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R:\Projektit\Sote-tietopaketit\"/>
    </mc:Choice>
  </mc:AlternateContent>
  <bookViews>
    <workbookView xWindow="0" yWindow="0" windowWidth="8088" windowHeight="0" tabRatio="872"/>
  </bookViews>
  <sheets>
    <sheet name="Saate" sheetId="31" r:id="rId1"/>
    <sheet name="Ohje&amp;lähteet" sheetId="38" r:id="rId2"/>
    <sheet name="Luokittelu (200)" sheetId="42" r:id="rId3"/>
    <sheet name="Luokittelu (206)" sheetId="41" r:id="rId4"/>
    <sheet name="Käsikirja" sheetId="7" r:id="rId5"/>
    <sheet name="JHS200" sheetId="39" r:id="rId6"/>
    <sheet name="JHS206" sheetId="40" r:id="rId7"/>
    <sheet name="Erot JHS200 - JHS206" sheetId="43" r:id="rId8"/>
    <sheet name="Koodilistaus" sheetId="27" r:id="rId9"/>
    <sheet name="STH-toimenpideluokitus" sheetId="18" r:id="rId10"/>
  </sheets>
  <definedNames>
    <definedName name="_ftn1" localSheetId="4">Käsikirja!$A$2123</definedName>
    <definedName name="_ftn1" localSheetId="1">'Ohje&amp;lähteet'!#REF!</definedName>
    <definedName name="_ftn1" localSheetId="0">Saate!#REF!</definedName>
    <definedName name="_ftnref1" localSheetId="4">Käsikirja!$A$2120</definedName>
    <definedName name="_ftnref1" localSheetId="1">'Ohje&amp;lähteet'!#REF!</definedName>
    <definedName name="_ftnref1" localSheetId="0">Saate!#REF!</definedName>
    <definedName name="_xlnm._FilterDatabase" localSheetId="5" hidden="1">'JHS200'!$A$1:$V$138</definedName>
    <definedName name="_xlnm._FilterDatabase" localSheetId="6" hidden="1">'JHS206'!$A$3:$E$3</definedName>
    <definedName name="_Toc481654084" localSheetId="4">Käsikirja!$A$699</definedName>
    <definedName name="_Toc481654084" localSheetId="1">'Ohje&amp;lähteet'!#REF!</definedName>
    <definedName name="_Toc481654084" localSheetId="0">Saate!#REF!</definedName>
    <definedName name="_Toc481654085" localSheetId="4">Käsikirja!$A$709</definedName>
    <definedName name="_Toc481654085" localSheetId="1">'Ohje&amp;lähteet'!#REF!</definedName>
    <definedName name="_Toc481654085" localSheetId="0">Saate!#REF!</definedName>
    <definedName name="_Toc481654102" localSheetId="4">Käsikirja!$A$1232</definedName>
    <definedName name="_Toc481654102" localSheetId="1">'Ohje&amp;lähteet'!#REF!</definedName>
    <definedName name="_Toc481654102" localSheetId="0">Saate!#REF!</definedName>
    <definedName name="_Toc481654104" localSheetId="4">Käsikirja!$A$1294</definedName>
    <definedName name="_Toc481654104" localSheetId="1">'Ohje&amp;lähteet'!#REF!</definedName>
    <definedName name="_Toc481654104" localSheetId="0">Saate!#REF!</definedName>
    <definedName name="_Toc481654113" localSheetId="4">Käsikirja!$A$1537</definedName>
    <definedName name="_Toc481654113" localSheetId="1">'Ohje&amp;lähteet'!#REF!</definedName>
    <definedName name="_Toc481654113" localSheetId="0">Saate!#REF!</definedName>
    <definedName name="_Toc481654116" localSheetId="4">Käsikirja!$A$1849</definedName>
    <definedName name="_Toc481654116" localSheetId="1">'Ohje&amp;lähteet'!#REF!</definedName>
    <definedName name="_Toc481654116" localSheetId="0">Saate!#REF!</definedName>
    <definedName name="_Toc481654117" localSheetId="4">Käsikirja!$A$1898</definedName>
    <definedName name="_Toc481654117" localSheetId="1">'Ohje&amp;lähteet'!#REF!</definedName>
    <definedName name="_Toc481654117" localSheetId="0">Saate!#REF!</definedName>
    <definedName name="_Toc481654119" localSheetId="4">Käsikirja!$A$1985</definedName>
    <definedName name="_Toc481654119" localSheetId="1">'Ohje&amp;lähteet'!#REF!</definedName>
    <definedName name="_Toc481654119" localSheetId="0">Saate!#REF!</definedName>
    <definedName name="_Toc481654123" localSheetId="4">Käsikirja!$A$2202</definedName>
    <definedName name="_Toc481654123" localSheetId="1">'Ohje&amp;lähteet'!#REF!</definedName>
    <definedName name="_Toc481654123" localSheetId="0">Saate!#REF!</definedName>
    <definedName name="_Toc484946029" localSheetId="4">Käsikirja!$A$1300</definedName>
    <definedName name="_Toc484946029" localSheetId="1">'Ohje&amp;lähteet'!#REF!</definedName>
    <definedName name="_Toc484946029" localSheetId="0">Saate!#REF!</definedName>
    <definedName name="_Toc484948219" localSheetId="4">Käsikirja!$A$1947</definedName>
    <definedName name="_Toc484948219" localSheetId="1">'Ohje&amp;lähteet'!#REF!</definedName>
    <definedName name="_Toc484948219" localSheetId="0">Saate!#REF!</definedName>
    <definedName name="_Toc484948221" localSheetId="4">Käsikirja!$A$2056</definedName>
    <definedName name="_Toc484948221" localSheetId="1">'Ohje&amp;lähteet'!#REF!</definedName>
    <definedName name="_Toc484948221" localSheetId="0">Saate!#REF!</definedName>
    <definedName name="_Toc492327592" localSheetId="4">Käsikirja!$A$1224</definedName>
    <definedName name="_Toc492327592" localSheetId="1">'Ohje&amp;lähteet'!#REF!</definedName>
    <definedName name="_Toc492327592" localSheetId="0">Saate!#REF!</definedName>
    <definedName name="_Toc492327601" localSheetId="4">Käsikirja!$A$529</definedName>
    <definedName name="_Toc492327601" localSheetId="1">'Ohje&amp;lähteet'!#REF!</definedName>
    <definedName name="_Toc492327601" localSheetId="0">Saate!#REF!</definedName>
    <definedName name="_Toc492327603" localSheetId="4">Käsikirja!$A$1330</definedName>
    <definedName name="_Toc492327603" localSheetId="1">'Ohje&amp;lähteet'!#REF!</definedName>
    <definedName name="_Toc492327603" localSheetId="0">Saate!#REF!</definedName>
    <definedName name="_Toc492327605" localSheetId="4">Käsikirja!$A$1364</definedName>
    <definedName name="_Toc492327605" localSheetId="1">'Ohje&amp;lähteet'!#REF!</definedName>
    <definedName name="_Toc492327605" localSheetId="0">Saate!#REF!</definedName>
    <definedName name="_Toc492327608" localSheetId="4">Käsikirja!$A$1406</definedName>
    <definedName name="_Toc492327608" localSheetId="1">'Ohje&amp;lähteet'!#REF!</definedName>
    <definedName name="_Toc492327608" localSheetId="0">Saate!#REF!</definedName>
    <definedName name="_Toc492327609" localSheetId="4">Käsikirja!$A$1410</definedName>
    <definedName name="_Toc492327609" localSheetId="1">'Ohje&amp;lähteet'!#REF!</definedName>
    <definedName name="_Toc492327609" localSheetId="0">Saate!#REF!</definedName>
    <definedName name="_Toc492327612" localSheetId="4">Käsikirja!$A$1470</definedName>
    <definedName name="_Toc492327612" localSheetId="1">'Ohje&amp;lähteet'!#REF!</definedName>
    <definedName name="_Toc492327612" localSheetId="0">Saate!#REF!</definedName>
    <definedName name="_Toc492327613" localSheetId="4">Käsikirja!$A$1477</definedName>
    <definedName name="_Toc492327613" localSheetId="1">'Ohje&amp;lähteet'!#REF!</definedName>
    <definedName name="_Toc492327613" localSheetId="0">Saate!#REF!</definedName>
    <definedName name="_Toc492327614" localSheetId="4">Käsikirja!$A$1528</definedName>
    <definedName name="_Toc492327614" localSheetId="1">'Ohje&amp;lähteet'!#REF!</definedName>
    <definedName name="_Toc492327614" localSheetId="0">Saate!#REF!</definedName>
    <definedName name="_Toc492327615" localSheetId="4">Käsikirja!$A$1533</definedName>
    <definedName name="_Toc492327615" localSheetId="1">'Ohje&amp;lähteet'!#REF!</definedName>
    <definedName name="_Toc492327615" localSheetId="0">Saate!#REF!</definedName>
    <definedName name="_Toc492327617" localSheetId="4">Käsikirja!$A$1541</definedName>
    <definedName name="_Toc492327617" localSheetId="1">'Ohje&amp;lähteet'!#REF!</definedName>
    <definedName name="_Toc492327617" localSheetId="0">Saate!#REF!</definedName>
    <definedName name="_Toc492327618" localSheetId="4">Käsikirja!$A$1545</definedName>
    <definedName name="_Toc492327618" localSheetId="1">'Ohje&amp;lähteet'!#REF!</definedName>
    <definedName name="_Toc492327618" localSheetId="0">Saate!#REF!</definedName>
    <definedName name="_Toc492327619" localSheetId="4">Käsikirja!$A$1559</definedName>
    <definedName name="_Toc492327619" localSheetId="1">'Ohje&amp;lähteet'!#REF!</definedName>
    <definedName name="_Toc492327619" localSheetId="0">Saate!#REF!</definedName>
    <definedName name="_Toc492327620" localSheetId="4">Käsikirja!$A$1565</definedName>
    <definedName name="_Toc492327620" localSheetId="1">'Ohje&amp;lähteet'!#REF!</definedName>
    <definedName name="_Toc492327620" localSheetId="0">Saate!#REF!</definedName>
    <definedName name="_Toc492327621" localSheetId="4">Käsikirja!$A$1579</definedName>
    <definedName name="_Toc492327621" localSheetId="1">'Ohje&amp;lähteet'!#REF!</definedName>
    <definedName name="_Toc492327621" localSheetId="0">Saate!#REF!</definedName>
    <definedName name="_Toc492327627" localSheetId="4">Käsikirja!$A$1633</definedName>
    <definedName name="_Toc492327627" localSheetId="1">'Ohje&amp;lähteet'!#REF!</definedName>
    <definedName name="_Toc492327627" localSheetId="0">Saate!#REF!</definedName>
    <definedName name="_Toc492327628" localSheetId="4">Käsikirja!$A$1691</definedName>
    <definedName name="_Toc492327628" localSheetId="1">'Ohje&amp;lähteet'!#REF!</definedName>
    <definedName name="_Toc492327628" localSheetId="0">Saate!#REF!</definedName>
    <definedName name="_Toc492327629" localSheetId="4">Käsikirja!$A$1695</definedName>
    <definedName name="_Toc492327629" localSheetId="1">'Ohje&amp;lähteet'!#REF!</definedName>
    <definedName name="_Toc492327629" localSheetId="0">Saate!#REF!</definedName>
    <definedName name="_Toc492327630" localSheetId="4">Käsikirja!$A$1845</definedName>
    <definedName name="_Toc492327630" localSheetId="1">'Ohje&amp;lähteet'!#REF!</definedName>
    <definedName name="_Toc492327630" localSheetId="0">Saate!#REF!</definedName>
    <definedName name="_Toc492327632" localSheetId="4">Käsikirja!$A$1864</definedName>
    <definedName name="_Toc492327632" localSheetId="1">'Ohje&amp;lähteet'!#REF!</definedName>
    <definedName name="_Toc492327632" localSheetId="0">Saate!#REF!</definedName>
    <definedName name="_Toc492327633" localSheetId="4">Käsikirja!$A$1869</definedName>
    <definedName name="_Toc492327633" localSheetId="1">'Ohje&amp;lähteet'!#REF!</definedName>
    <definedName name="_Toc492327633" localSheetId="0">Saate!#REF!</definedName>
    <definedName name="_Toc492327634" localSheetId="4">Käsikirja!$A$1883</definedName>
    <definedName name="_Toc492327634" localSheetId="1">'Ohje&amp;lähteet'!#REF!</definedName>
    <definedName name="_Toc492327634" localSheetId="0">Saate!#REF!</definedName>
    <definedName name="_Toc492327635" localSheetId="4">Käsikirja!$A$1888</definedName>
    <definedName name="_Toc492327635" localSheetId="1">'Ohje&amp;lähteet'!#REF!</definedName>
    <definedName name="_Toc492327635" localSheetId="0">Saate!#REF!</definedName>
    <definedName name="_Toc492327637" localSheetId="4">Käsikirja!$A$1904</definedName>
    <definedName name="_Toc492327637" localSheetId="1">'Ohje&amp;lähteet'!#REF!</definedName>
    <definedName name="_Toc492327637" localSheetId="0">Saate!#REF!</definedName>
    <definedName name="_Toc492327638" localSheetId="4">Käsikirja!$A$1908</definedName>
    <definedName name="_Toc492327638" localSheetId="1">'Ohje&amp;lähteet'!#REF!</definedName>
    <definedName name="_Toc492327638" localSheetId="0">Saate!#REF!</definedName>
    <definedName name="_Toc492327642" localSheetId="4">Käsikirja!$A$1953</definedName>
    <definedName name="_Toc492327642" localSheetId="1">'Ohje&amp;lähteet'!#REF!</definedName>
    <definedName name="_Toc492327642" localSheetId="0">Saate!#REF!</definedName>
    <definedName name="_Toc492327645" localSheetId="4">Käsikirja!$A$1994</definedName>
    <definedName name="_Toc492327645" localSheetId="1">'Ohje&amp;lähteet'!#REF!</definedName>
    <definedName name="_Toc492327645" localSheetId="0">Saate!#REF!</definedName>
    <definedName name="_Toc492327646" localSheetId="4">Käsikirja!$A$1998</definedName>
    <definedName name="_Toc492327646" localSheetId="1">'Ohje&amp;lähteet'!#REF!</definedName>
    <definedName name="_Toc492327646" localSheetId="0">Saate!#REF!</definedName>
    <definedName name="_Toc492327647" localSheetId="4">Käsikirja!$A$2049</definedName>
    <definedName name="_Toc492327647" localSheetId="1">'Ohje&amp;lähteet'!#REF!</definedName>
    <definedName name="_Toc492327647" localSheetId="0">Saate!#REF!</definedName>
    <definedName name="_Toc492327650" localSheetId="4">Käsikirja!$A$2094</definedName>
    <definedName name="_Toc492327650" localSheetId="1">'Ohje&amp;lähteet'!#REF!</definedName>
    <definedName name="_Toc492327650" localSheetId="0">Saate!#REF!</definedName>
    <definedName name="_Toc492327651" localSheetId="4">Käsikirja!$A$2104</definedName>
    <definedName name="_Toc492327651" localSheetId="1">'Ohje&amp;lähteet'!#REF!</definedName>
    <definedName name="_Toc492327651" localSheetId="0">Saate!#REF!</definedName>
    <definedName name="_Toc492327653" localSheetId="4">Käsikirja!$A$2131</definedName>
    <definedName name="_Toc492327653" localSheetId="1">'Ohje&amp;lähteet'!#REF!</definedName>
    <definedName name="_Toc492327653" localSheetId="0">Saate!#REF!</definedName>
    <definedName name="_Toc492327654" localSheetId="4">Käsikirja!$A$2136</definedName>
    <definedName name="_Toc492327654" localSheetId="1">'Ohje&amp;lähteet'!#REF!</definedName>
    <definedName name="_Toc492327654" localSheetId="0">Saate!#REF!</definedName>
    <definedName name="_Toc492327655" localSheetId="4">Käsikirja!$A$2138</definedName>
    <definedName name="_Toc492327655" localSheetId="1">'Ohje&amp;lähteet'!#REF!</definedName>
    <definedName name="_Toc492327655" localSheetId="0">Saate!#REF!</definedName>
    <definedName name="_Toc492327657" localSheetId="4">Käsikirja!$A$2153</definedName>
    <definedName name="_Toc492327657" localSheetId="1">'Ohje&amp;lähteet'!#REF!</definedName>
    <definedName name="_Toc492327657" localSheetId="0">Saate!#REF!</definedName>
    <definedName name="_Toc492327659" localSheetId="4">Käsikirja!$A$2167</definedName>
    <definedName name="_Toc492327659" localSheetId="1">'Ohje&amp;lähteet'!#REF!</definedName>
    <definedName name="_Toc492327659" localSheetId="0">Saate!#REF!</definedName>
    <definedName name="_Toc492327660" localSheetId="4">Käsikirja!$A$2173</definedName>
    <definedName name="_Toc492327660" localSheetId="1">'Ohje&amp;lähteet'!#REF!</definedName>
    <definedName name="_Toc492327660" localSheetId="0">Saate!#REF!</definedName>
    <definedName name="_Toc492327661" localSheetId="4">Käsikirja!$A$2179</definedName>
    <definedName name="_Toc492327661" localSheetId="1">'Ohje&amp;lähteet'!#REF!</definedName>
    <definedName name="_Toc492327661" localSheetId="0">Saate!#REF!</definedName>
    <definedName name="_Toc492327663" localSheetId="4">Käsikirja!$A$2220</definedName>
    <definedName name="_Toc492327663" localSheetId="1">'Ohje&amp;lähteet'!#REF!</definedName>
    <definedName name="_Toc492327663" localSheetId="0">Saate!#REF!</definedName>
    <definedName name="_Toc492327664" localSheetId="4">Käsikirja!$A$2224</definedName>
    <definedName name="_Toc492327664" localSheetId="1">'Ohje&amp;lähteet'!#REF!</definedName>
    <definedName name="_Toc492327664" localSheetId="0">Saate!#REF!</definedName>
    <definedName name="_Toc492327665" localSheetId="4">Käsikirja!$A$2264</definedName>
    <definedName name="_Toc492327665" localSheetId="1">'Ohje&amp;lähteet'!#REF!</definedName>
    <definedName name="_Toc492327665" localSheetId="0">Saate!#REF!</definedName>
    <definedName name="_Toc504135147" localSheetId="4">Käsikirja!$A$34</definedName>
    <definedName name="_Toc504135147" localSheetId="1">'Ohje&amp;lähteet'!#REF!</definedName>
    <definedName name="_Toc504135147" localSheetId="0">Saate!#REF!</definedName>
    <definedName name="_Toc504135148" localSheetId="4">Käsikirja!$A$183</definedName>
    <definedName name="_Toc504135148" localSheetId="1">'Ohje&amp;lähteet'!#REF!</definedName>
    <definedName name="_Toc504135148" localSheetId="0">Saate!#REF!</definedName>
    <definedName name="_Toc504135149" localSheetId="4">Käsikirja!$A$232</definedName>
    <definedName name="_Toc504135149" localSheetId="1">'Ohje&amp;lähteet'!#REF!</definedName>
    <definedName name="_Toc504135149" localSheetId="0">Saate!#REF!</definedName>
    <definedName name="_Toc504135150" localSheetId="4">Käsikirja!$A$254</definedName>
    <definedName name="_Toc504135150" localSheetId="1">'Ohje&amp;lähteet'!#REF!</definedName>
    <definedName name="_Toc504135150" localSheetId="0">Saate!#REF!</definedName>
    <definedName name="_Toc504135151" localSheetId="4">Käsikirja!$A$370</definedName>
    <definedName name="_Toc504135151" localSheetId="1">'Ohje&amp;lähteet'!#REF!</definedName>
    <definedName name="_Toc504135151" localSheetId="0">Saate!#REF!</definedName>
    <definedName name="_Toc504135152" localSheetId="4">Käsikirja!$A$402</definedName>
    <definedName name="_Toc504135152" localSheetId="1">'Ohje&amp;lähteet'!#REF!</definedName>
    <definedName name="_Toc504135152" localSheetId="0">Saate!#REF!</definedName>
    <definedName name="_Toc504135153" localSheetId="4">Käsikirja!$A$442</definedName>
    <definedName name="_Toc504135153" localSheetId="1">'Ohje&amp;lähteet'!#REF!</definedName>
    <definedName name="_Toc504135153" localSheetId="0">Saate!#REF!</definedName>
    <definedName name="_Toc504135154" localSheetId="4">Käsikirja!$A$527</definedName>
    <definedName name="_Toc504135154" localSheetId="1">'Ohje&amp;lähteet'!#REF!</definedName>
    <definedName name="_Toc504135154" localSheetId="0">Saate!#REF!</definedName>
    <definedName name="_Toc504135156" localSheetId="4">Käsikirja!$A$629</definedName>
    <definedName name="_Toc504135156" localSheetId="1">'Ohje&amp;lähteet'!#REF!</definedName>
    <definedName name="_Toc504135156" localSheetId="0">Saate!#REF!</definedName>
    <definedName name="_Toc504135157" localSheetId="4">Käsikirja!$A$639</definedName>
    <definedName name="_Toc504135157" localSheetId="1">'Ohje&amp;lähteet'!#REF!</definedName>
    <definedName name="_Toc504135157" localSheetId="0">Saate!#REF!</definedName>
    <definedName name="_Toc504135160" localSheetId="4">Käsikirja!$A$737</definedName>
    <definedName name="_Toc504135160" localSheetId="1">'Ohje&amp;lähteet'!#REF!</definedName>
    <definedName name="_Toc504135160" localSheetId="0">Saate!#REF!</definedName>
    <definedName name="_Toc504135161" localSheetId="4">Käsikirja!$A$756</definedName>
    <definedName name="_Toc504135161" localSheetId="1">'Ohje&amp;lähteet'!#REF!</definedName>
    <definedName name="_Toc504135161" localSheetId="0">Saate!#REF!</definedName>
    <definedName name="_Toc504135162" localSheetId="4">Käsikirja!$A$761</definedName>
    <definedName name="_Toc504135162" localSheetId="1">'Ohje&amp;lähteet'!#REF!</definedName>
    <definedName name="_Toc504135162" localSheetId="0">Saate!#REF!</definedName>
    <definedName name="_Toc504135163" localSheetId="4">Käsikirja!$A$772</definedName>
    <definedName name="_Toc504135163" localSheetId="1">'Ohje&amp;lähteet'!#REF!</definedName>
    <definedName name="_Toc504135163" localSheetId="0">Saate!#REF!</definedName>
    <definedName name="_Toc504135164" localSheetId="4">Käsikirja!$A$780</definedName>
    <definedName name="_Toc504135164" localSheetId="1">'Ohje&amp;lähteet'!#REF!</definedName>
    <definedName name="_Toc504135164" localSheetId="0">Saate!#REF!</definedName>
    <definedName name="_Toc504135165" localSheetId="4">Käsikirja!$A$821</definedName>
    <definedName name="_Toc504135165" localSheetId="1">'Ohje&amp;lähteet'!#REF!</definedName>
    <definedName name="_Toc504135165" localSheetId="0">Saate!#REF!</definedName>
    <definedName name="_Toc504135166" localSheetId="4">Käsikirja!$A$823</definedName>
    <definedName name="_Toc504135166" localSheetId="1">'Ohje&amp;lähteet'!#REF!</definedName>
    <definedName name="_Toc504135166" localSheetId="0">Saate!#REF!</definedName>
    <definedName name="_Toc504135167" localSheetId="4">Käsikirja!#REF!</definedName>
    <definedName name="_Toc504135167" localSheetId="1">'Ohje&amp;lähteet'!#REF!</definedName>
    <definedName name="_Toc504135167" localSheetId="0">Saate!#REF!</definedName>
    <definedName name="_Toc504135169" localSheetId="4">Käsikirja!$A$1149</definedName>
    <definedName name="_Toc504135169" localSheetId="1">'Ohje&amp;lähteet'!#REF!</definedName>
    <definedName name="_Toc504135169" localSheetId="0">Saate!#REF!</definedName>
    <definedName name="_Toc504135170" localSheetId="4">Käsikirja!$A$1175</definedName>
    <definedName name="_Toc504135170" localSheetId="1">'Ohje&amp;lähteet'!#REF!</definedName>
    <definedName name="_Toc504135170" localSheetId="0">Saate!#REF!</definedName>
    <definedName name="_Toc504135173" localSheetId="4">Käsikirja!$A$1273</definedName>
    <definedName name="_Toc504135173" localSheetId="1">'Ohje&amp;lähteet'!#REF!</definedName>
    <definedName name="_Toc504135173" localSheetId="0">Saate!#REF!</definedName>
    <definedName name="_Toc504135176" localSheetId="4">Käsikirja!$A$1322</definedName>
    <definedName name="_Toc504135176" localSheetId="1">'Ohje&amp;lähteet'!#REF!</definedName>
    <definedName name="_Toc504135176" localSheetId="0">Saate!#REF!</definedName>
    <definedName name="_Toc504135177" localSheetId="4">Käsikirja!$A$1324</definedName>
    <definedName name="_Toc504135177" localSheetId="1">'Ohje&amp;lähteet'!#REF!</definedName>
    <definedName name="_Toc504135177" localSheetId="0">Saate!#REF!</definedName>
    <definedName name="_Toc504135178" localSheetId="4">Käsikirja!$A$1401</definedName>
    <definedName name="_Toc504135178" localSheetId="1">'Ohje&amp;lähteet'!#REF!</definedName>
    <definedName name="_Toc504135178" localSheetId="0">Saate!#REF!</definedName>
    <definedName name="_Toc504135179" localSheetId="4">Käsikirja!$A$1464</definedName>
    <definedName name="_Toc504135179" localSheetId="1">'Ohje&amp;lähteet'!#REF!</definedName>
    <definedName name="_Toc504135179" localSheetId="0">Saate!#REF!</definedName>
    <definedName name="_Toc504135181" localSheetId="4">Käsikirja!$A$1583</definedName>
    <definedName name="_Toc504135181" localSheetId="1">'Ohje&amp;lähteet'!#REF!</definedName>
    <definedName name="_Toc504135181" localSheetId="0">Saate!#REF!</definedName>
    <definedName name="_Toc504135182" localSheetId="4">Käsikirja!$A$1632</definedName>
    <definedName name="_Toc504135182" localSheetId="1">'Ohje&amp;lähteet'!#REF!</definedName>
    <definedName name="_Toc504135182" localSheetId="0">Saate!#REF!</definedName>
    <definedName name="_Toc504135188" localSheetId="4">Käsikirja!$A$2109</definedName>
    <definedName name="_Toc504135188" localSheetId="1">'Ohje&amp;lähteet'!#REF!</definedName>
    <definedName name="_Toc504135188" localSheetId="0">Saate!#REF!</definedName>
    <definedName name="_Toc504135192" localSheetId="4">Käsikirja!$A$2285</definedName>
    <definedName name="_Toc504135192" localSheetId="1">'Ohje&amp;lähteet'!#REF!</definedName>
    <definedName name="_Toc504135192" localSheetId="0">Saate!#REF!</definedName>
    <definedName name="_Toc504135193" localSheetId="4">Käsikirja!$A$2321</definedName>
    <definedName name="_Toc504135193" localSheetId="1">'Ohje&amp;lähteet'!#REF!</definedName>
    <definedName name="_Toc504135193" localSheetId="0">Saate!#REF!</definedName>
    <definedName name="_Toc504135194" localSheetId="4">Käsikirja!#REF!</definedName>
    <definedName name="_Toc504135194" localSheetId="1">'Ohje&amp;lähteet'!#REF!</definedName>
    <definedName name="_Toc504135194" localSheetId="0">Saate!#REF!</definedName>
    <definedName name="_Toc504392572" localSheetId="4">Käsikirja!$A$35</definedName>
    <definedName name="_Toc504392572" localSheetId="1">'Ohje&amp;lähteet'!$A$3</definedName>
    <definedName name="_Toc504392572" localSheetId="0">Saate!$A$3</definedName>
    <definedName name="_Toc504392581" localSheetId="4">Käsikirja!$A$576</definedName>
    <definedName name="_Toc504392581" localSheetId="1">'Ohje&amp;lähteet'!#REF!</definedName>
    <definedName name="_Toc504392581" localSheetId="0">Saate!#REF!</definedName>
    <definedName name="_Toc504392594" localSheetId="4">Käsikirja!$A$1080</definedName>
    <definedName name="_Toc504392594" localSheetId="1">'Ohje&amp;lähteet'!#REF!</definedName>
    <definedName name="_Toc504392594" localSheetId="0">Saate!#REF!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75" i="42" l="1"/>
  <c r="L410" i="42"/>
  <c r="L28" i="42"/>
  <c r="L553" i="42"/>
  <c r="L524" i="42"/>
  <c r="E138" i="43" l="1"/>
  <c r="B138" i="43"/>
  <c r="F138" i="43" s="1"/>
  <c r="E137" i="43"/>
  <c r="B137" i="43"/>
  <c r="F137" i="43" s="1"/>
  <c r="E136" i="43"/>
  <c r="B136" i="43"/>
  <c r="F136" i="43" s="1"/>
  <c r="E135" i="43"/>
  <c r="B135" i="43"/>
  <c r="F135" i="43" s="1"/>
  <c r="F134" i="43"/>
  <c r="E134" i="43"/>
  <c r="B134" i="43"/>
  <c r="E133" i="43"/>
  <c r="B133" i="43"/>
  <c r="F133" i="43" s="1"/>
  <c r="E132" i="43"/>
  <c r="B132" i="43"/>
  <c r="F132" i="43" s="1"/>
  <c r="F131" i="43"/>
  <c r="E131" i="43"/>
  <c r="B131" i="43"/>
  <c r="F130" i="43"/>
  <c r="E130" i="43"/>
  <c r="B130" i="43"/>
  <c r="E129" i="43"/>
  <c r="B129" i="43"/>
  <c r="F129" i="43" s="1"/>
  <c r="E128" i="43"/>
  <c r="B128" i="43"/>
  <c r="F128" i="43" s="1"/>
  <c r="F127" i="43"/>
  <c r="E127" i="43"/>
  <c r="B127" i="43"/>
  <c r="F126" i="43"/>
  <c r="E126" i="43"/>
  <c r="B126" i="43"/>
  <c r="E125" i="43"/>
  <c r="B125" i="43"/>
  <c r="F125" i="43" s="1"/>
  <c r="E124" i="43"/>
  <c r="B124" i="43"/>
  <c r="F124" i="43" s="1"/>
  <c r="F123" i="43"/>
  <c r="E123" i="43"/>
  <c r="B123" i="43"/>
  <c r="F122" i="43"/>
  <c r="E122" i="43"/>
  <c r="B122" i="43"/>
  <c r="E121" i="43"/>
  <c r="B121" i="43"/>
  <c r="F121" i="43" s="1"/>
  <c r="E120" i="43"/>
  <c r="B120" i="43"/>
  <c r="F120" i="43" s="1"/>
  <c r="F119" i="43"/>
  <c r="E119" i="43"/>
  <c r="B119" i="43"/>
  <c r="F118" i="43"/>
  <c r="E118" i="43"/>
  <c r="B118" i="43"/>
  <c r="E117" i="43"/>
  <c r="B117" i="43"/>
  <c r="F117" i="43" s="1"/>
  <c r="E116" i="43"/>
  <c r="B116" i="43"/>
  <c r="F116" i="43" s="1"/>
  <c r="F115" i="43"/>
  <c r="E115" i="43"/>
  <c r="B115" i="43"/>
  <c r="F114" i="43"/>
  <c r="E114" i="43"/>
  <c r="B114" i="43"/>
  <c r="E113" i="43"/>
  <c r="B113" i="43"/>
  <c r="F113" i="43" s="1"/>
  <c r="E112" i="43"/>
  <c r="B112" i="43"/>
  <c r="F112" i="43" s="1"/>
  <c r="E111" i="43"/>
  <c r="B111" i="43"/>
  <c r="F111" i="43" s="1"/>
  <c r="F110" i="43"/>
  <c r="E110" i="43"/>
  <c r="B110" i="43"/>
  <c r="E109" i="43"/>
  <c r="B109" i="43"/>
  <c r="F109" i="43" s="1"/>
  <c r="E108" i="43"/>
  <c r="B108" i="43"/>
  <c r="F108" i="43" s="1"/>
  <c r="E107" i="43"/>
  <c r="B107" i="43"/>
  <c r="F107" i="43" s="1"/>
  <c r="F106" i="43"/>
  <c r="E106" i="43"/>
  <c r="B106" i="43"/>
  <c r="E105" i="43"/>
  <c r="B105" i="43"/>
  <c r="F105" i="43" s="1"/>
  <c r="E104" i="43"/>
  <c r="B104" i="43"/>
  <c r="F104" i="43" s="1"/>
  <c r="E103" i="43"/>
  <c r="B103" i="43"/>
  <c r="F103" i="43" s="1"/>
  <c r="F102" i="43"/>
  <c r="E102" i="43"/>
  <c r="B102" i="43"/>
  <c r="E101" i="43"/>
  <c r="B101" i="43"/>
  <c r="F101" i="43" s="1"/>
  <c r="E100" i="43"/>
  <c r="B100" i="43"/>
  <c r="F100" i="43" s="1"/>
  <c r="E99" i="43"/>
  <c r="B99" i="43"/>
  <c r="F99" i="43" s="1"/>
  <c r="F98" i="43"/>
  <c r="E98" i="43"/>
  <c r="B98" i="43"/>
  <c r="E97" i="43"/>
  <c r="B97" i="43"/>
  <c r="F97" i="43" s="1"/>
  <c r="E96" i="43"/>
  <c r="B96" i="43"/>
  <c r="F96" i="43" s="1"/>
  <c r="E95" i="43"/>
  <c r="B95" i="43"/>
  <c r="F95" i="43" s="1"/>
  <c r="F94" i="43"/>
  <c r="E94" i="43"/>
  <c r="B94" i="43"/>
  <c r="E93" i="43"/>
  <c r="B93" i="43"/>
  <c r="F93" i="43" s="1"/>
  <c r="E92" i="43"/>
  <c r="B92" i="43"/>
  <c r="F92" i="43" s="1"/>
  <c r="E91" i="43"/>
  <c r="B91" i="43"/>
  <c r="F91" i="43" s="1"/>
  <c r="F90" i="43"/>
  <c r="E90" i="43"/>
  <c r="B90" i="43"/>
  <c r="F89" i="43"/>
  <c r="E89" i="43"/>
  <c r="B89" i="43"/>
  <c r="E88" i="43"/>
  <c r="B88" i="43"/>
  <c r="F88" i="43" s="1"/>
  <c r="E87" i="43"/>
  <c r="B87" i="43"/>
  <c r="F87" i="43" s="1"/>
  <c r="F86" i="43"/>
  <c r="E86" i="43"/>
  <c r="B86" i="43"/>
  <c r="F85" i="43"/>
  <c r="E85" i="43"/>
  <c r="B85" i="43"/>
  <c r="E84" i="43"/>
  <c r="B84" i="43"/>
  <c r="F84" i="43" s="1"/>
  <c r="E83" i="43"/>
  <c r="B83" i="43"/>
  <c r="F83" i="43" s="1"/>
  <c r="F82" i="43"/>
  <c r="E82" i="43"/>
  <c r="B82" i="43"/>
  <c r="F81" i="43"/>
  <c r="E81" i="43"/>
  <c r="B81" i="43"/>
  <c r="E80" i="43"/>
  <c r="B80" i="43"/>
  <c r="F80" i="43" s="1"/>
  <c r="E79" i="43"/>
  <c r="B79" i="43"/>
  <c r="F79" i="43" s="1"/>
  <c r="F78" i="43"/>
  <c r="E78" i="43"/>
  <c r="B78" i="43"/>
  <c r="F77" i="43"/>
  <c r="E77" i="43"/>
  <c r="B77" i="43"/>
  <c r="E76" i="43"/>
  <c r="B76" i="43"/>
  <c r="F76" i="43" s="1"/>
  <c r="E75" i="43"/>
  <c r="B75" i="43"/>
  <c r="F75" i="43" s="1"/>
  <c r="F74" i="43"/>
  <c r="E74" i="43"/>
  <c r="B74" i="43"/>
  <c r="F73" i="43"/>
  <c r="E73" i="43"/>
  <c r="B73" i="43"/>
  <c r="E72" i="43"/>
  <c r="B72" i="43"/>
  <c r="F72" i="43" s="1"/>
  <c r="E71" i="43"/>
  <c r="B71" i="43"/>
  <c r="F71" i="43" s="1"/>
  <c r="F70" i="43"/>
  <c r="E70" i="43"/>
  <c r="B70" i="43"/>
  <c r="F69" i="43"/>
  <c r="E69" i="43"/>
  <c r="B69" i="43"/>
  <c r="E68" i="43"/>
  <c r="B68" i="43"/>
  <c r="F68" i="43" s="1"/>
  <c r="E67" i="43"/>
  <c r="B67" i="43"/>
  <c r="F67" i="43" s="1"/>
  <c r="F66" i="43"/>
  <c r="E66" i="43"/>
  <c r="B66" i="43"/>
  <c r="F65" i="43"/>
  <c r="E65" i="43"/>
  <c r="B65" i="43"/>
  <c r="E64" i="43"/>
  <c r="B64" i="43"/>
  <c r="F64" i="43" s="1"/>
  <c r="E63" i="43"/>
  <c r="B63" i="43"/>
  <c r="F63" i="43" s="1"/>
  <c r="E62" i="43"/>
  <c r="B62" i="43"/>
  <c r="F62" i="43" s="1"/>
  <c r="E61" i="43"/>
  <c r="B61" i="43"/>
  <c r="F61" i="43" s="1"/>
  <c r="E60" i="43"/>
  <c r="B60" i="43"/>
  <c r="F60" i="43" s="1"/>
  <c r="F59" i="43"/>
  <c r="E59" i="43"/>
  <c r="B59" i="43"/>
  <c r="F58" i="43"/>
  <c r="E58" i="43"/>
  <c r="B58" i="43"/>
  <c r="E57" i="43"/>
  <c r="B57" i="43"/>
  <c r="F57" i="43" s="1"/>
  <c r="E56" i="43"/>
  <c r="B56" i="43"/>
  <c r="F56" i="43" s="1"/>
  <c r="F55" i="43"/>
  <c r="E55" i="43"/>
  <c r="B55" i="43"/>
  <c r="F54" i="43"/>
  <c r="E54" i="43"/>
  <c r="B54" i="43"/>
  <c r="E53" i="43"/>
  <c r="B53" i="43"/>
  <c r="F53" i="43" s="1"/>
  <c r="E52" i="43"/>
  <c r="B52" i="43"/>
  <c r="F52" i="43" s="1"/>
  <c r="F51" i="43"/>
  <c r="E51" i="43"/>
  <c r="B51" i="43"/>
  <c r="F50" i="43"/>
  <c r="E50" i="43"/>
  <c r="B50" i="43"/>
  <c r="E49" i="43"/>
  <c r="B49" i="43"/>
  <c r="F49" i="43" s="1"/>
  <c r="E48" i="43"/>
  <c r="B48" i="43"/>
  <c r="F48" i="43" s="1"/>
  <c r="F47" i="43"/>
  <c r="E47" i="43"/>
  <c r="B47" i="43"/>
  <c r="E46" i="43"/>
  <c r="B46" i="43"/>
  <c r="F46" i="43" s="1"/>
  <c r="E45" i="43"/>
  <c r="B45" i="43"/>
  <c r="F45" i="43" s="1"/>
  <c r="E44" i="43"/>
  <c r="B44" i="43"/>
  <c r="F44" i="43" s="1"/>
  <c r="E43" i="43"/>
  <c r="B43" i="43"/>
  <c r="F43" i="43" s="1"/>
  <c r="E42" i="43"/>
  <c r="B42" i="43"/>
  <c r="F42" i="43" s="1"/>
  <c r="F41" i="43"/>
  <c r="E41" i="43"/>
  <c r="B41" i="43"/>
  <c r="F40" i="43"/>
  <c r="E40" i="43"/>
  <c r="B40" i="43"/>
  <c r="E39" i="43"/>
  <c r="B39" i="43"/>
  <c r="F39" i="43" s="1"/>
  <c r="E38" i="43"/>
  <c r="B38" i="43"/>
  <c r="F38" i="43" s="1"/>
  <c r="F37" i="43"/>
  <c r="E37" i="43"/>
  <c r="B37" i="43"/>
  <c r="E36" i="43"/>
  <c r="B36" i="43"/>
  <c r="F36" i="43" s="1"/>
  <c r="E35" i="43"/>
  <c r="B35" i="43"/>
  <c r="F35" i="43" s="1"/>
  <c r="F34" i="43"/>
  <c r="E34" i="43"/>
  <c r="B34" i="43"/>
  <c r="F33" i="43"/>
  <c r="E33" i="43"/>
  <c r="B33" i="43"/>
  <c r="E32" i="43"/>
  <c r="B32" i="43"/>
  <c r="F32" i="43" s="1"/>
  <c r="E31" i="43"/>
  <c r="B31" i="43"/>
  <c r="F31" i="43" s="1"/>
  <c r="F30" i="43"/>
  <c r="E30" i="43"/>
  <c r="B30" i="43"/>
  <c r="F29" i="43"/>
  <c r="E29" i="43"/>
  <c r="B29" i="43"/>
  <c r="E28" i="43"/>
  <c r="B28" i="43"/>
  <c r="F28" i="43" s="1"/>
  <c r="E27" i="43"/>
  <c r="B27" i="43"/>
  <c r="F27" i="43" s="1"/>
  <c r="F26" i="43"/>
  <c r="E26" i="43"/>
  <c r="B26" i="43"/>
  <c r="F25" i="43"/>
  <c r="E25" i="43"/>
  <c r="B25" i="43"/>
  <c r="E24" i="43"/>
  <c r="B24" i="43"/>
  <c r="F24" i="43" s="1"/>
  <c r="E23" i="43"/>
  <c r="B23" i="43"/>
  <c r="F23" i="43" s="1"/>
  <c r="F22" i="43"/>
  <c r="E22" i="43"/>
  <c r="B22" i="43"/>
  <c r="F21" i="43"/>
  <c r="E21" i="43"/>
  <c r="B21" i="43"/>
  <c r="E20" i="43"/>
  <c r="B20" i="43"/>
  <c r="F20" i="43" s="1"/>
  <c r="E19" i="43"/>
  <c r="B19" i="43"/>
  <c r="F19" i="43" s="1"/>
  <c r="F18" i="43"/>
  <c r="E18" i="43"/>
  <c r="B18" i="43"/>
  <c r="F17" i="43"/>
  <c r="E17" i="43"/>
  <c r="B17" i="43"/>
  <c r="E16" i="43"/>
  <c r="B16" i="43"/>
  <c r="F16" i="43" s="1"/>
  <c r="E15" i="43"/>
  <c r="B15" i="43"/>
  <c r="F15" i="43" s="1"/>
  <c r="F14" i="43"/>
  <c r="E14" i="43"/>
  <c r="B14" i="43"/>
  <c r="F13" i="43"/>
  <c r="E13" i="43"/>
  <c r="B13" i="43"/>
  <c r="E12" i="43"/>
  <c r="B12" i="43"/>
  <c r="F12" i="43" s="1"/>
  <c r="E11" i="43"/>
  <c r="B11" i="43"/>
  <c r="F11" i="43" s="1"/>
  <c r="F10" i="43"/>
  <c r="E10" i="43"/>
  <c r="B10" i="43"/>
  <c r="F9" i="43"/>
  <c r="E9" i="43"/>
  <c r="B9" i="43"/>
  <c r="E8" i="43"/>
  <c r="B8" i="43"/>
  <c r="F8" i="43" s="1"/>
  <c r="E7" i="43"/>
  <c r="B7" i="43"/>
  <c r="F7" i="43" s="1"/>
  <c r="F6" i="43"/>
  <c r="E6" i="43"/>
  <c r="B6" i="43"/>
  <c r="F5" i="43"/>
  <c r="E5" i="43"/>
  <c r="B5" i="43"/>
  <c r="E4" i="43"/>
  <c r="B4" i="43"/>
  <c r="F4" i="43" s="1"/>
  <c r="E3" i="43"/>
  <c r="B3" i="43"/>
  <c r="F3" i="43" s="1"/>
  <c r="F2" i="43"/>
  <c r="E2" i="43"/>
  <c r="B2" i="43"/>
  <c r="L583" i="41"/>
  <c r="L582" i="41"/>
  <c r="L577" i="41"/>
  <c r="L543" i="41"/>
  <c r="L535" i="41"/>
  <c r="L533" i="41"/>
  <c r="L531" i="41"/>
  <c r="L521" i="41"/>
  <c r="L492" i="41"/>
  <c r="L466" i="41"/>
  <c r="L448" i="41"/>
  <c r="L443" i="41"/>
  <c r="L440" i="41"/>
  <c r="L410" i="41"/>
  <c r="L407" i="41"/>
  <c r="L394" i="41"/>
  <c r="L387" i="41"/>
  <c r="L383" i="41"/>
  <c r="L378" i="41"/>
  <c r="L341" i="41"/>
  <c r="L332" i="41"/>
  <c r="L330" i="41"/>
  <c r="L327" i="41"/>
  <c r="L320" i="41"/>
  <c r="L310" i="41"/>
  <c r="L266" i="41"/>
  <c r="L265" i="41"/>
  <c r="L256" i="41"/>
  <c r="L249" i="41"/>
  <c r="L225" i="41"/>
  <c r="L200" i="41"/>
  <c r="L190" i="41"/>
  <c r="L188" i="41"/>
  <c r="L175" i="41"/>
  <c r="L173" i="41"/>
  <c r="L171" i="41"/>
  <c r="L169" i="41"/>
  <c r="L165" i="41"/>
  <c r="L150" i="41"/>
  <c r="L138" i="41"/>
  <c r="L136" i="41"/>
  <c r="L124" i="41"/>
  <c r="L116" i="41"/>
  <c r="L105" i="41"/>
  <c r="L104" i="41"/>
  <c r="L103" i="41"/>
  <c r="L102" i="41"/>
  <c r="L101" i="41"/>
  <c r="L100" i="41"/>
  <c r="L32" i="41"/>
  <c r="L30" i="41"/>
  <c r="L22" i="41"/>
  <c r="L7" i="41"/>
  <c r="L3" i="41"/>
  <c r="L617" i="42"/>
  <c r="L616" i="42"/>
  <c r="L611" i="42"/>
  <c r="L577" i="42"/>
  <c r="L569" i="42"/>
  <c r="L567" i="42"/>
  <c r="L565" i="42"/>
  <c r="L555" i="42"/>
  <c r="L498" i="42"/>
  <c r="L481" i="42"/>
  <c r="L476" i="42"/>
  <c r="L472" i="42"/>
  <c r="L464" i="42"/>
  <c r="L463" i="42"/>
  <c r="L460" i="42"/>
  <c r="L454" i="42"/>
  <c r="L436" i="42"/>
  <c r="L434" i="42"/>
  <c r="L413" i="42"/>
  <c r="L405" i="42"/>
  <c r="L401" i="42"/>
  <c r="L396" i="42"/>
  <c r="L359" i="42"/>
  <c r="L350" i="42"/>
  <c r="L348" i="42"/>
  <c r="L344" i="42"/>
  <c r="L334" i="42"/>
  <c r="L324" i="42"/>
  <c r="L278" i="42"/>
  <c r="L277" i="42"/>
  <c r="L267" i="42"/>
  <c r="L266" i="42"/>
  <c r="L263" i="42"/>
  <c r="L261" i="42"/>
  <c r="L237" i="42"/>
  <c r="L209" i="42"/>
  <c r="L199" i="42"/>
  <c r="L197" i="42"/>
  <c r="L184" i="42"/>
  <c r="L182" i="42"/>
  <c r="L180" i="42"/>
  <c r="L178" i="42"/>
  <c r="L169" i="42"/>
  <c r="L154" i="42"/>
  <c r="L142" i="42"/>
  <c r="L140" i="42"/>
  <c r="L126" i="42"/>
  <c r="L118" i="42"/>
  <c r="L115" i="42"/>
  <c r="L106" i="42"/>
  <c r="L105" i="42"/>
  <c r="L104" i="42"/>
  <c r="L103" i="42"/>
  <c r="L102" i="42"/>
  <c r="L101" i="42"/>
  <c r="L31" i="42"/>
  <c r="L22" i="42"/>
  <c r="L7" i="42"/>
  <c r="L3" i="42"/>
  <c r="D446" i="18"/>
  <c r="D445" i="18"/>
  <c r="D444" i="18"/>
  <c r="D443" i="18"/>
  <c r="D442" i="18"/>
  <c r="D441" i="18"/>
  <c r="D440" i="18"/>
  <c r="D439" i="18"/>
  <c r="D438" i="18"/>
  <c r="D437" i="18"/>
  <c r="D436" i="18"/>
  <c r="D435" i="18"/>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D336" i="18"/>
  <c r="D335" i="18"/>
  <c r="D334" i="18"/>
  <c r="D333" i="18"/>
  <c r="D332" i="18"/>
  <c r="D331" i="18"/>
  <c r="D330" i="18"/>
  <c r="D329" i="18"/>
  <c r="D328" i="18"/>
  <c r="D327" i="18"/>
  <c r="D326" i="18"/>
  <c r="D325" i="18"/>
  <c r="D324" i="18"/>
  <c r="D323" i="18"/>
  <c r="D322" i="18"/>
  <c r="D321" i="18"/>
  <c r="D320" i="18"/>
  <c r="D319" i="18"/>
  <c r="D318" i="18"/>
  <c r="D317" i="18"/>
  <c r="D316" i="18"/>
  <c r="D315" i="18"/>
  <c r="D314" i="18"/>
  <c r="D313" i="18"/>
  <c r="D312" i="18"/>
  <c r="D311" i="18"/>
  <c r="D310" i="18"/>
  <c r="D309" i="18"/>
  <c r="D308" i="18"/>
  <c r="D307" i="18"/>
  <c r="D306" i="18"/>
  <c r="D305" i="18"/>
  <c r="D304" i="18"/>
  <c r="D303" i="18"/>
  <c r="D302" i="18"/>
  <c r="D301" i="18"/>
  <c r="D300" i="18"/>
  <c r="D299" i="18"/>
  <c r="D298" i="18"/>
  <c r="D297" i="18"/>
  <c r="D296" i="18"/>
  <c r="D295" i="18"/>
  <c r="D294" i="18"/>
  <c r="D293" i="18"/>
  <c r="D292" i="18"/>
  <c r="D291" i="18"/>
  <c r="D290" i="18"/>
  <c r="D289" i="18"/>
  <c r="D288" i="18"/>
  <c r="D287" i="18"/>
  <c r="D286" i="18"/>
  <c r="D285" i="18"/>
  <c r="D284" i="18"/>
  <c r="D283" i="18"/>
  <c r="D282" i="18"/>
  <c r="D281" i="18"/>
  <c r="D280" i="18"/>
  <c r="D279" i="18"/>
  <c r="D278" i="18"/>
  <c r="D277" i="18"/>
  <c r="D276" i="18"/>
  <c r="D275" i="18"/>
  <c r="D274" i="18"/>
  <c r="D273" i="18"/>
  <c r="D272" i="18"/>
  <c r="D271" i="18"/>
  <c r="D270" i="18"/>
  <c r="D269" i="18"/>
  <c r="D268" i="18"/>
  <c r="D267" i="18"/>
  <c r="D266" i="18"/>
  <c r="D265" i="18"/>
  <c r="D264" i="18"/>
  <c r="D263" i="18"/>
  <c r="D262" i="18"/>
  <c r="D261" i="18"/>
  <c r="D260" i="18"/>
  <c r="D259" i="18"/>
  <c r="D258" i="18"/>
  <c r="D257" i="18"/>
  <c r="D256" i="18"/>
  <c r="D255" i="18"/>
  <c r="D254" i="18"/>
  <c r="D253" i="18"/>
  <c r="D252" i="18"/>
  <c r="D251" i="18"/>
  <c r="D250" i="18"/>
  <c r="D249" i="18"/>
  <c r="D248" i="18"/>
  <c r="D247" i="18"/>
  <c r="D246" i="18"/>
  <c r="D245" i="18"/>
  <c r="D244" i="18"/>
  <c r="D243" i="18"/>
  <c r="D242" i="18"/>
  <c r="D241" i="18"/>
  <c r="D240" i="18"/>
  <c r="D239" i="18"/>
  <c r="D238" i="18"/>
  <c r="D237" i="18"/>
  <c r="D236" i="18"/>
  <c r="D235" i="18"/>
  <c r="D234" i="18"/>
  <c r="D233" i="18"/>
  <c r="D231" i="18"/>
  <c r="D230" i="18"/>
  <c r="D229" i="18"/>
  <c r="D228" i="18"/>
  <c r="D227" i="18"/>
  <c r="D226" i="18"/>
  <c r="D225" i="18"/>
  <c r="D224" i="18"/>
  <c r="D223" i="18"/>
  <c r="D222" i="18"/>
  <c r="D221" i="18"/>
  <c r="D220" i="18"/>
  <c r="D219" i="18"/>
  <c r="D218" i="18"/>
  <c r="D217" i="18"/>
  <c r="D216" i="18"/>
  <c r="D215" i="18"/>
  <c r="D214" i="18"/>
  <c r="D213" i="18"/>
  <c r="D210" i="18"/>
  <c r="D209" i="18"/>
  <c r="D208" i="18"/>
  <c r="D207" i="18"/>
  <c r="D206" i="18"/>
  <c r="D205" i="18"/>
  <c r="D204" i="18"/>
  <c r="D203" i="18"/>
  <c r="D202" i="18"/>
  <c r="D201" i="18"/>
  <c r="D200" i="18"/>
  <c r="D199" i="18"/>
  <c r="D198" i="18"/>
  <c r="D197" i="18"/>
  <c r="D196" i="18"/>
  <c r="D195" i="18"/>
  <c r="D194" i="18"/>
  <c r="D193" i="18"/>
  <c r="D192" i="18"/>
  <c r="D191" i="18"/>
  <c r="D190" i="18"/>
  <c r="D189" i="18"/>
  <c r="D188" i="18"/>
  <c r="D187" i="18"/>
  <c r="D186" i="18"/>
  <c r="D185" i="18"/>
  <c r="D184" i="18"/>
  <c r="D183" i="18"/>
  <c r="D182" i="18"/>
  <c r="D181" i="18"/>
  <c r="D180" i="18"/>
  <c r="D179" i="18"/>
  <c r="D178" i="18"/>
  <c r="D177" i="18"/>
  <c r="D176" i="18"/>
  <c r="D175" i="18"/>
  <c r="D174" i="18"/>
  <c r="D173" i="18"/>
  <c r="D172" i="18"/>
  <c r="D171" i="18"/>
  <c r="D170" i="18"/>
  <c r="D169" i="18"/>
  <c r="D168" i="18"/>
  <c r="D167" i="18"/>
  <c r="D166" i="18"/>
  <c r="D165" i="18"/>
  <c r="D164" i="18"/>
  <c r="D163" i="18"/>
  <c r="D162" i="18"/>
  <c r="D161" i="18"/>
  <c r="D160" i="18"/>
  <c r="D159" i="18"/>
  <c r="D158" i="18"/>
  <c r="D157" i="18"/>
  <c r="D156" i="18"/>
  <c r="D155" i="18"/>
  <c r="D154" i="18"/>
  <c r="D153" i="18"/>
  <c r="D152" i="18"/>
  <c r="D151" i="18"/>
  <c r="D150" i="18"/>
  <c r="D149" i="18"/>
  <c r="D148" i="18"/>
  <c r="D147" i="18"/>
  <c r="D146" i="18"/>
  <c r="D145" i="18"/>
  <c r="D144" i="18"/>
  <c r="D143" i="18"/>
  <c r="D142" i="18"/>
  <c r="D141" i="18"/>
  <c r="D140" i="18"/>
  <c r="D139" i="18"/>
  <c r="D138" i="18"/>
  <c r="D137" i="18"/>
  <c r="D136" i="18"/>
  <c r="D135" i="18"/>
  <c r="D134" i="18"/>
  <c r="D133" i="18"/>
  <c r="D132" i="18"/>
  <c r="D131" i="18"/>
  <c r="D130" i="18"/>
  <c r="D129" i="18"/>
  <c r="D128" i="18"/>
  <c r="D127" i="18"/>
  <c r="D126" i="18"/>
  <c r="D125" i="18"/>
  <c r="D124" i="18"/>
  <c r="D123" i="18"/>
  <c r="D122" i="18"/>
  <c r="D121" i="18"/>
  <c r="D120" i="18"/>
  <c r="D119" i="18"/>
  <c r="D118" i="18"/>
  <c r="D117" i="18"/>
  <c r="D116" i="18"/>
  <c r="D115" i="18"/>
  <c r="D114"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3" i="18"/>
  <c r="D62"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D11" i="18"/>
  <c r="D10" i="18"/>
  <c r="D9" i="18"/>
  <c r="D8" i="18"/>
  <c r="D7" i="18"/>
  <c r="D6" i="18"/>
  <c r="D5" i="18"/>
  <c r="C2" i="18"/>
  <c r="K1931" i="27"/>
  <c r="J1931" i="27"/>
  <c r="I1931" i="27" s="1"/>
  <c r="I1898" i="27"/>
  <c r="M513" i="27"/>
  <c r="L513" i="27"/>
  <c r="K513" i="27"/>
  <c r="I513" i="27" s="1"/>
  <c r="J513" i="27"/>
  <c r="I383" i="27"/>
  <c r="I301" i="27"/>
  <c r="I295" i="27"/>
  <c r="I286" i="27"/>
  <c r="I279" i="27"/>
  <c r="I269" i="27"/>
  <c r="I261" i="27"/>
  <c r="I215" i="27"/>
  <c r="I197" i="27"/>
  <c r="I122" i="27"/>
  <c r="I114" i="27"/>
  <c r="I103" i="27"/>
  <c r="I74" i="27"/>
  <c r="I57" i="27"/>
  <c r="I27" i="27"/>
  <c r="I1" i="27"/>
</calcChain>
</file>

<file path=xl/comments1.xml><?xml version="1.0" encoding="utf-8"?>
<comments xmlns="http://schemas.openxmlformats.org/spreadsheetml/2006/main">
  <authors>
    <author>Vartiainen Anssi (STM)</author>
  </authors>
  <commentList>
    <comment ref="H184" authorId="0" shapeId="0">
      <text>
        <r>
          <rPr>
            <b/>
            <sz val="9"/>
            <color indexed="81"/>
            <rFont val="Tahoma"/>
            <family val="2"/>
          </rPr>
          <t>Vartiainen Anssi (STM):</t>
        </r>
        <r>
          <rPr>
            <sz val="9"/>
            <color indexed="81"/>
            <rFont val="Tahoma"/>
            <family val="2"/>
          </rPr>
          <t xml:space="preserve">
</t>
        </r>
        <r>
          <rPr>
            <b/>
            <sz val="9"/>
            <color indexed="81"/>
            <rFont val="Tahoma"/>
            <family val="2"/>
          </rPr>
          <t xml:space="preserve">Miten lastensuojelun perhekuntoutus erotellaan avohuollon ja laitospalvelujen välillä? </t>
        </r>
        <r>
          <rPr>
            <sz val="9"/>
            <color indexed="81"/>
            <rFont val="Tahoma"/>
            <family val="2"/>
          </rPr>
          <t>Perhekuntoutuksen määritelmä: "sosiaalipalvelu, jossa lastensuojelun asiakkaalle ja hänen perheelleen annetaan tehostettua tukea lastensuojelulaitoksessa perheenjäsenten sosiaalisen toimintakyvyn vahvistamiseksi, syrjäytymisen torjumiseksi ja osallisuuden edistämiseksi Huom. Perhekuntoutus on lastensuojelun avohuollon tukitoimi, jolla pyritään mahdollistamaan lapsen tai nuoren asuminen kotona."</t>
        </r>
      </text>
    </comment>
    <comment ref="J184" authorId="0" shapeId="0">
      <text>
        <r>
          <rPr>
            <b/>
            <sz val="9"/>
            <color indexed="81"/>
            <rFont val="Tahoma"/>
            <family val="2"/>
          </rPr>
          <t>Vartiainen Anssi (STM):</t>
        </r>
        <r>
          <rPr>
            <sz val="9"/>
            <color indexed="81"/>
            <rFont val="Tahoma"/>
            <family val="2"/>
          </rPr>
          <t xml:space="preserve">
</t>
        </r>
        <r>
          <rPr>
            <b/>
            <sz val="9"/>
            <color indexed="81"/>
            <rFont val="Tahoma"/>
            <family val="2"/>
          </rPr>
          <t xml:space="preserve">Miten lastensuojelun perhekuntoutus erotellaan avohuollon ja laitospalvelujen välillä? </t>
        </r>
        <r>
          <rPr>
            <sz val="9"/>
            <color indexed="81"/>
            <rFont val="Tahoma"/>
            <family val="2"/>
          </rPr>
          <t>Perhekuntoutuksen määritelmä: "sosiaalipalvelu, jossa lastensuojelun asiakkaalle ja hänen perheelleen annetaan tehostettua tukea lastensuojelulaitoksessa perheenjäsenten sosiaalisen toimintakyvyn vahvistamiseksi, syrjäytymisen torjumiseksi ja osallisuuden edistämiseksi Huom. Perhekuntoutus on lastensuojelun avohuollon tukitoimi, jolla pyritään mahdollistamaan lapsen tai nuoren asuminen kotona."</t>
        </r>
      </text>
    </comment>
    <comment ref="J199" authorId="0" shapeId="0">
      <text>
        <r>
          <rPr>
            <b/>
            <sz val="9"/>
            <color indexed="81"/>
            <rFont val="Tahoma"/>
            <family val="2"/>
          </rPr>
          <t>Vartiainen Anssi (STM):</t>
        </r>
        <r>
          <rPr>
            <sz val="9"/>
            <color indexed="81"/>
            <rFont val="Tahoma"/>
            <family val="2"/>
          </rPr>
          <t xml:space="preserve">
Miten lastensuojelun perhekuntoutus erotellaan avohuollon ja laitospalvelujen välillä? Perhekuntoutuksen määritelmä: "sosiaalipalvelu, jossa lastensuojelun asiakkaalle ja hänen perheelleen annetaan tehostettua tukea lastensuojelulaitoksessa perheenjäsenten sosiaalisen toimintakyvyn vahvistamiseksi, syrjäytymisen torjumiseksi ja osallisuuden edistämiseksi Huom. Perhekuntoutus on lastensuojelun avohuollon tukitoimi, jolla pyritään mahdollistamaan lapsen tai nuoren asuminen kotona."</t>
        </r>
      </text>
    </comment>
    <comment ref="B204" authorId="0" shapeId="0">
      <text>
        <r>
          <rPr>
            <b/>
            <sz val="9"/>
            <color indexed="81"/>
            <rFont val="Tahoma"/>
            <family val="2"/>
          </rPr>
          <t>Vartiainen Anssi (STM):</t>
        </r>
        <r>
          <rPr>
            <sz val="9"/>
            <color indexed="81"/>
            <rFont val="Tahoma"/>
            <family val="2"/>
          </rPr>
          <t xml:space="preserve">
Valtion koulukotien menot katetaan pääasiassa kuntien maksamilla korvauksilla. Koulukodeissa annettavan perusopetuksen ja muun opetustoimen piiriin kuuluvan toiminnan rahoitukseen sovelletaan kunnan peruspalvelujen valtionosuudesta annetun lain (1704/2009) säädöksiä. Rahoitusjärjestelmä perustuu laskennallisiin yksikköhintoihin, jotka opetus- ja kulttuuriministeriö määrää ja valtioneuvosto vahvistaa ennalta seuraavaa vuotta varten. Oppilaille ja heidän vanhemmilleen maksettavat korvaukset perustuvat lastensuojelulakiin (417/2007) ja sosiaalihuoltolakiin (1301/2014).
Kunnilta perittävät korvaukset hinnoitellaan valtion maksuperustelain (150/1992) nojalla sosiaali- ja terveysministeriön määräämin liiketaloudellisin perustein.
Hoitovuorokausimaksut ovat käytännössä olleet kuntien sosiaali- ja terveyspalveluihin kohdistuvia menoja ja koulupäivämaksusta on vastannut kuntien sivistystoimi.</t>
        </r>
      </text>
    </comment>
    <comment ref="C422" authorId="0" shapeId="0">
      <text>
        <r>
          <rPr>
            <b/>
            <sz val="9"/>
            <color indexed="81"/>
            <rFont val="Tahoma"/>
            <family val="2"/>
          </rPr>
          <t>Vartiainen Anssi (STM):</t>
        </r>
        <r>
          <rPr>
            <sz val="9"/>
            <color indexed="81"/>
            <rFont val="Tahoma"/>
            <family val="2"/>
          </rPr>
          <t xml:space="preserve">
Palvelu poistuu, jos uusi vammaispalvelulaki menee läpi</t>
        </r>
      </text>
    </comment>
    <comment ref="G447" authorId="0" shapeId="0">
      <text>
        <r>
          <rPr>
            <b/>
            <sz val="9"/>
            <color indexed="81"/>
            <rFont val="Tahoma"/>
            <family val="2"/>
          </rPr>
          <t>Vartiainen Anssi (STM):</t>
        </r>
        <r>
          <rPr>
            <sz val="9"/>
            <color indexed="81"/>
            <rFont val="Tahoma"/>
            <family val="2"/>
          </rPr>
          <t xml:space="preserve">
Järjestämiseen liittyvät kustannukset ovat vyörytettäviä hallinnon kuluja, joten ei enää erillistä palveluryhmää. Lakisääteisten vapaiden tiedot kohdennetaan JHS-mukaisesti niihin luokkiin, missä palvelut on tuotettu.</t>
        </r>
      </text>
    </comment>
    <comment ref="G580" authorId="0" shapeId="0">
      <text>
        <r>
          <rPr>
            <b/>
            <sz val="9"/>
            <color indexed="81"/>
            <rFont val="Tahoma"/>
            <family val="2"/>
          </rPr>
          <t xml:space="preserve">Vartiainen Anssi (STM): KELAn etuustietokannasta saatavat hintatiedot
</t>
        </r>
        <r>
          <rPr>
            <sz val="9"/>
            <color indexed="81"/>
            <rFont val="Tahoma"/>
            <family val="2"/>
          </rPr>
          <t xml:space="preserve">
</t>
        </r>
      </text>
    </comment>
    <comment ref="G581" authorId="0" shapeId="0">
      <text>
        <r>
          <rPr>
            <b/>
            <sz val="9"/>
            <color indexed="81"/>
            <rFont val="Tahoma"/>
            <family val="2"/>
          </rPr>
          <t>Vartiainen Anssi (STM):</t>
        </r>
        <r>
          <rPr>
            <sz val="9"/>
            <color indexed="81"/>
            <rFont val="Tahoma"/>
            <family val="2"/>
          </rPr>
          <t xml:space="preserve">
Reseptikeskus</t>
        </r>
      </text>
    </comment>
    <comment ref="G582" authorId="0" shapeId="0">
      <text>
        <r>
          <rPr>
            <b/>
            <sz val="9"/>
            <color indexed="81"/>
            <rFont val="Tahoma"/>
            <family val="2"/>
          </rPr>
          <t>Vartiainen Anssi (STM):</t>
        </r>
        <r>
          <rPr>
            <sz val="9"/>
            <color indexed="81"/>
            <rFont val="Tahoma"/>
            <family val="2"/>
          </rPr>
          <t xml:space="preserve">
FIMEA ja KELA: Suomen lääketilasto</t>
        </r>
      </text>
    </comment>
    <comment ref="G583" authorId="0" shapeId="0">
      <text>
        <r>
          <rPr>
            <b/>
            <sz val="9"/>
            <color indexed="81"/>
            <rFont val="Tahoma"/>
            <family val="2"/>
          </rPr>
          <t>Vartiainen Anssi (STM):</t>
        </r>
        <r>
          <rPr>
            <sz val="9"/>
            <color indexed="81"/>
            <rFont val="Tahoma"/>
            <family val="2"/>
          </rPr>
          <t xml:space="preserve">
Sairaala-apteekin katteeton myynti ATC-koodin mukaan. Organisaatiokohtainen tieto, ei saada potilaskohtaista dataa. Kotikuntalaki!?
Maakuntien kirjanpidosta saadaan katteellinen hinta.</t>
        </r>
      </text>
    </comment>
    <comment ref="G584" authorId="0" shapeId="0">
      <text>
        <r>
          <rPr>
            <b/>
            <sz val="9"/>
            <color indexed="81"/>
            <rFont val="Tahoma"/>
            <family val="2"/>
          </rPr>
          <t>Vartiainen Anssi (STM):</t>
        </r>
        <r>
          <rPr>
            <sz val="9"/>
            <color indexed="81"/>
            <rFont val="Tahoma"/>
            <family val="2"/>
          </rPr>
          <t xml:space="preserve">
Kirjanpidon tili?!</t>
        </r>
      </text>
    </comment>
    <comment ref="G585" authorId="0" shapeId="0">
      <text>
        <r>
          <rPr>
            <b/>
            <sz val="9"/>
            <color indexed="81"/>
            <rFont val="Tahoma"/>
            <family val="2"/>
          </rPr>
          <t>Vartiainen Anssi (STM):</t>
        </r>
        <r>
          <rPr>
            <sz val="9"/>
            <color indexed="81"/>
            <rFont val="Tahoma"/>
            <family val="2"/>
          </rPr>
          <t xml:space="preserve">
Sairaala-apteekin katteeton myynti ATC-koodin mukaan. Organisaatiokohtainen tieto, ei saada potilaskohtaista dataa. Kotikuntalaki!?
Maakuntien kirjanpidosta saadaan katteellinen hinta.</t>
        </r>
      </text>
    </comment>
    <comment ref="G586" authorId="0" shapeId="0">
      <text>
        <r>
          <rPr>
            <b/>
            <sz val="9"/>
            <color indexed="81"/>
            <rFont val="Tahoma"/>
            <family val="2"/>
          </rPr>
          <t>Vartiainen Anssi (STM):</t>
        </r>
        <r>
          <rPr>
            <sz val="9"/>
            <color indexed="81"/>
            <rFont val="Tahoma"/>
            <family val="2"/>
          </rPr>
          <t xml:space="preserve">
Miten saadaan eriteltyä?</t>
        </r>
      </text>
    </comment>
    <comment ref="G587" authorId="0" shapeId="0">
      <text>
        <r>
          <rPr>
            <b/>
            <sz val="9"/>
            <color indexed="81"/>
            <rFont val="Tahoma"/>
            <family val="2"/>
          </rPr>
          <t>Vartiainen Anssi (STM):</t>
        </r>
        <r>
          <rPr>
            <sz val="9"/>
            <color indexed="81"/>
            <rFont val="Tahoma"/>
            <family val="2"/>
          </rPr>
          <t xml:space="preserve">
FIMEA</t>
        </r>
      </text>
    </comment>
    <comment ref="G588" authorId="0" shapeId="0">
      <text>
        <r>
          <rPr>
            <b/>
            <sz val="9"/>
            <color indexed="81"/>
            <rFont val="Tahoma"/>
            <family val="2"/>
          </rPr>
          <t>Vartiainen Anssi (STM):</t>
        </r>
        <r>
          <rPr>
            <sz val="9"/>
            <color indexed="81"/>
            <rFont val="Tahoma"/>
            <family val="2"/>
          </rPr>
          <t xml:space="preserve">
THL</t>
        </r>
      </text>
    </comment>
    <comment ref="G589" authorId="0" shapeId="0">
      <text>
        <r>
          <rPr>
            <b/>
            <sz val="9"/>
            <color indexed="81"/>
            <rFont val="Tahoma"/>
            <family val="2"/>
          </rPr>
          <t>Vartiainen Anssi (STM):</t>
        </r>
        <r>
          <rPr>
            <sz val="9"/>
            <color indexed="81"/>
            <rFont val="Tahoma"/>
            <family val="2"/>
          </rPr>
          <t xml:space="preserve">
Tukkumyyntitieto</t>
        </r>
      </text>
    </comment>
  </commentList>
</comments>
</file>

<file path=xl/comments2.xml><?xml version="1.0" encoding="utf-8"?>
<comments xmlns="http://schemas.openxmlformats.org/spreadsheetml/2006/main">
  <authors>
    <author>Vartiainen Anssi (STM)</author>
  </authors>
  <commentList>
    <comment ref="J175" authorId="0" shapeId="0">
      <text>
        <r>
          <rPr>
            <b/>
            <sz val="9"/>
            <color indexed="81"/>
            <rFont val="Tahoma"/>
            <family val="2"/>
          </rPr>
          <t>Vartiainen Anssi (STM):</t>
        </r>
        <r>
          <rPr>
            <sz val="9"/>
            <color indexed="81"/>
            <rFont val="Tahoma"/>
            <family val="2"/>
          </rPr>
          <t xml:space="preserve">
</t>
        </r>
        <r>
          <rPr>
            <b/>
            <sz val="9"/>
            <color indexed="81"/>
            <rFont val="Tahoma"/>
            <family val="2"/>
          </rPr>
          <t xml:space="preserve">Miten lastensuojelun perhekuntoutus erotellaan avohuollon ja laitospalvelujen välillä? </t>
        </r>
        <r>
          <rPr>
            <sz val="9"/>
            <color indexed="81"/>
            <rFont val="Tahoma"/>
            <family val="2"/>
          </rPr>
          <t>Perhekuntoutuksen määritelmä: "sosiaalipalvelu, jossa lastensuojelun asiakkaalle ja hänen perheelleen annetaan tehostettua tukea lastensuojelulaitoksessa perheenjäsenten sosiaalisen toimintakyvyn vahvistamiseksi, syrjäytymisen torjumiseksi ja osallisuuden edistämiseksi Huom. Perhekuntoutus on lastensuojelun avohuollon tukitoimi, jolla pyritään mahdollistamaan lapsen tai nuoren asuminen kotona."</t>
        </r>
      </text>
    </comment>
    <comment ref="J190" authorId="0" shapeId="0">
      <text>
        <r>
          <rPr>
            <b/>
            <sz val="9"/>
            <color indexed="81"/>
            <rFont val="Tahoma"/>
            <family val="2"/>
          </rPr>
          <t>Vartiainen Anssi (STM):</t>
        </r>
        <r>
          <rPr>
            <sz val="9"/>
            <color indexed="81"/>
            <rFont val="Tahoma"/>
            <family val="2"/>
          </rPr>
          <t xml:space="preserve">
Miten lastensuojelun perhekuntoutus erotellaan avohuollon ja laitospalvelujen välillä? Perhekuntoutuksen määritelmä: "sosiaalipalvelu, jossa lastensuojelun asiakkaalle ja hänen perheelleen annetaan tehostettua tukea lastensuojelulaitoksessa perheenjäsenten sosiaalisen toimintakyvyn vahvistamiseksi, syrjäytymisen torjumiseksi ja osallisuuden edistämiseksi Huom. Perhekuntoutus on lastensuojelun avohuollon tukitoimi, jolla pyritään mahdollistamaan lapsen tai nuoren asuminen kotona."</t>
        </r>
      </text>
    </comment>
    <comment ref="B195" authorId="0" shapeId="0">
      <text>
        <r>
          <rPr>
            <b/>
            <sz val="9"/>
            <color indexed="81"/>
            <rFont val="Tahoma"/>
            <family val="2"/>
          </rPr>
          <t>Vartiainen Anssi (STM):</t>
        </r>
        <r>
          <rPr>
            <sz val="9"/>
            <color indexed="81"/>
            <rFont val="Tahoma"/>
            <family val="2"/>
          </rPr>
          <t xml:space="preserve">
Valtion koulukotien menot katetaan pääasiassa kuntien maksamilla korvauksilla. Koulukodeissa annettavan perusopetuksen ja muun opetustoimen piiriin kuuluvan toiminnan rahoitukseen sovelletaan kunnan peruspalvelujen valtionosuudesta annetun lain (1704/2009) säädöksiä. Rahoitusjärjestelmä perustuu laskennallisiin yksikköhintoihin, jotka opetus- ja kulttuuriministeriö määrää ja valtioneuvosto vahvistaa ennalta seuraavaa vuotta varten. Oppilaille ja heidän vanhemmilleen maksettavat korvaukset perustuvat lastensuojelulakiin (417/2007) ja sosiaalihuoltolakiin (1301/2014).
Kunnilta perittävät korvaukset hinnoitellaan valtion maksuperustelain (150/1992) nojalla sosiaali- ja terveysministeriön määräämin liiketaloudellisin perustein.
Hoitovuorokausimaksut ovat käytännössä olleet kuntien sosiaali- ja terveyspalveluihin kohdistuvia menoja ja koulupäivämaksusta on vastannut kuntien sivistystoimi.</t>
        </r>
      </text>
    </comment>
    <comment ref="C402" authorId="0" shapeId="0">
      <text>
        <r>
          <rPr>
            <b/>
            <sz val="9"/>
            <color indexed="81"/>
            <rFont val="Tahoma"/>
            <family val="2"/>
          </rPr>
          <t>Vartiainen Anssi (STM):</t>
        </r>
        <r>
          <rPr>
            <sz val="9"/>
            <color indexed="81"/>
            <rFont val="Tahoma"/>
            <family val="2"/>
          </rPr>
          <t xml:space="preserve">
Palvelu poistuu, jos uusi vammaispalvelulaki menee läpi</t>
        </r>
      </text>
    </comment>
    <comment ref="G421" authorId="0" shapeId="0">
      <text>
        <r>
          <rPr>
            <b/>
            <sz val="9"/>
            <color indexed="81"/>
            <rFont val="Tahoma"/>
            <family val="2"/>
          </rPr>
          <t>Vartiainen Anssi (STM):</t>
        </r>
        <r>
          <rPr>
            <sz val="9"/>
            <color indexed="81"/>
            <rFont val="Tahoma"/>
            <family val="2"/>
          </rPr>
          <t xml:space="preserve">
Järjestämiseen liittyvät kustannukset ovat vyörytettäviä hallinnon kuluja, joten ei enää erillistä palveluryhmää. Lakisääteisten vapaiden tiedot kohdennetaan JHS-mukaisesti niihin luokkiin, missä palvelut on tuotettu.</t>
        </r>
      </text>
    </comment>
    <comment ref="G546" authorId="0" shapeId="0">
      <text>
        <r>
          <rPr>
            <b/>
            <sz val="9"/>
            <color indexed="81"/>
            <rFont val="Tahoma"/>
            <family val="2"/>
          </rPr>
          <t xml:space="preserve">Vartiainen Anssi (STM): KELAn etuustietokannasta saatavat hintatiedot
</t>
        </r>
        <r>
          <rPr>
            <sz val="9"/>
            <color indexed="81"/>
            <rFont val="Tahoma"/>
            <family val="2"/>
          </rPr>
          <t xml:space="preserve">
</t>
        </r>
      </text>
    </comment>
    <comment ref="G547" authorId="0" shapeId="0">
      <text>
        <r>
          <rPr>
            <b/>
            <sz val="9"/>
            <color indexed="81"/>
            <rFont val="Tahoma"/>
            <family val="2"/>
          </rPr>
          <t>Vartiainen Anssi (STM):</t>
        </r>
        <r>
          <rPr>
            <sz val="9"/>
            <color indexed="81"/>
            <rFont val="Tahoma"/>
            <family val="2"/>
          </rPr>
          <t xml:space="preserve">
Reseptikeskus</t>
        </r>
      </text>
    </comment>
    <comment ref="G548" authorId="0" shapeId="0">
      <text>
        <r>
          <rPr>
            <b/>
            <sz val="9"/>
            <color indexed="81"/>
            <rFont val="Tahoma"/>
            <family val="2"/>
          </rPr>
          <t>Vartiainen Anssi (STM):</t>
        </r>
        <r>
          <rPr>
            <sz val="9"/>
            <color indexed="81"/>
            <rFont val="Tahoma"/>
            <family val="2"/>
          </rPr>
          <t xml:space="preserve">
FIMEA ja KELA: Suomen lääketilasto</t>
        </r>
      </text>
    </comment>
    <comment ref="G549" authorId="0" shapeId="0">
      <text>
        <r>
          <rPr>
            <b/>
            <sz val="9"/>
            <color indexed="81"/>
            <rFont val="Tahoma"/>
            <family val="2"/>
          </rPr>
          <t>Vartiainen Anssi (STM):</t>
        </r>
        <r>
          <rPr>
            <sz val="9"/>
            <color indexed="81"/>
            <rFont val="Tahoma"/>
            <family val="2"/>
          </rPr>
          <t xml:space="preserve">
Sairaala-apteekin katteeton myynti ATC-koodin mukaan. Organisaatiokohtainen tieto, ei saada potilaskohtaista dataa. Kotikuntalaki!?
Maakuntien kirjanpidosta saadaan katteellinen hinta.</t>
        </r>
      </text>
    </comment>
    <comment ref="G550" authorId="0" shapeId="0">
      <text>
        <r>
          <rPr>
            <b/>
            <sz val="9"/>
            <color indexed="81"/>
            <rFont val="Tahoma"/>
            <family val="2"/>
          </rPr>
          <t>Vartiainen Anssi (STM):</t>
        </r>
        <r>
          <rPr>
            <sz val="9"/>
            <color indexed="81"/>
            <rFont val="Tahoma"/>
            <family val="2"/>
          </rPr>
          <t xml:space="preserve">
Kirjanpidon tili?!</t>
        </r>
      </text>
    </comment>
    <comment ref="G551" authorId="0" shapeId="0">
      <text>
        <r>
          <rPr>
            <b/>
            <sz val="9"/>
            <color indexed="81"/>
            <rFont val="Tahoma"/>
            <family val="2"/>
          </rPr>
          <t>Vartiainen Anssi (STM):</t>
        </r>
        <r>
          <rPr>
            <sz val="9"/>
            <color indexed="81"/>
            <rFont val="Tahoma"/>
            <family val="2"/>
          </rPr>
          <t xml:space="preserve">
Sairaala-apteekin katteeton myynti ATC-koodin mukaan. Organisaatiokohtainen tieto, ei saada potilaskohtaista dataa. Kotikuntalaki!?
Maakuntien kirjanpidosta saadaan katteellinen hinta.</t>
        </r>
      </text>
    </comment>
    <comment ref="G552" authorId="0" shapeId="0">
      <text>
        <r>
          <rPr>
            <b/>
            <sz val="9"/>
            <color indexed="81"/>
            <rFont val="Tahoma"/>
            <family val="2"/>
          </rPr>
          <t>Vartiainen Anssi (STM):</t>
        </r>
        <r>
          <rPr>
            <sz val="9"/>
            <color indexed="81"/>
            <rFont val="Tahoma"/>
            <family val="2"/>
          </rPr>
          <t xml:space="preserve">
Miten saadaan eriteltyä?</t>
        </r>
      </text>
    </comment>
    <comment ref="G553" authorId="0" shapeId="0">
      <text>
        <r>
          <rPr>
            <b/>
            <sz val="9"/>
            <color indexed="81"/>
            <rFont val="Tahoma"/>
            <family val="2"/>
          </rPr>
          <t>Vartiainen Anssi (STM):</t>
        </r>
        <r>
          <rPr>
            <sz val="9"/>
            <color indexed="81"/>
            <rFont val="Tahoma"/>
            <family val="2"/>
          </rPr>
          <t xml:space="preserve">
FIMEA</t>
        </r>
      </text>
    </comment>
    <comment ref="G554" authorId="0" shapeId="0">
      <text>
        <r>
          <rPr>
            <b/>
            <sz val="9"/>
            <color indexed="81"/>
            <rFont val="Tahoma"/>
            <family val="2"/>
          </rPr>
          <t>Vartiainen Anssi (STM):</t>
        </r>
        <r>
          <rPr>
            <sz val="9"/>
            <color indexed="81"/>
            <rFont val="Tahoma"/>
            <family val="2"/>
          </rPr>
          <t xml:space="preserve">
THL</t>
        </r>
      </text>
    </comment>
    <comment ref="G555" authorId="0" shapeId="0">
      <text>
        <r>
          <rPr>
            <b/>
            <sz val="9"/>
            <color indexed="81"/>
            <rFont val="Tahoma"/>
            <family val="2"/>
          </rPr>
          <t>Vartiainen Anssi (STM):</t>
        </r>
        <r>
          <rPr>
            <sz val="9"/>
            <color indexed="81"/>
            <rFont val="Tahoma"/>
            <family val="2"/>
          </rPr>
          <t xml:space="preserve">
Tukkumyyntitieto</t>
        </r>
      </text>
    </comment>
  </commentList>
</comments>
</file>

<file path=xl/comments3.xml><?xml version="1.0" encoding="utf-8"?>
<comments xmlns="http://schemas.openxmlformats.org/spreadsheetml/2006/main">
  <authors>
    <author>Codeserver</author>
  </authors>
  <commentList>
    <comment ref="O28" authorId="0" shapeId="0">
      <text>
        <r>
          <rPr>
            <sz val="11"/>
            <color indexed="8"/>
            <rFont val="Calibri"/>
            <family val="2"/>
            <scheme val="minor"/>
          </rPr>
          <t>ALONG:Attribute</t>
        </r>
      </text>
    </comment>
    <comment ref="P28" authorId="0" shapeId="0">
      <text>
        <r>
          <rPr>
            <sz val="11"/>
            <color indexed="8"/>
            <rFont val="Calibri"/>
            <family val="2"/>
            <scheme val="minor"/>
          </rPr>
          <t>A:Attribute</t>
        </r>
      </text>
    </comment>
    <comment ref="Q28" authorId="0" shapeId="0">
      <text>
        <r>
          <rPr>
            <sz val="11"/>
            <color indexed="8"/>
            <rFont val="Calibri"/>
            <family val="2"/>
            <scheme val="minor"/>
          </rPr>
          <t>A:Attribute</t>
        </r>
      </text>
    </comment>
  </commentList>
</comments>
</file>

<file path=xl/sharedStrings.xml><?xml version="1.0" encoding="utf-8"?>
<sst xmlns="http://schemas.openxmlformats.org/spreadsheetml/2006/main" count="65100" uniqueCount="21094">
  <si>
    <t>JHS-palvelukuvaus</t>
  </si>
  <si>
    <t>Tietopakettien toiminto</t>
  </si>
  <si>
    <t>Tietopakettien palveluryhmä</t>
  </si>
  <si>
    <t>Suun terveydenhuolto</t>
  </si>
  <si>
    <t>Suun terveydenhuollon perustason palvelut</t>
  </si>
  <si>
    <t xml:space="preserve">Sisältää suun terveydenhuollon perustason palvelut, jotka ovat alle 18-vuotiaiden perustason palveluja ml. oikomishoidon palvelut sekä myös suoran valinnanvapauden palveluja. Suun terveydenhuoltoon sisältyvät Terveydenhuoltolain (1326/2010) 26 §:n mukaiset palvelut: 1) väestön suun terveyden edistäminen ja seuranta, 2) terveysneuvonta ja terveystarkastukset, 3) suun sairauksien tutkimus ja ehkäisy sekä hoito ja 4) potilaan erityisen tuen ja tutkimusten tarpeen varhainen tunnistaminen sekä potilaan hoito ja tarvittaessa jatkotutkimuksiin ja -hoitoon ohjaaminen. Suun terveydenhuollon perustason palvelut -luokkaan sisältyvät myös Terveydenhuoltolain (1326/2010) 15 §:n mukainen lapsen suun terveydentilan seuranta, 16 §:n mukainen kouluterveydenhuollon oppilaan suun terveydenhuolto sekä 17 §:n mukainen opiskeluterveydenhuollon suun terveydenhuolto. </t>
  </si>
  <si>
    <t>Varhaishoito</t>
  </si>
  <si>
    <t xml:space="preserve">Perustason hoitopalvelut </t>
  </si>
  <si>
    <t>Suun terveydenhuollon perustason asiakas- ja palveluohjaus</t>
  </si>
  <si>
    <t>Tähän toimintoon sisällytetään palvelutarpeen arvion, palveluohjauksen tai yhteisen palvelusuunnitelman kustannukset. Sähköiset palvelut, asiakkaan tekemät omahoidon arviot, puhelinneuvonta.</t>
  </si>
  <si>
    <t>Omahoitopalvelut</t>
  </si>
  <si>
    <t xml:space="preserve">Tähän toimintoon sisällytetään suun terveydenhuoltoa koskevat omahoitopalvelut. </t>
  </si>
  <si>
    <t>Suun terveydenhuollon erityistason palvelut</t>
  </si>
  <si>
    <t>Sisältää ei-sairaalatasoiset vaativat suun terveydenhuollon palvelut sekä keskussairaala- ja yliopistosairaalatasoiset suun terveydenhuoltopalvelut, jotka eivät ole suoran valinnanvapauden piirissä. Luokka sisältää suu- ja leukakirurgian palvelut, oikomishoidon palvelut, protetiikan ja purentafysiologian erikoisalapalvelut, parodontologian palvelut, kariologian ja endodontian palvelut, suupatologian palvelut ja oikeushammaslääketieteen palvelut. Kohdennukset suun terveydenhuollon luokituksen sekä 58-alkuisten erikoisalakoodien avulla.</t>
  </si>
  <si>
    <t>Vaativat palvelut  (ei sairaalatasoiset)</t>
  </si>
  <si>
    <t>Sisältää suu- ja leukakirurgian palvelut, oikomishoidon palvelut, protetiikan ja purentafysiologian erikoisalapalvelut, parodontologian palvelut, kariologian ja endodontian palvelut, suupatologian palvelut, oikeushammaslääketieteen palvelut, paitsi sairaalassa tapahtuvan hoidon. Kohdennukset suunterveydenhuollon luokituksen ja toimipaikan avulla.</t>
  </si>
  <si>
    <t xml:space="preserve">Keskussairaala- tai yliopistosairaalatasoinen suun terveydenhuoltopalvelu </t>
  </si>
  <si>
    <t>Suun terveydenhuollon erkoisalapalvelut. Sisältää suu- ja leukakirurgian palvelut, oikomishoidon palvelut, protetiikan ja purentafysiologian erikoisalapalvelut, parodontologian palvelut, kariologian ja endodontian palvelut, suupatologian palvelut, oikeushammaslääketieteen palvelut. Kohdennus erikoisalan avulla. 58-alkuiset erikoisalakoodit ilman ikärajaa.</t>
  </si>
  <si>
    <t>Suun terveydenhuolto erityistason asiakas- ja palveluohjaus</t>
  </si>
  <si>
    <t>Mielenterveys- ja päihdepalvelut</t>
  </si>
  <si>
    <t>Mielenterveys- ja päihdeongelmaisten asiakasohjaus</t>
  </si>
  <si>
    <t>Asiakas- ja palveluohjaus</t>
  </si>
  <si>
    <t>Päihde- ja mielenterveysongelmaisten matalakynnyksinen avun, tuen, hoidon ja kuntoutuksen avopalvelukokonaisuus</t>
  </si>
  <si>
    <t>Mielenterveys- ja päihdetyön tekemä hyvinvoinnin ja terveyden edistäminen. Tähän toimintoon kuuluu kaikki mielenterveys- ja päihdepalvelujen ennaltaehkäisevät palvelut
ja sekundaarinen preventio.</t>
  </si>
  <si>
    <t>Interventiot</t>
  </si>
  <si>
    <t>Muut ennaltaehkäisevät palvelut</t>
  </si>
  <si>
    <t>Anonyymipalvelut</t>
  </si>
  <si>
    <t>Mielenterveys- ja päihdeavohoito
ja kuntoutus. Tähän toimintoon sisällytetään erityistyöntekijöiden toteuttama mielenterveys- ja päihdeavopalvelut.</t>
  </si>
  <si>
    <t>Ikäihmisten psykogeriatrinen työryhmä</t>
  </si>
  <si>
    <t>Tähän kohdennetaan palvelu, joka toteutaan joko vanhustenhuollossa tai mielenterveyspalveluissa erillisenä psykiatrisen erikoisalan koulutuksen saaneiden työntekijöiden toimesta.</t>
  </si>
  <si>
    <t>Päihdeavohoito- ja kuntoutus</t>
  </si>
  <si>
    <t>Psykoterapiat</t>
  </si>
  <si>
    <t>Tähän toimintoon sisällytetään pääosin alueen psykoterapiapalvelut, yksilöpsykoterapia (ml. ratsastus-, taide-, musiikkiterapiat), pari- ja perheterapia, ryhmäterapia, psykoedukaatio.</t>
  </si>
  <si>
    <t>Kuntouttava työtoiminta</t>
  </si>
  <si>
    <t>Mielenterveyskuntoutujien asumispalvelu</t>
  </si>
  <si>
    <t>Mielenterveyskuntoutujien palveluasuminen on usein yhteisöllistä asumista ryhmäasunnossa ja kuntoutusmetodista riippuen myös tavallista palveluasumista itsenäisessä asunnossa. Henkilöstöä on paikalla päivisin ja puhelinpäivystys toimi ympärivuorokautisesti.</t>
  </si>
  <si>
    <t>Mielenterveyskuntoutujien ympärivuorokautinen asumispalvelu</t>
  </si>
  <si>
    <t>Päihdekuntoutujien asumispalvelut on sosiaalipalveluna toteutettavaa tuettua asumista, palveluasumista, tehostettua palveluasumista tai tilapäistä asumista. Tuetussa asumisessa palvelunantaja tukee ja ohjaa asiakasta itsenäisessä asumisessa tai siirtymisessä itsenäiseen asumiseen.  Palveluasuminen sisältää osavuorokautisesti asiakkaan tarvitsemaa hoitoa ja huolenpitoa sekä asumiseen liittyviä palveluja. Tehostetussa palveluasumisessa palvelunantaja järjestää sosiaalihuollon asiakkaalle palveluasunnon ja sinne asiakkaan tarvitsemaa hoitoa ja huolenpitoa sekä asumiseen liittyviä palveluja asiakkaan ympärivuorokautiseen hoidon ja huolenpidon tarpeeseen. Tilapäisessä asumispalvelussa asiakkaalle järjestetään väliaikainen majoitus ja tarvittava tuki ja apu yllättävään ja satunnaiseen tarpeeseen, kuten hätämajoitusta, mutta tilapäisellä asumisella ei kuitenkaa tarkoiteta sosiaalihuollon asiakkaan lyhytaikaista asumispalveluissa annettavaa palvelujaksoa, jossa asiakas esimerkiksi odottaa pääsyä toiseen palveluun. Asumispalvelu voi olla joko päihteetöntä tai päihteiden käytön sallivaa.</t>
  </si>
  <si>
    <t>Päihdeakuntoutujien ympärivuorokautinen asumispalvelu</t>
  </si>
  <si>
    <t>Ensisuojatyyppinen majoitus</t>
  </si>
  <si>
    <t xml:space="preserve">Psykiatrisessa erikoissairaanhoidossa annettavat palvelut palvelumuodosta riippumatta: Sisältää Hilmo-erikoisalat 70 (Psykiatria), 70F (Geriatrinen psykiatria) ja 70Z (Oikeuspsykiatria). </t>
  </si>
  <si>
    <t>Mielenterveyslaitoshoito</t>
  </si>
  <si>
    <t xml:space="preserve">Psykiatrinen osastohoito </t>
  </si>
  <si>
    <t>Erityistason oikeuspsykiatriset yksiköt</t>
  </si>
  <si>
    <t>Erikoissairaanhoidon psykoterapia, joka tapahtuu normaalin poliklinikkatoiminnan
yhteydessä esim. sarjahoitona jää avohoitoonAikuispsykiatrian poliklinikkapalvelu
Aikuispsykiatrian konsultaatiot lasten- ja nuorisopsykiatrialle Mielenterveyspotilaiden psyykkinen kuntoutus (muu kuin terapia) Oikeuspsykiatrian avoihoito
Akuuttityöryhmä</t>
  </si>
  <si>
    <t>Päihdekuntoutujien laitoshoito</t>
  </si>
  <si>
    <t xml:space="preserve">Päihdekuntoutujien laitoshoidon palveluluokkaan kirjataan kuuluvaksi ei-erikoissairaanhoitojohtoisen yksikön  tuottamat terveydenhuoltolain, sosiaalihuoltolain, päihdehuoltolain ja mielenterveyslain ja sekä opioidikorvaushoitoa koskevan  asetuksen mukaiset mukainen päihdeongelmaisille annettavat ympärivuorokautiset hoito- ja kuntoutuspalvelut. Ne voivat olla lyhytaikaisia päihteiden käytön katkaisemiseen liittyvät hoitopalvelut (selviämis- ja katkaisuhoito) sekä pitkäaikaisempia päihteettömän ympäristön tarjoavia hoito- ja kuntoutuspalvelut. </t>
  </si>
  <si>
    <t>Päihdekuntoutujien laitoshoito ja riippuvuuksien hoito-osasto</t>
  </si>
  <si>
    <t>Kaikki riippuvuuksien lajit, sisältää sekä vieroitushoidon että kuntoutushoidon.
Riippuvuuksien laitoshoito sisältää erikoissairaanhoidon riippuvuuksien osastohoidon ja päihdekuntoutujien laitoshoidon.</t>
  </si>
  <si>
    <t>Asiakas- ja palveluohjaus vyörytetään JHS-palveluokkiin</t>
  </si>
  <si>
    <t>Tähän toimintoon sisällytetään keskitetyn palveluohjauksen yksikön toiminta esim. ohjaamomalli. Sähköiset palvelut, asiakkaan tekemät omahoidon arviot, puhelinneuvonta.</t>
  </si>
  <si>
    <t>Ensikotipalvelu</t>
  </si>
  <si>
    <t>Vauva- ja lapsiperheiden tukipalvelu, jota voi saada jo ennen lapsen syntymää. Palvelua voi saada ensikodin lisäksi omaan kotiin. Palvelu kestää yleensä muutamia kuukausia ja sisältää myös tarvittaessa ohjausta muiden sosiaali- ja terveyspalvelujen pariin. Ensikotiin lähettämisestä tulee olla päätös.</t>
  </si>
  <si>
    <t>Omahoitopalvelut vyörytetään JHS-palveluokkiin</t>
  </si>
  <si>
    <t xml:space="preserve">Omahoitoa tukevat sähköiset palvelut </t>
  </si>
  <si>
    <t>Perheoikeudelliset palvelut</t>
  </si>
  <si>
    <t xml:space="preserve">Perheoikeudelliset palvelut </t>
  </si>
  <si>
    <t>Lapsiperheiden tukisuhdetoiminta, lomanviettopalvelu ja vertaistukitoiminta</t>
  </si>
  <si>
    <t>Hyvinvoinnin ja terveyden edistäminen</t>
  </si>
  <si>
    <t>Lapsiperheiden kotipalvelu ja perhetyö</t>
  </si>
  <si>
    <t xml:space="preserve">Palveluun ei kirjata lastensuojelun palveluja ja muille asiakasryhmille tarkoitettua kotipalvelua.
</t>
  </si>
  <si>
    <t>Lapsiperheiden kotipalvelut ja perhetyö (Varhaisen tuen sosiaalipalvelut)</t>
  </si>
  <si>
    <t>Äitiys- ja lastenneuvolapalvelut</t>
  </si>
  <si>
    <t>Äitiys- ja lastenneuvolapalvelut (pl. suun terveydenhuollon palvelut) sisältävät seuraavat terveydenhuoltolain (1326/2010) 15§:n mukaiset palvelut: 1)  sikiön terveen kasvun, kehityksen ja hyvinvoinnin sekä raskaana olevan ja synnyttäneen naisen terveyden määräajoin toteutettava ja yksilöllisen tarpeen mukainen seuranta ja edistäminen, 2) lapsen terveen kasvun, kehityksen ja hyvinvoinnin edistäminen sekä seuranta, 3) vanhemmuuden ja perheen muun hyvinvoinnin tukeminen, 4) lapsen kodin ja muun kasvu- ja kehitysympäristön sekä 5) perheen elintapojen terveellisyyden edistäminen sekä lapsen ja perheen erityisen tuen ja tutkimusten tarpeen varhainen tunnistaminen sekä lapsen ja perheen tukeminen ja tarvittaessa tutkimuksiin tai hoitoon ohjaaminen. Äitiys- ja lastenneuvolapalveluiden käyntitiedot raportoidaan THL:n Avohilmon palvelumuodoissa T21 (Äitiysneuvola) ja T22 (Lastenneuvola). Terveydenhuoltolain 15§:n mukainen lapsen suun terveydentilan seuranta sisällytetään palveluluokkaan "Suun terveydenhuollon perustason palvelut".</t>
  </si>
  <si>
    <t>Äitiys- ja lastenneuvolapalvelu</t>
  </si>
  <si>
    <t xml:space="preserve">Raskaudenajan ja alle kouluikäisten terveysseuranta ja neuvonta. Sisältää myös perhevalmennuksen ja kotikäynnit. Neuvolatoiminnassa kustannukset tulisi saada eriteltyä neuvolalajeittain (äitiysneuvola, lastenneuvola). Sisältää omien psykologien kustannukset. Isyyden tunnistaminen kohdentuu siihen yksikköön missä asiakas käy. </t>
  </si>
  <si>
    <t>Perhesuunnittelu</t>
  </si>
  <si>
    <t>Kouluterveydenhuollon palvelut</t>
  </si>
  <si>
    <t xml:space="preserve">Kouluterveydenhuollon palvelut (pl. suun terveydenhuollon palvelut) sisältävät seuraavat Terveydenhuoltolain (1326/2010) 16 §:n mukaiset palvelut: 1) kouluympäristön terveellisyyden ja turvallisuuden sekä kouluyhteisön hyvinvoinnin edistäminen ja seuranta, 2) oppilaan kasvun ja kehityksen sekä terveyden ja hyvinvoinnin seuraaminen ja edistäminen, 3) oppilaan vanhempien ja huoltajien kasvatustyön tukeminen, 4) oppilaan erityisen tuen tai tutkimusten tarpeen varhainen tunnistaminen ja tukeminen sekä pitkäaikaisesti sairaan lapsen omahoidon tukeminen yhteistyössä muiden oppilashuollon toimijoiden kanssa sekä tarvittaessa jatkotutkimuksiin ja -hoitoon ohjaaminen ja 5) oppilaan terveydenhtilan toteamista varten tarpeelliset erikoistutkimukset. Kouluterveydenhuoltoon kuuluu myös oppilaan työelämään tutustuttamisen aikainen terveydenhuolto. Kouluterveydenhuollon käyntitiedot raportoidaan THL:n Avohilmon palvelumuodossa T26 (Kouluterveydenhuolto). Terveydenhuoltolain 16 §:n mukainen oppilaan suun terveydenhuolto sisällytetään palveluluokkaan "Suun terveydenhuollon perustason palvelut"  </t>
  </si>
  <si>
    <t xml:space="preserve">Kouluterveydenhuollon palvelut </t>
  </si>
  <si>
    <t>Opiskeluterveydenhuollon palvelut</t>
  </si>
  <si>
    <t>Opiskeluterveydenhuollon palvelut (pl.suun terveydenhuollon palvelut) sisältävät Terveydenhuoltolain (1326/2010) 17 §:n mukaiset palvelut: 1) oppilaitoksen opiskeluympäristön terveellisyyden ja turvallisuuden sekä opiskeluyhteisön hyvinvoinnin edistäminen ja seuranta, 2) opiskelijoiden terveyden ja hyvinvoinnin sekä opiskelukyvyn seuraaminen ja edistäminen, 3) terveyden- ja sairaanhoitopalvelujen järjestäminen opiskelijoille, mielenterveys- ja päihdetyö ja seksuaaliterveyden edistäminen sekä 4) opiskelijan erityisen tuen tai tutkimusten tarpeen varhainen tunnistaminen sekä opiskelijan tukeminen ja tarvittaessa jatkotutkimuksiin tai -hoitoon ohjaaminen. Opiskeluterveydenhuollon käyntitiedot raportoidaan THL:n Avohilmon palvelumuodossa T27 (Opiskeluterveydenhuolto).</t>
  </si>
  <si>
    <t>Opiskeluterveydenhuolto</t>
  </si>
  <si>
    <t>YTHS</t>
  </si>
  <si>
    <t>YTHS:n kustannukset kohdennetaan toistaiseksi tähän tietopakettiin. Jatkossa ne tulisi saada eriteltynä perustaso, erikoissairaanhoito erikoisaloittain ja suunterveydenhuolto. Toiminta ja kustannukset pitäisi kohdentaa jaon mukaisesti.</t>
  </si>
  <si>
    <t>Opiskeluhuollon kuraattori- ja psykologipalvelut</t>
  </si>
  <si>
    <t>Esi- ja perusopetuksen sekä toisen asteen koulutuksen kuraattori- ja psykologipalvelut. Oppilas- ja opiskelijahuoltolaki (1287/2013) määrittelee opiskeluhuollon palveluiksi koulu- ja opiskeluterveydenhuollon, kuraattori- ja psykologipalvelut. Palveluluokka sisältää opiskeluhuollon kuraattori-ja psykologipalvelut, jos maakunnan kunnat yhteisellä päätöksellä antaa nämä tehtävät maakunnan järjestettäväksi.</t>
  </si>
  <si>
    <t>Lastensuojelun perhehoito</t>
  </si>
  <si>
    <t xml:space="preserve">Lastensuojelun perhehoito </t>
  </si>
  <si>
    <t>Pitkäaikaiset sijoitukset perhehoitona</t>
  </si>
  <si>
    <t>Avohoidon tukitoimena tehdyt perhehoidon sijoitukset</t>
  </si>
  <si>
    <t>Kasvatus- ja perheneuvonta</t>
  </si>
  <si>
    <t>Psykososiaalinen avohoito</t>
  </si>
  <si>
    <t>Kasvatus  -ja perheneuvonta</t>
  </si>
  <si>
    <t>Lapsiperheiden sosiaalityö ja -ohjaus</t>
  </si>
  <si>
    <t xml:space="preserve">Palveluun ei kirjata lastensuojelun palveluja.
</t>
  </si>
  <si>
    <t>Sosiaalityön ammattilaisen toteuttama sosiaalityö, esim. elämänhallinnan tukeminen ja ohjaus.  Omatyöntekijän palvelut.</t>
  </si>
  <si>
    <t>Syrjäytymisvaarassa olevan nuoren palvelut</t>
  </si>
  <si>
    <t>Lastensuojelupalvelut</t>
  </si>
  <si>
    <t>Lastensuojelun avohuolto</t>
  </si>
  <si>
    <t>Lastensuojelun avohuollon tukitoimenpiteet, esim: Toimeentulon ja asumisen turvaaminen Lapsen ja perheen ongelmatilanteen selvittäminen Lapsen kuntoutumista tukevat hoito- ja -terapiapalvelut Lastensuojelun kotipalvelu Tehostettu perhetyö.</t>
  </si>
  <si>
    <t>Lastensuojelun jälkihuolto</t>
  </si>
  <si>
    <t xml:space="preserve">Lapsen ja nuoren tukeminen sijoituksen jälkeen. Huom! Sijoitus laitokseen tai perhehoitoon jälkihoidon toimenpiteenä kohdennetaan kyseiseen palveluun. </t>
  </si>
  <si>
    <t>Lastenpsykiatrinen ja nuorisopsykiatrinen erikoissairaanhoito</t>
  </si>
  <si>
    <t xml:space="preserve">Lasten- ja nuorisopsykiatrian palvelut palvelumuodosta riippumatta: Sisältää Hilmo-erikoisalat 74 (Nuorispsykiatria) ja 75 (Lastenpsykiatria). Palveluluokkaan ei sisällytetä aikuispsykiatrisessa erikoissairaanhoidossa alle 23-vuotiaille annettavia palveluja. </t>
  </si>
  <si>
    <t>Lasten ja nuorten psykiatrinen avohoito</t>
  </si>
  <si>
    <t>Lasten psykiatrinen avohoito</t>
  </si>
  <si>
    <t>Nuorten psykiatrinen avohoito</t>
  </si>
  <si>
    <t>Lastensuojelun ammatillinen perhehoito</t>
  </si>
  <si>
    <t>Lastensuojelun ammatilliset perhekodit avohuollon tukitoimisijoituksena.</t>
  </si>
  <si>
    <t>Lastensuojelun ammatilliset perhekodit, pitkäaikaiset</t>
  </si>
  <si>
    <t>Lastensuojelun laitospalvelu</t>
  </si>
  <si>
    <t>Palveluun kirjataan myös laitoksissa annettu perhekuntoutus.</t>
  </si>
  <si>
    <t>Lastensuojelun laitostasoinen hoito</t>
  </si>
  <si>
    <t>Lastensuojelun laitoshoito avohoidon tukitoimena</t>
  </si>
  <si>
    <t>Lastensuojelun laitoshoito pitkäaikainen</t>
  </si>
  <si>
    <t>Sisältää kaiken lastensuojelulaitosten toiminnan, myös koulukodit ja päihteillä vaikeasti oireilevien laitoshoidon.</t>
  </si>
  <si>
    <t>Lasten ja nuorten somaattinen erikoissairaanhoito</t>
  </si>
  <si>
    <t xml:space="preserve">Muualla kuin lastentautien yksiköissä toteutettu lasten ja nuorten päiväkirurgia ja päiväsairaanhoito voidaan sisällyttää muuhun erikoissairaanhoitoon eli sitä ei tarvitse erotella tähän luokkaan.
Somaattisen erikoissairaanhoidon avohoidolla tarkoitetaan vastaanottopalveluja, joihin voi toisinaan liittyä polikliinisiä toimenpiteitä kuten suolikanavan tähystystoimenpiteitä (mahalaukku, paksusuoli), keuhkoputken tähystyksiä, sydämen ultaäänitutkimuksia tai muita vastaavankaltaisia tutkimuksia tai hoitoja. Toimenpiteisiin voi liittyä paikallispuudutteiden käyttö ja lievä sedaatio väsyttävillä ja rauhoittavilla lääkkeillä. 
Päiväkirurgialla tarkoitetaan operatiivisten erikoisalojen pääosin kiireettömiä toimenpiteitä ja leikkauksia, joissa potilaat saapuvat toimenpiteeseen leikkauspäivänä ja kotiutuvat pääsääntöisesti saman päivän aikana.  Toimenpiteissä voidaan potilas nukuttaa tai käyttää laajempia johtopuudutuksia tai selkäydinpuudutuksia. Osa päiväkirurgista leikkauksista voidaan tehdä kokonaan paikallispuudutuksessa. 
Avohoitona voidaan toteuttaa päiväsairaalatoimintaa, jossa potilas saa hoitoja usein toistetusti päiväsairaalassa, mutta kotiutuu yöksi. Tällöin voidaan toteuttaa vaativimpia ja aikaa vieviä hoitoja ja tutkimuksia, joissa potilas tarvitsee lepopaikan, mutta ei hoito ei edellytä yöpymistä sairaalassa. Hän voi yöpyä kotona tai potilashotellissa. 
Vuodeosastohoidolla tarkoitetaan laitoshoitoa, jossa potilas sisäänkirjoitetaan sairaalaan tämän saapuessa vuodeosastolle ja uloskirjoitetaan vuodeosastolta lähtiessä. 
</t>
  </si>
  <si>
    <t>Raskaus- ja synnytys</t>
  </si>
  <si>
    <t>Omahoito</t>
  </si>
  <si>
    <t>Työikäisten sosiaalityö ja -ohjaus</t>
  </si>
  <si>
    <t>Työikäisten hyvinvoinnin edistäminen</t>
  </si>
  <si>
    <t>Aikuisten sosiaalityö ja sosiaaliohjaus</t>
  </si>
  <si>
    <t>Sosiaalityö ja sosiaaliohjaus</t>
  </si>
  <si>
    <t>Sosiaalityö, -ohjaus ja -neuvonta sosiaali- ja terveysasemilla</t>
  </si>
  <si>
    <t>Toimeentulotuki</t>
  </si>
  <si>
    <t>Perus ttt</t>
  </si>
  <si>
    <t>Tähän toimintoon sisällytetään kaikki toimeentulotuen lajit: perustoimeentulotuki, täydentävä toimeentulotuki ja ehkäisevä toimeentulotuki. Toimeentulotuen eri lajit tulee pystyä erottelemaan toisistaan. Vaikka toimeentulotuki siirtyy KELA:n toteuttamaksi, tulee se ottaa mukaan jatkossakin tarkasteluun. Maahanmuuttajien toimeentulo kohdentuu tähän.</t>
  </si>
  <si>
    <t>Täydentävä ttt</t>
  </si>
  <si>
    <t>Ehkäisevä ttt</t>
  </si>
  <si>
    <t>Työelämäosallisuutta tukevat palvelut ja päiväaikainen toiminta</t>
  </si>
  <si>
    <t xml:space="preserve">Palveluun ei kirjata iäkkäiden sekä mielenterveys- ja päihdeasiakkaiden päivätoimintaa. 
</t>
  </si>
  <si>
    <t xml:space="preserve">Työelämäosallisuutta tukevat palvelut ja päiväaikainen toiminta </t>
  </si>
  <si>
    <t>Tähän palveluryhmään sisällytetään pitkään työttömänä olleen sosiaalihuollon asiakkaan henkilökohtaisia työllistymisedellytyksiä ja elämänhallintaa. Työllistymistä edistäviä tukipalveluita ovat esimerkiksi aktivointisuunnittelu, kuntouttava työtoiminta, monialainen yhteispalvelu (TYP ja Ohjaamo), tuettu työllistäminen, työkokeilu ja työhönvalmennus. 
Koska tähän kirjautuu nyt kuntien ja jatkossa maakuntien sote-palvelut, muiden työllistämiseen osallistuvien tahojen kustannukset ja asiakkaat eivät tule tähän mukaan. Jos sosiaalityöntekijä työskentelee työvoimahallinnon kanssa yhdessä, hänen kustannus ja asiakkaat kohdentuvat tähän toimintoon. 
Huom! Nykytilanteessa, jos sote tekee varsinaista työllistämistä tai  työllistämiseen liittyvää palvelua se kohdennetaan aikuissosiaalityöhön  työelämäpalveluihin. Jos työllistäminen on keskushallinnossa sitä ei oteta mukaan. Vain siis ne kustannukset tulevat mukaan mitä sote hoitaa. Jatko työnjaollisesti on auki maakuntamallissa.</t>
  </si>
  <si>
    <t>Sosiaalihuoltolain mukainen liikkumista tukeva palvelu</t>
  </si>
  <si>
    <t xml:space="preserve">Palveluun ei kirjata vammaisten liikkumista tukevaa palvelua.
</t>
  </si>
  <si>
    <t>Sosiaalihuoltolain mukainen  liikkumista tukevat palvelut</t>
  </si>
  <si>
    <t>Ilman huoltajaa maassa olevien lasten ja nuorten asuminen ja tuki</t>
  </si>
  <si>
    <t>Iäkkäiden keskitetty asiakas- ja palveluohjaus</t>
  </si>
  <si>
    <t xml:space="preserve">muu kuin keskitettynä järjestetty asiakas- ja palveluohjaus kirjautuu siihen palveluun, jonka osana sitä tuotetaan
</t>
  </si>
  <si>
    <t>Muiden kuin lapsiperheiden kotihoito sekä iäkkäiden kotona asumisen tukeminen</t>
  </si>
  <si>
    <t>Iäkkäiden hyvinvoinnin ja terveyden edistäminen</t>
  </si>
  <si>
    <t xml:space="preserve">Ikääntyvien henkilöiden terveyden edistämiseen, sairauksien ehkäisyyn sekä sosiaalisen hyvinvoinnin edistämiseen liittyvä ohjaus ja neuvonta,  Hyvinvoinnin ja terveyden edistämisen toimintoon kohdentuu avoin toiminta, joka on erilaista viriketoimintaa  (askartelu, päivätanssit) iäkkäille ja sinne pääsee ilman palvelutarpeen arviota - kuntosalipalvelu Kolmannen sektorin tuottama esim. ryhmätoiminta - vertaistuki - ystävätoiminta - järjestötoiminnan ja muiden kumppanuuksien koordinoinnin kustannukset  - yhdistysten käyttöön luovutettujen tilojen kustannukset </t>
  </si>
  <si>
    <t>Omaishoidon tuki</t>
  </si>
  <si>
    <t>Kotiin annettavat tai kotona asumista tukevat palvelut</t>
  </si>
  <si>
    <t>Kotihoito</t>
  </si>
  <si>
    <t>Kotihoidon tukipalvelut</t>
  </si>
  <si>
    <t>Kotona selviytymistä tukevat palvelut, kuten: -Ateriapalvelu,siivous,vaatehuolto -Kauppa- ja muut asiointipalvelut -Sosiaalista kanssakäymistä edistävät palvelut -Turvapuhelin  -Sotainvalidien tukipalvelut</t>
  </si>
  <si>
    <t>Kotiin tuotetut lääkäripalvelut</t>
  </si>
  <si>
    <t>Asunnonmuutostyöt</t>
  </si>
  <si>
    <t>Päivätoiminta</t>
  </si>
  <si>
    <t>Iäkkäiden sosiaalityö ja -ohjaus</t>
  </si>
  <si>
    <t>Iäkkäiden sosiaalityö- ja ohjaus kohdennetaan hoito- ja hoivapalvelujen tietopakettiin.</t>
  </si>
  <si>
    <t>Kotisairaalahoito</t>
  </si>
  <si>
    <t xml:space="preserve">Kotisairaalahoito on Terveydenhuoltolain (1326/2010) 25§:n mukaan määräaikaista, tehostettua kotisairaanhoitoa. Kotisairaalahoidon yhteydessä annettavat hoitosuunnitelman mukaiset hoitotarvikkeet sisältyvät hoitoon. Kotisairaalahoito voi olla perusterveydenhuollon, erikoissairaanhoidon tai niiden yhdessä järjestämä palvelu. </t>
  </si>
  <si>
    <t xml:space="preserve"> Kotisairaala</t>
  </si>
  <si>
    <t xml:space="preserve">Kotisairaala </t>
  </si>
  <si>
    <t>Iäkkäiden palveluasuminen ja perhehoito</t>
  </si>
  <si>
    <t xml:space="preserve">Tavallinen palveluasuminen </t>
  </si>
  <si>
    <t>Erillinen palveluasumisen yksikkö, jossa ei kirjata käyntejä vaan hoitopäiviä ja henkilöstömitoitus ei ylitä tehostetun palveluasumisen lakisääteistä rajaa.</t>
  </si>
  <si>
    <t>Perhehoito</t>
  </si>
  <si>
    <t>Iäkkäiden tehostettu palveluasuminen</t>
  </si>
  <si>
    <t>Ympärivuorokautinen hoito</t>
  </si>
  <si>
    <t>Pitkäaikainen tehostettu palveluasuminen</t>
  </si>
  <si>
    <t>Lyhytaikainen tehostettu   palveluasuminen</t>
  </si>
  <si>
    <t>Huom! Sisältää esim. omaishoidon tuen asiakkaista seuraavat lakisääteisten vapaiden asiakkaat, suoritteet ja kustannukset lyhytaikaisessa tehostetussa palveluasumisessa!</t>
  </si>
  <si>
    <t>Sisältää asumisyksikköjen tarvitsemat lääkäripalvelut, niihin liittyvän hoitotarvikejakelun sekä laboratorio- ja kuvantamiskustannukset. Koskee pääasiassa tehostettua palveluasumista. Hoitotarvikkeisiin kuuluvat: avannetarvikket, diabetestarvikkeet, dialyysitarvikkeet, hapen annon ja hengityksen tarvikkeet, haavanhoitotuotteet, imujen tarvikkeet. trakeostomiatarvikkeet, lääkkeen annostelun tarvikkeet, ravitsemuksen tarvikkeet, katetrit, virtsapussit, vaipat ja suolen toiminnan tarvikkeet. Tarvikkeet ovat asiakkaalle maksuttomia Sosiaali- ja terveysministeriön ohjeessa esitettyihin suositusmääriin saakka. Ei välttämättä saada eriteltyä alkuvaiheessa, mutta lähdejärjestelmien tietosisältöjä ja kirjaamisia täydentämällä erottelu onnistuu.</t>
  </si>
  <si>
    <t>Iäkkäiden laitospalvelu</t>
  </si>
  <si>
    <t>Pitkäaikainen laitoshoito</t>
  </si>
  <si>
    <t>Lyhytaikainen laitoshoito</t>
  </si>
  <si>
    <t xml:space="preserve">Lyhytaikaishoitoon kohdennetaan erilliset yksiköt, joissa annetaan vain lyhytaikais- tai tilapäishoitoa esimerkiksi omaishoitajan vapaapäivien ajaksi. </t>
  </si>
  <si>
    <t>Perustason vuodeosastohoito</t>
  </si>
  <si>
    <t>Ei sisällytetä sosiaali- ja terveyskeskusten erikoislääkärijohtoisten yksiköiden vuodeosastohoitoa, joka kirjataan palveluluokkaan "Somaattinen erikoissairaanhoito". Luokka sisältää saattohoidon tai muun palliatiivisen hoidon.</t>
  </si>
  <si>
    <t>Perustason osastohoito</t>
  </si>
  <si>
    <t>Pitkäaikainen tk-osastohoito</t>
  </si>
  <si>
    <t>Perustason kuntoutus- ja akuuttiosastohoito</t>
  </si>
  <si>
    <r>
      <t>Saattohoito</t>
    </r>
    <r>
      <rPr>
        <sz val="11"/>
        <rFont val="Calibri"/>
        <family val="2"/>
        <scheme val="minor"/>
      </rPr>
      <t xml:space="preserve"> osastolla</t>
    </r>
  </si>
  <si>
    <t>Muistisairaiden poliklinikat ja geriatrian poliklinikat</t>
  </si>
  <si>
    <t xml:space="preserve">Tähän toimintoon sisältyvät erityisesti hoidon ja hoivan  asiakkaille suunnatut avopalvelut, kuten muistisairauksien poliklinikka ja muut geriatriset avopalvelut. </t>
  </si>
  <si>
    <t>Geropsykiatrian osastohoito</t>
  </si>
  <si>
    <t>Erillinen geropsykiatrian osastohoito kohdennetaan kokonaisuutena tähän. Tämä siis tarkoittaa sitä, että 70F-erikoisalakoodillakin tuotettu psykiatria kohdennetaan kokonaisuudessaan hoito- ja hoivapalveluihin.</t>
  </si>
  <si>
    <t>Somaattisen erikoissairaanhoidon osastohoito</t>
  </si>
  <si>
    <t>Kaikki somaattiset erikoisalat 75 vuotta täyttäneiden osalta.</t>
  </si>
  <si>
    <t>Somaattisen erikoissairaanhoidon poliklinikkapalvelut</t>
  </si>
  <si>
    <t>Aikuisten somaattinen erikoissairaanhoito</t>
  </si>
  <si>
    <t xml:space="preserve">Somaattisen erikoissairaanhoidon avohoidolla tarkoitetaan vastaanottopalveluja, joihin voi toisinaan liittyä polikliinisiä toimenpiteitä kuten suolikanavan tähystystoimenpiteitä (mahalaukku, paksusuoli), keuhkoputken tähystyksiä, sydämen ultaäänitutkimuksia tai muita vastaavankaltaisia tutkimuksia tai hoitoja. Toimenpiteisiin voi liittyä paikallispuudutteiden käyttö ja lievä sedaatio väsyttävillä ja rauhoittavilla lääkkeillä. 
Päiväkirurgialla tarkoitetaan operatiivisten erikoisalojen pääosin kiireettömiä toimenpiteitä ja leikkauksia, joissa potilaat saapuvat toimenpiteeseen leikkauspäivänä ja kotiutuvat pääsääntöisesti saman päivän aikana.  Toimenpiteissä voidaan potilas nukuttaa tai käyttää laajempia johtopuudutuksia tai selkäydinpuudutuksia. Päiväkirurgiaa sopivat esimerkiksi sappileikkaukset ja tyräleikkaukset. Osa päiväkirurgista leikkauksista voidaan tehdä kokonaan paikallispuudutuksessa,  kuten kaihileikkaukset. 
Avohoitona voidaan toteuttaa päiväsairaalatoimintaa, jossa potilas saa hoitoja usein toistetusti päiväsairaalassa, mutta kotiutuu yöksi. Tällöin voidaan toteuttaa vaativimpia ja aikaa vieviä hoitoja ja tutkimuksia, joissa potilas tarvitsee lepopaikan, mutta ei hoito ei edellytä yöpymistä sairaalassa. Hän voi yöpyä kotona tai potilashotellissa. 
Vuodeosastohoidolla tarkoitetaan laitoshoitoa, jossa potilas sisäänkirjoitetaan sairaalaan tämän saapuessa vuodeosastolle ja uloskirjoitetaan vuodeosastolta lähtiessä. 
</t>
  </si>
  <si>
    <t>Poliklinikkatoiminto(elektiivinen)</t>
  </si>
  <si>
    <t>Kardiologia, sydän- ja rintaelinkirurgia, thorax- ja verisuonikirurgia, keuhkosairaudet. Erikoisalakoodit: 10K; 20R; 20T; V80-alkuiset erikoisalakoodit.</t>
  </si>
  <si>
    <t>Poliklinikkatoiminta (akuutti)</t>
  </si>
  <si>
    <t>Päivystyksen kautta sisään tulleiden vuodeosasto- ja toimenpidepalvelut</t>
  </si>
  <si>
    <t>Elektiiviset vuodeosasto- ja toimenpidepalvelut</t>
  </si>
  <si>
    <t xml:space="preserve">Sisätautien gastroenterologia, nefrologia, gastroenterologinen kirurgia, urologia. Erikoisalakoodit: 10G; 10M; 20G; 20U. </t>
  </si>
  <si>
    <t>Reumatologia, ortopedia ja traumatologia, käsikirurgia. Erikoisalakoodit: 10R; 20O; 20J.</t>
  </si>
  <si>
    <t>Sisätaudit Sisätautien allergologia Endokrinologia (sisätaudit) Geriatria (sisätaudit ja neurologia?) Kliininen hematologia Infektiosairaudet Perinnöllisyyslääketiede Ihotaudit ja allergologia. Erikoisalakoodit: 10; 10A; 10E; 10F; 10H; 10I; 94; 60.</t>
  </si>
  <si>
    <t>Silmätaudit, neuro-oftalmologia, korva-, nenä- ja kurkkutaudit, audiologia, foniatria, hammas-, suu- ja leukasairaudet, suu-ja leukakirurgia (kohdentuu ensisijaisesti suun terveydenhuollon tietopakettiin), oikomishoito, kliininen hammashoito. 
Erikoisalakoodit: 50; 50N; 55; 55B; 57; 58; 58V; 58X; 58Y.</t>
  </si>
  <si>
    <t>Naistentaudit ja synnytykset, gynekologinen endokrinologia ja andrologia, perinatologia (kohdentuu ensisijaisesti lasten, nuorten ja perheiden tietopakettiin), naistentautien urologia, naistentautien sädehoito. 
Erikoisalakoodit: 30-alkuiset erikoisalakoodit; 30E; 30Q; 30U; 30S.</t>
  </si>
  <si>
    <t>Neurologia, neurologinen geriatria, neurokirurgia. 
Erikoisalakoodit: 77; 77F; 25.</t>
  </si>
  <si>
    <t>Hengityshalvauspotilaan hoito</t>
  </si>
  <si>
    <t>Tähän toimintoon raportoidaan kaikki  hengityshalvauspotilaan hoito, sikäli kun eroteltavissa. Laitteet ja apuvälineet raportoidaan ensisijaisesti kuntoutuksen tietopaketissa. Erikoisalakoodi: 99H.</t>
  </si>
  <si>
    <t xml:space="preserve">Nuorisopsykiatria (psykiatria), nuorisopsykiatria, lastenpsykiatria, lastenpsykiatria (psykiatria). 
Lasten ja nuorten psykiatrian ikä raja on niin vaihteleva, että niitä ei tietopaketeissa tarvitse eroletalla, vaan voidaan laskea suoraan yhteen.
Erikoisalakoodit: 74; 75; 70-alkuinen psykiatria ikärajauksella (0–17-vuotiaat) </t>
  </si>
  <si>
    <t>Aikuispsykiatrinen erikoissairaanhoito</t>
  </si>
  <si>
    <t>Psykiatria, oikeuspsykiatria.
 Erikoisalakoodit: 70-alkuiset erikoisalakoodit.</t>
  </si>
  <si>
    <t>Terapiat ,jos ostopalveluna tai muuten erillistä toimintaa</t>
  </si>
  <si>
    <t>Vammaispalvelut</t>
  </si>
  <si>
    <t>Palveluohjauksen tehtäviä ovat esim. -Yleinen tiedotus -Palvelutarpeen arvio -Ohjaus 
Tähän kohdentuu asiakas- ja palveluohjaus jos se toteutuu erillisenä toimintana muusta sosiaalityöstä esim. järjestäjän erillisenä palveluna.</t>
  </si>
  <si>
    <t>Omahoitoa tukevat sähköiset palvelut.</t>
  </si>
  <si>
    <t>Vammaisten sosiaalityö ja -ohjaus</t>
  </si>
  <si>
    <t>Henkilökohtainen apu</t>
  </si>
  <si>
    <t xml:space="preserve">Palveluun kirjataan myös ikääntyneille vammaispalvelulain perusteella annettu henkilökohtainen apu.
Henkilökohtaisen avun avulla järjestetty tehostettu palveluasuminen ja palveluasuminen kirjataan tehostetun palveluasumisen ja palveluasumisen luokkiin.
</t>
  </si>
  <si>
    <t xml:space="preserve">Henkilökohtainen apu </t>
  </si>
  <si>
    <t>Tähän toimintoon sisällytetään vammaisten henkilökohtaisen avustajan palvelut. Henkilökohtainen avustaja on yksi oma toiminto, vaikka kuuluu sekä arjen toimintoja tukevaan että työtä ja opiskelua tukevaan avohuollon palveluun. Ohjauksen näkökulmasta tämä on merkittävä kokonaisuus, joka on syytä pitää omana toimintonaan.</t>
  </si>
  <si>
    <t>Vammaisten liikkumista tukeva palvelu</t>
  </si>
  <si>
    <t xml:space="preserve">Palveluun ei kirjata sosiaalihuoltolain mukaista liikkumista tukevaa palvelua. 
</t>
  </si>
  <si>
    <t>Liikkumista tukevat palvelut</t>
  </si>
  <si>
    <t>Vammaisten asumisen muu tuki ja palvelut kuin ympärivuorokautisen avun ja tuen sisältävät asumispalvelut</t>
  </si>
  <si>
    <t xml:space="preserve">Henkilökohtaisen avun avulla järjestetty palveluasuminen kirjataan palveluasumisen luokkaan.
Palveluina annettu omaishoidon tuki kirjautuu ko. palvelun luokkaan (esim. tehostettu palveluasuminen).
</t>
  </si>
  <si>
    <t>Työtä, opiskelua ja osallisuutta tukevat palvelut</t>
  </si>
  <si>
    <t>Vammaisten perhehoito</t>
  </si>
  <si>
    <t xml:space="preserve">Palveluun kirjataan myös mielenterveysasiakkaiden ja pitkäaikaissairaiden perhehoito. Palveluun ei kirjata iäkkäiden perhehoitoa.
</t>
  </si>
  <si>
    <t>Vammaisten tehostettu palveluasuminen</t>
  </si>
  <si>
    <t xml:space="preserve">Vammaisten ympärivuorokautisen avun ja tuen sisältävät asumispalvelut </t>
  </si>
  <si>
    <t>Pitkäaikainen asumispalvelu</t>
  </si>
  <si>
    <t>Lyhytaikainen asumispalvelu</t>
  </si>
  <si>
    <t>Vammaisten laitospalvelu</t>
  </si>
  <si>
    <t>Tähän toimintoon sisällytetään kaikki vammaisten kuntoutusosastohoito/laitoshoito.</t>
  </si>
  <si>
    <t>Lääkinnällinen kuntoutus</t>
  </si>
  <si>
    <t>Kuntoutustarpeen arvio ja ohjaus</t>
  </si>
  <si>
    <t>Koti/avokuntoutus</t>
  </si>
  <si>
    <t>Fysiatrian poliklinikka</t>
  </si>
  <si>
    <t xml:space="preserve">Avokuntoutus, ei kotona tapahtuva </t>
  </si>
  <si>
    <t xml:space="preserve">Fysioterapia, toimintaterapia, puheterapia, lymfaterapia, ratsastusterapia, musiikkiterapia, ravitsemusterapia, jalkojenhoito, neuropsykologinen kuntoutus, kuntoutuspoliklinikka (lääkäri), kuntoutussuunnittelija. Tulee olla mahdollista eritellä terapiakoodeittain ainakin tulevaisuudessa, joten ICT-ratkaisussa tulee huomioida, että koodit tulevat mukaan.  </t>
  </si>
  <si>
    <t>Kotikuntoutus</t>
  </si>
  <si>
    <t>Vaativa kuntoutus (KELA)</t>
  </si>
  <si>
    <t>Apuvälinepalvelut</t>
  </si>
  <si>
    <t xml:space="preserve">Arvio-, lainaus-, korjaus-, huolto- ja kuljetustoimenpiteet. Apuvälinepalveluista tulee saada myös asiakastieto ja hetu   Sisältää kaikki henkilökohtaiset apuvälineet, myös vammaisten apuvälineet, riippumatta apuvälinetoiminnan toteutuksesta. Osastojen apuvälineet kuuluvat osastojen kustannuksiin. </t>
  </si>
  <si>
    <t>Kuntoutus perussairaanhoidon osastolla</t>
  </si>
  <si>
    <t>Kuntoutus- ja akuuttiosastohoito</t>
  </si>
  <si>
    <t>Kuntoutus- ja akuuttiosastohoidon kuntoutushenkilökunnan toteuttama palvelu.  Huom! Vain kuntoutushenkilökunnan resurssit ja asiakkaat. Nämä osastot ovat hoito-ja hoivapalveluissa.</t>
  </si>
  <si>
    <t>Veteraanikuntoutus</t>
  </si>
  <si>
    <t>Kuntoutus erikoissairaanhoidon osastolla</t>
  </si>
  <si>
    <t>ESH:n osastojen kuntoutus</t>
  </si>
  <si>
    <t xml:space="preserve">Erikoissairaanhoidon osastohoidossa tapahtuva kuntoutus kuntoutushenkilökunnan toteuttaman työn osalta. Huom! vain kuntoutushenkilökunnan resurssit ja asiakkaat. </t>
  </si>
  <si>
    <t>Pitkäaikaisosastojen kuntoutus</t>
  </si>
  <si>
    <t>Huom! Vain kuntoutushenkilökunnan resurssit ja asiakkaat.</t>
  </si>
  <si>
    <t>Vaativan kuntoutuksen osastot (intensiivijaksot)</t>
  </si>
  <si>
    <t>Tähän toimintoon sisällytetään vaativan kuntoutuksen osastohoito kokonaisuudessaan (ks. määrittely yllä). Sisältää myös erikoissairaanhoidossa olavan vaativan kuntoutuksen, jos täyttää ko kriteerit.</t>
  </si>
  <si>
    <t xml:space="preserve">Tähän toimintoon sisällytetään ensi vaiheen yhteydenottokanavat vastaanottopalveluihin esim.: - Digitaalinen palvelu - Puhelinpalvelu - Muu neuvonta ja ohjaus vastaanotolla </t>
  </si>
  <si>
    <t>Perustason vastaanottopalvelut</t>
  </si>
  <si>
    <t xml:space="preserve">Sisältää perustason (sosiaali- ja terveyskeskuksen tuottamat suoran valinnan) avovastaanottopalvelut pl."Perustason lääkinnällinen avokuntoutus"-palveluluokan palvelut.  Luokka sisältää myös sosiaali- ja terveyskeskusten suoran valinnan palveluiden kiirevastaanottotoiminnan ja ilta- tai viikonloppuvastaanottotoiminnan.
Sosiaali ja terveyskeskuksessa tuotettavia sosiaali- ja terveydenhuollon suoran valinnan palveluja ovat:
1) terveydenhuoltolain 13 §:ssä tarkoitettu terveysneuvonta ja terveystarkastukset. 
2) terveydenhuollon neuvonta ja ohjaus;
3) yleislääketieteen alaan kuuluva, terveydenhuollon ammattihenkilön suorittama, vastaanotolla, kotikäynneillä tai etäyhteyksien avulla toteutettava asiakkaiden oireiden, toimintakyvyn ja sairauksien tutkimus, toteaminen ja hoito;
4) edellä 3 kohdassa tarkoitettuihin palveluihin liittyvä terveydenhuoltolain 29 §:n 2 momentin 1 kohdassa tarkoitettu kuntoutusneuvonta ja -ohjaus ja 2 kohdassa tarkoitettu toiminta- ja työkyvyn sekä kuntoutustarpeen arviointi;
5) terveydenhuoltolain 22 §:ssä tarkoitettujen todistusten antaminen silloin kun ne liittyvät edellä 1—4 kohdassa tarkoitettuihin palveluihin;
6) edellä mainittuihin palveluihin kuuluvat laboratorio- ja kuvantamispalvelut; sekä
7) sosiaalihuoltolain 6 §:ssä tarkoitettu laillistetun sosiaalihuollon ammattihenkilön antama sosiaalihuollon neuvonta ja ohjaus.                                                                                       Terveysneuvonta sisältää terveyden ja hyvinvoinnin edistämiseksi sekä sairauksien ehkäisemiseksi annettavaa neuvontaa valtakunnallisen ja maakunnan ohjeiston mukaisesti, esimerkiksi ehkäisyneuvonta ja muita seksuaali- ja lisääntymisterveyttä edistäviä palveluja. Terveysneuvonnalla tarkoitetaan ammattihenkilöstön toimintaa, jossa yksilöiden, perheiden ja väestön hyvinvointia tuetaan suunnitelmallisella terveyslähtöisellä vuorovaikutuksella ja viestinnällä yksilö-, ryhmä- ja väestötasolla. Terveysneuvonnan on sisällyttävä soveltuvin osin kaikkiin terveydenhuollon käynteihin, myös sairaanhoitoon ja esimerkiksi fysioterapeutin vastaanottoihin. Luokka sisältää myös terveydenhuoltolain tarkoittamat terveystarkastukset kansallisten ohjelmien, Käypä hoito - suositusten sekä maakunnan terveystarkastusohjelman mukaisesti. Terveystarkastuksilla tarkoitetaan kliinisillä tutkimuksilla tai muilla tarkoituksenmukaisilla ja luotettavilla menetelmillä suoritettua terveydentilan ja työ- ja toimintakyvyn tarkastusta sekä terveyden edistämiseen liittyvää terveydentilan selvittämistä. </t>
  </si>
  <si>
    <t>Suoranvalinnanvapauden palvelut</t>
  </si>
  <si>
    <t>Lääkärin ja hoitajan vastaanottopalvelut</t>
  </si>
  <si>
    <t>Ilmaisjakelun piiriin kuuluvat hoitotarvikkeet:</t>
  </si>
  <si>
    <t>Pääsääntöisesti vain avohoidon tarvikkeet, kotihoidon tarvikkeet kohdentuvat kotihoitoon.</t>
  </si>
  <si>
    <t>Sosiaalihuollon neuvonta ja ohjaus</t>
  </si>
  <si>
    <t>Sosiaalihuoltolain 6 §:ssä tarkoitettu sosiaalihuollon ammattihenkilön antama sosiaalihuollon neuvonta ja ohjaus Huom! Tarkastellaan vertailussa ensisijaisesti aikuissosiaalityössä.</t>
  </si>
  <si>
    <t xml:space="preserve">Kuntoutusneuvonta- ja ohjaus ja kuntoutustarpeen arvio </t>
  </si>
  <si>
    <t xml:space="preserve">Terveydenhuoltolain 29 §:n 2 momentin 1 kohdassa tarkoitettu kuntoutusneuvonta ja -ohjaus ja 2 kohdassa tarkoitettu toiminta- ja työkyvyn sekä kuntoutustarpeen arviointi. Huom! Tarkastellaan ensisijaisesti kuntoutuspalveluissa. </t>
  </si>
  <si>
    <t>Perustason muiden kuin yleislääketieteen erikoisalan vastaanottopalvelut</t>
  </si>
  <si>
    <t>Sisältää sosiaali- ja terveyskeskuksessa tuotettaviin suoran valinnan palveluihin liittyviä muiden kuin yleislääketieteen alaan kuuluvien terveydenhuollon ammattihenkilöiden  konsultaatiota ja vastaanottopalveluja. Sosiaali- ja terveyskeskuksissa tuotettavia suoran valinnan konsultaatio- ja avovastaanottopalveluja tulee olla vähintään kahdelta lääketieteen erikoisalalta (pl. yleislääketiede). Esimerkkeinä mahdollisista erikoisaloista voi olla sisätautien, lastentautien, geriatrian, silmätautien, keuhkosairauksien, psykiatrian sekä ortopedian/fysiatrian erikoisala.</t>
  </si>
  <si>
    <t>Terveydenhuollon erikoisammattilaisten konsultatiiviset ja vastaanottopalvelut</t>
  </si>
  <si>
    <t>Päivystys</t>
  </si>
  <si>
    <t>Ympärivuorokautiset päivystyspalvelut</t>
  </si>
  <si>
    <t>Kiireellisellä hoidolla tarkoitetaan äkillisen sairastumisen, vamman, pitkäaikaissairauden vaikeutumisen tai toimintakyvyn alenemisen edellyttämää välitöntä arviota ja hoitoa, jota ei voida siirtää ilman sairauden pahenemista tai vamman vaikeutumista. Muiden palvelujen osana tehtävä päivystys sisältyy ko. palvelun kustannuksiin (esim. sosiaalipäivystys muualla kuin tässä luokassa tarkoitetussa päivystyspisteessä ja päivystys sosiaali- ja terveyskeskusten suoran valinnan palveluiden kiirevastaanottotoimintana ja ilta- tai viikonloppuvastaanottotoimintana).</t>
  </si>
  <si>
    <t>Hoidontarpeen arvio ennen päivystykseen tuloa</t>
  </si>
  <si>
    <t xml:space="preserve">Päivystys                                       </t>
  </si>
  <si>
    <t>Perusterveydenhuollon päivystyspisteen palvelut</t>
  </si>
  <si>
    <t xml:space="preserve">Tähän kohdennetaan kaikkien perusterveydenhuollon erillisten päivystysyksiköiden potilaat, käynnit ja kustannukset. Erillinen tarkoittaa siis yksikköä, joka hoitaa joko koko vuorokauden tai osavuorokauden päivystystä omassa yksikössään. Sen sijaan normaalilla terveysaseman vastaanotolla hoidetut kiireelliset potilaat kirjautuvat vastaanoton tietopakettiin. Näiden kiireellisten käyntien kirjaaminen on epätasalaatuista terveysasemilla, siten niiden vertailu ei ole tarkoituksenmukaista.  Jos perustason päivystystä on klo 16 jälkeen kunnassa, se kohdennetaan tähän. </t>
  </si>
  <si>
    <t>Akuuttilääketieteen päivystyspisteen palvelut</t>
  </si>
  <si>
    <t>Yhteispäivystyspisteen palvelut</t>
  </si>
  <si>
    <t>Laajan päivystyspisteen palvelut</t>
  </si>
  <si>
    <t>Päihde- ja psykiatrinen päivystysvastaanotto</t>
  </si>
  <si>
    <t>Geriatrinen päivystysvastaanotto</t>
  </si>
  <si>
    <t>Tähän toimintoon sisällytetään, jos on oma erillinen geriatrinen päivystysyksikkö. Tarvittaessa voidaan tarkastella hoito- ja hoivapalvelujen yhteydessä.</t>
  </si>
  <si>
    <t>Kiireellinen hoito muilla paikkakunnilla</t>
  </si>
  <si>
    <t>Oman alueen ulkopuolinen kiireellinen hoito kirjautuu tähän kokonaisuutena.</t>
  </si>
  <si>
    <t>Sosiaalipäivystys</t>
  </si>
  <si>
    <t>Hammaslääkäripäivystys</t>
  </si>
  <si>
    <t>Tähän toimintoon sisällytetään hammaslääkäripäivystys ja sen kustannukset.</t>
  </si>
  <si>
    <t>Seurantaosasto</t>
  </si>
  <si>
    <t>Tähän toimintoon sisällytetään päivystyksen yhteydessä oleva päivystys- tai seurantaosasto tai muu vastaava tarkkailuosasto.</t>
  </si>
  <si>
    <t>Ei JHS-palveluluokitusta. Haetaan erillisajoina.</t>
  </si>
  <si>
    <t>Avohoidon lääkkeet</t>
  </si>
  <si>
    <t>Korvatut lääkkeet</t>
  </si>
  <si>
    <t>KELA-kustannukset. Harvinaislääkkeet: Korvattujen ja alle omavastuun jääneiden korvattavien lääkkeiden kustannukset yhteensä. Ei sisällä kliinisiä ravintovalmisteita tai perusvoiteita. ATC-ryhmät: (14 pääryhmää, 1. taso), (ei sisällä harvinaislääkkeitä), ATC-ryhmät (terapeuttisia/farmakologisia alaryhmiä, 2. tai 3. taso).</t>
  </si>
  <si>
    <t>Ei-korvatut reseptilääkkeet</t>
  </si>
  <si>
    <t>Lääkkeet, joita ei korvata sairausvakuutuksesta. Ei sisällä rokotteita.</t>
  </si>
  <si>
    <t>Itsehoitolääkkeet</t>
  </si>
  <si>
    <t xml:space="preserve">Lääkkeet, joita voi ostaa apteekista ilman lääkemääräystä. Huom! osa valmisteista määrätty reseptillä. </t>
  </si>
  <si>
    <t>Sairaalalääkkeet</t>
  </si>
  <si>
    <t>Lääkkeet</t>
  </si>
  <si>
    <t>Vertailtaessa maakuntien koko toimintaa, sairaala-apteekin kautta jaetut lääkkeet (sairaalalääkkeet) esitetään muissa tietopaketeissa/toiminnoissa. Kun tarkastellaan vain lääkehuollon tietopakettia, ne sisällytetään lääkehuollon tietopakettiin. Harvinaislääkkeet: kaikki lääkkeet, annostelureitistä tai lääkemuodosta riippumatta,  paitsi tartuntatautilain mukaiset lääkehoidot.  ATC-ryhmät: (14 pääryhmää, 1. taso), (ei sisällä harvinaislääkkeitä), ATC-ryhmät (terapeuttisia/farmakologisia alaryhmiä, 2. tai 3. taso).</t>
  </si>
  <si>
    <t>Tartuntatautilain mukaiset lääkehoidot</t>
  </si>
  <si>
    <t>Esim tuberkuloosin, HIV:n tai hepatiitti C:n hoitoon käytetyt lääkkeet, sairaalassa annetut rokotteet.</t>
  </si>
  <si>
    <t>Apteekkitoiminta ja lääkkeiden annostelu</t>
  </si>
  <si>
    <t>Sairaala-apteekkien toiminta</t>
  </si>
  <si>
    <t>Lääkeannostelukustannukset</t>
  </si>
  <si>
    <t>Avoapteekkien toiminta</t>
  </si>
  <si>
    <t>Rokotteet</t>
  </si>
  <si>
    <t>Kansallisen rokotusohjelman rokotteet</t>
  </si>
  <si>
    <t>Kansallinen rokotusohjelma on oma kokonaisuutensa, Rokotusohjelmasta päättää sosiaali- ja terveysministeriö. Rokotusohjelman rokotteet rahoitetaan kokonaan valtion budjetista. Eduskunta päättää vuosittain rokotusohjelman budjetista. Hankinta toteutetaan itsenäisenä kokonaisuutenaKaikki rokotteet, mukaan lukien riskiryhmien rokotteet (esim. TBC, TBE endeemisillä alueilla).</t>
  </si>
  <si>
    <t>Muut rokotteet</t>
  </si>
  <si>
    <t>ATC-ryhmä J07. ATC-ryhmän 4. taso.</t>
  </si>
  <si>
    <t>Ensihoitopalvelu</t>
  </si>
  <si>
    <t xml:space="preserve">Ensihoitopalveluun sisältyy äkillisesti sairastuneen tai loukkaantuneen potilaan hoidon tarpeen arviointi ja kiireellinen hoito ensisijaisesti terveydenhuollon laitoksen ulkopuolella, tarvittaessa potilaan kuljettaminen lääketieteellisesti arvioiden tarkoituksenmukaisimpaan hoitoyksikköön ja äkillisesti sairastuneen tai vammautuneen potilaan jatkohoitoon liittyvät siirrot, silloin kun potilas tarvitsee siirron aikana vaativaa ja jatkuvaa hoitoa tai seurantaa. Muu määritys Terveydenhuoltolaki (1326/2010) ja Laki terveydenhuoltolain muuttamisesta (1516/2016) 40§                                                                                                                </t>
  </si>
  <si>
    <t>Ensivaste</t>
  </si>
  <si>
    <t>Ensihoitopalveluun sisältyy äkillisesti sairastuneen tai loukkaantuneen potilaan hoidon tarpeen arviointi ja kiireellinen hoito ensisijaisesti terveydenhuollon laitoksen ulkopuolella, tarvittaessa potilaan kuljettaminen lääketieteellisesti arvioiden tarkoituksenmukaisimpaan hoitoyksikköön ja äkillisesti sairastuneen tai vammautuneen potilaan jatkohoitoon liittyvät siirrot, silloin kun potilas tarvitsee siirron aikana vaativaa ja jatkuvaa hoitoa tai seurantaa. Muu määritys Terveydenhuoltolaki (1326/2010) ja Laki terveydenhuoltolain muuttamisesta (1516/2016) 40§ a. Kokonaiskustannukset / tuotettu valmiustunti  Valmiustunteihin lasketaan kaikki ambulansseilla tuotetut tunnit. Kokonaiskustannuksiin lasketaan sekä sote että pelastustoimen ensihoitopalvelun kustannukset:  henkilöstö, tilat, kaluston hankinta ja ylläpito, laitteet, muu hoitovälineistö. Myös ensihoitopalveluun kuuluvat potilassiirrot (th-laki). Ensivasteyksiköiden kustannukset tehtävittäin. Muita viranomaisia tukevat ensihoidon tuottamat palvelut kohdennetaan ko. palveluihin.</t>
  </si>
  <si>
    <t>Perustason  ensihoito</t>
  </si>
  <si>
    <t>Hoitotason ensihoito</t>
  </si>
  <si>
    <t>Lääkärihelikopteritoiminta</t>
  </si>
  <si>
    <t>Muu ensihoitolääkäripäivystys</t>
  </si>
  <si>
    <t>Ensihoidon kenttäjohto</t>
  </si>
  <si>
    <t>Yhden henkilön arviointiyksikkö</t>
  </si>
  <si>
    <t>Ensihoitoon kuuluvat potilassiirrot</t>
  </si>
  <si>
    <t>Ensihoitokeskus</t>
  </si>
  <si>
    <t xml:space="preserve">Erityisvastuualueen sairaanhoitopiirien kuntayhtymien on sovittava ensihoitokeskuksen tehtävien järjestämisestä erikoissairaanhoidon järjestämissopimuksessa. </t>
  </si>
  <si>
    <t xml:space="preserve">Ensihoitokeskus </t>
  </si>
  <si>
    <t>Erityisvastuualueen sairaanhoitopiirien kuntayhtymien on sovittava ensihoitokeskuksen tehtävien järjestämisestä erikoissairaanhoidon järjestämissopimuksessa. Kokonaiskustannukset / tuotettu ensihoitolääkäripäivystyksen valmiustunti. Kokonaiskustannuksiin lasketaan kaikki ensihoitolääkäritoiminnan kustannukset: henkilöstö, tilat, kaluston hankinta ja ylläpito, laitteet, muu hoitovälineistö.</t>
  </si>
  <si>
    <t>Valmius ja varautuminen</t>
  </si>
  <si>
    <t>Varautuminen normaaliolojen häiriötilanteisiin ja poikkeusoloihin mukaan lukien monipotilastilanteet.</t>
  </si>
  <si>
    <t>ERILLINEN TIETOPAKETTIKOHDENNUS. JHS-KOHDENNUS ENSIHOIDON TIETOPAKETISTA!</t>
  </si>
  <si>
    <t>Sairausvakuutuslain mukaisesti korvatut ensihoidon kuljetukset</t>
  </si>
  <si>
    <t>Ambulanssi</t>
  </si>
  <si>
    <t>Muu ensihoidon kulkuneuvo, esim. helikopteri, lentokone, ilma-alus</t>
  </si>
  <si>
    <t>EI JHS-palveluluokitusta. Haetaan erillisajoina KELA:sta.</t>
  </si>
  <si>
    <t>Sairausvakuutuslain mukaiset matkakorvaukset</t>
  </si>
  <si>
    <t>Julkinen liikenne</t>
  </si>
  <si>
    <t>Oma auto</t>
  </si>
  <si>
    <t>Taksit</t>
  </si>
  <si>
    <t>Muu kulkuneuvo esim. helikopteri, lentokone, ilma-alus</t>
  </si>
  <si>
    <t>ERILLINEN TIETOPAKETTIKOHDENNUS. JHS-KOHDENNUS VAMMAISTEN TIETOPAKETISTA!</t>
  </si>
  <si>
    <t xml:space="preserve"> Vammaisten liikkumista tukevat palvelut</t>
  </si>
  <si>
    <t>Kuljetuspalvelu esim. taksi tai palvelubussi</t>
  </si>
  <si>
    <t>Raportoidaan ensisijaisesti vammaispalvelujen tietopaketissa. Sisältää vammaispalvelulain mukaisen kuljetuspalvelun, saattajapalvelun ja oman auton muutostyöt.</t>
  </si>
  <si>
    <t>Saattajapalvelu</t>
  </si>
  <si>
    <t>EI JHS-palveluluokitusta. Haetaan erillisajoina.</t>
  </si>
  <si>
    <t>Siirtokuljetukset laitosten välillä (sisäänkirjatut)</t>
  </si>
  <si>
    <t>Taksi</t>
  </si>
  <si>
    <t>Siirtokuljetukset laitosten välillä (ei sisäänkirjatut) KELA</t>
  </si>
  <si>
    <t>ERILLINEN TIETOPAKETTIKOHDENNUS. JHS-KOHDENNUS AIKUISSOSIAALITYÖN TIETOPAKETISTA!</t>
  </si>
  <si>
    <t>Kuljetuspalvelu; taksi, oma auto</t>
  </si>
  <si>
    <t>Majoitus</t>
  </si>
  <si>
    <t>Yöpymisraha</t>
  </si>
  <si>
    <t>Kelan myöntämän ulkomailla annetun hoidon matkakustannukset</t>
  </si>
  <si>
    <t>Matkat</t>
  </si>
  <si>
    <t>Hyvinvoinnin ja terveyden edistämisen asiantuntijapalvelut</t>
  </si>
  <si>
    <t xml:space="preserve">Sosiaali- ja terveydenhuollon ammattilaisten ja muiden maakuntatoimijoiden antama asiantuntija tuki hyvinvoinnin, terveyden ja turvallisuuden edistämisen sekä ehkäisevän päihdetyön kysymyksissä. Asiantuntijapalveluun kuuluvat hyvinvoinnin, terveyden ja turvallisuuden edistämiseen sekä ehkäisevään päihdetyöhön liittyvät: 1) verkosto-, yhteistyö- ja koordinaatiotehtävät, 2) hyvinvointikertomustyön ja ennakkoarvioinnin tuki, 3) tiedon tuottaminen sosiaali- ja terveyspalveluista ja väestön hyvinvoinnin ja terveyden tilasta sekä palvelujen käytöstä maakunnan ja valtakunnan tason palveluntuotannon seurantaa varten ja tuki sen tulkitsemiseen, 4) valtakunnallisten ohjelmien ja linjausten toimeenpanon tuki, 5) hyvien käytäntöjen jalkauttaminen ja kehittämistyö, 6) koulutus- ja konsultaatiotehtävät, 6) vaikuttamistyö ja väestöviestintä. (HE Maakuntalaki, 6§ Maakunnan tehtävänalat; HE Sote-järjestämislaki; Laki ehkäisevän päihdetyön järjestämisestä 523/2015).
Hyvinvoinnin ja terveyden edistämisellä tarkoitetaan tässä Terveydenhuoltolain (1326/2010, 3§) mukaisesti väestöön, yhteisöihin ja elinympäristöön kohdistuvaa toimintaa, jonka tavoitteena on terveyden, työ- ja toimintakyvyn ylläpitäminen ja parantaminen sekä terveyden taustatekijöihin vaikuttaminen, sairauksien, tapaturmien ja muiden terveysongelmien ehkäiseminen ja mielenterveyden vahvistaminen sekä väestöryhmien välisten terveyserojen kaventaminen sekä suunnitelmallista voimavarojen kohdentamista terveyttä edistävällä tavalla. Ehkäisevän päihdetyön järjestämistä koskevan lain (523/2015, 2§) mukaan ehkäisevällä päihdetyöllä tarkoitetaan toimintaa, jolla vähennetään alkoholin, tupakka- ja nikotiinituotteiden ja huumeiden käyttöä sekä ongelmallista rahapelaamista ja niistä aiheutuvia terveydellisiä, sosiaalisia ja yhteiskunnallisia haittoja. Maakunnan tehtävät hyvinvoinnin ja terveyden edistämisessä ja ehkäisevässä päihdetyössä on määritelty laeissa erikseen. 
</t>
  </si>
  <si>
    <t>Hyvinvoinnin ja terveyden edistämisen asiantuntijatyö</t>
  </si>
  <si>
    <t>Hyvinvoinnin, terveyden ja turvallisuuden edistämisen asiantuntijatuki kunnille: mm. hyvinvointikertomustyön ja ennakkoarvioinnin tuki ja koulutus, hyvinvointi- ja terveystiedon tuottaminen kunnille sekä tuki niiden tulkitsemiseen sekä valtakunnallisten ohjelmien ja linjausten toimeenpanon tuki. Ehkäisevän päihdetyön alueellinen ohjaus ja kehittäminen sekä tuki kunnille: em. lisäksi mm. väestöviestintä alkoholin riskikäytöstä, tupakka- ja nikotiinituotteiden ja huumeiden käytöstä sekä haitallisesta rahapelaamisesta, yhtenäisten hyvien käytäntöjen jalkauttamisen tuki maakunnassa (mm. Pakka-toimintamalli), verkostotyö ja sen koordinointi (HE Maakuntalaki, 6§ Maakunnan tehtävänalat; Laki ehkäisevän päihdetyön järjestämisestä 523/2015). Tiedontuotanto sote-palveluista ja väestön hyvinvoinnin ja terveyden tilasta sekä palvelujen käytöstä maakunnan ja valtakunnan tason palveluntuotannon seurantaa varten.  Ammattilaisten ja organisaatioiden välisten verkostojen koordinointi.</t>
  </si>
  <si>
    <t>Yhteisöön kohdentuvat hyvinvoinnin ja terveyden edistämisen palvelut </t>
  </si>
  <si>
    <t>Kannustava rahoituselementti</t>
  </si>
  <si>
    <t>Kannuste, jolla rohkaistaan kuntia ja alueita hyvinvoinnin edistämiseen.</t>
  </si>
  <si>
    <t>Työterveyshuolto</t>
  </si>
  <si>
    <t xml:space="preserve">Työnantajan roolissa omalle henkilökunnalle järjestetyn työterveyshuollon maakunta voi tuottaa yksin tai yhdessä toisen maakunnan / kunnan kanssa tai ostaa muulta  palveluntuottajalta. Nämä omalle henkilökunnalle järjestetyn työterveyshuollon kustannukset vyörytetään kustannuslaskentasuosituksen mukaan Jos liikelaitos tuottaa tth:n lain 12 §:n tai 14 §:n mukaisia palveluja, myös ne kirjataan tähän. .
</t>
  </si>
  <si>
    <t>Kustannukset eivät ole mukana Sote-tietopaketeissa!</t>
  </si>
  <si>
    <t>Työterveyshuollon palvelut eivät vielä sisälly mihinkään tietopakettiin eli työterveyshuollon kustannuksia tai toimintatietoja ei toistaiseksi kohdisteta tietopaketeille, koska nämä eivät ole nykyisellään maakunnallisen järjestäjän toiminnan piirissä. Ainoastaan tuotantoyksiköiden oman henkilökunnan työterveyshuollon kulut ovat mukana kustannuksissa ja ne kohdennetaan tietopaketteihin vyörytysten avulla.</t>
  </si>
  <si>
    <t>Tukipalvelu</t>
  </si>
  <si>
    <t>Sosiaali- ja terveysalan tutkimus-, kehittämis- ja innovaatiotoiminta</t>
  </si>
  <si>
    <t>Tämän luokan palvelukuvaus täydentyy luokituksen ylläpitovaiheessa, sillä maakuntien TKI-rakenteet alkavat muodostua vasta myöhemmin. 
TKI-toimintaan liittyvä hallinnollisesta työstä on tilien kautta eriteltävä itse rahoitus.</t>
  </si>
  <si>
    <t>Lasten ja nuorten sairauksien palvelukokonaisuus</t>
  </si>
  <si>
    <t>Lasten, nuorten ja perheiden hyvinvoinnin ja terveyden edistäminen</t>
  </si>
  <si>
    <t>Lasten ja nuorten somaattinen avohoito</t>
  </si>
  <si>
    <t>Lasten ja nuorten somaattiset osastot</t>
  </si>
  <si>
    <t>Lasten ja nuorten psykiatriset osastot</t>
  </si>
  <si>
    <t>Lastentaudit, lasten allergologia, neonatologia, lastenendokrinologia, lasten gastroenterologia, lasten hematologia, lasten infektiosairaudet, lasten kardiologia, lasten nefrologia, lastenneurologia, lastenkirurgia.  
Erikoisalakoodit: 40-alkuiset erikoisalakoodit; 40A; 40D; 40E; 40G; 40H; 40I; 40K; 40M; 78; 20L. Sisältää myös somaattisen kotisairaalan, jos se on erikseen toteutettuna lapsille ja nuorille.</t>
  </si>
  <si>
    <t>Poliklinikkatoiminto (elektiivinen)</t>
  </si>
  <si>
    <t>KOMMENTIT</t>
  </si>
  <si>
    <t>Sote-tietopaketit</t>
  </si>
  <si>
    <t>Toiminto</t>
  </si>
  <si>
    <t>Palveluryhmä</t>
  </si>
  <si>
    <t>Suun terveyden edistäminen ja seuranta</t>
  </si>
  <si>
    <t>Keskussairaala- tai yliopistosairaalatasoinen suun terveydenhuoltopalvelu</t>
  </si>
  <si>
    <t xml:space="preserve">Anonyymit palvelut </t>
  </si>
  <si>
    <t>Mielenterveysavohoito</t>
  </si>
  <si>
    <t>Mielenterveys- ja päihdelaitoshoito</t>
  </si>
  <si>
    <t>Oikeuspsykiatriset yksiköt</t>
  </si>
  <si>
    <t>Lastentautien poliklinikka</t>
  </si>
  <si>
    <t>Ensikoti</t>
  </si>
  <si>
    <t>Turvakoti</t>
  </si>
  <si>
    <t>Lastentaudit</t>
  </si>
  <si>
    <t>Raskaus- ja synnytystoiminto</t>
  </si>
  <si>
    <t>Aikuissosiaalityön hyvinvoinnin edistäminen</t>
  </si>
  <si>
    <t>Omaishoidon tuen asiakkaiden hoitajan lakisääteiset vapaat</t>
  </si>
  <si>
    <t>Tukipalvelut</t>
  </si>
  <si>
    <t>Tehostettu asumispalvelu</t>
  </si>
  <si>
    <t>Saattohoito osastolla</t>
  </si>
  <si>
    <t>Lyhytaikaishoito (muu kuin sairaalaosasto)</t>
  </si>
  <si>
    <t>Erikoissairaanhoidon vuodeosastohoito</t>
  </si>
  <si>
    <t>Vammaisten kuntoutusosastohoito</t>
  </si>
  <si>
    <t>Suun terveydenhuollon tietopaketti</t>
  </si>
  <si>
    <t>Mielenterveys- ja päihdepalvelujen tietopaketti</t>
  </si>
  <si>
    <t>Hoito- ja hoivapalvelujen tietopaketti</t>
  </si>
  <si>
    <t>Lääkinnällisen kuntoutuksen tietopaketti</t>
  </si>
  <si>
    <t>Vastaanottopalvelujen tietopaketti</t>
  </si>
  <si>
    <t>Ensihoidon tietopaketti</t>
  </si>
  <si>
    <t>Päivystyksen tietopaketti</t>
  </si>
  <si>
    <t>Suun terveydenhuollon perustason omahoitopalvelut</t>
  </si>
  <si>
    <t>Suun terveydenhuolto erityistason omahoitopalvelut</t>
  </si>
  <si>
    <t>Mielenterveys- ja päihdekuntoutujien asiakas- ja palveluohjaus</t>
  </si>
  <si>
    <t>Mielenterveys- ja päihdekuntoutujien omahoitopalvelut</t>
  </si>
  <si>
    <t>Lasten ja nuorten asiakas- ja palveluohjaus</t>
  </si>
  <si>
    <t>Lasten ja nuorten omahoitopalvelut</t>
  </si>
  <si>
    <t>Aikuissosiaalityöhön liittyvä asiakas- ja palveluohjaus</t>
  </si>
  <si>
    <t>Aikuissosiaalityöhön liittyvä omahoito</t>
  </si>
  <si>
    <t>Iäkkäiden asiakas- ja palveluohjaus</t>
  </si>
  <si>
    <t>Iäkkäiden omahoito</t>
  </si>
  <si>
    <t>Vammaisten asiakas- ja palveluohjaus</t>
  </si>
  <si>
    <t>Vammaisten omahoito</t>
  </si>
  <si>
    <t xml:space="preserve">Vammaisten sosiaalityö ja ohjaus </t>
  </si>
  <si>
    <t>Lääkinnälliseen kuntoutukseen liittyvä omahoito</t>
  </si>
  <si>
    <t>Tila-, henkilöstö- ja laitteistokustannukset.</t>
  </si>
  <si>
    <t>Apteekkitoiminnan kustannus on lääkkeen hinnasta riippuvat marginaalit + toimitusmaksu – apteekkimaksu, apteekkipalkkio.</t>
  </si>
  <si>
    <t>http://www.jhs-suositukset.fi/web/guest/jhs/projects/maakuntien-palveluluokitus</t>
  </si>
  <si>
    <t>https://www.innokyla.fi/web/tyotila6802228/materiaalit</t>
  </si>
  <si>
    <t>https://www.innokyla.fi/documents/6802229/3430a7ba-88a5-411b-bf88-150057829f62</t>
  </si>
  <si>
    <t>Sote-järjestäjän tietomalli</t>
  </si>
  <si>
    <t>Lapsiperheiden vertaistuki ja tuki lomanviettoon</t>
  </si>
  <si>
    <t>Tähän toimintoon sisällytetään keskitetyn asiakas- ja palveluohjausyksikön toiminta palvelutarpeen arvio, palveluohjaus ja (ml. palvelupäätökset) ja yhteisen palvelusuunnitelman teko. Sähköiset palvelut, asiakkaan tekemät omahoidon arviot, käynnin korvaava puhelinneuvonta.</t>
  </si>
  <si>
    <t>Sisältää sekä akuutti- että kuntoutushoidon. Sisältää Hilmo-erikoisalan 70 (Psykiatria) ja 70Z (Oikeuspsykiatria)
Valtion mielisairaalat ja muut oikeuspyskitrian yksiköt, mukana myös vaikeita ilman kriminaalitaustaa olevia potilaita.
Geropsykiatriset vuodeosastot (ml 70 F erikoisalakoodi) kohdentuvat hoito- ja hoivapalveluiden kuntoutus- ja akuuttiosastohoitoon 75 vuotta täyttäneiden osalta, mutta raportoidaan myös mielenterveys- ja päihdepalvelujen tietopaketissa.</t>
  </si>
  <si>
    <t>Turvakotipalvelu</t>
  </si>
  <si>
    <t xml:space="preserve">Turvakotipalvelut on tarkoitettu kaikille lähisuhdeväkivaltaa tai sen uhkaa kokeneille: kaikenikäisille naisille, miehille ja lapsille. 
Turvakoti on kodinomainen paikka, jossa saa suojan väkivallalta ja apua väkivallan loppumiseksi. Turvakodissa tarjotaan akuuttiin tilanteeseen ammatillista tukea, neuvontaa ja ohjausta.
Turvakodissa on henkilöstöä ympäri vuorokauden. Turvakotiin voi soittaa, jos haluaa lisätietoa tai tilanne mietityttää. Turvakotiin voi mennä oma-aloitteisesti milloin vain. Turvakodissa oleminen on asiakkaalle maksutonta.
Turvakoteihin ohjataan asiakkaita myös viranomaispalvelujen sekä terveys- ja sosiaalipalvelujen kautta.
</t>
  </si>
  <si>
    <t>Jalkaterapia</t>
  </si>
  <si>
    <t>Kotihoidon tukena oleva kotisairaala. Perusterveysdenhuollon tai erikoissairaanhoidon tuottama palvelu. Kotisairaala voi tuottaa myös kotiin tehtävän saattohoidon palveluja. Sisältää myös kotisairaalan käyttämät hoitotarvikkeet.</t>
  </si>
  <si>
    <t>Vammaisten kotiin vietävän tuen tukipalvelut</t>
  </si>
  <si>
    <t>Vammaisten kotiin vietävä tuki</t>
  </si>
  <si>
    <t>Vammaisten päivätoiminta</t>
  </si>
  <si>
    <t>Pitkäaikainen laitospalveliu</t>
  </si>
  <si>
    <t>Lyhytaikainen laitospalvelu</t>
  </si>
  <si>
    <t>Asunnon muutostyöt. Vammaisten kotona asumista tukevat tukipalvelut, joita ei mainita muissa palveluryhmissä. Vrt. iäkkäiden kotihoidon tukipalvelut.</t>
  </si>
  <si>
    <t>Kontakti</t>
  </si>
  <si>
    <t>Käynti</t>
  </si>
  <si>
    <t>Asumisvuorokausi/hoitopäivä</t>
  </si>
  <si>
    <t>Hoitopäivä</t>
  </si>
  <si>
    <t>Vain eurot</t>
  </si>
  <si>
    <t>-</t>
  </si>
  <si>
    <t>Tukikuukausi</t>
  </si>
  <si>
    <t>Kontakti?</t>
  </si>
  <si>
    <t>Sisältää kaikki palveluasumisen kustannukset.  Huom! Välivuokrattujen asuntojen vuokrat kohdentuvat tähän, minkä vuoksi tehostetun palveluasumisen ei ole täysin vertailukelpoista maakuntien välillä. Tietopakettitasolla ei eritellä esimerkiksi tehostetun palveluasumisen lääkäripalveluja. Maakunta voi eritellä kyseiset kustannukset ja suoritteet omaa seurantaa varten ja muodostaa sitä kautta tehostetun palveluasumisen kokonaiskustannukset, johon sisältyvät myös lääkäripalvelujen kustannukset. Tietopaketeissa ne sisältyvät kuitenkin kuntoutus- ja akuuttiosaston toimintoon ja perustason kuntoutus- ja akuuttiosastohoidon palveluryhmään.</t>
  </si>
  <si>
    <t>Vain eurot ja asiakkaat</t>
  </si>
  <si>
    <t>Valmiustunti</t>
  </si>
  <si>
    <t>Selviämisasema</t>
  </si>
  <si>
    <t>JHS Maakuntien palveluluokitus</t>
  </si>
  <si>
    <t>TEHTÄVÄ</t>
  </si>
  <si>
    <t>PALVELU</t>
  </si>
  <si>
    <t>PALVELU RUOTSIKSI</t>
  </si>
  <si>
    <t>PALVELUN LYHENNELMÄ (SAP)</t>
  </si>
  <si>
    <t>PALVELUKUVAUS</t>
  </si>
  <si>
    <t>HUOMAUTUS (sanastotyön mukainen tarkennus palvelukuvaukseen)</t>
  </si>
  <si>
    <t>LÄHDE</t>
  </si>
  <si>
    <t>PALVELUN ID-NUMERO</t>
  </si>
  <si>
    <t>KOMMENTTEJA KUVAUKSEEN</t>
  </si>
  <si>
    <t>Alueiden käyttö</t>
  </si>
  <si>
    <t>Maakuntakaavoitus</t>
  </si>
  <si>
    <t>maakuntakaavoitus</t>
  </si>
  <si>
    <t>maakuntakaavan laatiminen ja hyväksyminen</t>
  </si>
  <si>
    <t>Ympäristöhallinto (ymparisto.fi)</t>
  </si>
  <si>
    <t>Kuntien alueiden käytön suunnittelun ja rakennustoimen edistäminen</t>
  </si>
  <si>
    <t>alueidenkaytonedist</t>
  </si>
  <si>
    <t>kuntakaavoituksen asiantuntija-apu ja viranomaisyhteistyö, kaavaneuvottelut, lausunnot, koulutus ja osallistuminen kunnan kaavoitustoimen kehittämiseen</t>
  </si>
  <si>
    <t>http://valtioneuvosto.fi/documents/10616/2287640/Hallituksen+linjaus+maakuntahallinnon+tehtävät+5.4.2016/101bc0ea-ca53-43a8-9252-c66e073bfe80</t>
  </si>
  <si>
    <t>Rakennusvalvonnan tehtävät</t>
  </si>
  <si>
    <t>rakennusvalvonta</t>
  </si>
  <si>
    <t>rakennusvalvonta niissä maakunnissa, joissa maakunnan kaikki kunnat ovat yhteisellä sopimuksella päättäneet siirtää rakennusvalvonnan järjestämisen maakunnalle ja osoittaneet sille rahoituksen</t>
  </si>
  <si>
    <t>Rakennusvalvonnan tehtävät voivat siirtyä maakunnan tehtäväksi ainoastaan kuntien ja maakunnan yhteisellä sopimuksella.</t>
  </si>
  <si>
    <t>Kulttuuriympäristön hoitaminen</t>
  </si>
  <si>
    <t>kulttuuriymparisto</t>
  </si>
  <si>
    <t>kulttuuriympäristön hoitaminen ja hoidon edistäminen sekä kulttuuriympäristön tilan ja kehityksen seuranta, rakennusperinnön hoitoavustukset</t>
  </si>
  <si>
    <t>Liikenne</t>
  </si>
  <si>
    <t>Maakunnan liikennejärjestelmäsuunnittelu</t>
  </si>
  <si>
    <t>liikennejarjestelma</t>
  </si>
  <si>
    <t>osallistuminen suurten kaupunkiseutujen ja maakuntien liikennejärjestelmätyöhön ja aiesopimusten valmisteluun, yhteistyön organisoiminen, liikenneturvallisuuden edistäminen, maankäytön ja liikenneratkaisujen yhteensovittaminen</t>
  </si>
  <si>
    <t>Hallituksen esitys eduskunnalle laiksi maantielain muuttamisesta https://www.lvm.fi</t>
  </si>
  <si>
    <t>Liikennepalvelut ja julkinen henkilöliikenne</t>
  </si>
  <si>
    <t>julkinenliikenne</t>
  </si>
  <si>
    <t>liikennepalveluiden maakunnallinen kehittäminen ja järjestäminen sekä julkisen henkilöliikenteen suunnittelu ja järjestäminen.</t>
  </si>
  <si>
    <t xml:space="preserve">Palvelun järjestäminen edellyttää tehtävän kirjausta maakuntastrategiaan. </t>
  </si>
  <si>
    <t xml:space="preserve">https://www.finlex.fi/fi/esitykset/he/2017/20170015 </t>
  </si>
  <si>
    <t xml:space="preserve">Yksityisteiden kunnossapito- ja parantamisavustukset </t>
  </si>
  <si>
    <t>yksityistiet</t>
  </si>
  <si>
    <t>yksityisteiden kunnossapitoon ja parantamiseen liittyvät palvelut ja valtionavustukset</t>
  </si>
  <si>
    <t>Hallituksen esitys eduskunnalle yksityistielaiksi https://www.lvm.fi</t>
  </si>
  <si>
    <t xml:space="preserve">Liikkumisen ohjauksen edistäminen </t>
  </si>
  <si>
    <t>liikkumisenohjaus</t>
  </si>
  <si>
    <t>liikkumisen ohjaukseen liittyvät palvelut ja valtionavustukset</t>
  </si>
  <si>
    <t>Saaristoliikenteen suunnittelu ja järjestäminen</t>
  </si>
  <si>
    <t>saaristoliikenne</t>
  </si>
  <si>
    <t>maantielauttojen- ja yhteysalusliikenteen palvelutason määrittäminen ja palvelun hankinta</t>
  </si>
  <si>
    <t>Tienpito</t>
  </si>
  <si>
    <t>tienpito</t>
  </si>
  <si>
    <t>esiselvitykset, hankearvioinnit, yleis- ja tiesuunnitelmien teettäminen, tie- ja liikenneolojen suunittelu, hankesuunnittelu, kunnossapidon suunnittelu ja tiedonpidon hankinnat</t>
  </si>
  <si>
    <t>Tienpidon hankinnat sisältää mm. suunnittelun, kunnossapidon ja rakentamisen.</t>
  </si>
  <si>
    <t>Aluekehittäminen/Kasvupalvelut</t>
  </si>
  <si>
    <t>Alueellisen kehittämisen tukeminen</t>
  </si>
  <si>
    <t>aluekehittamistuki</t>
  </si>
  <si>
    <t>Palvelu ei sisällä innovaatiotoimintaan ja innovaatioympäristön kehittämiseen liittyviä palveluita. Nämä kirjataan palveluun "Innovaatioympäristön kehittäminen".</t>
  </si>
  <si>
    <t>Perusrakenteen investointituki</t>
  </si>
  <si>
    <t>investointituki</t>
  </si>
  <si>
    <t xml:space="preserve">tuki ja palvelut kuntien toteuttamiin perusrakennetta koskeviin investointihankkeisiin </t>
  </si>
  <si>
    <t xml:space="preserve">Tuen tulisi olla perusteltua aluekehityksen, erityisesti yritystoiminnan toimintaedellytysten kannalta. Perusrakenteen investointituki voi olla esimerkiksi tiestöön, satamiin tai toimitiloihin kohdistuvia toimenpiteitä, joita kunnat itse toteuttavat. Palvelu ei sisällä innovaatiotoimintaan ja innovaatioympäristön kehittämiseen liittyviä palveluita. Nämä kirjataan palveluun "Innovaatioympäristön kehittäminen". </t>
  </si>
  <si>
    <t>Rahoituspalvelut ympäristöön ja luonnonvaroihin liittyviin kehittämishankkeisiin</t>
  </si>
  <si>
    <t>tuki ja palvelut ympäristöön ja luonnonvaroihin liittyviin kehittämishankkeisiin</t>
  </si>
  <si>
    <t>Rahoituspalvelut liikenteeseen ja infrastruktuuriin liittyviin kehittämis- ja investointihankkeisiin</t>
  </si>
  <si>
    <t>tuki ja palvelut liikenteeseen ja infrastruktuuriin liittyviin kehittämis- ja investointihankkeisiin</t>
  </si>
  <si>
    <t>Rahoituspalvelut opetus- ja kulttuuriministeriön toimialaan kuuluviin kehittämis- ja investointihankkeisiin</t>
  </si>
  <si>
    <t>tuki ja palvelut opetus- ja kulttuuriministeriön toimialaan kuuluviin kehittämis- ja investointihankkeisiin</t>
  </si>
  <si>
    <t>Rahoituspalvelut työllisyyden, osaamisen ja sosiaalisen osallisuuden edistämiseen liittyviin kehittämishankkeisiin</t>
  </si>
  <si>
    <t>tuki ja palvelut työllisyyden, osaamisen ja sosiaalisen osallisuuden edistämiseen liittyviin kehittämishankkeisiin</t>
  </si>
  <si>
    <t>Innovaatioympäristön kehittäminen</t>
  </si>
  <si>
    <t>innovaatioymparisto</t>
  </si>
  <si>
    <t>keksintö- ja IPR-toiminnan neuvontapalvelut; kansainvälistymisneuvonta yrityksille; yritysten, korkeakoulujen ja tutkimuslaitosten aktivointi innovaatiotoimintaan sekä toimijoiden välisen yhteistyön ja kansainvälistymisen lisääminen (ml. TF-koordinaattorit); innovaatiotoimintaa tukevat start-up ja kiihdyttämöpalvelut; osaamista, uuden teknologian siirtoa ja innovaatiojohtamista tukevat palvelut; invest in -toiminta sekä tuet (avustukset) yrityksille ja muille yhteisöille (julk. hallintotehtävä) TKI-infrastruktuurien investointeihin (laitteet ja tilat), voittoa tavoittelemattomaan innovaatiotoiminnan kehittämiseen sekä yritysten tutkimus- ja kehittämistoimintaan uuden liiketoiminnan aikaansaamiseksi</t>
  </si>
  <si>
    <t xml:space="preserve">Sosiaali- ja terveyspalveluissa tapahtuva innovaatiotoiminnan ja innovaatioympäristön kehittämiseen liittyvää toimintaa sekä alueellisen kehittämisen tukemista ei kirjata tälle palvelulle. </t>
  </si>
  <si>
    <t>Alke- ja kasvupalvelujen rahoituslaki, Laki aluekehityksestä ja kasvupalveluista</t>
  </si>
  <si>
    <t>Kasvupalvelut</t>
  </si>
  <si>
    <t>Pääomasijoitustoiminta</t>
  </si>
  <si>
    <t>paaomasijoitus</t>
  </si>
  <si>
    <t>maakunnan tuki ja tuen myöntämiseen liittyvä ohjaus- ja neuvontapalvelu pääomasijoitustoimintaan oikeushenkilölle käytettäväksi pääoman merkintään pääomasijoitusrahastoon</t>
  </si>
  <si>
    <t>Rekrytointipalvelut</t>
  </si>
  <si>
    <t>rekrytointi</t>
  </si>
  <si>
    <t>Täydentävät rekrytointi- ja osaamisen kehittämisen palvelut</t>
  </si>
  <si>
    <t>muurekrytointi</t>
  </si>
  <si>
    <t>rekrytointi- ja osaamispalvelu, jota ei ole erikseen määritelty laissa ao. palveluilla mm: 1) tuetaan rekrytointeja ja työnhakua, 2) kartoitetaan ja kehitetään henkilöasiakkaiden osaamista, 3) lisätään henkilöasiakkaiden työmarkkinavalmiuksia tai tuetaan heidän työllistymistään.</t>
  </si>
  <si>
    <t>Ammatinvalinta- ja uraohjaus</t>
  </si>
  <si>
    <t>uraohjaus</t>
  </si>
  <si>
    <t>Kasvupalvelukoulutus</t>
  </si>
  <si>
    <t>kasvupalvelukoulutus</t>
  </si>
  <si>
    <t>Laki julkisista rekrytointi- ja osaamispalveluista (HE luonnos), Laki aluekehityksestä ja kasvupalveluista</t>
  </si>
  <si>
    <t>Työkokeilut</t>
  </si>
  <si>
    <t>tyokokeilu</t>
  </si>
  <si>
    <t>työkokeiluihin liittyvät palvelut</t>
  </si>
  <si>
    <t xml:space="preserve">Palkkatuki </t>
  </si>
  <si>
    <t>palkkatuki</t>
  </si>
  <si>
    <t>työttömän työnhakijan työllistymisen edistämiseksi tarkoitettu palvelu t. tuki, jonka maakunta tai Uudenmaan kuntayhtymä voi myöntää työnantajalle palkkauskustannuksiin.</t>
  </si>
  <si>
    <t>Yritystoiminnan käynnistämispalvelut</t>
  </si>
  <si>
    <t>tuki yritystoiminnan käynnistämiseen liittyvät palvelut ja starttirahoitukseen liittyvät palvelut</t>
  </si>
  <si>
    <t>Yritysten kehittämispalvelut</t>
  </si>
  <si>
    <t>yrityskehittaminen</t>
  </si>
  <si>
    <t>yritysten kehittämistarpeiden arvioiminen, tarpeelliset analyysipalvelut, asiantuntijapalvelut ja koulutuspalvelut yritystoiminnan kehittämiseksi</t>
  </si>
  <si>
    <t>Palvelu ei sisällä innovaatiotoimintaan ja innovaatioympäristön kehittämiseen (ml. Kansainvälistymisneuvonta ja invest-in toiminta) liittyviä palveluita. Nämä kirjataan palveluun "Innovaatioympäristön kehittäminen".</t>
  </si>
  <si>
    <t>Kehittämisavustus</t>
  </si>
  <si>
    <t>kehittamisavustus</t>
  </si>
  <si>
    <t>palvelut uuden liiketoiminnan kehittämiseen, kasvuun ja kansainvälistymiseen liittyviin kehittämis- ja investointihankkeisiin</t>
  </si>
  <si>
    <t>Laki alueiden kehittämisen ja kasvupalveluiden rahoittamisesta §3 ja §7 kuljetuskustannuksista (HE luonnos), Laki aluekehityksestä ja kasvupalveluista</t>
  </si>
  <si>
    <t>Kuljetustuki</t>
  </si>
  <si>
    <t>kuljetustuki</t>
  </si>
  <si>
    <t>rahoituspalvelut yritysten kuljetuskustannuksiin</t>
  </si>
  <si>
    <t>Kotouttaminen</t>
  </si>
  <si>
    <t>Kotoutumiskoulutus</t>
  </si>
  <si>
    <t>kotokoulutus</t>
  </si>
  <si>
    <t>suomen ja ruotsin kielen sekä tarvittaessa muuta opetusta, joka edistää työelämään ja jatkokoulutukseen pääsyä</t>
  </si>
  <si>
    <t>Kotoutumiskoulutus voidaan järjestää myös omaehtoisena opiskeluna. Kotoutumiskoulutus voi sisältää myös aikaisemmin hankitun osaamisen tunnistamista ja tutkinnon tunnustamista, ammatillista suunnittelua ja uraohjausta.</t>
  </si>
  <si>
    <t>Laki kotoutumisen edistämisestä</t>
  </si>
  <si>
    <t>Alkukartoitukset ja kotoutumissuunnitelmat</t>
  </si>
  <si>
    <t>kotosuunnitelmat</t>
  </si>
  <si>
    <t>toimenpidekokonaisuus, jonka avulla arvioidaan maahanmuuttajan työllistymis-, opiskelu- ja muut kotoutumisvalmiudet sekä kielikoulutuksen ja muiden kotoutumista edistävien palvelujen ja toimenpiteiden tarve, sekä yksilöllinen ja henkilökohtainen kotoutumista tukeva suunnitelma, jonka maahanmuuttaja laatii yhteistyössä paikallisviranomaisten kanssa</t>
  </si>
  <si>
    <t>Kotoutumissuunnitelmaan kirjataan palvelut ja toimenpiteet, jotka edistävät maahanmuuttajan kielitaitoa sekä muita yhteiskunnassa ja työelämässä tarvittavia tietoja ja taitoja.</t>
  </si>
  <si>
    <t>Kuntiin ohjaaminen</t>
  </si>
  <si>
    <t>kuntiinohjaus</t>
  </si>
  <si>
    <t>kuntapaikkojen alueellinen koordinaatio; alueen kuntien kanssa neuvottelu kiintiöpakolaisten ja tarvittaessa muiden pakolaisten kuntapaikoista, asunnoista ja tarvittavista palveluista, oleskeluluvan saaneiden turvapaikanhakijoiden vastaanottokeskuksista kuntiin ohjaamisen toimenpiteet</t>
  </si>
  <si>
    <t xml:space="preserve">Muut kotoutumisen edistämiseen ja maahanmuutoon liittyvät tehtävät </t>
  </si>
  <si>
    <t>muukotouttaminen</t>
  </si>
  <si>
    <t>kotoasuminen</t>
  </si>
  <si>
    <t>asumisen järjestäminen ja tuki, joka on tarkoitettu alle 21-vuotiaille lapsille ja nuorille, joilla on oleskelulupa ja joilla ei ole omaisia tai huoltajia maassa</t>
  </si>
  <si>
    <t>Asuminen sisältää mm. perheryhmäkodit, tuetun asumisen yksiköt ja lastensuojelun jälkihuoltoon rinnasteiset palvelut.</t>
  </si>
  <si>
    <t>Alkuvaiheen neuvonta ja ohjaus</t>
  </si>
  <si>
    <t>alkuneuvonta</t>
  </si>
  <si>
    <t xml:space="preserve">henkilökohtaisen alkuvaiheen neuvonnan ja ohjauksen järjestäminen maahanmuuttajille </t>
  </si>
  <si>
    <t>Hallinto</t>
  </si>
  <si>
    <t>Yleishallintopalvelut</t>
  </si>
  <si>
    <t>yleishallinto</t>
  </si>
  <si>
    <t>paikallisen päätöksenteon mahdollistamiseen maakunnissa liittyvät demokratiakustannukset sekä maakunnan konserni- ja keskushallinnon koko maakunnan toimintaa ja strategiaa ohjaavat ja neuvoa antavat toiminnot</t>
  </si>
  <si>
    <t>Palvelulle ei kohdenneta muiden palveluiden tuottamiseen käytettyjä hallintokustannuksia, vaan palvelu sisältää ainoastaan toiminnot, jotka eivät liity mihinkään tiettyyn tehtävään. 
Palvelu sisältää mm. maakunnan aluekehittämiseen liittyvät toimet, asianhallinta, yhteiskunnan turvallisuusstrategian tukeminen ja yhteensovittaminen maakunnan tehtäviin kuuluvissa asioissa, organisaatioturvallisuus, maakunnan varautumisen ja konsernin varautumisen koordinointi, sisäinen valvonta ja riskienhallinta, sisäinen tarkastus ja tarkastustoimi, edunvalvontatoiminta, maakunnallisen identiteetin edistäminen maakunnan alueella sekä kulttuuria koskevien suunnitelmien ja kehittämistoimenpiteiden yhteensovittaminen osana maakuntastrategian ja -ohjelman toteuttamista. Maakunta laatii myös varautumissuunnitelmia yhteistyössä maakunnan muiden toimijoiden ja Maahanmuuttoviraston kanssa vastaanoton järjestämiseksi laajamittaisen maahantulon tilanteessa. Maakunnan demokratiakustannuksiin lasketaan esimerkiksi valtuustojen, lautakuntien yms. toiminta.</t>
  </si>
  <si>
    <t>Maakuntalaki, alue- ja kasvupalvelulaki, Kansainvälistä suojelua hakevan vastaanotosta annetun lain 12 §</t>
  </si>
  <si>
    <t>Maakuntavaalit</t>
  </si>
  <si>
    <t>maakuntavaalit</t>
  </si>
  <si>
    <t>maakunnan keskusvaalilautakunnan sekä äänestysalueiden vaalilautakunnan tehtävät</t>
  </si>
  <si>
    <t>Maaseudun kehittäminen</t>
  </si>
  <si>
    <t>maaseutukehittaminen</t>
  </si>
  <si>
    <r>
      <t>maaseudun kehittäminen sekä maa- ja elintarviketalouden, maaseutuelinkeinojen ja maatilatalou</t>
    </r>
    <r>
      <rPr>
        <sz val="20"/>
        <color theme="1"/>
        <rFont val="Calibri"/>
        <family val="2"/>
      </rPr>
      <t xml:space="preserve">den edistäminen, yritys-, hanke- ja rakennetukien rahoitus- ja maksatuspalvelut sekä näihin liittyvät palvelut, Neuvo2020 -palvelut sekä porotalouden investointi- ja nuorten viljelijöiden aloitustuki </t>
    </r>
  </si>
  <si>
    <t xml:space="preserve">Palvelu sisältää rahoituspalvelun (myöntötehtävät) sekä maksatuspalvelun. Palvelu ei sisällä teknisen avun palveluita. </t>
  </si>
  <si>
    <t>Maaseuturahaston teknisen avun palvelut</t>
  </si>
  <si>
    <t>maaseuturahasto</t>
  </si>
  <si>
    <t>maaseuturahaston teknisen avun palvelut</t>
  </si>
  <si>
    <t>Maatalous- ja elintarviketuotanto</t>
  </si>
  <si>
    <t>Lomittaminen</t>
  </si>
  <si>
    <t>lomittaminen</t>
  </si>
  <si>
    <t>maatalous- ja turkistarhayrittäjien vuosilomittaminen, sijaisapu ja maksullinen lomittaja-apu</t>
  </si>
  <si>
    <t>Viljelijätukipalvelut</t>
  </si>
  <si>
    <t>viljelijatukipalvelu</t>
  </si>
  <si>
    <t>viljelijätuet, viljelijätukien tukien myöntäminen, valvonta ja tarkastukset, viljelijätukiin liittyvä eläinten merkinnän ja rekisteröinnin valvonta</t>
  </si>
  <si>
    <t xml:space="preserve">Palvelu sisältää paikalla tehtävän valvonnan, hallinnollisen valvonnan (hakemusten käsittely, hallinnollinen valvonta, hakemusten hyväksyntä) sekä muut viljelijätukien toimeenpanotehtävät (takaisinperintä, koulutus, neuvonta). </t>
  </si>
  <si>
    <t>Kasvinterveyden ja kasvintuotannon tuotantopanosten valvonta</t>
  </si>
  <si>
    <t>kasvintuotanto</t>
  </si>
  <si>
    <t>lannoitevalmisteet, kasvinterveys ja taimiaineistot, siemenet, hukkakaura, kasvinsuojeluaineiden kauppa ja käyttö, rehut, luomu (kasvit ja kotieläimet) vilja</t>
  </si>
  <si>
    <t xml:space="preserve">Palvelu sisältää edellä mainittuihin liittyvän koulutuksen, valmennuksen ja valvonnan. </t>
  </si>
  <si>
    <t>Rehuvalvonta</t>
  </si>
  <si>
    <t>rehuvalvonta</t>
  </si>
  <si>
    <t>Rehulain mukainen tilavalvonta ja rehunäytteenotto</t>
  </si>
  <si>
    <t>Luonnonmukaisen tuotannon valvonta</t>
  </si>
  <si>
    <t>luomuvalvonta</t>
  </si>
  <si>
    <t>Palvelu jakautuu maksulliseen toimintaan ja maksuttomaan toimintaan.</t>
  </si>
  <si>
    <t>Eläinsuojelulaki 247/1996</t>
  </si>
  <si>
    <t>Ympäristöterveydenhuolto</t>
  </si>
  <si>
    <t>Eläinlääkäripalvelut</t>
  </si>
  <si>
    <t>elainlaakari</t>
  </si>
  <si>
    <t xml:space="preserve">peruseläinlääkäripalvelu ja kiireellinen eläinlääkäriapu
</t>
  </si>
  <si>
    <t xml:space="preserve">Palvelu sisältää matkasubventiot, palkkauskustannukset, ostopalvelut ja muut kustannukset. </t>
  </si>
  <si>
    <t>Eläinten terveyden ja hyvinvoinnin valvonta</t>
  </si>
  <si>
    <t>elainterveysvalvonta</t>
  </si>
  <si>
    <t>eläinten terveyden (ml. eläimistä saatavien sivutuotteiden) ja eläinten hyvinvoinnin valvonta muuhun kuin viljelijätukiin liittyvä eläinten merkinnän ja rekisteröinnin valvonta, palvelu sisältää eläinten merkinnän ja rekisteröinnin valvonnan, eläinten terveyden valvonnan sekä eläinten hyvinvoinnin valvonnan</t>
  </si>
  <si>
    <t>Elintarvikevalvonta ja -neuvonta</t>
  </si>
  <si>
    <t>elintarvikevalvonta</t>
  </si>
  <si>
    <t>elintarvikkeiden alkutuotannon, valmistuksen, muun käsittelyn, maahantuonnin, maastaviennin, markkinoinnin, kuljetuksen, kaupanpidon, tarjoilun ja muun luovutuksen valvominen, kasvisten kauppanormien valvonta</t>
  </si>
  <si>
    <t>Palvelu sisältää edellä mainittuihin liittyvän koulutuksen, valmennuksen ja valvonnan.</t>
  </si>
  <si>
    <t>Terveydensuojelun edistäminen ja valvonta</t>
  </si>
  <si>
    <t>terveydensuojelu</t>
  </si>
  <si>
    <t>terveydensuojelun edistäminen ja valvonta, tiedottaminen, ohjaus ja neuvonta, varautuminen sekä valvontasuunnitelmien laatiminen</t>
  </si>
  <si>
    <t xml:space="preserve">Palvelu sisältää alkoholihallintoon liittyvät tehtävät. </t>
  </si>
  <si>
    <t>http://stm.fi/terveydensuojelu/kunnat</t>
  </si>
  <si>
    <t>Tupakkalain valvonta</t>
  </si>
  <si>
    <t>tupakkalaki</t>
  </si>
  <si>
    <t>tupakkalain valvonnan ja sen mukaisen myyntilupien käsittelemisen, lupavalvonnan sekä tupakointikieltojen valvonta</t>
  </si>
  <si>
    <t>Vesien ja merien hoito</t>
  </si>
  <si>
    <t>Vesien- ja merenhoito</t>
  </si>
  <si>
    <t>vesimeripalvelut</t>
  </si>
  <si>
    <t>vesien- ja merenhoidon suunnitteluun liittyvät tehtävät ja suunnitelmien toimeenpanon edistäminen sekä merialuesuunnitelmien laatiminen</t>
  </si>
  <si>
    <t>Sisältää vesien tilan arvioinnin, seurannan ja vesien paineet sekä toimenpiteiden suunnittelun ja toimeenpanon vesien ja merentilan parantamiseksi.</t>
  </si>
  <si>
    <t>Vesi- ja kalatalous</t>
  </si>
  <si>
    <t>Vesi- ja kalatalouden palvelut</t>
  </si>
  <si>
    <t>vesikalatalous</t>
  </si>
  <si>
    <t>vesitalous, kalatalous, vesien- ja merenhoito kala- ja vesitaloustehtävissä, vieraslajiriskien hallinta, ilmastonmuutokseen sopeutumisen koordinaatio</t>
  </si>
  <si>
    <t xml:space="preserve">Sisältää kalatalouden (vapaa-ajankalastuksen kehittäminen, kalavarojen hoito, yleisen kalatalousedun valvonta sekä kalatalouden elinkeinojen edistäminen ja rahoittaminen) ja vesitalouden (vesistön säännöstely, tulvariskien hallinta, maankuivatus ja kastelu, patoturvallisuus, vesihuollon valvonta ja edistäminen sekä muu vesivarojen käyttö ja hoito) ml. huolehtimisen vesien- ja merenhoidosta näissä tehtävissä, vieraslajiriskien hallinnan tehtävät ja ilmastonmuutokseen sopeutumisen koordinaation. 
Palvelu sisältää elinkeinokalatalouden, kalavarojen hoidon ja vapaa-ajan kalatalouden, vesihuolto-, vedenhankinta- ja pohjavesitehtävät, sekä vesistötehtävät. </t>
  </si>
  <si>
    <t>Luonnonsuojelu</t>
  </si>
  <si>
    <t>luonnonsuojelu</t>
  </si>
  <si>
    <t>luonnonsuojelualueiden toteuttamiseen liittyvät tehtävät ja luonnonsuojelun edistäminen, luonnon virkistyskäyttö, ulkoilureittisuunnitelmien vahvistamiseen siirtämiseen ja ulkoilureittien laukkauttamiseen liittyvät tehtävät sekä maastoliikennelain yleinen valvonta ja liikuntarajoitteisten erityislupien myöntäminen</t>
  </si>
  <si>
    <t>Maakuntalain perusteet</t>
  </si>
  <si>
    <t>Ympäristötoimi</t>
  </si>
  <si>
    <t>Ympäristötieto ja -tietoisuus</t>
  </si>
  <si>
    <t>ymparistotieto</t>
  </si>
  <si>
    <t>ympäristöä ja alueiden käyttöä koskevan tiedon tuottaminen ja jakaminen sekä ympäristötietoisuuden parantaminen</t>
  </si>
  <si>
    <t xml:space="preserve">Sisältää ympäristöä koskevan luotettavan tutkimus- ja tarkkailutiedon tuottamisen, kansalaisten ympäristövastuullisuuden, yritysten ympäristöjärjestelmätyön edistämisen ja ympäristökasvatuksen toteuttamisen sekä maakuntien ilmasto- ja energiatehokkuustyön koordinoinnin ja neuvonnan. </t>
  </si>
  <si>
    <t>Ympäristönsuojeluviranomaisen tehtävät</t>
  </si>
  <si>
    <t>ymparistonsuojelu</t>
  </si>
  <si>
    <t>kunnan ympäristönsuojeluviranomaisen tehtävät niissä maakunnissa, joissa maakunnan kaikki kunnat ovat yhteisellä sopimuksella päättäneet siirtää tehtävien järjestämisen maakunnalle ja osoittaneet sille rahoituksen: lupamenettelyt, valvonta, valvontasuunnitelma, suunnittelu ja kehittäminen, ilman laadun turvaaminen</t>
  </si>
  <si>
    <t>Ympäristönsuojeluviranomaisen tehtävät voivat siirtyä maakunnan tehtäväksi ainoastaan kuntien ja maakunnan yhteisellä sopimuksella.</t>
  </si>
  <si>
    <t>Pelastustoimi</t>
  </si>
  <si>
    <t>Pelastustoiminta</t>
  </si>
  <si>
    <t>pelastustoiminta</t>
  </si>
  <si>
    <t>pelastustoiminnan kiireelliset toimenpiteet tulipalon tai muun onnettomuuden uhatessa, tilanteet joissa toimenpiteet eivät ole muutoin tai muun viranomaisen tai organisaation hoidettavissa sekä valmius ja varautuminen tehtävien häiriöttömään hoitoon oman toiminnan osalta myös häiriö- ja poikkeusoloissa</t>
  </si>
  <si>
    <t>Pelastustoimintapalveluihin kuuluvat hälytysten vastaanottaminen, väestön varoittaminen, uhkaavan onnettomuuden torjuminen, onnettomuuden uhrien ja vaarassa olevien ihmisten, ympäristön ja omaisuuden suojaaminen ja pelastaminen, tulipalojen sammuttaminen ja vahinkojen rajoittamisen tehtävät,  sekä näihin liittyvät johtamis-, viestintä, huolto- ja muut tukitoiminnat.
Pelastustoiminnan palveluissa voidaan käyttää apuna sopimuspalokuntia (vapaaehtoista palokuntaa, laitospalokuntaa, teollisuuspalokuntaa, sotilaspalokuntaa) tai muuta pelastusalalla toimivaa yhteisöä sen mukaan, kun niiden kanssa tästä sovitaan.</t>
  </si>
  <si>
    <t>Pelastuslaki (379/2011) 2, 25, 27, 32 ja 64 §</t>
  </si>
  <si>
    <t>Tulipalojen ja onnettomuuksien ehkäiseminen</t>
  </si>
  <si>
    <t>onnettomuusehkaisy</t>
  </si>
  <si>
    <t>alueen riskienarviointiin perustuvat valvontasuunnitelman mukaiset pelastustoimen valvontatehtävät, palontutkinta ja onnettomuuskehityksen seuranta, turvallisuusviestintä ja onnettomuuksien ehkäisemisen asiantuntijapalvelut</t>
  </si>
  <si>
    <t xml:space="preserve">Tulipalojen ja onnettomuuksien ehkäisyyn liittyvien palveluiden tavoitteena on pienentää onnettomuuden todennäköisyyttä ja ohjata onnettomuuksiin varautumisella onnettomuudesta aiheutuvien vahinkojen pienentämiseen. Palveluina toteutetaan mm. toiminnanharjoittajan velvollisuuksiin omatoimisen varautumisen osalta, tarjotaan turvallisuusviestintää ja asiantuntijapalveluita mm. maankäytön suunnitteluun ja toimintakyvyltään rajoittuneiden henkilöiden asumis- ja hoitoratkaisuissa. 
Sisältää viranomaisvalvontaan liittyviä maksullisia tehtäviä.
</t>
  </si>
  <si>
    <t xml:space="preserve">Pelastuslaki (379/2011) 27 §, 41, 42 § ja 43 §, luku 12, 78-85§, </t>
  </si>
  <si>
    <t>Öljyntorjunta</t>
  </si>
  <si>
    <t>oljyntorjunta</t>
  </si>
  <si>
    <t>maa-alueen öljyvahinkojen ja alueöljyvahinkojen torjuntatehtävät, öljyvahinkojen torjunnan varautumisen ohjaaminen sekä pyydettäessä aluekemikaalivahinkojen torjunta</t>
  </si>
  <si>
    <t xml:space="preserve">Alueen pelastustoimen on pyydettäessä osallistuttava aluekemikaalivahinkojen torjuntaan, jollei tehtävän suorittaminen merkittävällä tavalla vaaranna sen muun tärkeän lakisääteisen tehtävän suorittamista. </t>
  </si>
  <si>
    <t>Öljyvahinkojen torjuntalaki (1673/2009) 5§, 7§, 9§, 10§, 12§ ja Pelastuslaki 27§</t>
  </si>
  <si>
    <t>Vaarallisten kemikaalien ja räjähteiden valvonta</t>
  </si>
  <si>
    <t>kemikaalivalvonta</t>
  </si>
  <si>
    <t>pelastuslaitoksen suorittamat vaarallisten kemikaalien ja räjähteiden käsittelyyn liittyvät valvontatehtävät</t>
  </si>
  <si>
    <t xml:space="preserve">Tehtävät ovat maksullisia viranomaisvalvontatehtäviä. Pelastusviranomaisten kemikaalivalvonta kohdistuu mm. vaarallisten kemikaalien vähäiseen varastointiin tai käsittelyy, nestekaasun tilapäiseen käyttöön rakennustyömaalla, pyroteknisten välineiden varastointiin kaupan yhteydessä, räjähteiden tai vaarallisten kemikaalien käyttöön erikoistehosteena ja ilotulitteiden käyttöön.
Lisäksi pelastusviranomaiset mm. suorittavat katsastuksia tai tarkastuksia nestekaasun käyttölaitoksiin tai varastoihin, nestekaasun käyttölaitoksiin tai varastoihin, räjähdetarvikekaupppaa harjoittaviin yrityksiin, räjähteiden tilapäiseen varastointiin sekä öljylämmityslaitteistojen käyttöönottoon. </t>
  </si>
  <si>
    <t>Kemikaaliturvallisuuslaki (390/2005) 24§, 25§, 27a§, 59a§, 63§, 64§, 81§, 91§, 98§, 99§, 111§, 115§  Pelastuslaki   (379/2011) 16§, 48§, (685/2015) Valtioneuvoston asetus vaarallisten kemikaalien käsittelyn ja varastoinnin valvonnasta 34-40§, 53§,    (819/2015) Valtioneuvoston asetus räjähteiden valmistuksen ja varastoinnin valvonnasta 5§, 24§, 45-47§, 61-63§</t>
  </si>
  <si>
    <t>Varautuminen</t>
  </si>
  <si>
    <t>Varautumisen yhteensovittaminen</t>
  </si>
  <si>
    <t>varautuyhteensovitus</t>
  </si>
  <si>
    <t>alueen kaikkien toimijoiden ja toimialojen laaja-alaisessa yhteistyössä toteutettava alueellisesti merkittävien riskien poikkihallinnollisen arviointityön järjestäminen, turvallisuuteen vaikuttavien toimintaympäristön muutosten poikkihallinnollisen seuranta- ja arviointityön järjestäminen, varautumisen suunnittelussa tarpeellisen yhteistoiminnan järjestäminen, maakunnan alueen valmius- ja häiriötilanneharjoitusten järjestäminen sekä varautumisen yhteensovittamisessa tarvittavien yhteistyörakenteiden ylläpitäminen</t>
  </si>
  <si>
    <t>Palvelu ei rajoita tai korvaa eri toimialojen omaa varautumista tai varautumisen johtamis-, yhteensovittamis- ja valvontatehtäviä tai vastuita.</t>
  </si>
  <si>
    <t>Maakuntalaki 142 §, HE 15/2017</t>
  </si>
  <si>
    <t>Sosiaali- ja terveydenhuolto</t>
  </si>
  <si>
    <t>iakkaidenohjaus</t>
  </si>
  <si>
    <t>iäkkäiden keskitettynä järjestetty asiakas- ja palveluohjaus
asiakas- ja palveluohjaus koostuu ohjauksesta ja neuvonnasta, sosiaaliohjauksesta, palvelutarpeen arvioinnista ja palveluja koskevasta päätöksenteosta</t>
  </si>
  <si>
    <t xml:space="preserve">Sosiaalipalvelujen kuvaukset löytyvät Sosiaalialan tiedonhallinnan sanastosta (versio 4.0): http://91.202.112.142/codeserver/pages/classification-view-page.xhtml?classificationKey=703&amp;versionKey=2683
--&gt; Näytä kaikki koodit
</t>
  </si>
  <si>
    <t>liikkumisentukeminen</t>
  </si>
  <si>
    <t>sosiaalihuoltolain perusteella myönnetty liikkumista tukeva palvelu</t>
  </si>
  <si>
    <t>kotipalvelut</t>
  </si>
  <si>
    <t xml:space="preserve">Palveluun ei kirjata vammaisten asunnon muutostöitä ja muiden asiakasryhmien päivätoimintaa.
Varsinaisina sosiaali- ja terveyspalveluina annettu omaishoidon tuki kirjataan ko. palvelun luokkaan (esim. tehostettu palveluasuminen, terveystarkastukset jne.)
</t>
  </si>
  <si>
    <t>iakkaidenpalveluas</t>
  </si>
  <si>
    <t>iäkkäille tarkoitettu palveluasuminen sekä iäkkäille tarkoitettu ammatillinen perhehoito ja perhehoito (ml. kiertävät perhehoitajat)</t>
  </si>
  <si>
    <t>iakkaidentehosteas</t>
  </si>
  <si>
    <t>iäkkäille tarkoitettu tehostettu palveluasuminen</t>
  </si>
  <si>
    <t>iakkaidenlaitos</t>
  </si>
  <si>
    <t>iäkkäille tarkoitettu laitospalvelu</t>
  </si>
  <si>
    <t xml:space="preserve">Palveluun ei kirjata perustason terveydenhuollon vuodeosastohoitoa.
</t>
  </si>
  <si>
    <t>ensikotipalvelu</t>
  </si>
  <si>
    <t>perheneuvonta</t>
  </si>
  <si>
    <t>kasvatus- ja perheneuvonta</t>
  </si>
  <si>
    <t>lapsisosiaalityo</t>
  </si>
  <si>
    <t>lapsiperheille tarkoitettu sosiaalityö  ja -ohjaus ja sosiaalinen kuntoutus</t>
  </si>
  <si>
    <t>lapsiperhevertaistuki</t>
  </si>
  <si>
    <t>lapsiperheille tarkoitettu tukisuhdetoiminta, lomanviettopalvelu ja vertaistukitoiminta</t>
  </si>
  <si>
    <t>lapsiperhekotipalvelu</t>
  </si>
  <si>
    <t>lapsiperheille tarkoitettu kotipalvelu ja perhetyö</t>
  </si>
  <si>
    <t>lastensuojeluavo</t>
  </si>
  <si>
    <t>lastensuojelun sosiaalityö, sosiaaliohjaus, sosiaalinen kuntoutus, tehostettu perhetyö ja lapsen yksityisen sijoituksen valvonta, muut lastensuojelun avohuollon tukitoimet (mm. lapsen kuntoutumista tukevat hoito- ja terapiapalvelut ja lapsen harrasteiden ja muu taloudellinen tukeminen). Lisäksi lastensuojelun jälkihuoltona annettu itsenäisen selviytymisen tukeminen ja sen tarvitsemat palvelut, tuettu asuminen sekä itsenäistymisvarojen hoito.</t>
  </si>
  <si>
    <t>lastensuojelusijais</t>
  </si>
  <si>
    <t>lastensuojelun perhehoito (ns. sijaisperhehoito)</t>
  </si>
  <si>
    <t>lastenamperhehoito</t>
  </si>
  <si>
    <t>lastensuojelun ammatillinen perhehoito (annetaan lupaviranomaiselta saadun luvan perusteella toimivassa ammatillisessa perhekodissa)</t>
  </si>
  <si>
    <t>lastenlaitoshoito</t>
  </si>
  <si>
    <t>perheoikeuspalvelut</t>
  </si>
  <si>
    <t>adoptioneuvonta, isyyden selvittäminen, lapsen elatusavun turvaaminen, lapsen huollon ja tapaamisoikeuden turvaaminen, perheasioiden sovittelu, puolison elatusavun turvaaminen ja tapaamisten valvonta</t>
  </si>
  <si>
    <t>aitiysneuvolapalvelu</t>
  </si>
  <si>
    <t>raskaana olevien naisten, lasta odottavien perheiden sekä alle oppivelvollisuusikäisten lasten ja heidän perheidensä neuvolapalvelut</t>
  </si>
  <si>
    <t>Terveydenhuoltolaki 1326/2010) 15 § ja Avohilmo, perusterveydenhuollon avohoidon ilmoitus 2018.</t>
  </si>
  <si>
    <t>kouluterveydenhuolto</t>
  </si>
  <si>
    <t>perusopetusta antavien oppilaitosten oppilaille annettavat kouluterveydenhuollon palvelut</t>
  </si>
  <si>
    <t>Terveydenhuoltolaki 1326/2010) 16 § ja Avohilmo, perusterveydenhuollon avohoidon ilmoitus 2018.</t>
  </si>
  <si>
    <t>opiskeluterveyshuolto</t>
  </si>
  <si>
    <t>lukioiden ja ammatillista peruskoulutusta antavien oppilaitosten opiskelijoille annettavat opiskeluterveydenhuollon palvelut</t>
  </si>
  <si>
    <t>Terveydenhuoltolaki 1326/2010) 17 § ja Avohilmo, perusterveydenhuollon avohoidon ilmoitus 2018.</t>
  </si>
  <si>
    <t>esi- ja perusopetuksen sekä toisen asteen koulutuksen kuraattori- ja psykologipalvelut</t>
  </si>
  <si>
    <t>Oppilas- ja opiskelijahuoltolaki (1287/2013) määrittelee opiskeluhuollon palveluiksi koulu- ja opiskeluterveydenhuollon, kuraattori- ja psykologipalvelut. Palveluluokka sisältää opiskeluhuollon kuraattori-ja psykologipalvelut, jos maakunnan kunnat yhteisellä päätöksellä antaa nämä tehtävät maakunnan järjestettäväksi.</t>
  </si>
  <si>
    <t>mielenterveysohjaus</t>
  </si>
  <si>
    <t>mielenterveys- ja päihdeongelmaisten asiakasohjaus</t>
  </si>
  <si>
    <t>paihdemielentervavo</t>
  </si>
  <si>
    <t>Palveluluokkaan kirjataan kuuluvaksi terveydenhuoltolain, sosiaalihuoltolain, päihdehuoltolain ja mielenterveyslain ja sekä opioidikorvaushoitoa koskevan  asetuksen, tartuntatautilain ja –asetuksen sekä ehkäisevän päihdetyön järjestämistä koskevan lain mukaiset päihde- ja/tai mielenterveysongelmaisille annettavat palvelukokonaisuudet ei-erikoissairaanhoidon alaisissa, päihde- ja/tai mielenterveysongelmaisten hoitoon ja kuntoutukseen erikoistuneissa yksiköissä. Tähän palveluluokkaan sisältyvät A-klinikkatyyppisten  ja muiden  päihdehuoltoyksiköiden (ml. huumeklinikat, päihdeongelmaisten päiväkeskukset tms.) sekä vastaavien mielenterveyskuntoutujille suunnattujen avomuotoisten matalakynnyksisten, ei-erikoissairaanhoitojohtoisten hoito- ja kuntoutuspalvelujen  terveydenhuoltopalvelut sekä sosiaalihuoltolain mukaisista palveluista yksikössä toteutettava sosiaalityö, -ohjaus ja -kuntoutus, tukisuhdetoiminta sekä päivätoiminta. Tähän sisältyvät myös eriytettävänä palvelukokonaisuutenaan toteutettava huumeiden käyttäjien sosiaali- ja terveysneuvontatoiminta pistovälineiden vaihtoineen, rahapeliongelmien hoitoon erikoistuneet yksilö- ja ryhmämuotoisista palvelut, etsivä ja jalkautuva työ syrjäytyneiden päihde- ja mielenterveysongelmaisten keskuudessa sekä vastaavantyyppiset muut matalakynnyksiset päihteiden käytön haittojen vähentämiseen tähtäävät palvelukokonaisuudet. Palveluun ei kirjata kuntouttavaa työtoimintaa.</t>
  </si>
  <si>
    <t>mielenterveysasumis</t>
  </si>
  <si>
    <t xml:space="preserve">mielenterveyskuntoutujien palveluasuminen on intensiivistä ja pitkäjänteistä kuntoutusta mielenterveysongelman vuoksi sekä omatoimisuuden ja asumisen tiivistä harjoittelua joko ryhmäasunnossa tai itsenäisessä asunnossa </t>
  </si>
  <si>
    <t>mielenterveysymasu</t>
  </si>
  <si>
    <t>mielenterveyskuntoutujien tehostetussa ympärivuorokautisessa palveluasumisessa vaikeasti toimintarajoitteinen kuntoutuja tarvitsee jatkuvasti tukea, ohjausta ja valvontaa  ympärivuorokautisesti ryhmäasunnossa</t>
  </si>
  <si>
    <t>paihdeasumispalvelu</t>
  </si>
  <si>
    <t>paihdelaitoshoito</t>
  </si>
  <si>
    <t>päihdeongelmaisten ympärivuorokautinen hoito ja kuntoutus päihdeongelmien vuoksi</t>
  </si>
  <si>
    <t>psykiatrinenlas</t>
  </si>
  <si>
    <t>erikoislääkärijohtoisessa psykiatrisessa yksikössä toteutettu lastenpsykiatrinen ja alle 23-vuotiaiden nuorisopsykiatrinen hoito</t>
  </si>
  <si>
    <t>psykiatrinenaik</t>
  </si>
  <si>
    <t>erikoislääkärijohtoisessa psykiatrisessa yksikössä toteutettu 23 vuotta täyttäneiden psykiatrinen erikoissairaanhoito</t>
  </si>
  <si>
    <t>aikuissosiaalityo</t>
  </si>
  <si>
    <t>työikäisille tarkoitettu sosiaalityö, sosiaaliohjaus, sosiaalinen kuntoutus, tukisuhdetoiminta, lomanviettopalvelu, asiakkaan raha-asioiden hoitaminen ja sosiaalinen luototus, ehkäisevä ja täydentävä toimeentulotuki
tähän kirjataan myös perustoimeentulotuki ja työmarkkinatuki, mikäli ne kulkevat maakunnan rahoissa (selviää myöhemmin)</t>
  </si>
  <si>
    <t xml:space="preserve">Myönnetyt ehkäisevä toimeentulotuki ja täydentävä toimeentulotuki (sekä mahdolliset perustoimeentulotuki ja työmarkkinatuki) kerätään myös erilliskustannuksina. Palveluun ei kirjata päihde- ja mielenterveyspalveluihin, vammaispalveluihin, lapsiperheiden palveluihin, lastensuojeluun ja vammaispalveluihin kuuluvia palveluja. 
</t>
  </si>
  <si>
    <t>tyoelamaosallisuus</t>
  </si>
  <si>
    <t>vammaisten päivätoiminta, vammaisten henkilöiden työhönvalmennus, vammaisten henkilöiden työllistymistä tukeva toiminta, vammaisten henkilöiden työtoiminta sekä kuntouttava työtoiminta</t>
  </si>
  <si>
    <t>vammaissosiaalityo</t>
  </si>
  <si>
    <t>vammaisten kuntoutusohjaus, sosiaaliohjaus, sosiaalityö ja sopeutumisvalmennus</t>
  </si>
  <si>
    <t>vammaisymasuminen</t>
  </si>
  <si>
    <t>vammaisten ympärivuorokautisen avun ja tuen sisältävät asumispalvelut</t>
  </si>
  <si>
    <t>Henkilökohtaisen avun avulla järjestetty tehostettu palveluasuminen kirjataan tehostetun palveluasumisen luokkaan.</t>
  </si>
  <si>
    <t>vammaisasumistuki</t>
  </si>
  <si>
    <t>vammaisliikkuminen</t>
  </si>
  <si>
    <t>vammaisille tarkoitettu liikkumista tukeva palvelu</t>
  </si>
  <si>
    <t>henkilokohtainenapu</t>
  </si>
  <si>
    <t>vammaisille annettu henkilökohtainen apu</t>
  </si>
  <si>
    <t>vammaisperhehoito</t>
  </si>
  <si>
    <t>vammaisten ammatillinen perhehoito ja perhehoito (ml. kiertävät perhehoitajat)</t>
  </si>
  <si>
    <t>vammaiskuntoutus</t>
  </si>
  <si>
    <t>vammaisten kuntoutustyyppinen laitoshoito (on lyhytaikaista, kuntouttavaa ja tulee olemaan osa keskitettyjä integroituja vaativia sote-palveluja)
tähän kirjataan myös pitkäaikainen laitoshoito vammaisten laitoksissa siihen asti, kun sitä vielä järjestetään</t>
  </si>
  <si>
    <t>perustasovastaanotto</t>
  </si>
  <si>
    <t>sosiaali- ja terveyskeskusten vastaanottopalvelut</t>
  </si>
  <si>
    <t>perustasoerikoisvast</t>
  </si>
  <si>
    <t>sosiaali- ja terveyskeskusten muiden erikoisalojen kuin yleislääketieteen alaan kuuluvien terveydenhuollon ammattihenkilöiden konsultaatio- ja vastaanottopalvelut</t>
  </si>
  <si>
    <t xml:space="preserve">Perustason lääkinnällinen avokuntoutus </t>
  </si>
  <si>
    <t>perustasokuntoutus</t>
  </si>
  <si>
    <t>perustason lääkinnällinen kuntoutus, joka toteutetaan kuntoutusyksikössä tai muualla kuntoutusammattihenkilöstön työnä esim.asiakkaan kotona</t>
  </si>
  <si>
    <r>
      <t xml:space="preserve">Sisältää Terveydenhuoltolain 29 §:n mukaiset perustason lääkinnälliset kuntoutuspalvelut, jotka toteutetaan kyseisiä tehtäviä koskevassa yksikössä. Luokkaan sisällytetään myös  muualla tehtävä kuntoutusammattihenkilöstön työ.  Lääkinnälliseen kuntoutukseen kuuluu:
- kuntoutusneuvonta ja kuntoutusohjaus
- toiminta- ja työkyvyn ja kuntoutustarpeen arviointi
- kuntoutustutkimus
- toimintakyvyn parantamiseen ja ylläpitämiseen tähtäävät terapiat sekä muut tarvittavaa kuntoutumista edistävät toimenpiteet, </t>
    </r>
    <r>
      <rPr>
        <sz val="20"/>
        <color rgb="FFFF0000"/>
        <rFont val="Calibri"/>
        <family val="2"/>
        <scheme val="minor"/>
      </rPr>
      <t>mukaan lukien kuntoutusammattihenkilöstön työnä tehty kotikuntoutus</t>
    </r>
    <r>
      <rPr>
        <sz val="20"/>
        <color theme="1"/>
        <rFont val="Calibri"/>
        <family val="2"/>
        <scheme val="minor"/>
      </rPr>
      <t xml:space="preserve">
- apuvälinepalvelut 
- sopeutumisvalmennus.
Lääkinnällistä kuntoutusta tekevät kuntoutuksen erityistyöntekijät kuten fysioterapeutit, toimintaterapeutit, puheterapeutit, ravitsemusterapeutit tai psykoterapeutit.                            
Luokka ei sisällä erikoissairaanhoidossa annettavia lääkinnällisiä kuntoutuspalveluja.  </t>
    </r>
  </si>
  <si>
    <t>kotisairaalahoito</t>
  </si>
  <si>
    <t>sairaalahoidon korvaava määräaikainen tehostetun kotisairaanhoidon palvelu</t>
  </si>
  <si>
    <t>Terveydenhuoltolaki (1326/2010) 25 §</t>
  </si>
  <si>
    <t>suunperustaso</t>
  </si>
  <si>
    <t xml:space="preserve">suun terveydenhuollon perustason palvelut </t>
  </si>
  <si>
    <t>Terveydenhuoltolaki (1326/2010) 15 §, 16 §, 17 § ja 26 §</t>
  </si>
  <si>
    <t>suunerityistaso</t>
  </si>
  <si>
    <t>ei-sairaalatasoiset vaativat suun terveydenhuollon palvelut sekä keskussairaala- ja yliopistosairaalatasoiset suun terveydenhuollon palvelut</t>
  </si>
  <si>
    <t>perusvuodehoito</t>
  </si>
  <si>
    <t>perustason vuodeosastohoito</t>
  </si>
  <si>
    <t>ensihoitopalvelu</t>
  </si>
  <si>
    <t>äkillisesti sairastuneen tai loukkaantuneen potilaan ensihoitopalvelu ja siihen kuuluvat potilassiirrot</t>
  </si>
  <si>
    <t>Terveydenhuoltolaki (1326/2010) 46 § (29.12.2016/1516)</t>
  </si>
  <si>
    <t>ensihoitokeskus</t>
  </si>
  <si>
    <t>ensihoitokeskuksen toiminnan järjestäminen</t>
  </si>
  <si>
    <t>päivystys</t>
  </si>
  <si>
    <t>Terveydenhuoltolaki (1326/2010) 50 § (29.12.2016/1516) ja STM:n asetus kiireellisen hoidon perusteista ja päivystyksen erikoisalakohtaisista edellytyksistä (782/2014)</t>
  </si>
  <si>
    <t>somaattinenesh</t>
  </si>
  <si>
    <t>somaattisen erikoissairaanhoidon avohoito, vuodeosastohoito, päiväkirurgia sekä päiväsairaanhoito (pl. suun terveydenhuollon erityistason palvelut) muualla kuin lastentautien yksiköissä</t>
  </si>
  <si>
    <t>lapesomaattinenesh</t>
  </si>
  <si>
    <t>somaattisen erikoissairaanhoidon avohoito, vuodeosastohoito, päiväkirurgia sekä päiväsairaanhoito (pl. suun terveydenhuollon erityistason palvelut) lastentautien yksiköissä ml. lastenneurologia ja lastenkirurgia</t>
  </si>
  <si>
    <t>tyoterveyshuolto</t>
  </si>
  <si>
    <t>työterveyshuollon palvelut, jotka järjestetään maakunnan järjestämisvastuun perusteella maakunnan alueen työnantajille, yrittäjille ja omaa työtään tekeville
lisäksi tähän luokkaan kirjataan maakunnan liikelaitoksen (muu kuin sote-keskus) tuottamat työkyvyn arviointiin, työttömien terveystarkastuksiin ym. vastaavat palvelut, mikäli näitä tulee aikanaan maakunnan liikelaitoksen tehtäväksi</t>
  </si>
  <si>
    <t>Hyteasiantuntijatyö</t>
  </si>
  <si>
    <t>sosiaali- ja terveydenhuollon ammattilaisten ja muiden maakuntatoimijoiden toiminta hyvinvoinnin ja terveyden edistämisen asiantuntijana paikallisesti, alueellisesti ja valtakunnallisesti eri tehtävissä ja hankkeissa</t>
  </si>
  <si>
    <t>sotetki</t>
  </si>
  <si>
    <t>sosiaali- ja terveysalan TKI-toiminta, mm. koulutus-evo, VTR (entinen tutkimus-evo), maakuntien oma TKI-rahoitus sekä ulkopuolisilta tahoilta sosiaali- ja terveysalaan liittyvään TKI-toimintaan saatu rahoitus sekä TKI-toimintaan liittyvä hallinnollinen työ</t>
  </si>
  <si>
    <t>tukip</t>
  </si>
  <si>
    <t>palveluluokituksen apuluokka</t>
  </si>
  <si>
    <t>Mielenterveys- ja päihdekuntoutujien asumispalvelut</t>
  </si>
  <si>
    <t>Mielenterveyskuntoutujien päivätoiminta</t>
  </si>
  <si>
    <t>Päihdekuntoutujien päivätoiminta</t>
  </si>
  <si>
    <t xml:space="preserve">Nuorisopsykiatria (psykiatria), nuorisopsykiatria, lastenpsykiatria, lastenpsykiatria (psykiatria). 
Lasten ja nuorten psykiatrian ikäraja on niin vaihteleva, että niitä ei tietopaketeissa tarvitse erotella, vaan voidaan laskea suoraan yhteen.
Erikoisalakoodit: 74; 75; 70-alkuinen psykiatria ikärajauksella (0–17-vuotiaat) </t>
  </si>
  <si>
    <t>Käsikirja 2.1 Palveluryhmä</t>
  </si>
  <si>
    <t>Käsikirja 2.1 Toiminto</t>
  </si>
  <si>
    <t>Vaativat palvelut</t>
  </si>
  <si>
    <t xml:space="preserve">Suun terveydenhuolto 
peruspalvelut 
Tähän toimintoon sisälly-tetään suun terveyden-huollon perustason 0-17-vuotiaiden suun tervey-denhuollon palvelut, jotka eivät sisälly suoran valin-nanvapauden piiiin
</t>
  </si>
  <si>
    <t xml:space="preserve">Suun terveydenhuolto erityistason palvelut 
Tähän toimintoon sisällyte-tään suun terveydenhuollon erityistason palvelut, jotka eivät ole suoran valinnanva-pauden piirissä
</t>
  </si>
  <si>
    <t>Muutos</t>
  </si>
  <si>
    <t>Nimi muuttunut ja tieto on jaettu kahteen eri luokkaan</t>
  </si>
  <si>
    <t>Nimi muuttunut</t>
  </si>
  <si>
    <t xml:space="preserve">Mielenterveys- ja päihdetyön hyvinvoinnin ja terveyden edistäminen
Tähän toimintoon kuuluu kaikki mielenterveys- ja päihdepalvelujen ennaltaehkäisevät palvelut ja sekundaarinen preventio.
</t>
  </si>
  <si>
    <t>Uusi luokka</t>
  </si>
  <si>
    <t>Psykiatrinen avohoito</t>
  </si>
  <si>
    <t xml:space="preserve">Mielenterveysavohoito- ja kuntoutus </t>
  </si>
  <si>
    <t xml:space="preserve">Päihdeavohoito- ja kuntoustus </t>
  </si>
  <si>
    <t xml:space="preserve">Mielenterveys- ja päihdeavohoito ja kuntoutus
Tähän toimintoon sisällytetään erityis-työntekijöiden to-teuttama mielen-terveys- ja päih-deavopalvelut.
</t>
  </si>
  <si>
    <t>Nimi muuttunut ja määritelmä tarkentunut</t>
  </si>
  <si>
    <t>Tukiasuminen ja tuettu asuminen</t>
  </si>
  <si>
    <t xml:space="preserve">Kotiin annettavat palvelut 
Tähän toimintoon sisällytetään kaikki kotiin annettavat palvelut sekä itse-näisen asumisen tuki
</t>
  </si>
  <si>
    <t>Nimi ja määritelmä muuttunut.Huom! Muut kotiin annettavat palvelut -luokka on poistettu. Sisältyy tähän luokkaan.</t>
  </si>
  <si>
    <t>Työtoiminta</t>
  </si>
  <si>
    <t>Nimi ja määritelmä muuttunut.</t>
  </si>
  <si>
    <t>Nimi ja määritelmä muuttunut. Uusi luokka.</t>
  </si>
  <si>
    <t>Nimi muuttunut.</t>
  </si>
  <si>
    <t>Päihdekuntoutujien asumispalvelu</t>
  </si>
  <si>
    <t>Päihdekuntoutujien ympärivuorokautinen asumispalvelu</t>
  </si>
  <si>
    <t>Psykiatrinen osastohoito</t>
  </si>
  <si>
    <t>Riippuvuuksien laitoshoito</t>
  </si>
  <si>
    <t xml:space="preserve">Mielenterveys- ja päihdelaitoshoito
Tähän toimintoon sisällytetään kaikki laitoksissa tapahtu-va psykiatrinen ja päihdelaitoshoito
</t>
  </si>
  <si>
    <t>Nimi muuttunut ja toimintotaso purettu.</t>
  </si>
  <si>
    <t xml:space="preserve">Laitoshoito
Tähän toimintoon sisällyte-tään kaikki psykiatrinen osastohoito sekä ammatilli-sissa perhekodeissa ja las-tensuojelulaitoksissa tapah-tuva kodin ulkopuolelle si-joittaminen. Pitkäaikaisten sijoitusten lisäksi myös ly-hytaikaiset avohuollon tuki-toimena tehdyt kodin ulko-puolelle sijoitukset.
</t>
  </si>
  <si>
    <t xml:space="preserve">Hyvinvoinnin ja terveyden edistäminen
Tähän toimintoon sisällyte-tään terveysneuvontapalve-lut, varhaisen tuen sosiaali-palvelut sekä kumppanuuk-sien koordinointi. 
</t>
  </si>
  <si>
    <t>Toimintotason nimi muuttunut.</t>
  </si>
  <si>
    <t xml:space="preserve">Perhehoito
Tähän toimintoon sisällyte-tään kaikki perhehoitona toteutetut kodin ulkopuolelle tehdyt sijoitukset. Pitkäai-kaisten sijoitusten lisäksi myös lyhytaikaiset avohuol-lon tukitoimena tehdyt 
</t>
  </si>
  <si>
    <t>Kasvatus -ja perheneuvonta</t>
  </si>
  <si>
    <t xml:space="preserve">Psykososiaalinen avohoito
Tähän toimintoon sisällyte-tään kaikki 0-17-vuotiaiden avohuollon sosiaalipalvelut ja mielenterveyspalvelut  
</t>
  </si>
  <si>
    <t>Perusterveydenhuollon psykologipalvelut on jätetty pois!</t>
  </si>
  <si>
    <t>Lastensuojelun ammatilliset perhekodit avohuollon tukitoimisijoituksena</t>
  </si>
  <si>
    <t>Lastensuojelun ammatilliset perhekodit pitkäaikaiset</t>
  </si>
  <si>
    <t>Uusi toimintotaso</t>
  </si>
  <si>
    <t>Nimi muuttunut ja toimintotaso purettu. Tarkastellaan ensisijaisesti tässä Tietopaketissa.</t>
  </si>
  <si>
    <t>Toimintotaso purettu. Tarkastellaan ensisijaisesti tässä Tietopaketissa.</t>
  </si>
  <si>
    <t xml:space="preserve">Somaattinen avohoito 
Tähän toimintoon sisällyte-tään kaikki 0-17-vuotiaiden somaattinen perus- ja eri-tyistason somaattinen avo-hoito.
</t>
  </si>
  <si>
    <t>Muut erikoisalapoliklinikat yhteensä 0-17v.</t>
  </si>
  <si>
    <t>Nimi muuttunut. Tarkastellaan ensisijaisesti tässä Tietopaketissa.</t>
  </si>
  <si>
    <t>Lastenpsykiatrian osastohoito</t>
  </si>
  <si>
    <t>Nuorisopsykiatrian osastohoito</t>
  </si>
  <si>
    <t>Lastentautien osastohoito</t>
  </si>
  <si>
    <t>Muut erikoisalat yhteensä 0-17v.</t>
  </si>
  <si>
    <t xml:space="preserve">Sosiaalityö- ja ohjaus sosi-aali- ja ter-veysasemilla (sote-keskuksissa) </t>
  </si>
  <si>
    <t>Omaishoidontuen palkkio</t>
  </si>
  <si>
    <t xml:space="preserve">Avohoito- ja huolto 
Tähän sisällytetään kaikki ≥75-vuotiaiden erityista-soinen vastaanottopalvelu. Perustason vastaanotto sisältyy vastaanottopalvelu-jen kokonaisuuteen
</t>
  </si>
  <si>
    <t>Uusi toiminto.</t>
  </si>
  <si>
    <t xml:space="preserve">Erikoissairaanhoidon 
avohoito
</t>
  </si>
  <si>
    <t>Nimi ja määritelmä muuttunut. Uusi toiminto.</t>
  </si>
  <si>
    <t xml:space="preserve">Kotiin annettavat tai kotona asumista tukevat palvelut
Tähän toimintoon sisällyte-tään iäkkäiden kotona asumista tukeva kotihoito (sis. kotisairaanhoito, koti-palvelu, lääkäripalvelut ja tukipalvelut sekä hoitotar-vikkeet)
</t>
  </si>
  <si>
    <t>Uusi palvelu.</t>
  </si>
  <si>
    <t>Palveluasuminen</t>
  </si>
  <si>
    <t>Nimi muuttunut. Uusi toiminto.</t>
  </si>
  <si>
    <t>Pitkäaikaislaitoshoito</t>
  </si>
  <si>
    <t>Uusi luokka.</t>
  </si>
  <si>
    <t>Nimi muuttunut/Uusi luokka.</t>
  </si>
  <si>
    <t xml:space="preserve">Kuntoutus- ja akuutti-osastohoito
(lähisairaalahoito)
</t>
  </si>
  <si>
    <t>Erikoissairaanhoidon osastohoito</t>
  </si>
  <si>
    <t xml:space="preserve">Kaikki erikoisalat yhteensä </t>
  </si>
  <si>
    <t xml:space="preserve">Sosiaalityö ja ohjaus </t>
  </si>
  <si>
    <t xml:space="preserve">Avohuolto
Tähän toimintoon sisäl-lytetään mm. vammais-ten päivä- ja työtoimin-ta, asunnon muutos-työt, vammaisten koti-hoito, tuettu asuminen sekä tilapäishoito sekä muut työtä, opiskelua, liikkumista ja muita arjen toimintoja ja asumista tukevat palve-lut. 
</t>
  </si>
  <si>
    <t xml:space="preserve">Vammaisten asumisen muu tuki ja palvelut kuin ympärivuorokautisen avun ja tuen sisältävät asumispalvelut </t>
  </si>
  <si>
    <t>Vammaisten omaishoidon tuki (palkkiot)</t>
  </si>
  <si>
    <t xml:space="preserve">Vammaisten omaishoidon tuki
Tähän toimintoon sisällytetään alle 65 -vuotiaisiin kohdistuva omaishoidon tuki. Mukaan lasketaan sekä rahaetuus että omaishoitajan tukimuodot.
</t>
  </si>
  <si>
    <r>
      <t xml:space="preserve">Nimi muuttunut. Luokat: </t>
    </r>
    <r>
      <rPr>
        <i/>
        <sz val="11"/>
        <color theme="1"/>
        <rFont val="Calibri"/>
        <family val="2"/>
        <scheme val="minor"/>
      </rPr>
      <t>Omaishoitajan lakisääteiseen vapaaseen liittyvät palvelut</t>
    </r>
    <r>
      <rPr>
        <sz val="11"/>
        <color theme="1"/>
        <rFont val="Calibri"/>
        <family val="2"/>
        <scheme val="minor"/>
      </rPr>
      <t xml:space="preserve"> sekä </t>
    </r>
    <r>
      <rPr>
        <i/>
        <sz val="11"/>
        <color theme="1"/>
        <rFont val="Calibri"/>
        <family val="2"/>
        <scheme val="minor"/>
      </rPr>
      <t xml:space="preserve">Omaishoidon muut järjestämiseen liittyvät kustannukset </t>
    </r>
    <r>
      <rPr>
        <sz val="11"/>
        <color theme="1"/>
        <rFont val="Calibri"/>
        <family val="2"/>
        <scheme val="minor"/>
      </rPr>
      <t>jäävät pois!</t>
    </r>
  </si>
  <si>
    <t>Nimi muuttunut ja luokka jaettu kahteen palveluun. Toiminnon nimi muuttunut.</t>
  </si>
  <si>
    <t>Iäkkäiden perhehoito</t>
  </si>
  <si>
    <t>Tehostettu palveluasuminen</t>
  </si>
  <si>
    <t>Toiminnon nimi muuttunut.</t>
  </si>
  <si>
    <t xml:space="preserve">Terveysasemalla tai suoran valinnan sote-keskuksen tuottama fysiotera-pia </t>
  </si>
  <si>
    <t xml:space="preserve">Avokuntoutus -ei kotona tapahtuva </t>
  </si>
  <si>
    <t xml:space="preserve">Kuntoutus osastoilla
Tähän toimintoon sisäl-tyy osastoilla toteutettu kuntoutus kuntoutus-henkilökunnan toteut-taman työn osalta
</t>
  </si>
  <si>
    <t>Oma toimintotaso.</t>
  </si>
  <si>
    <t>Vaativan kuntoutuksen osastot</t>
  </si>
  <si>
    <t>Vastaanottopalvelujen asiakas- ja palveluohjaus</t>
  </si>
  <si>
    <t>Vastaanottopalveluihin liittyvä omahoito</t>
  </si>
  <si>
    <t>Huom! Psykiatrinen tiimi ei muodosta enää omaa palveluluokkaa, mutta sen ensisijainen tarkastelu tapahtuu mtp-paketissa.</t>
  </si>
  <si>
    <t>Selviämisasema/selviämishoitoasema</t>
  </si>
  <si>
    <t>Ensihoitopalvelun operatiivinen toiminta</t>
  </si>
  <si>
    <t>Toiminnon nimi muutettu!</t>
  </si>
  <si>
    <r>
      <rPr>
        <i/>
        <sz val="11"/>
        <color theme="1"/>
        <rFont val="Calibri"/>
        <family val="2"/>
        <scheme val="minor"/>
      </rPr>
      <t>Muita viranomaisia tukevat palvelut</t>
    </r>
    <r>
      <rPr>
        <sz val="11"/>
        <color theme="1"/>
        <rFont val="Calibri"/>
        <family val="2"/>
        <scheme val="minor"/>
      </rPr>
      <t xml:space="preserve"> -luokka poistettu.</t>
    </r>
  </si>
  <si>
    <t>Kuljetuspalvelu</t>
  </si>
  <si>
    <t>Sydän- ja rintaelinsairauksien palvelukokonaisuus</t>
  </si>
  <si>
    <t>Yleismedisiinisten sairauksien palvelukokonaisuus</t>
  </si>
  <si>
    <t>Naistentautien ja synnytysten palvelukokonaisuus</t>
  </si>
  <si>
    <t>Neurologian palvelukokonaisuus</t>
  </si>
  <si>
    <t>Syöpätautien palvelukokonaisuus</t>
  </si>
  <si>
    <t>Lasten ja nuorten psykiatria</t>
  </si>
  <si>
    <t>Vatsasairauksien palvelukokonaisuus</t>
  </si>
  <si>
    <t>Muut toimenpidepalvelut, tehohoito ja kivun hoito</t>
  </si>
  <si>
    <t>Kaulan ja pään alueen sairauksien palvelukokonaisuus</t>
  </si>
  <si>
    <t>Aikuispsykiatria</t>
  </si>
  <si>
    <t>Tuki- ja liikuntaelimistön sairauksien palvelukokonaisuus</t>
  </si>
  <si>
    <t>Aikuispsykiatria (kohdentuu ensisijaisesti aikuispsykiatriaan)</t>
  </si>
  <si>
    <t>Nimi</t>
  </si>
  <si>
    <t>Lasten ja nuorten sairauksien palvelukokonaisuus (kohdentuu ensisijaisesti lasten, nuorten ja per-heiden tietopakettiin)</t>
  </si>
  <si>
    <t>Lasten ja nuorten psykiatria (kohdentuu ensisijaisesti lasten, nuorten ja per-heiden tietopakettiin)</t>
  </si>
  <si>
    <r>
      <t>Mielenterveys- ja p</t>
    </r>
    <r>
      <rPr>
        <b/>
        <sz val="11"/>
        <color theme="1"/>
        <rFont val="Myriad Pro Light"/>
        <family val="2"/>
      </rPr>
      <t>ä</t>
    </r>
    <r>
      <rPr>
        <b/>
        <sz val="11"/>
        <color theme="1"/>
        <rFont val="Calibri"/>
        <family val="2"/>
        <scheme val="minor"/>
      </rPr>
      <t>ihdekuntoutujien asumispalvelut</t>
    </r>
  </si>
  <si>
    <t>Sote-tietopakettien</t>
  </si>
  <si>
    <t>käsikirja</t>
  </si>
  <si>
    <t>Saatteeksi</t>
  </si>
  <si>
    <r>
      <t>Sote-tietopaketit</t>
    </r>
    <r>
      <rPr>
        <sz val="10"/>
        <color theme="1"/>
        <rFont val="Calibri"/>
        <family val="2"/>
        <scheme val="minor"/>
      </rPr>
      <t xml:space="preserve"> ovat yksi sosiaali- ja terveyspalvelujen tiedolla johtamisen väline ja ne tarjoavat luotettavaa </t>
    </r>
  </si>
  <si>
    <t xml:space="preserve">sosiaali- ja terveyspalvelut ja niiden kustannukset riippumatta palvelun tuottajasta, organisaatiorakenteesta tai </t>
  </si>
  <si>
    <t xml:space="preserve">sosiaali- ja terveyspalvelujen hyviä käytäntöjä. Vertailukelpoisuus edellyttää, että tietopakettien sisällöt ja </t>
  </si>
  <si>
    <t xml:space="preserve">laskentaperiaatteet ovat yhteneväiset. Samalla se edesauttaa tiedon saatavuutta myös muihin käyttötarpeisiin </t>
  </si>
  <si>
    <t>sekä lisää tiedon tuotannon kustannustehokkuutta ja vaikuttavuutta sosiaali- ja terveydenhuollossa.</t>
  </si>
  <si>
    <r>
      <t xml:space="preserve">ja </t>
    </r>
    <r>
      <rPr>
        <b/>
        <sz val="10"/>
        <color rgb="FF000000"/>
        <rFont val="Calibri"/>
        <family val="2"/>
        <scheme val="minor"/>
      </rPr>
      <t>vertailukelpoista</t>
    </r>
    <r>
      <rPr>
        <sz val="10"/>
        <color rgb="FF000000"/>
        <rFont val="Calibri"/>
        <family val="2"/>
        <scheme val="minor"/>
      </rPr>
      <t xml:space="preserve"> tietoa ohjauksen ja päätöksenteon tueksi. Tietopaketit sisältävät kaikki julkisesti rahoitettavat </t>
    </r>
  </si>
  <si>
    <t xml:space="preserve">Alkuvaiheessa ei todennäköisesti pystytä kohdentamaan tuottoja ja kustannuksia kaikilta osin suoritetasolle ja </t>
  </si>
  <si>
    <t>mahdollista saada.</t>
  </si>
  <si>
    <t xml:space="preserve">otetaan käyttöön vuoteen 2020 mennessä. Sote-tietopakettien laatu-, vaikuttavuus- ja uudistumiskykymittareista </t>
  </si>
  <si>
    <t xml:space="preserve">on myös laadittu erillinen dokumentti, ehdotus sote-tietopakettien laatu-, vaikuttavuus-, ja </t>
  </si>
  <si>
    <t xml:space="preserve">uudistumiskykymittareista, jossa on esitetty ehdotuksiksi tietopakettikohtaisista mittareista. Tietopakettien </t>
  </si>
  <si>
    <t xml:space="preserve">käyttöönotto tapahtuu vaiheittain. Tammikuussa 2018 julkaistussa Vertaamalla viisaammaksi -raportissa on lisäksi </t>
  </si>
  <si>
    <t>arvioitu maakuntien sote-kustannuksia ja tulosten vertailtavuutta tietopaketeittain neljän eri maakunnan osalta.</t>
  </si>
  <si>
    <r>
      <t>Sosiaali- ja terveysministeriö (STM) ja Sitra ovat kehittäneet ja arvioineet</t>
    </r>
    <r>
      <rPr>
        <b/>
        <sz val="10"/>
        <color theme="1"/>
        <rFont val="Calibri"/>
        <family val="2"/>
        <scheme val="minor"/>
      </rPr>
      <t xml:space="preserve"> sote-tietopaketteja</t>
    </r>
    <r>
      <rPr>
        <sz val="10"/>
        <color theme="1"/>
        <rFont val="Calibri"/>
        <family val="2"/>
        <scheme val="minor"/>
      </rPr>
      <t xml:space="preserve"> (aikaisemmin </t>
    </r>
  </si>
  <si>
    <t xml:space="preserve">alusta. Sote-tietopaketteja pilotoitiin 51 kunnan alueella keväällä 2016 ja testattiin seitsemässä eri maakunnassa </t>
  </si>
  <si>
    <t xml:space="preserve">keväällä 2017. Lisäksi sote-tietopaketeista ja niiden sisällöistä on käyty laajasti asiantuntijakeskusteluja vuosien </t>
  </si>
  <si>
    <t xml:space="preserve">ovat syntyneet lukuisten asiantuntijoiden sekä tietopakettien pilotoinnista ja testauksesta saatujen kokemusten </t>
  </si>
  <si>
    <t>pohjalta. Kiitos kaikille sote-tietopakettien määrittelytyöhön osallistuneille.</t>
  </si>
  <si>
    <r>
      <t>2.</t>
    </r>
    <r>
      <rPr>
        <sz val="7"/>
        <color theme="1"/>
        <rFont val="Times New Roman"/>
        <family val="1"/>
      </rPr>
      <t xml:space="preserve">   </t>
    </r>
    <r>
      <rPr>
        <sz val="18"/>
        <color theme="1"/>
        <rFont val="Myriad Pro Light"/>
        <family val="2"/>
      </rPr>
      <t>Sote-tietopaketit</t>
    </r>
  </si>
  <si>
    <t xml:space="preserve">terveyspalvelujen hyviä käytäntöjä. Vertailukelpoisuus edellyttää, että tietopakettien raportointi toteutetaan </t>
  </si>
  <si>
    <t>yhteneväisesti tässä käsikirjassa kuvattujen määrittely- ja laskentaperiaatteiden mukaisesti.</t>
  </si>
  <si>
    <t xml:space="preserve">mahdollistavalla rakenteella päätöksenteon ja sopimisneuvottelujen tueksi. Sote-tietopaketit luovat siten kehikon, </t>
  </si>
  <si>
    <t xml:space="preserve">tietoa siitä, paljonko järjestäjän ohjauksen kannalta keskeiset palvelukokonaisuudet maksavat ja mitä rahan </t>
  </si>
  <si>
    <t xml:space="preserve">vastineeksi saadaan. </t>
  </si>
  <si>
    <r>
      <t>Toiminta- ja taloustiedon yhdistäminen toisiinsa</t>
    </r>
    <r>
      <rPr>
        <sz val="10"/>
        <color rgb="FF000000"/>
        <rFont val="Calibri"/>
        <family val="2"/>
        <scheme val="minor"/>
      </rPr>
      <t xml:space="preserve"> ja kiinnittäminen asiakkaaseen on välttämättömyys tulevaisuuden </t>
    </r>
  </si>
  <si>
    <t xml:space="preserve">tiedolla johtamiselle. Näin voidaan tunnistaa nykyistä paremmin eri asiakkaiden palvelutarpeet ja palvelujen käyttö </t>
  </si>
  <si>
    <t xml:space="preserve">sekä näiden tuottamiseen käytetyt resurssit. Asiakas- ja väestöpohjaiseen kustannustarkasteluun voidaan liittää </t>
  </si>
  <si>
    <t xml:space="preserve">myös laatua, vaikuttavuutta ja uudistumiskykyä kuvaavia mittareita. Tietopakettien rakenne mahdollistaa myös </t>
  </si>
  <si>
    <t>valinnanvapauden piiriin kuuluvien palvelujen käytön ja kustannusten tarkastelun osana raportointia.</t>
  </si>
  <si>
    <t>Rakenne</t>
  </si>
  <si>
    <t xml:space="preserve">perustietopaketin kautta. Järjestäjän hankkimat palvelut jaetaan näihin paketteihin siten, että kokonaisuudessaan </t>
  </si>
  <si>
    <t xml:space="preserve">sosiaali- ja terveyspalveluista riippumatta siitä, ovatko ne tuotettu omana tuotantona vai hankittu oman tuotannon </t>
  </si>
  <si>
    <t xml:space="preserve">hyvinvoinnin ja terveyden edistämisen tietopaketteja erillisinä, vaan näiden kustannukset ja suoritteet sisällytetään </t>
  </si>
  <si>
    <t xml:space="preserve">siihen tietopakettiin, jonka yhteydessä ko. kustannukset ovat syntyneet. Työterveyshuollon kustannuksia ja </t>
  </si>
  <si>
    <t>toimintatietoja ei toistaiseksi huomioida sote-tietopakettien laskennassa.</t>
  </si>
  <si>
    <t xml:space="preserve">yhteydessä ko. kustannukset ovat syntyneet. </t>
  </si>
  <si>
    <r>
      <t>-</t>
    </r>
    <r>
      <rPr>
        <sz val="7"/>
        <color theme="1"/>
        <rFont val="Calibri"/>
        <family val="2"/>
        <scheme val="minor"/>
      </rPr>
      <t xml:space="preserve">        </t>
    </r>
    <r>
      <rPr>
        <b/>
        <sz val="10"/>
        <color theme="1"/>
        <rFont val="Calibri"/>
        <family val="2"/>
        <scheme val="minor"/>
      </rPr>
      <t>Lääkehuollon ja matkapalvelujen</t>
    </r>
    <r>
      <rPr>
        <sz val="10"/>
        <color theme="1"/>
        <rFont val="Calibri"/>
        <family val="2"/>
        <scheme val="minor"/>
      </rPr>
      <t xml:space="preserve"> kustannukset raportoidaan ensisijaisesti osana sitä tietopakettia, jonka </t>
    </r>
  </si>
  <si>
    <r>
      <t>-</t>
    </r>
    <r>
      <rPr>
        <sz val="7"/>
        <color theme="1"/>
        <rFont val="Times New Roman"/>
        <family val="1"/>
      </rPr>
      <t xml:space="preserve">      </t>
    </r>
    <r>
      <rPr>
        <b/>
        <sz val="10"/>
        <color theme="1"/>
        <rFont val="Calibri"/>
        <family val="2"/>
        <scheme val="minor"/>
      </rPr>
      <t>Hyvinvoinnin ja terveyden edistämisen tietopaketille</t>
    </r>
    <r>
      <rPr>
        <sz val="10"/>
        <color theme="1"/>
        <rFont val="Calibri"/>
        <family val="2"/>
        <scheme val="minor"/>
      </rPr>
      <t xml:space="preserve"> ei kohdisteta talous- tai toimintatietoja tässä </t>
    </r>
  </si>
  <si>
    <t xml:space="preserve">vaiheessa. </t>
  </si>
  <si>
    <r>
      <t xml:space="preserve">-     </t>
    </r>
    <r>
      <rPr>
        <b/>
        <sz val="10"/>
        <color theme="1"/>
        <rFont val="Calibri"/>
        <family val="2"/>
        <scheme val="minor"/>
      </rPr>
      <t>Työterveyshuollon palvelut</t>
    </r>
    <r>
      <rPr>
        <sz val="10"/>
        <color theme="1"/>
        <rFont val="Calibri"/>
        <family val="2"/>
        <scheme val="minor"/>
      </rPr>
      <t xml:space="preserve"> eivät vielä sisälly mihinkään tietopakettiin eli työterveyshuollon kustannuksia </t>
    </r>
  </si>
  <si>
    <t xml:space="preserve">tai toimintatietoja ei toistaiseksi kohdisteta tietopaketeille, koska nämä eivät ole nykyisellään </t>
  </si>
  <si>
    <t>työterveyshuollon kulut ovat mukana kustannuksissa.</t>
  </si>
  <si>
    <t xml:space="preserve">vaihdella alueittain. Jokainen palvelu tulee kuitenkin kohdistaa samojen periaatteiden mukaan palveluryhmään tai </t>
  </si>
  <si>
    <t>toimintoon.</t>
  </si>
  <si>
    <r>
      <rPr>
        <b/>
        <sz val="10"/>
        <color theme="1"/>
        <rFont val="Calibri"/>
        <family val="2"/>
        <scheme val="minor"/>
      </rPr>
      <t>Uusia palveluja ja innovaatioita</t>
    </r>
    <r>
      <rPr>
        <sz val="11"/>
        <color theme="1"/>
        <rFont val="Calibri"/>
        <family val="2"/>
        <scheme val="minor"/>
      </rPr>
      <t xml:space="preserve"> on kohdennettava samoilla periaatteilla tietopaketteihin. Mikäli loogisesti ei </t>
    </r>
  </si>
  <si>
    <t xml:space="preserve">ole selvää, mihin palveluryhmään, toimintoon tai pakettiin joku uusi palvelu kuuluu, tulee siitä tehdä kansallisella </t>
  </si>
  <si>
    <t xml:space="preserve">Sote-tietopakettimallissa sote-palveluita tarkastellaan kokonaisuuksina, mikä mahdollistaa tiettyjen oikaisujen </t>
  </si>
  <si>
    <t xml:space="preserve">tekemisen kustannusten kohdennuksissa eri palveluille. Tuottajien palvelujen tuotteistuksen sekä </t>
  </si>
  <si>
    <t xml:space="preserve">kirjaamiskäytäntöjen ja ICT-tietoaltaiden kehityksen myötä tietojen tarkkuustaso ja porautumismahdollisuudet </t>
  </si>
  <si>
    <t xml:space="preserve">parantuvat. Tietopakettimallilla, jossa yhdistetään toimintaa ja taloutta kuvaavat tiedot asiakkaiden henkilötietoon, </t>
  </si>
  <si>
    <t>Kuva 2. Sote-tietopakettien hierarkia. Sote-tietopaketit eivät määritä palvelujen tuotannon tapaa, vaan tuotetun tiedon rakenteen.</t>
  </si>
  <si>
    <t xml:space="preserve">Modulaarisuus </t>
  </si>
  <si>
    <t xml:space="preserve">Raportoinnissa on huomioitava, että moduulien yhdistäminen eri tietopakettien välillä voi edellyttää muutoksia </t>
  </si>
  <si>
    <t>Seuraavassa on esitetty esimerkkejä erilaisista tarkastelunäkökulmista:</t>
  </si>
  <si>
    <t xml:space="preserve">perheiden sote-tietopakettien tietoihin lapsia ja nuoria koskevat tiedot suun terveydenhuollon, </t>
  </si>
  <si>
    <t>kuntoutuksen sekä päivystyksen tietopaketeista.</t>
  </si>
  <si>
    <t xml:space="preserve">osana hoito- ja hoivapalvelujen tietopakettia, mutta kyseisen moduulin tietoja voidaan tarkastella myös </t>
  </si>
  <si>
    <t xml:space="preserve">yhdessä 18–74-vuotiaiden erikoissairaanhoidon tietopakettia. </t>
  </si>
  <si>
    <r>
      <t>-</t>
    </r>
    <r>
      <rPr>
        <sz val="7"/>
        <color theme="1"/>
        <rFont val="Times New Roman"/>
        <family val="1"/>
      </rPr>
      <t>      </t>
    </r>
    <r>
      <rPr>
        <b/>
        <sz val="10"/>
        <color theme="1"/>
        <rFont val="Calibri"/>
        <family val="2"/>
        <scheme val="minor"/>
      </rPr>
      <t>Ikäryhmittäisiä palvelukokonaisuuksia</t>
    </r>
    <r>
      <rPr>
        <sz val="10"/>
        <color theme="1"/>
        <rFont val="Calibri"/>
        <family val="2"/>
        <scheme val="minor"/>
      </rPr>
      <t xml:space="preserve"> voidaan muodostaa esimerkiksi yhdistämällä lasten, nuorten ja </t>
    </r>
  </si>
  <si>
    <r>
      <t>-</t>
    </r>
    <r>
      <rPr>
        <sz val="7"/>
        <color theme="1"/>
        <rFont val="Times New Roman"/>
        <family val="1"/>
      </rPr>
      <t xml:space="preserve">      </t>
    </r>
    <r>
      <rPr>
        <b/>
        <sz val="10"/>
        <color theme="1"/>
        <rFont val="Calibri"/>
        <family val="2"/>
        <scheme val="minor"/>
      </rPr>
      <t>Iäkkäiden erikoissairaanhoidon vuodeosastohoito ja poliklinikkapalvelut</t>
    </r>
    <r>
      <rPr>
        <sz val="10"/>
        <color theme="1"/>
        <rFont val="Calibri"/>
        <family val="2"/>
        <scheme val="minor"/>
      </rPr>
      <t xml:space="preserve"> raportoidaan ensisijaisesti </t>
    </r>
  </si>
  <si>
    <r>
      <t>-</t>
    </r>
    <r>
      <rPr>
        <sz val="7"/>
        <color theme="1"/>
        <rFont val="Times New Roman"/>
        <family val="1"/>
      </rPr>
      <t xml:space="preserve">      </t>
    </r>
    <r>
      <rPr>
        <b/>
        <sz val="10"/>
        <color theme="1"/>
        <rFont val="Calibri"/>
        <family val="2"/>
        <scheme val="minor"/>
      </rPr>
      <t>Ennaltaehkäisevät palvelut, avopalvelut, kotiin annettavat palvelut ja palveluasuminen</t>
    </r>
    <r>
      <rPr>
        <sz val="10"/>
        <color theme="1"/>
        <rFont val="Calibri"/>
        <family val="2"/>
        <scheme val="minor"/>
      </rPr>
      <t xml:space="preserve"> voidaan </t>
    </r>
  </si>
  <si>
    <t>haluttaessa esittää omina kokonaisuuksinaan tietopakettien määrittelyistä riippumatta.</t>
  </si>
  <si>
    <r>
      <t>-</t>
    </r>
    <r>
      <rPr>
        <sz val="7"/>
        <color theme="1"/>
        <rFont val="Times New Roman"/>
        <family val="1"/>
      </rPr>
      <t xml:space="preserve">      </t>
    </r>
    <r>
      <rPr>
        <b/>
        <sz val="10"/>
        <color theme="1"/>
        <rFont val="Calibri"/>
        <family val="2"/>
        <scheme val="minor"/>
      </rPr>
      <t xml:space="preserve">Kokonaan lainsäädännöllinen näkökulma tai perinteinen erikoissairaanhoidon, perusterveydenhuollon ja </t>
    </r>
  </si>
  <si>
    <t xml:space="preserve">Sote-palvelujen käyttöä voidaan tarkastella myös ikäkaarinäkökulmasta tietopakettinäkökulman lisäksi. Tehtäessä </t>
  </si>
  <si>
    <t>rakenteeseen ja tietojen vertailukelpoisuus heikkenisi.</t>
  </si>
  <si>
    <t>Tietopakettien keskeisiä linjauksia</t>
  </si>
  <si>
    <t xml:space="preserve">Mukaanotettavat palvelut </t>
  </si>
  <si>
    <t xml:space="preserve">Palvelujärjestelmän jatkuva kehittyminen ja nykyistä mahdollistavampi lainsäädäntö tuovat tullessaan entistä </t>
  </si>
  <si>
    <r>
      <t>2.</t>
    </r>
    <r>
      <rPr>
        <sz val="7"/>
        <color theme="1"/>
        <rFont val="Times New Roman"/>
        <family val="1"/>
      </rPr>
      <t xml:space="preserve">    </t>
    </r>
    <r>
      <rPr>
        <sz val="10"/>
        <color theme="1"/>
        <rFont val="Calibri"/>
        <family val="2"/>
        <scheme val="minor"/>
      </rPr>
      <t>Ostopalvelut (ml. kuntien kokonaisulkoistukset ja vaikuttavuusperusteisten hankintojen palvelut)</t>
    </r>
  </si>
  <si>
    <t>tai kiireellinen hoito).</t>
  </si>
  <si>
    <t>palveluja. Tällaisia voivat olla esimerkiksi Kelan vastuulla olevat matka- ja lääkekorvaukset sekä kuntoutuspalvelut.</t>
  </si>
  <si>
    <t xml:space="preserve">Tietojen kiinnittäminen henkilötunnukseen ja sen vaiheittainen eteneminen </t>
  </si>
  <si>
    <t xml:space="preserve">Hallintomalli-, tuottaja- ja rahoitusriippumattomuus </t>
  </si>
  <si>
    <t xml:space="preserve">Sote-tietopakettien sisältö ei riipu palvelujen tuottamisen tavasta tai niiden organisoimisesta tai palvelujen </t>
  </si>
  <si>
    <t xml:space="preserve">rahoitusmuodosta. Tietopaketit eivät siten määritä palveluntuottajan tuotanto- tai organisaatiorakennetta. </t>
  </si>
  <si>
    <t xml:space="preserve">Tietojen kohdennukset tietopaketteihin tulee tehdä samojen periaatteiden mukaisesti tuottajasta tai palvelun </t>
  </si>
  <si>
    <t xml:space="preserve">Tietopaketit ja muut luokitukset </t>
  </si>
  <si>
    <t xml:space="preserve">Sote-tietopakettien rakenteissa huomioidaan ja hyödynnetään nykyisiä ja valmisteilla olevia muita koodistoja ja </t>
  </si>
  <si>
    <t>palveluluokituksia.</t>
  </si>
  <si>
    <t>JHS 206 Maakuntien palveluluokitus</t>
  </si>
  <si>
    <t>Hilmo</t>
  </si>
  <si>
    <t>THL:n sosiaali- ja terveydenhuollon tehtävä- ja palveluluokitukset</t>
  </si>
  <si>
    <r>
      <t>3.</t>
    </r>
    <r>
      <rPr>
        <sz val="7"/>
        <color theme="1"/>
        <rFont val="Times New Roman"/>
        <family val="1"/>
      </rPr>
      <t xml:space="preserve">   </t>
    </r>
    <r>
      <rPr>
        <sz val="18"/>
        <color theme="1"/>
        <rFont val="Myriad Pro Light"/>
        <family val="2"/>
      </rPr>
      <t>Toiminta- ja asiakastietojen käsittelysäännöt</t>
    </r>
  </si>
  <si>
    <t xml:space="preserve">Sote-tietopakettien raportoinnissa on keskeistä, että toimintaa ja taloutta kuvaavat tiedot yhdistetään asiakkaisiin </t>
  </si>
  <si>
    <r>
      <t xml:space="preserve">Tässä käsikirjassa </t>
    </r>
    <r>
      <rPr>
        <b/>
        <sz val="10"/>
        <color theme="1"/>
        <rFont val="Calibri"/>
        <family val="2"/>
        <scheme val="minor"/>
      </rPr>
      <t>suoritteella</t>
    </r>
    <r>
      <rPr>
        <sz val="10"/>
        <color theme="1"/>
        <rFont val="Calibri"/>
        <family val="2"/>
        <scheme val="minor"/>
      </rPr>
      <t xml:space="preserve"> tarkoitetaan yksittäistä hoito- tai palvelutapahtumaa, joita tarvitaan tietopakettien </t>
    </r>
  </si>
  <si>
    <t xml:space="preserve">talous- ja toimintatietojen laskemiseksi ja jotka tulee jatkossa pystyä kytkemään henkilötunnukseen. </t>
  </si>
  <si>
    <t xml:space="preserve">Sote-tietopakettikohtaisten kustannusten laskennassa käytettäviä keskeisiä suoritteita ovat: 1) käynti, 2) kontakti, </t>
  </si>
  <si>
    <t>keskeiset sote-tietopakettien laskennassa tarvittavat tiedot ja suoritteet asiakkaiden henkilötunnukseen kytkettynä.</t>
  </si>
  <si>
    <t>Kuva 3. Henkilötunnukseen liitettävät tiedot.</t>
  </si>
  <si>
    <r>
      <rPr>
        <b/>
        <sz val="10"/>
        <color theme="1"/>
        <rFont val="Calibri"/>
        <family val="2"/>
        <scheme val="minor"/>
      </rPr>
      <t>Käynti</t>
    </r>
    <r>
      <rPr>
        <sz val="10"/>
        <color theme="1"/>
        <rFont val="Calibri"/>
        <family val="2"/>
        <scheme val="minor"/>
      </rPr>
      <t xml:space="preserve"> on avopalveluyksikössä (ml. päiväkeskus/päiväsairaala) tai asiakkaan luona tehty palvelutapahtuma tai </t>
    </r>
  </si>
  <si>
    <t xml:space="preserve">raportoinnissa erikseen, mutta kustannusten kohdennuksessa huomioidaan käynniksi. Käynnin korvaava digitaalinen </t>
  </si>
  <si>
    <t>tai puhelinkontakti on painoarvoltaan sama kuin käynti.</t>
  </si>
  <si>
    <t>Käynnin tietoihin lisätään käynnin yhteydessä tehdyn lähetteen tiedot. Menettely koskee kaikkia niitä perustason</t>
  </si>
  <si>
    <t xml:space="preserve">toimintoja, joista ohjataan jatkohoitoon tai palveluun muualle (esim. erikoissairaanhoitoon, päihdepalveluihin, </t>
  </si>
  <si>
    <t>Käynnistä tulee olla lisäksi seuraavat tiedot:</t>
  </si>
  <si>
    <r>
      <t>-</t>
    </r>
    <r>
      <rPr>
        <sz val="7"/>
        <color theme="1"/>
        <rFont val="Times New Roman"/>
        <family val="1"/>
      </rPr>
      <t xml:space="preserve">        </t>
    </r>
    <r>
      <rPr>
        <sz val="9"/>
        <color theme="1"/>
        <rFont val="Calibri"/>
        <family val="2"/>
        <scheme val="minor"/>
      </rPr>
      <t>Henkilötunnus</t>
    </r>
  </si>
  <si>
    <r>
      <t>-</t>
    </r>
    <r>
      <rPr>
        <sz val="7"/>
        <color theme="1"/>
        <rFont val="Times New Roman"/>
        <family val="1"/>
      </rPr>
      <t xml:space="preserve">        </t>
    </r>
    <r>
      <rPr>
        <sz val="9"/>
        <color theme="1"/>
        <rFont val="Calibri"/>
        <family val="2"/>
        <scheme val="minor"/>
      </rPr>
      <t xml:space="preserve">Diagnoosi </t>
    </r>
  </si>
  <si>
    <r>
      <t>•</t>
    </r>
    <r>
      <rPr>
        <sz val="7"/>
        <color theme="1"/>
        <rFont val="Times New Roman"/>
        <family val="1"/>
      </rPr>
      <t xml:space="preserve">          </t>
    </r>
    <r>
      <rPr>
        <sz val="8"/>
        <color theme="1"/>
        <rFont val="Calibri"/>
        <family val="2"/>
        <scheme val="minor"/>
      </rPr>
      <t>toimipaikkaluettelo</t>
    </r>
  </si>
  <si>
    <r>
      <t>•</t>
    </r>
    <r>
      <rPr>
        <sz val="7"/>
        <color theme="1"/>
        <rFont val="Times New Roman"/>
        <family val="1"/>
      </rPr>
      <t xml:space="preserve">          </t>
    </r>
    <r>
      <rPr>
        <sz val="8"/>
        <color theme="1"/>
        <rFont val="Calibri"/>
        <family val="2"/>
        <scheme val="minor"/>
      </rPr>
      <t>toimintayksikkö</t>
    </r>
  </si>
  <si>
    <r>
      <t>-</t>
    </r>
    <r>
      <rPr>
        <sz val="7"/>
        <color theme="1"/>
        <rFont val="Times New Roman"/>
        <family val="1"/>
      </rPr>
      <t xml:space="preserve">        </t>
    </r>
    <r>
      <rPr>
        <sz val="9"/>
        <color theme="1"/>
        <rFont val="Calibri"/>
        <family val="2"/>
        <scheme val="minor"/>
      </rPr>
      <t>Erikoisala, erikoisalakoodi</t>
    </r>
  </si>
  <si>
    <r>
      <t>•</t>
    </r>
    <r>
      <rPr>
        <sz val="7"/>
        <color theme="1"/>
        <rFont val="Times New Roman"/>
        <family val="1"/>
      </rPr>
      <t xml:space="preserve">          </t>
    </r>
    <r>
      <rPr>
        <sz val="8"/>
        <color theme="1"/>
        <rFont val="Calibri"/>
        <family val="2"/>
        <scheme val="minor"/>
      </rPr>
      <t>käytetään Hilmo-määritystä, mutta huomioidaan sen sisältämät virheelliset merkinnät</t>
    </r>
  </si>
  <si>
    <r>
      <t>-</t>
    </r>
    <r>
      <rPr>
        <sz val="7"/>
        <color theme="1"/>
        <rFont val="Times New Roman"/>
        <family val="1"/>
      </rPr>
      <t xml:space="preserve">        </t>
    </r>
    <r>
      <rPr>
        <sz val="9"/>
        <color theme="1"/>
        <rFont val="Calibri"/>
        <family val="2"/>
        <scheme val="minor"/>
      </rPr>
      <t>Käynnin ajankohta</t>
    </r>
  </si>
  <si>
    <r>
      <t>-</t>
    </r>
    <r>
      <rPr>
        <sz val="7"/>
        <color theme="1"/>
        <rFont val="Times New Roman"/>
        <family val="1"/>
      </rPr>
      <t xml:space="preserve">        </t>
    </r>
    <r>
      <rPr>
        <sz val="9"/>
        <color theme="1"/>
        <rFont val="Calibri"/>
        <family val="2"/>
        <scheme val="minor"/>
      </rPr>
      <t xml:space="preserve">Toimittaja (tuottaja) </t>
    </r>
  </si>
  <si>
    <r>
      <t>-</t>
    </r>
    <r>
      <rPr>
        <sz val="7"/>
        <color theme="1"/>
        <rFont val="Times New Roman"/>
        <family val="1"/>
      </rPr>
      <t xml:space="preserve">        </t>
    </r>
    <r>
      <rPr>
        <sz val="9"/>
        <color theme="1"/>
        <rFont val="Calibri"/>
        <family val="2"/>
        <scheme val="minor"/>
      </rPr>
      <t xml:space="preserve">Käynnin rahoitustapa (Hilmossa vapaaehtoinen tieto) Tiedon tallennusta tulee tarkentaa </t>
    </r>
  </si>
  <si>
    <r>
      <t>•</t>
    </r>
    <r>
      <rPr>
        <sz val="7"/>
        <color theme="1"/>
        <rFont val="Times New Roman"/>
        <family val="1"/>
      </rPr>
      <t xml:space="preserve">          </t>
    </r>
    <r>
      <rPr>
        <sz val="8"/>
        <color theme="1"/>
        <rFont val="Calibri"/>
        <family val="2"/>
        <scheme val="minor"/>
      </rPr>
      <t>asiakasseteli</t>
    </r>
  </si>
  <si>
    <r>
      <t>•</t>
    </r>
    <r>
      <rPr>
        <sz val="7"/>
        <color theme="1"/>
        <rFont val="Times New Roman"/>
        <family val="1"/>
      </rPr>
      <t xml:space="preserve">          </t>
    </r>
    <r>
      <rPr>
        <sz val="8"/>
        <color theme="1"/>
        <rFont val="Calibri"/>
        <family val="2"/>
        <scheme val="minor"/>
      </rPr>
      <t>ostopalvelu</t>
    </r>
  </si>
  <si>
    <t xml:space="preserve">tuntiseurantaa käytössä, joten tietopaketeissa kotihoidon kustannusten kohdentajana asiakkaaseen pidetään </t>
  </si>
  <si>
    <t xml:space="preserve">Tietoallasratkaisussa on kuitenkin varauduttava siihen, että jatkossa kotona asiakkaan luona käytetty aika tulee </t>
  </si>
  <si>
    <t xml:space="preserve">olemaan kustannusten kohdistamisen ajuri. Tähän asiakkaan luona käytettyyn aikaan kohdentuu muun työn </t>
  </si>
  <si>
    <t>kustannukset (välillinen ja välitön työ).</t>
  </si>
  <si>
    <t xml:space="preserve">Kontakti </t>
  </si>
  <si>
    <r>
      <t xml:space="preserve">Kontakti </t>
    </r>
    <r>
      <rPr>
        <sz val="10"/>
        <color theme="1"/>
        <rFont val="Calibri"/>
        <family val="2"/>
        <scheme val="minor"/>
      </rPr>
      <t>on yhteys asiakkaaseen:</t>
    </r>
  </si>
  <si>
    <r>
      <t>-</t>
    </r>
    <r>
      <rPr>
        <sz val="7"/>
        <color theme="1"/>
        <rFont val="Times New Roman"/>
        <family val="1"/>
      </rPr>
      <t xml:space="preserve">        </t>
    </r>
    <r>
      <rPr>
        <sz val="10"/>
        <color theme="1"/>
        <rFont val="Calibri"/>
        <family val="2"/>
        <scheme val="minor"/>
      </rPr>
      <t>puhelimitse; puhelinkontaktissa noudatetaan Hilmo-määrittelyjä</t>
    </r>
  </si>
  <si>
    <r>
      <t>-</t>
    </r>
    <r>
      <rPr>
        <sz val="7"/>
        <color theme="1"/>
        <rFont val="Times New Roman"/>
        <family val="1"/>
      </rPr>
      <t xml:space="preserve">        </t>
    </r>
    <r>
      <rPr>
        <sz val="10"/>
        <color theme="1"/>
        <rFont val="Calibri"/>
        <family val="2"/>
        <scheme val="minor"/>
      </rPr>
      <t>digitaalisesti; digitaalinen kontakti/konsultaatio</t>
    </r>
  </si>
  <si>
    <r>
      <t>-</t>
    </r>
    <r>
      <rPr>
        <sz val="7"/>
        <color theme="1"/>
        <rFont val="Times New Roman"/>
        <family val="1"/>
      </rPr>
      <t xml:space="preserve">        </t>
    </r>
    <r>
      <rPr>
        <sz val="10"/>
        <color theme="1"/>
        <rFont val="Calibri"/>
        <family val="2"/>
        <scheme val="minor"/>
      </rPr>
      <t>kirjallisesti; kirje asiakkaalle</t>
    </r>
  </si>
  <si>
    <t xml:space="preserve">Käynnin korvaava digitaalinen tai puhelinkontakti saadaan raportoinnissa erikseen, mutta kustannusten </t>
  </si>
  <si>
    <t>kohdennuksessa huomioidaan käynniksi.</t>
  </si>
  <si>
    <t>Hoitopäivä ja asumispäivä</t>
  </si>
  <si>
    <r>
      <t xml:space="preserve">Hoitopäivä </t>
    </r>
    <r>
      <rPr>
        <sz val="10"/>
        <color theme="1"/>
        <rFont val="Calibri"/>
        <family val="2"/>
        <scheme val="minor"/>
      </rPr>
      <t xml:space="preserve">on ensisijassa yhden vuorokauden kestävä hoitojakso sosiaali- ja terveydenhuollon laitospalvelujen </t>
    </r>
  </si>
  <si>
    <t xml:space="preserve">yksiköissä. Tietyissä tapauksissa hoitopäivä voi olla alle 24 tuntia. Tulo- ja lähtöpäivän määrittelyssä noudatetaan </t>
  </si>
  <si>
    <t xml:space="preserve">Hoitoilmoitusjärjestelmän (Hilmon) määrittelyjä. Tietopaketeissa asiakkaaseen tai tietopakettiin kohdennetaan </t>
  </si>
  <si>
    <t xml:space="preserve">kaikki tarkasteluajanjakson hoitopäivät (esimerkiksi osavuosikatsauksen ajanjakso tai koko vuosi) </t>
  </si>
  <si>
    <t xml:space="preserve">Hilmo-määrittelyistä poikkeavasti. Hilmo käsittää suoritteiksi ainoastaan päättyneet hoitojaksot, eikä huomioi </t>
  </si>
  <si>
    <t xml:space="preserve">päättymättömiä hoitojaksoja. Laitoshoidon lomapäiviä ei kuitenkaan lasketa hoitopäiviin eli tarkastelussa on </t>
  </si>
  <si>
    <t>mukana ainoastaan läsnäolopäivät.</t>
  </si>
  <si>
    <r>
      <t xml:space="preserve">Asumispäivä </t>
    </r>
    <r>
      <rPr>
        <sz val="10"/>
        <color theme="1"/>
        <rFont val="Calibri"/>
        <family val="2"/>
        <scheme val="minor"/>
      </rPr>
      <t xml:space="preserve">on yhden vuorokauden kestävä asumisjakso asumispalvelujen yksiköissä. Tietopaketeissa asiakkaaseen </t>
    </r>
  </si>
  <si>
    <t xml:space="preserve">tai tietopakettiin kohdennetaan tarkasteluajanjakson asumispäivät (esimerkiksi osavuosikatsauksen ajanjakso tai </t>
  </si>
  <si>
    <t xml:space="preserve">koko vuosi). Tavoitteena tulee olla, että raportoinnissa mukana on vain tehostetun palveluasumisen läsnäolopäivät </t>
  </si>
  <si>
    <t xml:space="preserve">asuminen luokitellaan varsinaiseksi asumispalveluksi ja millainen asuminen on avohoitoa tai kotihoitoa. Tällä </t>
  </si>
  <si>
    <t xml:space="preserve">hetkellä tehostetun palveluasumisen läsnäolopäiviksi (=hoitovuorokaudeksi) lasketaan myös asiakkaan </t>
  </si>
  <si>
    <t xml:space="preserve">kotiutumispäivä sairaalajaksolta. Jos asiakas lähtee sairaalajaksolle, ei lähtöpäivää lasketa, mutta asiakkaan </t>
  </si>
  <si>
    <t>paluupäivä lasketaan jo läsnäolopäiväksi/hoitovuorokaudeksi, josta palveluntuottaja laskuttaa.</t>
  </si>
  <si>
    <t xml:space="preserve">Hoitopäivistä voidaan laskea ns. laskennallinen hoitopaikkamäärä, joka on toteutunut hoitopäivämäärä jaettuna </t>
  </si>
  <si>
    <t>aikajakson (yleensä koko vuoden) päivien lukumäärällä.</t>
  </si>
  <si>
    <t xml:space="preserve">Hoitopäivästä ja asumispäivästä tulee olla lisäksi seuraavat tiedot: </t>
  </si>
  <si>
    <r>
      <t>-</t>
    </r>
    <r>
      <rPr>
        <sz val="7"/>
        <color theme="1"/>
        <rFont val="Times New Roman"/>
        <family val="1"/>
      </rPr>
      <t xml:space="preserve">        </t>
    </r>
    <r>
      <rPr>
        <sz val="9"/>
        <color theme="1"/>
        <rFont val="Calibri"/>
        <family val="2"/>
        <scheme val="minor"/>
      </rPr>
      <t xml:space="preserve">Päivämäärä </t>
    </r>
  </si>
  <si>
    <r>
      <t>-</t>
    </r>
    <r>
      <rPr>
        <sz val="7"/>
        <color theme="1"/>
        <rFont val="Times New Roman"/>
        <family val="1"/>
      </rPr>
      <t xml:space="preserve">        </t>
    </r>
    <r>
      <rPr>
        <sz val="9"/>
        <color theme="1"/>
        <rFont val="Calibri"/>
        <family val="2"/>
        <scheme val="minor"/>
      </rPr>
      <t xml:space="preserve">Osastohoito ja palveluasuminen (tulo- ja lähtöpäivän määrittely HILMO-ohjeistuksen mukaan) </t>
    </r>
  </si>
  <si>
    <r>
      <t>-</t>
    </r>
    <r>
      <rPr>
        <sz val="7"/>
        <color theme="1"/>
        <rFont val="Times New Roman"/>
        <family val="1"/>
      </rPr>
      <t xml:space="preserve">        </t>
    </r>
    <r>
      <rPr>
        <sz val="9"/>
        <color theme="1"/>
        <rFont val="Calibri"/>
        <family val="2"/>
        <scheme val="minor"/>
      </rPr>
      <t>Palveluala</t>
    </r>
  </si>
  <si>
    <r>
      <t>-</t>
    </r>
    <r>
      <rPr>
        <sz val="7"/>
        <color theme="1"/>
        <rFont val="Times New Roman"/>
        <family val="1"/>
      </rPr>
      <t xml:space="preserve">        </t>
    </r>
    <r>
      <rPr>
        <sz val="9"/>
        <color theme="1"/>
        <rFont val="Calibri"/>
        <family val="2"/>
        <scheme val="minor"/>
      </rPr>
      <t>Terveyskeskuksen vuodeosastohoito - akuuttihoito</t>
    </r>
  </si>
  <si>
    <r>
      <t>-</t>
    </r>
    <r>
      <rPr>
        <sz val="7"/>
        <color theme="1"/>
        <rFont val="Times New Roman"/>
        <family val="1"/>
      </rPr>
      <t xml:space="preserve">        </t>
    </r>
    <r>
      <rPr>
        <sz val="9"/>
        <color theme="1"/>
        <rFont val="Calibri"/>
        <family val="2"/>
        <scheme val="minor"/>
      </rPr>
      <t>Terveyskeskuksen vuodeosastohoito - pitkäaikaishoito</t>
    </r>
  </si>
  <si>
    <r>
      <t>-</t>
    </r>
    <r>
      <rPr>
        <sz val="7"/>
        <color theme="1"/>
        <rFont val="Times New Roman"/>
        <family val="1"/>
      </rPr>
      <t xml:space="preserve">        </t>
    </r>
    <r>
      <rPr>
        <sz val="9"/>
        <color theme="1"/>
        <rFont val="Calibri"/>
        <family val="2"/>
        <scheme val="minor"/>
      </rPr>
      <t xml:space="preserve">Sosiaalihuoltolain mukainen laitoshoito eli vanhainkotihoito </t>
    </r>
  </si>
  <si>
    <r>
      <t>-</t>
    </r>
    <r>
      <rPr>
        <sz val="7"/>
        <color theme="1"/>
        <rFont val="Times New Roman"/>
        <family val="1"/>
      </rPr>
      <t xml:space="preserve">        </t>
    </r>
    <r>
      <rPr>
        <sz val="9"/>
        <color theme="1"/>
        <rFont val="Calibri"/>
        <family val="2"/>
        <scheme val="minor"/>
      </rPr>
      <t>Tehostettu ympärivuorokautinen iäkkäiden palveluasuminen</t>
    </r>
  </si>
  <si>
    <r>
      <t>-</t>
    </r>
    <r>
      <rPr>
        <sz val="7"/>
        <color theme="1"/>
        <rFont val="Times New Roman"/>
        <family val="1"/>
      </rPr>
      <t xml:space="preserve">        </t>
    </r>
    <r>
      <rPr>
        <sz val="9"/>
        <color theme="1"/>
        <rFont val="Calibri"/>
        <family val="2"/>
        <scheme val="minor"/>
      </rPr>
      <t>Dementoituneen laitoshoito = tietopaketeissa pitkäaikaislaitoshoito</t>
    </r>
  </si>
  <si>
    <r>
      <t>-</t>
    </r>
    <r>
      <rPr>
        <sz val="7"/>
        <color theme="1"/>
        <rFont val="Times New Roman"/>
        <family val="1"/>
      </rPr>
      <t xml:space="preserve">        </t>
    </r>
    <r>
      <rPr>
        <sz val="9"/>
        <color theme="1"/>
        <rFont val="Calibri"/>
        <family val="2"/>
        <scheme val="minor"/>
      </rPr>
      <t xml:space="preserve">Dementoituneen tehostettu eli ympärivuorokautinen hoito= tehostettu palveluasuminen tietopaketeissa </t>
    </r>
  </si>
  <si>
    <r>
      <t>-</t>
    </r>
    <r>
      <rPr>
        <sz val="7"/>
        <color theme="1"/>
        <rFont val="Times New Roman"/>
        <family val="1"/>
      </rPr>
      <t xml:space="preserve">        </t>
    </r>
    <r>
      <rPr>
        <sz val="9"/>
        <color theme="1"/>
        <rFont val="Calibri"/>
        <family val="2"/>
        <scheme val="minor"/>
      </rPr>
      <t>Kehitysvammahuolto/keskuslaitos, muu laitoshuolto</t>
    </r>
  </si>
  <si>
    <r>
      <t>-</t>
    </r>
    <r>
      <rPr>
        <sz val="7"/>
        <color theme="1"/>
        <rFont val="Times New Roman"/>
        <family val="1"/>
      </rPr>
      <t xml:space="preserve">        </t>
    </r>
    <r>
      <rPr>
        <sz val="9"/>
        <color theme="1"/>
        <rFont val="Calibri"/>
        <family val="2"/>
        <scheme val="minor"/>
      </rPr>
      <t>Kehitysvammahuolto/autettu asuminen = ympärivuorokautinen hoito</t>
    </r>
  </si>
  <si>
    <r>
      <t>-</t>
    </r>
    <r>
      <rPr>
        <sz val="7"/>
        <color theme="1"/>
        <rFont val="Times New Roman"/>
        <family val="1"/>
      </rPr>
      <t xml:space="preserve">        </t>
    </r>
    <r>
      <rPr>
        <sz val="9"/>
        <color theme="1"/>
        <rFont val="Calibri"/>
        <family val="2"/>
        <scheme val="minor"/>
      </rPr>
      <t xml:space="preserve">Päivystyksen seurantayksiköillä on useita erilaisia malleja ja nimiä. Päivystyksen yhteydessä erillisenä yksikkönä toimiva </t>
    </r>
  </si>
  <si>
    <r>
      <t>-</t>
    </r>
    <r>
      <rPr>
        <sz val="7"/>
        <color theme="1"/>
        <rFont val="Times New Roman"/>
        <family val="1"/>
      </rPr>
      <t xml:space="preserve">        </t>
    </r>
    <r>
      <rPr>
        <sz val="9"/>
        <color theme="1"/>
        <rFont val="Calibri"/>
        <family val="2"/>
        <scheme val="minor"/>
      </rPr>
      <t>Kehitysvammahuolto/ohjattu asuminen (kuuluu kotihoitoon, ei tule hoitopäiviä)</t>
    </r>
  </si>
  <si>
    <r>
      <t>-</t>
    </r>
    <r>
      <rPr>
        <sz val="7"/>
        <color theme="1"/>
        <rFont val="Times New Roman"/>
        <family val="1"/>
      </rPr>
      <t xml:space="preserve">        </t>
    </r>
    <r>
      <rPr>
        <sz val="9"/>
        <color theme="1"/>
        <rFont val="Calibri"/>
        <family val="2"/>
        <scheme val="minor"/>
      </rPr>
      <t xml:space="preserve">Kehitysvammahuolto/tuettu asuminen (kuuluu kotihoitoon, ei tule hoitopäiviä)  </t>
    </r>
  </si>
  <si>
    <r>
      <t>-</t>
    </r>
    <r>
      <rPr>
        <sz val="7"/>
        <color theme="1"/>
        <rFont val="Times New Roman"/>
        <family val="1"/>
      </rPr>
      <t xml:space="preserve">        </t>
    </r>
    <r>
      <rPr>
        <sz val="9"/>
        <color theme="1"/>
        <rFont val="Calibri"/>
        <family val="2"/>
        <scheme val="minor"/>
      </rPr>
      <t>Kuntoutuslaitoshoito</t>
    </r>
  </si>
  <si>
    <r>
      <t>-</t>
    </r>
    <r>
      <rPr>
        <sz val="7"/>
        <color theme="1"/>
        <rFont val="Times New Roman"/>
        <family val="1"/>
      </rPr>
      <t xml:space="preserve">        </t>
    </r>
    <r>
      <rPr>
        <sz val="9"/>
        <color theme="1"/>
        <rFont val="Calibri"/>
        <family val="2"/>
        <scheme val="minor"/>
      </rPr>
      <t>Palveluasuminen</t>
    </r>
  </si>
  <si>
    <r>
      <t>-</t>
    </r>
    <r>
      <rPr>
        <sz val="7"/>
        <color theme="1"/>
        <rFont val="Times New Roman"/>
        <family val="1"/>
      </rPr>
      <t xml:space="preserve">        </t>
    </r>
    <r>
      <rPr>
        <sz val="9"/>
        <color theme="1"/>
        <rFont val="Calibri"/>
        <family val="2"/>
        <scheme val="minor"/>
      </rPr>
      <t>Psykiatrian asumispalveluyksikkö, ei ympärivuorokautinen (ei tule hoitopäiviä), tietopaketissa kotihoito</t>
    </r>
  </si>
  <si>
    <r>
      <t>-</t>
    </r>
    <r>
      <rPr>
        <sz val="7"/>
        <color theme="1"/>
        <rFont val="Times New Roman"/>
        <family val="1"/>
      </rPr>
      <t xml:space="preserve">        </t>
    </r>
    <r>
      <rPr>
        <sz val="9"/>
        <color theme="1"/>
        <rFont val="Calibri"/>
        <family val="2"/>
        <scheme val="minor"/>
      </rPr>
      <t>Päiväsairaalahoito (ei tule hoitopäiviä vaan käyntejä)</t>
    </r>
  </si>
  <si>
    <r>
      <t>-</t>
    </r>
    <r>
      <rPr>
        <sz val="7"/>
        <color theme="1"/>
        <rFont val="Times New Roman"/>
        <family val="1"/>
      </rPr>
      <t xml:space="preserve">        </t>
    </r>
    <r>
      <rPr>
        <sz val="9"/>
        <color theme="1"/>
        <rFont val="Calibri"/>
        <family val="2"/>
        <scheme val="minor"/>
      </rPr>
      <t>Ympärivuorokautinen palveluasuminen (alle 65 v.)</t>
    </r>
  </si>
  <si>
    <r>
      <t>-</t>
    </r>
    <r>
      <rPr>
        <sz val="7"/>
        <color theme="1"/>
        <rFont val="Times New Roman"/>
        <family val="1"/>
      </rPr>
      <t xml:space="preserve">        </t>
    </r>
    <r>
      <rPr>
        <sz val="9"/>
        <color theme="1"/>
        <rFont val="Calibri"/>
        <family val="2"/>
        <scheme val="minor"/>
      </rPr>
      <t>Ympärivuorokautinen hoito psykiatrisessa asumispalvelussa</t>
    </r>
  </si>
  <si>
    <r>
      <t>-</t>
    </r>
    <r>
      <rPr>
        <sz val="7"/>
        <color theme="1"/>
        <rFont val="Times New Roman"/>
        <family val="1"/>
      </rPr>
      <t xml:space="preserve">        </t>
    </r>
    <r>
      <rPr>
        <sz val="9"/>
        <color theme="1"/>
        <rFont val="Calibri"/>
        <family val="2"/>
        <scheme val="minor"/>
      </rPr>
      <t>Jatkohoito</t>
    </r>
  </si>
  <si>
    <r>
      <t>-</t>
    </r>
    <r>
      <rPr>
        <sz val="7"/>
        <color theme="1"/>
        <rFont val="Times New Roman"/>
        <family val="1"/>
      </rPr>
      <t xml:space="preserve">        </t>
    </r>
    <r>
      <rPr>
        <sz val="9"/>
        <color theme="1"/>
        <rFont val="Calibri"/>
        <family val="2"/>
        <scheme val="minor"/>
      </rPr>
      <t xml:space="preserve">Luokitustermit ovat sekavat ja osin vanhentuneet, mutta näillä pystytään kuitenkin haluttaessa kohdentamaan oikeaan </t>
    </r>
  </si>
  <si>
    <r>
      <t>-</t>
    </r>
    <r>
      <rPr>
        <sz val="7"/>
        <color theme="1"/>
        <rFont val="Times New Roman"/>
        <family val="1"/>
      </rPr>
      <t xml:space="preserve">        </t>
    </r>
    <r>
      <rPr>
        <sz val="9"/>
        <color theme="1"/>
        <rFont val="Calibri"/>
        <family val="2"/>
        <scheme val="minor"/>
      </rPr>
      <t>Palvelun rahoitustapa (kirjaaminen tarkistettava)</t>
    </r>
  </si>
  <si>
    <t>Tuet ja etuudet</t>
  </si>
  <si>
    <r>
      <t>-</t>
    </r>
    <r>
      <rPr>
        <sz val="7"/>
        <color theme="1"/>
        <rFont val="Times New Roman"/>
        <family val="1"/>
      </rPr>
      <t xml:space="preserve">        </t>
    </r>
    <r>
      <rPr>
        <sz val="9"/>
        <color theme="1"/>
        <rFont val="Calibri"/>
        <family val="2"/>
        <scheme val="minor"/>
      </rPr>
      <t xml:space="preserve">Henkilötunnus </t>
    </r>
  </si>
  <si>
    <r>
      <t>-</t>
    </r>
    <r>
      <rPr>
        <sz val="7"/>
        <color theme="1"/>
        <rFont val="Times New Roman"/>
        <family val="1"/>
      </rPr>
      <t xml:space="preserve">        </t>
    </r>
    <r>
      <rPr>
        <sz val="9"/>
        <color theme="1"/>
        <rFont val="Calibri"/>
        <family val="2"/>
        <scheme val="minor"/>
      </rPr>
      <t xml:space="preserve">Etuuslaji/tukilaji sisältäen asunnon muutostyöt, apuvälineet ja -laitteet </t>
    </r>
  </si>
  <si>
    <r>
      <t>-</t>
    </r>
    <r>
      <rPr>
        <sz val="7"/>
        <color theme="1"/>
        <rFont val="Times New Roman"/>
        <family val="1"/>
      </rPr>
      <t xml:space="preserve">        </t>
    </r>
    <r>
      <rPr>
        <sz val="9"/>
        <color theme="1"/>
        <rFont val="Calibri"/>
        <family val="2"/>
        <scheme val="minor"/>
      </rPr>
      <t>Aika/ajanjakso</t>
    </r>
  </si>
  <si>
    <r>
      <t>-</t>
    </r>
    <r>
      <rPr>
        <sz val="7"/>
        <color theme="1"/>
        <rFont val="Times New Roman"/>
        <family val="1"/>
      </rPr>
      <t xml:space="preserve">        </t>
    </r>
    <r>
      <rPr>
        <sz val="9"/>
        <color theme="1"/>
        <rFont val="Calibri"/>
        <family val="2"/>
        <scheme val="minor"/>
      </rPr>
      <t>Määrä</t>
    </r>
  </si>
  <si>
    <r>
      <t>-</t>
    </r>
    <r>
      <rPr>
        <sz val="7"/>
        <color theme="1"/>
        <rFont val="Times New Roman"/>
        <family val="1"/>
      </rPr>
      <t xml:space="preserve">        </t>
    </r>
    <r>
      <rPr>
        <sz val="9"/>
        <color theme="1"/>
        <rFont val="Calibri"/>
        <family val="2"/>
        <scheme val="minor"/>
      </rPr>
      <t>Viranhaltijapäätös</t>
    </r>
  </si>
  <si>
    <t xml:space="preserve">Tähän ryhmään kuuluvat rahalliset etuudet ja tuet, apuvälineet, asunnonmuutostyöt, laitteet, matkat. Näissä </t>
  </si>
  <si>
    <t>Asiakkuus ja asiakas/potilas</t>
  </si>
  <si>
    <t xml:space="preserve">Asiakkuus tarkoittaa tuotettuun palveluun osallistumista. Asiakkuus alkaa viimeistään silloin, kun merkintä sosiaali- </t>
  </si>
  <si>
    <t xml:space="preserve">tai terveydenhuollon tietojärjestelmään tapahtuu. Asiakas on palvelujen käyttäjä tai niiden kohteena oleva henkilö. </t>
  </si>
  <si>
    <t xml:space="preserve">Asiakkaalla/potilaalla on suoritemerkintä (käynti, käynnin korvaava muu kontakti, hoitopäivä, asumispäivä, voimassa </t>
  </si>
  <si>
    <t xml:space="preserve">hoidossa ollut asiakas/potilas sovitun hoitojakson aikana. Myös laitoshoidossa ja palveluasumisessa asiakkaat ovat </t>
  </si>
  <si>
    <t xml:space="preserve">seurantajakson aikana olleet palvelujen piirissä tai hoidossa olleita asiakkaita/potilaita. Kyseessä ei ole siten </t>
  </si>
  <si>
    <t>läpileikkaus tietyn hetken asiakkaista, kuten esimerkiksi 31.12. tilanteesta.</t>
  </si>
  <si>
    <t xml:space="preserve">Tietopakettien raportoinnissa kustannusten lisäksi on keskeistä saada laskettua asiakkaiden lukumäärät (asiakas </t>
  </si>
  <si>
    <t xml:space="preserve">Sosiaalipalvelujen asiakkaiksi lasketaan ne, joilla on käynti tai käynnin korvaava muu kontakti seurantajakson aikana. </t>
  </si>
  <si>
    <t xml:space="preserve">Sosiaalihuollon kirjaamiskäytäntöjen yhtenäistäminen parantaa asiakasmääriin ja -käynteihin liittyvän tiedon </t>
  </si>
  <si>
    <t xml:space="preserve">luotettavuutta. Alkuvaiheessa sosiaalihuollon asiakasmäärät eivät ole vertailukelpoisia. Epäkohta korjaantuu </t>
  </si>
  <si>
    <t xml:space="preserve">Keskeisenä tavoitteina on tietää, kuinka moni asiakas käyttää palvelua vuoden aikana (peittävyys) ja mitkä ovat </t>
  </si>
  <si>
    <t>palvelujen piirissä tai hoidossa olleen kustannukset per asiakas. Keskimääräisen kustannuksen lisäksi tulee myös</t>
  </si>
  <si>
    <t xml:space="preserve">tarkastella asiakaskohtaisia ja asiakasryhmäkohtaisia kustannuksia, jotta kustannusten muodostumisesta saa </t>
  </si>
  <si>
    <t>luotettavaa tietoa toiminnan ohjaamiseen ja johtamiseen.</t>
  </si>
  <si>
    <t>Henkilötiedot</t>
  </si>
  <si>
    <t>Asiakas tulee olla identifioitavissa henkilötunnuksella. Henkilötunnukseen liittyvät muut tiedot:</t>
  </si>
  <si>
    <r>
      <t>-</t>
    </r>
    <r>
      <rPr>
        <sz val="7"/>
        <color theme="1"/>
        <rFont val="Times New Roman"/>
        <family val="1"/>
      </rPr>
      <t xml:space="preserve">        </t>
    </r>
    <r>
      <rPr>
        <sz val="9"/>
        <color theme="1"/>
        <rFont val="Calibri"/>
        <family val="2"/>
        <scheme val="minor"/>
      </rPr>
      <t>Asiakkaan tai potilaan kotikunta määräytyy tulo- tai käyntihetken mukaan</t>
    </r>
  </si>
  <si>
    <r>
      <t>-</t>
    </r>
    <r>
      <rPr>
        <sz val="7"/>
        <color theme="1"/>
        <rFont val="Times New Roman"/>
        <family val="1"/>
      </rPr>
      <t xml:space="preserve">        </t>
    </r>
    <r>
      <rPr>
        <sz val="9"/>
        <color theme="1"/>
        <rFont val="Calibri"/>
        <family val="2"/>
        <scheme val="minor"/>
      </rPr>
      <t xml:space="preserve">Ikä, sukupuoli, (ikä on esitetty täysinä vuosina tarkasteluvuoden lopussa) </t>
    </r>
  </si>
  <si>
    <r>
      <t>-</t>
    </r>
    <r>
      <rPr>
        <sz val="7"/>
        <color theme="1"/>
        <rFont val="Times New Roman"/>
        <family val="1"/>
      </rPr>
      <t xml:space="preserve">        </t>
    </r>
    <r>
      <rPr>
        <sz val="9"/>
        <color theme="1"/>
        <rFont val="Calibri"/>
        <family val="2"/>
        <scheme val="minor"/>
      </rPr>
      <t>Työmarkkinatilanne (ei ehkä ole mahdollista saada)</t>
    </r>
  </si>
  <si>
    <r>
      <t>-</t>
    </r>
    <r>
      <rPr>
        <sz val="7"/>
        <color theme="1"/>
        <rFont val="Times New Roman"/>
        <family val="1"/>
      </rPr>
      <t xml:space="preserve">        </t>
    </r>
    <r>
      <rPr>
        <sz val="9"/>
        <color theme="1"/>
        <rFont val="Calibri"/>
        <family val="2"/>
        <scheme val="minor"/>
      </rPr>
      <t xml:space="preserve">Voimassa olevien eri asiakkuuksien määrä </t>
    </r>
  </si>
  <si>
    <r>
      <t>-</t>
    </r>
    <r>
      <rPr>
        <sz val="7"/>
        <color theme="1"/>
        <rFont val="Times New Roman"/>
        <family val="1"/>
      </rPr>
      <t xml:space="preserve">        </t>
    </r>
    <r>
      <rPr>
        <sz val="9"/>
        <color theme="1"/>
        <rFont val="Calibri"/>
        <family val="2"/>
        <scheme val="minor"/>
      </rPr>
      <t>Diagnoosit ja muut asiakassegmentointitiedot</t>
    </r>
  </si>
  <si>
    <r>
      <t>-</t>
    </r>
    <r>
      <rPr>
        <sz val="7"/>
        <color theme="1"/>
        <rFont val="Times New Roman"/>
        <family val="1"/>
      </rPr>
      <t xml:space="preserve">        </t>
    </r>
    <r>
      <rPr>
        <sz val="9"/>
        <color theme="1"/>
        <rFont val="Calibri"/>
        <family val="2"/>
        <scheme val="minor"/>
      </rPr>
      <t>Lääkeryhmäkohtainen tieto lääkkeistä (ATC) – tieto KELAsta sidotaan henkilötunnukseen</t>
    </r>
  </si>
  <si>
    <r>
      <t>-</t>
    </r>
    <r>
      <rPr>
        <sz val="7"/>
        <color theme="1"/>
        <rFont val="Times New Roman"/>
        <family val="1"/>
      </rPr>
      <t xml:space="preserve">        </t>
    </r>
    <r>
      <rPr>
        <sz val="9"/>
        <color theme="1"/>
        <rFont val="Calibri"/>
        <family val="2"/>
        <scheme val="minor"/>
      </rPr>
      <t>perhe: samassa taloudessa olevat. Selvitetään, miten perhekohtaiset tiedot olisivat saatavissa ja raportoitavissa</t>
    </r>
  </si>
  <si>
    <r>
      <t>-</t>
    </r>
    <r>
      <rPr>
        <sz val="7"/>
        <color theme="1"/>
        <rFont val="Times New Roman"/>
        <family val="1"/>
      </rPr>
      <t xml:space="preserve">        </t>
    </r>
    <r>
      <rPr>
        <sz val="9"/>
        <color theme="1"/>
        <rFont val="Calibri"/>
        <family val="2"/>
        <scheme val="minor"/>
      </rPr>
      <t xml:space="preserve">Kunta, jossa henkilö asuu tai johon hänellä on muutoin kiinteä yhteys asumisensa, perhesuhteidensa, toimeentulonsa ja </t>
    </r>
  </si>
  <si>
    <t xml:space="preserve">  muiden vastaavien seikkojen vuoksi (Kotikuntalaki 201/1994, 2). Ilmoitetaan VRK/THL-Kuntakoodit-luokituksen </t>
  </si>
  <si>
    <t xml:space="preserve">  mukaisesti.</t>
  </si>
  <si>
    <t xml:space="preserve">Mikäli henkilötunnus ei ole tiedossa, muodostetaan asiakkaalle väliaikainen henkilötunnus: syntymäajan (ppkkvv) </t>
  </si>
  <si>
    <t xml:space="preserve">jälkeen merkitään tieto sukupuolesta (mies=001,nainen=002). Neljäs merkki jää tyhjäksi. 2000-luvulla syntyneen </t>
  </si>
  <si>
    <t>henkilönhenkilötunnuksessa käytetään A-kirjainta ja 1900-luvulla syntyneellä -merkkiä.</t>
  </si>
  <si>
    <t>Palvelusuunnitelma</t>
  </si>
  <si>
    <t>Jatkossa keskeinen mittaroinnin kohde on hoito- ja palvelusuunnitelman toteutuminen.</t>
  </si>
  <si>
    <r>
      <t>-</t>
    </r>
    <r>
      <rPr>
        <sz val="7"/>
        <color theme="1"/>
        <rFont val="Times New Roman"/>
        <family val="1"/>
      </rPr>
      <t xml:space="preserve">        </t>
    </r>
    <r>
      <rPr>
        <sz val="9"/>
        <color theme="1"/>
        <rFont val="Calibri"/>
        <family val="2"/>
        <scheme val="minor"/>
      </rPr>
      <t xml:space="preserve">Millainen hoito- ja palvelusuunnitelma on tehty </t>
    </r>
  </si>
  <si>
    <t>Asiakassegmentointi</t>
  </si>
  <si>
    <t xml:space="preserve">Asiakkaiden jako eri diagnoosi-, DRG-, APR/EPR/PDRG tai muihin vastaaviin ryhmiin ei alkuvaiheessa ole </t>
  </si>
  <si>
    <t xml:space="preserve">välttämätöntä, mutta tulevaisuudessa tietovarastojen kehittyessä myös asiakasryhmäkohtainen tarkastelu </t>
  </si>
  <si>
    <t>mahdollistuu ja raportoitavan tiedon monipuolisuutta voidaan tarkentaa.</t>
  </si>
  <si>
    <r>
      <t>-</t>
    </r>
    <r>
      <rPr>
        <sz val="7"/>
        <color theme="1"/>
        <rFont val="Times New Roman"/>
        <family val="1"/>
      </rPr>
      <t xml:space="preserve">        </t>
    </r>
    <r>
      <rPr>
        <sz val="9"/>
        <color theme="1"/>
        <rFont val="Calibri"/>
        <family val="2"/>
        <scheme val="minor"/>
      </rPr>
      <t xml:space="preserve">Kotihoidon intensiteetti  A–taso (a-b käynti tai tuntia/kk) </t>
    </r>
  </si>
  <si>
    <r>
      <t>-</t>
    </r>
    <r>
      <rPr>
        <sz val="7"/>
        <color theme="1"/>
        <rFont val="Times New Roman"/>
        <family val="1"/>
      </rPr>
      <t xml:space="preserve">        </t>
    </r>
    <r>
      <rPr>
        <sz val="9"/>
        <color theme="1"/>
        <rFont val="Calibri"/>
        <family val="2"/>
        <scheme val="minor"/>
      </rPr>
      <t>Kotihoidon intensiteetti  B–taso (c-d käynti tai tuntia/kk)</t>
    </r>
  </si>
  <si>
    <r>
      <t>-</t>
    </r>
    <r>
      <rPr>
        <sz val="7"/>
        <color theme="1"/>
        <rFont val="Times New Roman"/>
        <family val="1"/>
      </rPr>
      <t xml:space="preserve">        </t>
    </r>
    <r>
      <rPr>
        <sz val="9"/>
        <color theme="1"/>
        <rFont val="Calibri"/>
        <family val="2"/>
        <scheme val="minor"/>
      </rPr>
      <t xml:space="preserve">Kotihoidon intensiteetti  C–taso (f-e käynti tai tuntia /kk) </t>
    </r>
  </si>
  <si>
    <t xml:space="preserve">Kotihoidon asiakkaiden ja asiakasryhmien tarkastelua tulisi kehittää palvelun intensiteetin mukaan esimerkiksi </t>
  </si>
  <si>
    <t>seuraavasti:</t>
  </si>
  <si>
    <t>Anonyymit palvelut tai palvelut, joissa henkilöitä ei voida identifioida</t>
  </si>
  <si>
    <t xml:space="preserve">Osa sosiaali- ja terveyspalveluista kohdennetaan anonyymisti tai palvelu on esim. hyvinvointia edistävää </t>
  </si>
  <si>
    <t xml:space="preserve">väestötasoista palvelua, johon ei liity henkilön identifiointia. Tällaiset palvelut ja näiden kustannukset </t>
  </si>
  <si>
    <t xml:space="preserve">kohdennetaan käsikirjan mukaisiin tietopaketteihin, toimintoihin ja palveluryhmiin. Mielenterveys- ja </t>
  </si>
  <si>
    <t xml:space="preserve">päihdepalvelujen ja hoito- ja hoivapalvelujen tietopaketissa näistä muodostuu oma toiminto tai palveluryhmätaso, </t>
  </si>
  <si>
    <t>joka laskettaessa asiakaskohtaisia poistetaan laskennasta.</t>
  </si>
  <si>
    <t>Ikäryhmä ja väestö</t>
  </si>
  <si>
    <t xml:space="preserve">Tulevaisuudessa jokaisen tietopaketin tiedot tulisi saada luokiteltua vapaasti iän mukaan ilman valmiita ryhmittelyjä. </t>
  </si>
  <si>
    <t xml:space="preserve">Jokaisesta tietopaketista tulisi kuitenkin vähintään saada tietopakettikohtaisissa määrittelyissä kuvatulla jaottelulla. </t>
  </si>
  <si>
    <t>Kaikkiin tietopaketteihin sisältyvää ikäryhmittelyä tarvitaan, jotta:</t>
  </si>
  <si>
    <r>
      <t>-</t>
    </r>
    <r>
      <rPr>
        <sz val="7"/>
        <color theme="1"/>
        <rFont val="Times New Roman"/>
        <family val="1"/>
      </rPr>
      <t xml:space="preserve">          </t>
    </r>
    <r>
      <rPr>
        <sz val="10"/>
        <color theme="1"/>
        <rFont val="Calibri"/>
        <family val="2"/>
        <scheme val="minor"/>
      </rPr>
      <t>Tietopakettien toimintaa- ja taloutta koskevat tiedot voidaan suhteuttaa alueen väestöön (ikävakiointi).</t>
    </r>
  </si>
  <si>
    <r>
      <t>-</t>
    </r>
    <r>
      <rPr>
        <sz val="7"/>
        <color theme="1"/>
        <rFont val="Times New Roman"/>
        <family val="1"/>
      </rPr>
      <t xml:space="preserve">          </t>
    </r>
    <r>
      <rPr>
        <sz val="10"/>
        <color theme="1"/>
        <rFont val="Calibri"/>
        <family val="2"/>
        <scheme val="minor"/>
      </rPr>
      <t xml:space="preserve">Tietopakettirakenteesta voidaan irrottaa ikäryhmittelyn perusteella kustannukset ja asiakkuudet omina </t>
    </r>
  </si>
  <si>
    <t xml:space="preserve">   moduuleinaan tarkasteltaviksi. Tällöin esim. vammaisten palveluja käyttäviä lapsia ja nuoria voi olla </t>
  </si>
  <si>
    <t xml:space="preserve">   tarpeen tarkastella yhdistettynä vaikkapa lasten ja nuorten tietopaketin kokonaisuuteen. Myös lasten </t>
  </si>
  <si>
    <t xml:space="preserve">   suun terveydenhuolto ja päivystys voidaan yhdistää lasten ja nuorten tietopakettiin. </t>
  </si>
  <si>
    <t>lopussa (31.12).</t>
  </si>
  <si>
    <t xml:space="preserve">Tili- ja toimipaikkarakenteessa noudatettavat määrittelyt </t>
  </si>
  <si>
    <r>
      <t>4.</t>
    </r>
    <r>
      <rPr>
        <sz val="7"/>
        <color theme="1"/>
        <rFont val="Times New Roman"/>
        <family val="1"/>
      </rPr>
      <t xml:space="preserve">   </t>
    </r>
    <r>
      <rPr>
        <sz val="18"/>
        <color theme="1"/>
        <rFont val="Myriad Pro Light"/>
        <family val="2"/>
      </rPr>
      <t>Taloustietojen käsittelysäännöt</t>
    </r>
  </si>
  <si>
    <r>
      <t>J</t>
    </r>
    <r>
      <rPr>
        <b/>
        <sz val="11"/>
        <color theme="1"/>
        <rFont val="Calibri"/>
        <family val="2"/>
        <scheme val="minor"/>
      </rPr>
      <t>HS 192 Kuntien ja kuntayhtymien tililuettelo</t>
    </r>
  </si>
  <si>
    <t xml:space="preserve">kunnan, kuntayhtymän, kunnallisen liikelaitoksen ja taseyksikön sekä kunnan konsernitilinpäätöksen tililuettelon </t>
  </si>
  <si>
    <t xml:space="preserve">ja sen käytön tase-, tulos- ja rahoituslaskelmakaavoineen. Suosituksella standardoidaan kuntasektorin tililuetteloa </t>
  </si>
  <si>
    <t xml:space="preserve">huomioiden järjestelmien suomat mahdollisuudet hyödyntää koko laskentatunnisterakennetta, jonka osa tilikin on, </t>
  </si>
  <si>
    <t xml:space="preserve">perustietoineen kaikessa raportoinnissa ja tilastoinnissa ja samalla karsimalla päällekkäisyyksiä eri </t>
  </si>
  <si>
    <t>laskentatunnisteiden osien käytössä.</t>
  </si>
  <si>
    <t>JHS 195 Toimipaikan ja toimipaikkaan liittyvien käsitteiden määritelmät</t>
  </si>
  <si>
    <t xml:space="preserve">Tietopakettikäsikirja noudattaa JHS 195 -suositusta toimipaikoista. Tässä suosituksessa määritetään kuntien ja </t>
  </si>
  <si>
    <t xml:space="preserve">kuntayhtymien toimipaikkakäsitteen sisältö ja sen käyttöala. Lisäksi suosituksessa määritellään </t>
  </si>
  <si>
    <t xml:space="preserve">toimipaikkakäsitteeseen läheisesti liittyviä muita käsitteitä, jotta voidaan välttää käsitteelliset sekaannukset ja </t>
  </si>
  <si>
    <t>termien käytön epäjohdonmukaisuudet.</t>
  </si>
  <si>
    <t>Kustannusten kohdennus suoritteille ja tuotteistus</t>
  </si>
  <si>
    <t xml:space="preserve">Välittömät ja välilliset kustannukset tulee kohdentaa kertaalleen organisaation itsevalitsemalle riittävän tarkalle </t>
  </si>
  <si>
    <t xml:space="preserve">luvussa 3) avulla, jolloin yksityiskohtaista palvelujen tuotteistamista ei tarvita. Kertaalleen tehdyn kohdennuksen </t>
  </si>
  <si>
    <t xml:space="preserve">jälkeen tietopakettikohtaisten tulosten raportointi voidaan automatisoida järjestelmiin. Samalla mahdollistuu </t>
  </si>
  <si>
    <t xml:space="preserve">esimerkiksi liikelaitoksen tuotannon ja sitä kautta järjestäjän toteutuneiden kustannusten ja suoritteiden </t>
  </si>
  <si>
    <t xml:space="preserve">Tuotteistamisen avulla palvelujen luokittelu on mahdollista tehdä vielä hienojakoisemmin. Tuotteistuksella </t>
  </si>
  <si>
    <r>
      <t xml:space="preserve">tarkoitetaan tässä yhteydessä lähinnä </t>
    </r>
    <r>
      <rPr>
        <b/>
        <sz val="10"/>
        <color theme="1"/>
        <rFont val="Calibri"/>
        <family val="2"/>
        <scheme val="minor"/>
      </rPr>
      <t>sisäistä tuotteistamista</t>
    </r>
    <r>
      <rPr>
        <sz val="10"/>
        <color theme="1"/>
        <rFont val="Calibri"/>
        <family val="2"/>
        <scheme val="minor"/>
      </rPr>
      <t xml:space="preserve">, joka on palvelutuotannon kuvaamista ja </t>
    </r>
  </si>
  <si>
    <t xml:space="preserve">yhdenmukaistamista. Palveluprosessien, toimintatapojen ja vastuiden kuvaaminen sekä määrittäminen ovat </t>
  </si>
  <si>
    <t xml:space="preserve">sisäisen tuotteistamisen perustehtäviä. Käytännössä sote-ympäristössä tuotteistaminen tarkoittaa yleensä </t>
  </si>
  <si>
    <t xml:space="preserve">toiminnan luokittelua (esimerkiksi lyhyt vastaanottokäynti, pitkä vastaanottokäynti, puhelinresepti jne.) tai </t>
  </si>
  <si>
    <t xml:space="preserve">suoritteiden yhdistämistä isommiksi kokonaisuuksiksi (esimerkiksi erikoissairaanhoidon DRG-tuotteet, pDRG tai EPR). </t>
  </si>
  <si>
    <t xml:space="preserve">Tuotteistaminen mahdollistaa yksityiskohtaisemman asiakaskohtaisten kustannusten tarkastelun. Tämä </t>
  </si>
  <si>
    <t xml:space="preserve">mahdollistaa palvelujen tuottajille kustannustekijöiden seikkaperäisemmän analysoinnin. Tuotteistamisen </t>
  </si>
  <si>
    <t>vastaa välttämättä toteutuneita tarkasteluajankohdan kustannuksia.</t>
  </si>
  <si>
    <t xml:space="preserve">haasteena on, että kaikkien sote-palvelujen tuoteistus ja toimintoaskenta on hidasta toteuttaa eikä tuotteen hinta </t>
  </si>
  <si>
    <t xml:space="preserve">Resurssi- ja tulospohjainen kustannusten jakaminen </t>
  </si>
  <si>
    <t xml:space="preserve">Monille laskentakohteille yhteisiä kuluja voidaan jakaa resurssi- ja tuotospohjaisiin jakotekijöihin perustuen. </t>
  </si>
  <si>
    <t xml:space="preserve">Tuotospohjaisia jakotekijöitä ovat esimerkiksi suoritemäärä tai laatukorjattu suoritemäärä sekä asiakasmäärä. </t>
  </si>
  <si>
    <t xml:space="preserve">on käyttää jakotekijänä lähtökohtaisesti resurssipohjaisia jakotekijöitä. Tuotospohjaisia jakotekijöitä voidaan </t>
  </si>
  <si>
    <t>käyttää silloin, kun suoritteet eivät eroa merkittävästi toisistaan.</t>
  </si>
  <si>
    <t xml:space="preserve">tuotteistukseen ja suoritemäärään. Sisäinen tukipalveluyksikkö tuottaa vain yhtä tai muutamaa samankaltaista </t>
  </si>
  <si>
    <t>suoritetta, joten kustannukset voidaan jakaa suoritemäärien mukaisesti.</t>
  </si>
  <si>
    <t>Tietopakettilaskennassa huomioitavaa suoritteisiin kohdentamisessa</t>
  </si>
  <si>
    <t xml:space="preserve">Tietopaketeissa voidaan käyttää karkeimmillaan suoritteiden jakautuman mukaista kohdennusta tai tarkemmalla </t>
  </si>
  <si>
    <t xml:space="preserve">tasolla hyödyntäen nykyisiä käytössä olevia koodistoja, joiden kirjaaminen on luotettavalla tasolla. Jo nyt suun </t>
  </si>
  <si>
    <t xml:space="preserve">terveydenhuollon ja erikoissairaanhoidon tietopaketeissa kohdennuksen apuna käytetään erikoisala- ja </t>
  </si>
  <si>
    <t xml:space="preserve">toimenpidekoodistoja, joiden kirjaamisen oikeellisuus on hyvä. Esimerkiksi terveyskeskuksen akuutti- ja </t>
  </si>
  <si>
    <t xml:space="preserve">pitkäaikaisvuodeosastokäyttö puolestaan jaetaan palveluille käytettyjen hoitopäivien suhteessa. Molemmilla </t>
  </si>
  <si>
    <t xml:space="preserve">palveluilla käytetään samaa suoritekustannusta. Hoitojaksoista laskettavat hoitopäivät jaotellaan akuutti- ja </t>
  </si>
  <si>
    <t xml:space="preserve">pitkäaikaisvuodeosastohoitoon hintakoodin avulla, ellei akuutti- ja pitkäaikaishoidolle ole luotu erillisiä </t>
  </si>
  <si>
    <t>suorituspaikkakoodeja.</t>
  </si>
  <si>
    <t>toiminnan suhteessa eri palveluille.</t>
  </si>
  <si>
    <t xml:space="preserve">Jos yksikön tai henkilön tuottamat suoritteet eivät ole yhteismitallisia, jaetaan kustannukset prosentuaalisesti </t>
  </si>
  <si>
    <t xml:space="preserve">arvioimalla resurssien kohdentuminen eri palveluille. Jos lääkäri esimerkiksi työskentelee sekä vanhuspalveluissa ja </t>
  </si>
  <si>
    <t xml:space="preserve">perusterveydenhuollossa, jakoprosentti arvioidaan palveluihin käytetyn työajan perusteella. </t>
  </si>
  <si>
    <t xml:space="preserve">Kun henkilöstökustannuksia kohdistetaan eri toiminnoille tai palveluille, tulee myös henkilöstön erilainen </t>
  </si>
  <si>
    <t>noudatetaan JHS suositusten (liitteen 2) määrittelyjä resurssipohjaisista jakotekijöitä.</t>
  </si>
  <si>
    <t xml:space="preserve">Tietopakettien käytön alkuvaiheessa kustannuksia ei todennäköisesti saada kaikilta osin suoraan kohdistettua </t>
  </si>
  <si>
    <t>asiakasmäärällä.</t>
  </si>
  <si>
    <t xml:space="preserve">vakiintunut, kustannukset voidaan kohdistaa tuote- sekä suoritetasoille ja sitä kautta asiakkaan henkilötunnukseen. </t>
  </si>
  <si>
    <t>Kustannusten kohdentaminen henkilötunnukseen toteutetaan aiemmin esitetyllä tavalla suoritteiden avulla.</t>
  </si>
  <si>
    <t>tietopakettihierarkiaan siten, että kustannukset saadaan kohdennettua oikein sote-tietopaketeille.</t>
  </si>
  <si>
    <t xml:space="preserve">Tietopakettikohtaiset kustannukset saadaan muodostettua vertailukelpoisiksi ilman valtakunnallisesti </t>
  </si>
  <si>
    <t>Tietojen kohdennus ilman käyntisyy- tai diagnoositunnistetta</t>
  </si>
  <si>
    <t xml:space="preserve">Sote-tietopakettimallissa tietojen oikea kohdennus ei vaadi tarkkaa potilaskohtaista diagnoosien tai tulosyiden </t>
  </si>
  <si>
    <t>kirjaamista. Tietopakettien tiedot saadaan pääosin vertailukelpoiseksi ilman näitä. Sosiaalipalveluissa nykyiset</t>
  </si>
  <si>
    <t xml:space="preserve">kirjaamiskäytänteet ja niiden strukturoimattomuus eivät mahdollista tässä vaiheessa täyttä vertailtavuutta, mutta </t>
  </si>
  <si>
    <t xml:space="preserve">Kirjaamiskäytäntöjen luotettavuuden parantaminen tulee kuitenkin olla keskeisenä tavoitteena, koska tällöin </t>
  </si>
  <si>
    <t>päästään yksityiskohtaisempaan tarkasteluun diagnoosien avulla sote-tietopakettinäkökulman lisäksi.</t>
  </si>
  <si>
    <r>
      <t>Osa palveluista tuotetaan</t>
    </r>
    <r>
      <rPr>
        <b/>
        <sz val="10"/>
        <color theme="1"/>
        <rFont val="Calibri"/>
        <family val="2"/>
        <scheme val="minor"/>
      </rPr>
      <t xml:space="preserve"> anonyymisti</t>
    </r>
    <r>
      <rPr>
        <sz val="10"/>
        <color theme="1"/>
        <rFont val="Calibri"/>
        <family val="2"/>
        <scheme val="minor"/>
      </rPr>
      <t>, jolloin palvelun kustannuksia ei ole mahdollista kohdentaa asiakkaaseen.</t>
    </r>
  </si>
  <si>
    <t xml:space="preserve">Tällaisia palveluja ovat esimerkiksi tietyt päihdehuollon palvelut, joissa asiakastietoja ei kirjata </t>
  </si>
  <si>
    <t xml:space="preserve">asiakastietojärjestelmään. Tulee siis huomata, että suoritekustannusten ja asiakasmäärän perusteella lasketut </t>
  </si>
  <si>
    <t xml:space="preserve">kokonaiskustannukset eivät täsmää järjestäjän tuloslaskelman kokonaiskustannusten kanssa. Mielenterveys- ja </t>
  </si>
  <si>
    <t xml:space="preserve">päihdepalveluissa ja hoito- ja hoivapalveluissa anonyymit palvelut muodostavat oman palveluryhmän/toiminnon, </t>
  </si>
  <si>
    <t>jolloin ne saadaan tarvittaessa eriytettyä kustannuksista.</t>
  </si>
  <si>
    <t xml:space="preserve">Toteutunut kustannus vai hinta </t>
  </si>
  <si>
    <t xml:space="preserve">Yksityiseltä ja kolmannelta sektorilta hankittujen palvelujen osalta tietopaketeille kohdistetaan palvelusta </t>
  </si>
  <si>
    <t xml:space="preserve">Kohdennettavat kustannukset </t>
  </si>
  <si>
    <t xml:space="preserve">Taulukoon 1 on koottu sosiaali- ja terveyspalveluihin kohdennettavia kustannuksia, joiden kohdistukset vaativat </t>
  </si>
  <si>
    <t xml:space="preserve">erityistä huomioimista tai näille kustannuksille ei ole määritelty kohdistusperiaatteita. Esimerkiksi sairaala-apteekin </t>
  </si>
  <si>
    <t xml:space="preserve">varmuusvarastointi, myrkytystietokeskuksen maksuosuus, alueellinen infektiotautien torjunta, influenssarokotukset </t>
  </si>
  <si>
    <t xml:space="preserve">ja muut väestötasoiset rokotukset sekä mammografiaseulonnat kulut sisältyvät nykyisellään pääsääntöisesti </t>
  </si>
  <si>
    <t xml:space="preserve">kustannuslaskentaan liittyvissä suosituksessa on kuvattu yksityiskohtaiset kululajikohtaiset jakotekijät ja niitä </t>
  </si>
  <si>
    <t>noudatetaan myös tietopakettilaskennassa.</t>
  </si>
  <si>
    <t>Kohdennus</t>
  </si>
  <si>
    <t>Selite</t>
  </si>
  <si>
    <t>Sisäiset kehittämishankkeet</t>
  </si>
  <si>
    <t xml:space="preserve">Kohdistetaan </t>
  </si>
  <si>
    <t>Kustannukset pääsääntöisesti sisällä toiminnassa.</t>
  </si>
  <si>
    <t>Tieteellinen kirjasto</t>
  </si>
  <si>
    <t xml:space="preserve">Tieteellisen kirjaston kustannukset kohdistetaan tietopaketeille. Myös tieteelliseen kirjastoon liittyvät tuotot kohdistetaan tietopaketeille. </t>
  </si>
  <si>
    <t>Potilasvakuutukset</t>
  </si>
  <si>
    <t>Kohdistetaan</t>
  </si>
  <si>
    <t xml:space="preserve">Hallinnon vyörytyksen mukaan. </t>
  </si>
  <si>
    <t xml:space="preserve">Opetusterveysasemat ja </t>
  </si>
  <si>
    <t>muu opetus</t>
  </si>
  <si>
    <t>Kohdistetaan ko. yksikölle sekä menoina että tuloina.</t>
  </si>
  <si>
    <t>Jos opetusyksikkö on perustoiminnalle rinnasteinen tuotantotapa, toiminta huomioidaan perustoiminnan yhteydessä (koskee Evo- tai muuta rahoitusta).</t>
  </si>
  <si>
    <t>Työllisyyspalvelut</t>
  </si>
  <si>
    <t xml:space="preserve">Tarkennettava </t>
  </si>
  <si>
    <t xml:space="preserve">Erikoissairaanhoidon perusterveydenhuollon yksikkö </t>
  </si>
  <si>
    <t xml:space="preserve">Tarkennettava mihin kohdistetaan </t>
  </si>
  <si>
    <t xml:space="preserve">Nykyiset sairaaloiden jäsenmaksut /erityisvelvotemaksut </t>
  </si>
  <si>
    <t xml:space="preserve">Jäsenmaksuilla/erityisvelvoitemaksuilla rahoitettavat palvelut tai tarvikkeet kohdennetaan sille tietopaketille mihin palvelu kuuluu, muutaman erityisasian kohdentaminen on sovittava. </t>
  </si>
  <si>
    <t>Sairaala-apteekin varmuusvarastointi</t>
  </si>
  <si>
    <t>Myrkytystietokeskuksen maksuosuus</t>
  </si>
  <si>
    <t>Alueellinen infektiotautien torjunta</t>
  </si>
  <si>
    <t xml:space="preserve">Influenssa rokotukset ja muut </t>
  </si>
  <si>
    <t>väestötasoiset rokotukset</t>
  </si>
  <si>
    <t>Mammografiaseulonnat</t>
  </si>
  <si>
    <t>Taulukko 1. Esimerkkejä kohdennettavista kustannuksista.</t>
  </si>
  <si>
    <t>Kohdentumattomat kustannukset</t>
  </si>
  <si>
    <t xml:space="preserve">Sote-tietopaketeihin kohdentumattomien kustannusten mkl. hallintokustannusten kohdentamisen määrittelyssä </t>
  </si>
  <si>
    <t xml:space="preserve">ja täsmäytykseen mukaan. Näin voidaan myös tarkistaa, että kohdentumattomien kustannusten sisältö pysyy </t>
  </si>
  <si>
    <t xml:space="preserve">sovitun mukaisena. Taulukossa 2 on kuvattu ehdotus tietopaketteihin kohdistumattomista kustannuksista ja niiden </t>
  </si>
  <si>
    <t>linjauksista.</t>
  </si>
  <si>
    <r>
      <rPr>
        <b/>
        <sz val="10"/>
        <color theme="1"/>
        <rFont val="Calibri"/>
        <family val="2"/>
        <scheme val="minor"/>
      </rPr>
      <t>Sairaanhoitopiirien erityisvelvoitemaksu</t>
    </r>
    <r>
      <rPr>
        <sz val="10"/>
        <color theme="1"/>
        <rFont val="Calibri"/>
        <family val="2"/>
        <scheme val="minor"/>
      </rPr>
      <t xml:space="preserve"> (jäsenmaksu) jätetään nykyisellään kohdentamatta esimerkiksi </t>
    </r>
  </si>
  <si>
    <t xml:space="preserve">DRG-laskennassa ja sairaaloiden tuottavuusvertailussa. Jatkossa erityisvelvoitemaksu tulee purkaa ja kohdentaa </t>
  </si>
  <si>
    <t xml:space="preserve">20 milj. euroa, kun se Pirkanmaalla on vain 6,5 milj. euroa. </t>
  </si>
  <si>
    <r>
      <t>EVO-korvaukset</t>
    </r>
    <r>
      <rPr>
        <sz val="10"/>
        <color theme="1"/>
        <rFont val="Calibri"/>
        <family val="2"/>
        <scheme val="minor"/>
      </rPr>
      <t xml:space="preserve"> on linjattu tietopaketeissa tällä hetkellä siten, että ulkopuolisen rahoituksella toteutettuhin </t>
    </r>
  </si>
  <si>
    <t xml:space="preserve">kustannuksia korvaava Evo-rahoitus on mukana toiminnan tuloissa ja menoissa. Evo-rahoja ja niihin liittyviä </t>
  </si>
  <si>
    <t xml:space="preserve">kustannuksia ei välttämättä pystytä erottelemaan kirjanpidosta. Tällöin tuloja vastaava osuus vähennetään </t>
  </si>
  <si>
    <t>kustannuksista.</t>
  </si>
  <si>
    <t>Taulukko 2. Tietopaketteihin kohdentumattomia kustannuksia</t>
  </si>
  <si>
    <t xml:space="preserve">1.Eläkemenoperusteinen maksu </t>
  </si>
  <si>
    <t>Ennen vuotta 2005 kertyneistä ansioista maksetut eläkemaksut eivät kata nykyistä eläkemenoa. KuEL-maksut kattavat palkkamenoperusteisen ja eläkemenon välisen erotuksen. Uuden KEVA-lakiluonnoksen mukaan tasausmaksun jakoperusteissa ei ole kytkentää historiaan tai henkilön palvelussuhteisiin (toimipaikkaan, jossa eläke on kertynyt). Tasausmaksu jaetaan palkkamenojen suhteessa. Tasausmaksu ei tule maksettavaksi tuleville julkisille osakeyhtiöille.</t>
  </si>
  <si>
    <t xml:space="preserve">2.Testamenttirahoitukset ja lahjoitukset </t>
  </si>
  <si>
    <t>Ei kohdisteta ja jää kohdentamattomiin kustannuksiin.</t>
  </si>
  <si>
    <t xml:space="preserve">3.Ulkoisen rahoituksen hankkeet  </t>
  </si>
  <si>
    <t>Opetustoimintaan saatu EVO-rahoitus ja vastaavat henkilöiden palkkakulut kohdennetaan yksikköihin.</t>
  </si>
  <si>
    <r>
      <t>4.</t>
    </r>
    <r>
      <rPr>
        <sz val="8"/>
        <color theme="1"/>
        <rFont val="Calibri"/>
        <family val="2"/>
        <scheme val="minor"/>
      </rPr>
      <t xml:space="preserve"> </t>
    </r>
    <r>
      <rPr>
        <b/>
        <sz val="8"/>
        <color theme="1"/>
        <rFont val="Calibri"/>
        <family val="2"/>
        <scheme val="minor"/>
      </rPr>
      <t>Paikallisen päätöksenteon mahdollistamisesta aiheutuvat kustannukset (ns. demokratiakustannukset)</t>
    </r>
  </si>
  <si>
    <t xml:space="preserve">Sosiaali- ja terveyspalvelujen järjestäjän rooli ja resurssit ovat hahmottumassa ja niiden kustnnusten käsittelysäännöt tulevat tarkentumaan. </t>
  </si>
  <si>
    <t>6.Työterveyshuolto</t>
  </si>
  <si>
    <t>Oman henkilöstön työterveyshuollon kustannukset kohdistetaan tietopaketteihin vyörytyksen avulla.</t>
  </si>
  <si>
    <t xml:space="preserve">Tukipalvelujen ja hallinnon kustannusten kohdentaminen </t>
  </si>
  <si>
    <t xml:space="preserve">palveluluokituksessa tai tietopakettiluokituksessa ei ole omaa luokkaa keskitetysti hoidetuille tukipalveluille </t>
  </si>
  <si>
    <t xml:space="preserve">palveluiden kustannukset kirjaudu kahteen kertaan palveluluokille ja tietopaketeille. Valtaosa hallinnosta ja niin </t>
  </si>
  <si>
    <t>demokratiakustannukset kohdennetaan omalle hallinnon palveluluokalleen eikä sitä jaeta muille palveluille.</t>
  </si>
  <si>
    <t xml:space="preserve">Sote-tietopaketissa erikoissairaanhoidon tietopaketille kohdistetaan sisäisellä laskutuksella myös leikkaustoiminnan, </t>
  </si>
  <si>
    <t xml:space="preserve">anestesiologian, tehohoidon kustannukset, vaativan diagnostiikan, kuvantamisen ja tutkimustoiminnan </t>
  </si>
  <si>
    <t xml:space="preserve">kustannukset. Tietopakettimallissa tukipalvelut kohdennetaan edellä oleviin suoritteisiin näiden tukipalvelujen </t>
  </si>
  <si>
    <t xml:space="preserve">hinnoittelun mukaan pääsääntöisesti kirjanpidossa sisäisenä laskutuksena tai joiltakin osin vyörytyksinä jatkossa </t>
  </si>
  <si>
    <t>olevien periaatteiden mukaan.</t>
  </si>
  <si>
    <t>Sisäisesti laskutettavia erikoissairaanhoidon tietopaketille kohdennettavia kustannuksia ovat esim.:</t>
  </si>
  <si>
    <r>
      <t>•</t>
    </r>
    <r>
      <rPr>
        <sz val="7"/>
        <color theme="1"/>
        <rFont val="Times New Roman"/>
        <family val="1"/>
      </rPr>
      <t xml:space="preserve">          </t>
    </r>
    <r>
      <rPr>
        <sz val="8"/>
        <color theme="1"/>
        <rFont val="Calibri"/>
        <family val="2"/>
        <scheme val="minor"/>
      </rPr>
      <t>leikkaustoiminta, lyhki/päiväkirurgia</t>
    </r>
  </si>
  <si>
    <r>
      <t>•</t>
    </r>
    <r>
      <rPr>
        <sz val="7"/>
        <color theme="1"/>
        <rFont val="Times New Roman"/>
        <family val="1"/>
      </rPr>
      <t xml:space="preserve">          </t>
    </r>
    <r>
      <rPr>
        <sz val="8"/>
        <color theme="1"/>
        <rFont val="Calibri"/>
        <family val="2"/>
        <scheme val="minor"/>
      </rPr>
      <t>anestesiologia, heräämö, 23h-potilaat</t>
    </r>
  </si>
  <si>
    <r>
      <t>•</t>
    </r>
    <r>
      <rPr>
        <sz val="7"/>
        <color theme="1"/>
        <rFont val="Times New Roman"/>
        <family val="1"/>
      </rPr>
      <t xml:space="preserve">          </t>
    </r>
    <r>
      <rPr>
        <sz val="8"/>
        <color theme="1"/>
        <rFont val="Calibri"/>
        <family val="2"/>
        <scheme val="minor"/>
      </rPr>
      <t>tehohoito</t>
    </r>
  </si>
  <si>
    <r>
      <t>•</t>
    </r>
    <r>
      <rPr>
        <sz val="7"/>
        <color theme="1"/>
        <rFont val="Times New Roman"/>
        <family val="1"/>
      </rPr>
      <t xml:space="preserve">          </t>
    </r>
    <r>
      <rPr>
        <sz val="8"/>
        <color theme="1"/>
        <rFont val="Calibri"/>
        <family val="2"/>
        <scheme val="minor"/>
      </rPr>
      <t>sädehoito</t>
    </r>
  </si>
  <si>
    <r>
      <t>•</t>
    </r>
    <r>
      <rPr>
        <sz val="7"/>
        <color theme="1"/>
        <rFont val="Times New Roman"/>
        <family val="1"/>
      </rPr>
      <t xml:space="preserve">          </t>
    </r>
    <r>
      <rPr>
        <sz val="8"/>
        <color theme="1"/>
        <rFont val="Calibri"/>
        <family val="2"/>
        <scheme val="minor"/>
      </rPr>
      <t>sydänvalvonta</t>
    </r>
  </si>
  <si>
    <r>
      <t>•</t>
    </r>
    <r>
      <rPr>
        <sz val="7"/>
        <color theme="1"/>
        <rFont val="Times New Roman"/>
        <family val="1"/>
      </rPr>
      <t xml:space="preserve">          </t>
    </r>
    <r>
      <rPr>
        <sz val="8"/>
        <color theme="1"/>
        <rFont val="Calibri"/>
        <family val="2"/>
        <scheme val="minor"/>
      </rPr>
      <t>sydäntoimenpideyksikkö</t>
    </r>
  </si>
  <si>
    <r>
      <t>•</t>
    </r>
    <r>
      <rPr>
        <sz val="7"/>
        <color theme="1"/>
        <rFont val="Times New Roman"/>
        <family val="1"/>
      </rPr>
      <t xml:space="preserve">          </t>
    </r>
    <r>
      <rPr>
        <sz val="8"/>
        <color theme="1"/>
        <rFont val="Calibri"/>
        <family val="2"/>
        <scheme val="minor"/>
      </rPr>
      <t>endoskopiayksikkö</t>
    </r>
  </si>
  <si>
    <r>
      <t>•</t>
    </r>
    <r>
      <rPr>
        <sz val="7"/>
        <color theme="1"/>
        <rFont val="Times New Roman"/>
        <family val="1"/>
      </rPr>
      <t xml:space="preserve">          </t>
    </r>
    <r>
      <rPr>
        <sz val="8"/>
        <color theme="1"/>
        <rFont val="Calibri"/>
        <family val="2"/>
        <scheme val="minor"/>
      </rPr>
      <t>dialyysiosasto</t>
    </r>
  </si>
  <si>
    <t>Sisäisesti laskutettavia kliinisiä tukipalvelujen kustannuksia ovat esim.:</t>
  </si>
  <si>
    <r>
      <t>•</t>
    </r>
    <r>
      <rPr>
        <sz val="7"/>
        <color theme="1"/>
        <rFont val="Times New Roman"/>
        <family val="1"/>
      </rPr>
      <t xml:space="preserve">          </t>
    </r>
    <r>
      <rPr>
        <sz val="8"/>
        <color theme="1"/>
        <rFont val="Calibri"/>
        <family val="2"/>
        <scheme val="minor"/>
      </rPr>
      <t>kliininen kemia</t>
    </r>
  </si>
  <si>
    <r>
      <t>•</t>
    </r>
    <r>
      <rPr>
        <sz val="7"/>
        <color theme="1"/>
        <rFont val="Times New Roman"/>
        <family val="1"/>
      </rPr>
      <t xml:space="preserve">          </t>
    </r>
    <r>
      <rPr>
        <sz val="8"/>
        <color theme="1"/>
        <rFont val="Calibri"/>
        <family val="2"/>
        <scheme val="minor"/>
      </rPr>
      <t>kliininen mikrobiologia</t>
    </r>
  </si>
  <si>
    <r>
      <t>•</t>
    </r>
    <r>
      <rPr>
        <sz val="7"/>
        <color theme="1"/>
        <rFont val="Times New Roman"/>
        <family val="1"/>
      </rPr>
      <t xml:space="preserve">          </t>
    </r>
    <r>
      <rPr>
        <sz val="8"/>
        <color theme="1"/>
        <rFont val="Calibri"/>
        <family val="2"/>
        <scheme val="minor"/>
      </rPr>
      <t>kliininen fysiologia</t>
    </r>
  </si>
  <si>
    <r>
      <t>•</t>
    </r>
    <r>
      <rPr>
        <sz val="7"/>
        <color theme="1"/>
        <rFont val="Times New Roman"/>
        <family val="1"/>
      </rPr>
      <t xml:space="preserve">          </t>
    </r>
    <r>
      <rPr>
        <sz val="8"/>
        <color theme="1"/>
        <rFont val="Calibri"/>
        <family val="2"/>
        <scheme val="minor"/>
      </rPr>
      <t>kliininen neurofysiologia</t>
    </r>
  </si>
  <si>
    <r>
      <t>•</t>
    </r>
    <r>
      <rPr>
        <sz val="7"/>
        <color theme="1"/>
        <rFont val="Times New Roman"/>
        <family val="1"/>
      </rPr>
      <t xml:space="preserve">          </t>
    </r>
    <r>
      <rPr>
        <sz val="8"/>
        <color theme="1"/>
        <rFont val="Calibri"/>
        <family val="2"/>
        <scheme val="minor"/>
      </rPr>
      <t>kliininen genetiikka</t>
    </r>
  </si>
  <si>
    <r>
      <t>•</t>
    </r>
    <r>
      <rPr>
        <sz val="7"/>
        <color theme="1"/>
        <rFont val="Times New Roman"/>
        <family val="1"/>
      </rPr>
      <t xml:space="preserve">          </t>
    </r>
    <r>
      <rPr>
        <sz val="8"/>
        <color theme="1"/>
        <rFont val="Calibri"/>
        <family val="2"/>
        <scheme val="minor"/>
      </rPr>
      <t>kliininen radiologia ja MRI -toiminta</t>
    </r>
  </si>
  <si>
    <r>
      <t>•</t>
    </r>
    <r>
      <rPr>
        <sz val="7"/>
        <color theme="1"/>
        <rFont val="Times New Roman"/>
        <family val="1"/>
      </rPr>
      <t xml:space="preserve">          </t>
    </r>
    <r>
      <rPr>
        <sz val="8"/>
        <color theme="1"/>
        <rFont val="Calibri"/>
        <family val="2"/>
        <scheme val="minor"/>
      </rPr>
      <t>apteekkitoiminta, lääkehuolto, farmasiapalvelut</t>
    </r>
  </si>
  <si>
    <r>
      <t>•</t>
    </r>
    <r>
      <rPr>
        <sz val="7"/>
        <color theme="1"/>
        <rFont val="Times New Roman"/>
        <family val="1"/>
      </rPr>
      <t xml:space="preserve">         </t>
    </r>
    <r>
      <rPr>
        <sz val="8"/>
        <color theme="1"/>
        <rFont val="Calibri"/>
        <family val="2"/>
        <scheme val="minor"/>
      </rPr>
      <t>potilassiirtotoiminta</t>
    </r>
  </si>
  <si>
    <t xml:space="preserve">Sisäisesti laskutettavia tukipalvelukustannuksia ovat esim.: </t>
  </si>
  <si>
    <r>
      <t>•</t>
    </r>
    <r>
      <rPr>
        <sz val="7"/>
        <color theme="1"/>
        <rFont val="Times New Roman"/>
        <family val="1"/>
      </rPr>
      <t xml:space="preserve">          </t>
    </r>
    <r>
      <rPr>
        <sz val="8"/>
        <color theme="1"/>
        <rFont val="Calibri"/>
        <family val="2"/>
        <scheme val="minor"/>
      </rPr>
      <t>ICT-palvelut</t>
    </r>
  </si>
  <si>
    <r>
      <t>•</t>
    </r>
    <r>
      <rPr>
        <sz val="7"/>
        <color theme="1"/>
        <rFont val="Times New Roman"/>
        <family val="1"/>
      </rPr>
      <t xml:space="preserve">          </t>
    </r>
    <r>
      <rPr>
        <sz val="8"/>
        <color theme="1"/>
        <rFont val="Calibri"/>
        <family val="2"/>
        <scheme val="minor"/>
      </rPr>
      <t>ravintohuolto, ateriapalvelut</t>
    </r>
  </si>
  <si>
    <r>
      <t>•</t>
    </r>
    <r>
      <rPr>
        <sz val="7"/>
        <color theme="1"/>
        <rFont val="Times New Roman"/>
        <family val="1"/>
      </rPr>
      <t xml:space="preserve">          </t>
    </r>
    <r>
      <rPr>
        <sz val="8"/>
        <color theme="1"/>
        <rFont val="Calibri"/>
        <family val="2"/>
        <scheme val="minor"/>
      </rPr>
      <t>siivous- ja laitoshuolto</t>
    </r>
  </si>
  <si>
    <r>
      <t>•</t>
    </r>
    <r>
      <rPr>
        <sz val="7"/>
        <color theme="1"/>
        <rFont val="Times New Roman"/>
        <family val="1"/>
      </rPr>
      <t xml:space="preserve">          </t>
    </r>
    <r>
      <rPr>
        <sz val="8"/>
        <color theme="1"/>
        <rFont val="Calibri"/>
        <family val="2"/>
        <scheme val="minor"/>
      </rPr>
      <t>pesulapalvelut</t>
    </r>
  </si>
  <si>
    <r>
      <t>•</t>
    </r>
    <r>
      <rPr>
        <sz val="7"/>
        <color theme="1"/>
        <rFont val="Times New Roman"/>
        <family val="1"/>
      </rPr>
      <t xml:space="preserve">          </t>
    </r>
    <r>
      <rPr>
        <sz val="8"/>
        <color theme="1"/>
        <rFont val="Calibri"/>
        <family val="2"/>
        <scheme val="minor"/>
      </rPr>
      <t>kiinteistö- ja tilapalvelut</t>
    </r>
  </si>
  <si>
    <r>
      <t>•</t>
    </r>
    <r>
      <rPr>
        <sz val="7"/>
        <color theme="1"/>
        <rFont val="Times New Roman"/>
        <family val="1"/>
      </rPr>
      <t xml:space="preserve">          </t>
    </r>
    <r>
      <rPr>
        <sz val="8"/>
        <color theme="1"/>
        <rFont val="Calibri"/>
        <family val="2"/>
        <scheme val="minor"/>
      </rPr>
      <t>kuljetus- ja lähettipalvelut</t>
    </r>
  </si>
  <si>
    <r>
      <t>•</t>
    </r>
    <r>
      <rPr>
        <sz val="7"/>
        <color theme="1"/>
        <rFont val="Times New Roman"/>
        <family val="1"/>
      </rPr>
      <t xml:space="preserve">          </t>
    </r>
    <r>
      <rPr>
        <sz val="8"/>
        <color theme="1"/>
        <rFont val="Calibri"/>
        <family val="2"/>
        <scheme val="minor"/>
      </rPr>
      <t>välinehuolto ja välinehuoltajapalvelut</t>
    </r>
  </si>
  <si>
    <r>
      <t>•</t>
    </r>
    <r>
      <rPr>
        <sz val="7"/>
        <color theme="1"/>
        <rFont val="Times New Roman"/>
        <family val="1"/>
      </rPr>
      <t xml:space="preserve">          </t>
    </r>
    <r>
      <rPr>
        <sz val="8"/>
        <color theme="1"/>
        <rFont val="Calibri"/>
        <family val="2"/>
        <scheme val="minor"/>
      </rPr>
      <t>osastologistiikka/täyttöpalvelut</t>
    </r>
  </si>
  <si>
    <r>
      <t>•</t>
    </r>
    <r>
      <rPr>
        <sz val="7"/>
        <color theme="1"/>
        <rFont val="Times New Roman"/>
        <family val="1"/>
      </rPr>
      <t xml:space="preserve">          </t>
    </r>
    <r>
      <rPr>
        <sz val="8"/>
        <color theme="1"/>
        <rFont val="Calibri"/>
        <family val="2"/>
        <scheme val="minor"/>
      </rPr>
      <t>jätehuolto</t>
    </r>
  </si>
  <si>
    <r>
      <t>•</t>
    </r>
    <r>
      <rPr>
        <sz val="7"/>
        <color theme="1"/>
        <rFont val="Times New Roman"/>
        <family val="1"/>
      </rPr>
      <t xml:space="preserve">          </t>
    </r>
    <r>
      <rPr>
        <sz val="8"/>
        <color theme="1"/>
        <rFont val="Calibri"/>
        <family val="2"/>
        <scheme val="minor"/>
      </rPr>
      <t>hallintosihteeripalvelut</t>
    </r>
  </si>
  <si>
    <r>
      <t>•</t>
    </r>
    <r>
      <rPr>
        <sz val="7"/>
        <color theme="1"/>
        <rFont val="Times New Roman"/>
        <family val="1"/>
      </rPr>
      <t xml:space="preserve">          </t>
    </r>
    <r>
      <rPr>
        <sz val="8"/>
        <color theme="1"/>
        <rFont val="Calibri"/>
        <family val="2"/>
        <scheme val="minor"/>
      </rPr>
      <t>osastonsihteerit ja tekstinkäsittelijät</t>
    </r>
  </si>
  <si>
    <r>
      <t>•</t>
    </r>
    <r>
      <rPr>
        <sz val="7"/>
        <color theme="1"/>
        <rFont val="Times New Roman"/>
        <family val="1"/>
      </rPr>
      <t xml:space="preserve">          </t>
    </r>
    <r>
      <rPr>
        <sz val="8"/>
        <color theme="1"/>
        <rFont val="Calibri"/>
        <family val="2"/>
        <scheme val="minor"/>
      </rPr>
      <t>hoitotyön palveluyksikkö</t>
    </r>
  </si>
  <si>
    <r>
      <t>•</t>
    </r>
    <r>
      <rPr>
        <sz val="7"/>
        <color theme="1"/>
        <rFont val="Times New Roman"/>
        <family val="1"/>
      </rPr>
      <t xml:space="preserve">          </t>
    </r>
    <r>
      <rPr>
        <sz val="8"/>
        <color theme="1"/>
        <rFont val="Calibri"/>
        <family val="2"/>
        <scheme val="minor"/>
      </rPr>
      <t xml:space="preserve">kliininen patologia (oikeuslääketieteelliset avaukset jäävät kustannuksina kohdistamisen ulkopuolelle, koska ne rahoitetaan erikseen </t>
    </r>
  </si>
  <si>
    <t>Muilta palveluntuottajilta hankitut palvelut asiakkaille ja niiden rahoitusmuodot</t>
  </si>
  <si>
    <t xml:space="preserve">Asiakaspalvelujen ostot ovat aina ns. lopputuotteita, joissa hyödynsaaja on suoraan yksittäinen asiakas </t>
  </si>
  <si>
    <t>palvelutuotantoa.</t>
  </si>
  <si>
    <r>
      <t>1.</t>
    </r>
    <r>
      <rPr>
        <sz val="7"/>
        <color theme="1"/>
        <rFont val="Times New Roman"/>
        <family val="1"/>
      </rPr>
      <t xml:space="preserve">       </t>
    </r>
    <r>
      <rPr>
        <sz val="10"/>
        <color theme="1"/>
        <rFont val="Calibri"/>
        <family val="2"/>
        <scheme val="minor"/>
      </rPr>
      <t xml:space="preserve">henkilötunnus HETU (joka yhdistyy väestötietoon) </t>
    </r>
  </si>
  <si>
    <r>
      <t>2.</t>
    </r>
    <r>
      <rPr>
        <sz val="7"/>
        <color theme="1"/>
        <rFont val="Times New Roman"/>
        <family val="1"/>
      </rPr>
      <t xml:space="preserve">       </t>
    </r>
    <r>
      <rPr>
        <sz val="10"/>
        <color theme="1"/>
        <rFont val="Calibri"/>
        <family val="2"/>
        <scheme val="minor"/>
      </rPr>
      <t>suoritetieto</t>
    </r>
  </si>
  <si>
    <r>
      <t>3.</t>
    </r>
    <r>
      <rPr>
        <sz val="7"/>
        <color theme="1"/>
        <rFont val="Times New Roman"/>
        <family val="1"/>
      </rPr>
      <t xml:space="preserve">       </t>
    </r>
    <r>
      <rPr>
        <sz val="10"/>
        <color theme="1"/>
        <rFont val="Calibri"/>
        <family val="2"/>
        <scheme val="minor"/>
      </rPr>
      <t>a-hinta tai suoritekokonaisuuden kokonaishinta</t>
    </r>
  </si>
  <si>
    <r>
      <t>4.</t>
    </r>
    <r>
      <rPr>
        <sz val="7"/>
        <color theme="1"/>
        <rFont val="Times New Roman"/>
        <family val="1"/>
      </rPr>
      <t xml:space="preserve">       </t>
    </r>
    <r>
      <rPr>
        <sz val="10"/>
        <color theme="1"/>
        <rFont val="Calibri"/>
        <family val="2"/>
        <scheme val="minor"/>
      </rPr>
      <t>toimittaja</t>
    </r>
  </si>
  <si>
    <r>
      <t>5.</t>
    </r>
    <r>
      <rPr>
        <sz val="7"/>
        <color theme="1"/>
        <rFont val="Times New Roman"/>
        <family val="1"/>
      </rPr>
      <t xml:space="preserve">       </t>
    </r>
    <r>
      <rPr>
        <sz val="10"/>
        <color theme="1"/>
        <rFont val="Calibri"/>
        <family val="2"/>
        <scheme val="minor"/>
      </rPr>
      <t>toimittajan laskutusnumero</t>
    </r>
  </si>
  <si>
    <t xml:space="preserve">Nykyisellään kunnat saavat näitä tietoja käyttämistään ostopalvelujärjestelmistä. Vähimmäistiedot, jotka </t>
  </si>
  <si>
    <t>Hoitopäivä/</t>
  </si>
  <si>
    <t>asumispäivä</t>
  </si>
  <si>
    <t>Asiakkuus</t>
  </si>
  <si>
    <t>Henkilötunnus</t>
  </si>
  <si>
    <t>Kontaktityyppi</t>
  </si>
  <si>
    <t>Diagnoosi</t>
  </si>
  <si>
    <t>Etuuslaji/tukilaji</t>
  </si>
  <si>
    <t>Hoidettu asiakas/potilas</t>
  </si>
  <si>
    <t>Ajankohta</t>
  </si>
  <si>
    <t>Käyntityyppi</t>
  </si>
  <si>
    <t>Päivämäärä</t>
  </si>
  <si>
    <t>Aika/aikajakso</t>
  </si>
  <si>
    <t>Lääkärin lähete</t>
  </si>
  <si>
    <t>Erikoisala</t>
  </si>
  <si>
    <t>Missä käynti on tapahtunut</t>
  </si>
  <si>
    <t>Määrä</t>
  </si>
  <si>
    <t>Peittävyys</t>
  </si>
  <si>
    <t>Palveluala</t>
  </si>
  <si>
    <t>Päätös?</t>
  </si>
  <si>
    <t>Kontaktin syy</t>
  </si>
  <si>
    <t>Sosiaalihuollon palveluluokka</t>
  </si>
  <si>
    <t>Jatkohoito</t>
  </si>
  <si>
    <t>Palveluala (kontaktilaji)</t>
  </si>
  <si>
    <t>Hoitoon tulosyy</t>
  </si>
  <si>
    <t>Kävijäryhmä</t>
  </si>
  <si>
    <t>Käynnin rahoitustapa</t>
  </si>
  <si>
    <t>Käynnin/hoitoon tulosyy</t>
  </si>
  <si>
    <t>Käynnin ajankohta</t>
  </si>
  <si>
    <t>Taulukko 3. Oman toiminnan ulkopuolelta hankituista asiakaspalveluista tarvittavia suoritetietoja</t>
  </si>
  <si>
    <t xml:space="preserve">tulee tuottaa sovitusti tiedot palveluista ja niiden kustannuksista. Kansallisesti on päätettävä, miten </t>
  </si>
  <si>
    <t>Asiakasseteli</t>
  </si>
  <si>
    <t xml:space="preserve">Henkilökohtainen budjetti </t>
  </si>
  <si>
    <t>Avustukset</t>
  </si>
  <si>
    <t xml:space="preserve">Tuottojen kohdentaminen </t>
  </si>
  <si>
    <t xml:space="preserve">Tulot, kuten asiakastulot ym. tulot on tietopakettien pilotti- ja testausvaiheessa kohdistettu nykyisten kuntien </t>
  </si>
  <si>
    <t xml:space="preserve">käytänteiden mukaisesti. Nettokustannuksissa asiakasmaksut ovat mukana. Asiakasmaksujen keräämisestä on </t>
  </si>
  <si>
    <t xml:space="preserve">pääsääntöisesti huolehtinut tuottajayksiköt. </t>
  </si>
  <si>
    <t xml:space="preserve">Pilotoinnin yhteydessä havaittiin, että palveluasumisen tuotanto on järjestetty kunnissa eri tavoilla. Ateria- ja </t>
  </si>
  <si>
    <t xml:space="preserve">kiinteistökustannukset eivät aina sisälly kunnan kirjanpitoon, jolloin palveluasumisen bruttokustannukset eivät ole </t>
  </si>
  <si>
    <t xml:space="preserve">vertailukelpoiset kuntien välillä. Sitä vastoin palveluasumisen nettokustannukset on mahdollista saada </t>
  </si>
  <si>
    <t xml:space="preserve">Jos laitoshoidon ja palveluasumisen kustannuksia halutaan verrata toisiinsa, kustannuksissa tulee huomioida myös </t>
  </si>
  <si>
    <t xml:space="preserve">Kelan maksamat etuudet (hoito- ja asumistuet, lääkkeet, matkakorvaukset), jotta kokonaiskustannukset ovat </t>
  </si>
  <si>
    <t>vertailussa.</t>
  </si>
  <si>
    <t>Jaksotukset</t>
  </si>
  <si>
    <t>terveyspalveluissa voivat olla esimerkiksi:</t>
  </si>
  <si>
    <r>
      <t>•</t>
    </r>
    <r>
      <rPr>
        <sz val="7"/>
        <color theme="1"/>
        <rFont val="Times New Roman"/>
        <family val="1"/>
      </rPr>
      <t xml:space="preserve">         </t>
    </r>
    <r>
      <rPr>
        <sz val="10"/>
        <color theme="1"/>
        <rFont val="Calibri"/>
        <family val="2"/>
        <scheme val="minor"/>
      </rPr>
      <t>tietyt ostopalvelut,</t>
    </r>
  </si>
  <si>
    <r>
      <t>•</t>
    </r>
    <r>
      <rPr>
        <sz val="7"/>
        <color theme="1"/>
        <rFont val="Times New Roman"/>
        <family val="1"/>
      </rPr>
      <t xml:space="preserve">         </t>
    </r>
    <r>
      <rPr>
        <sz val="10"/>
        <color theme="1"/>
        <rFont val="Calibri"/>
        <family val="2"/>
        <scheme val="minor"/>
      </rPr>
      <t xml:space="preserve">asiakasmaksutuotot ja </t>
    </r>
  </si>
  <si>
    <r>
      <t>•</t>
    </r>
    <r>
      <rPr>
        <sz val="7"/>
        <color theme="1"/>
        <rFont val="Times New Roman"/>
        <family val="1"/>
      </rPr>
      <t xml:space="preserve">         </t>
    </r>
    <r>
      <rPr>
        <sz val="10"/>
        <color theme="1"/>
        <rFont val="Calibri"/>
        <family val="2"/>
        <scheme val="minor"/>
      </rPr>
      <t xml:space="preserve">lomapalkkavelat ja niihin liittyvät henkilösivukulut. Lomapalkkavelan osalta yleisesti käytettävä </t>
    </r>
  </si>
  <si>
    <t>Täsmäytys tuloslaskelmaan</t>
  </si>
  <si>
    <r>
      <t>5.</t>
    </r>
    <r>
      <rPr>
        <sz val="7"/>
        <color theme="1"/>
        <rFont val="Times New Roman"/>
        <family val="1"/>
      </rPr>
      <t xml:space="preserve">   </t>
    </r>
    <r>
      <rPr>
        <sz val="18"/>
        <color theme="1"/>
        <rFont val="Myriad Pro Light"/>
        <family val="2"/>
      </rPr>
      <t>Tietopakettien yhteiset toiminnot</t>
    </r>
  </si>
  <si>
    <t xml:space="preserve">Asiakas- ja palveluohjaus, hyvinvointia ja terveyttä edistävä toiminta sekä omahoito sisältyvät samanmuotoisina </t>
  </si>
  <si>
    <t xml:space="preserve">kaikkiin tietopaketteihin. Näiden kustannusten, toimintalukujen ja asiakasmäärien esiin saaminen ei välttämättä </t>
  </si>
  <si>
    <t xml:space="preserve">onnistu, eikä niitä välttämättä saada vertailukelpoiseksi ensimmäisessä vaiheessa. Nämä toiminnot ovat kuitenkin </t>
  </si>
  <si>
    <t xml:space="preserve">niin keskeisiä palvelujen ohjauksessa ja kehittämisessä, joten ne ovat syytä tehdä läpinäkyviksi. Myös osastohoitoa </t>
  </si>
  <si>
    <t>sisältyy useaan eri tietopakettiin.</t>
  </si>
  <si>
    <t xml:space="preserve">Tietopakettimallissa asiakas- ja palveluohjaus sisältää myös terveyspalveluissa tapahtuvan potilasohjauksen. Tämä </t>
  </si>
  <si>
    <t xml:space="preserve">toiminto on sisällytetty kaikkiin tietopaketteihin, vaikka käytännössä asiakas- ja palveluohjauksen toimintamallit </t>
  </si>
  <si>
    <t xml:space="preserve">ovat vasta rakentumassa. Asiakas- ja palveluohjaus on tällä hetkellä usein organisoitu niin, että sen toteutukseen </t>
  </si>
  <si>
    <t>käytettyjä henkilöstö- ja muita resursseja on mahdoton irrottaa muusta palvelutuotannosta.</t>
  </si>
  <si>
    <t xml:space="preserve">Ajatuksena on, että nostamalla asiakas- ja palveluohjaus omaksi toiminnokseen, voidaan jatkossa kehittää sen </t>
  </si>
  <si>
    <t xml:space="preserve">Tavoitteena on, että tietopakettien asiakas- ja palveluohjaustoimintoon kohdennetaan asiakkaiden </t>
  </si>
  <si>
    <t xml:space="preserve">palveluohjaukseen keskittyvän yksikön toiminnasta aiheutuvat kustannukset. Lisäksi tietoa kerättäisiin myös </t>
  </si>
  <si>
    <t xml:space="preserve">Kaikkea asiakas- ja palveluohjausta ei ole mahdollista eriyttää omaksi toiminnaksi tulevaisuudessakaan. Esimerkiksi </t>
  </si>
  <si>
    <t>kustannusvertailussa asiakas- ja palveluohjaus on yhdistettävä avohoidon kokonaisuuteen kussakin tietopaketissa.</t>
  </si>
  <si>
    <r>
      <t xml:space="preserve">terveydenhuollossa tehtävä asiakasohjaus jää tyypillisesti osaksi normaalia palvelutuotantoa. </t>
    </r>
    <r>
      <rPr>
        <b/>
        <sz val="10"/>
        <color theme="1"/>
        <rFont val="Calibri"/>
        <family val="2"/>
        <scheme val="minor"/>
      </rPr>
      <t xml:space="preserve">Tästä syystä </t>
    </r>
  </si>
  <si>
    <t xml:space="preserve">Järjestäjän ja tuottajan erottaminen edellyttää myös sopimusta siitä, miten asiakas- ja palveluohjaus järjestetään; </t>
  </si>
  <si>
    <t xml:space="preserve">miltä osin se kuuluu järjestäjän ja miltä osin tuottajan vastuulle. Tämän keskustelun ja sopimisen tueksi tulee </t>
  </si>
  <si>
    <t>asiakas- ja palveluohjaus saada läpinäkyväksi.</t>
  </si>
  <si>
    <t>Asiakas- ja palveluohjauksen kustannuksiin kuuluvat seuraavat toiminnot:</t>
  </si>
  <si>
    <r>
      <t>•</t>
    </r>
    <r>
      <rPr>
        <sz val="7"/>
        <color theme="1"/>
        <rFont val="Times New Roman"/>
        <family val="1"/>
      </rPr>
      <t xml:space="preserve">         </t>
    </r>
    <r>
      <rPr>
        <b/>
        <sz val="10"/>
        <color theme="1"/>
        <rFont val="Calibri"/>
        <family val="2"/>
        <scheme val="minor"/>
      </rPr>
      <t>Palvelutarpeen arviointi</t>
    </r>
    <r>
      <rPr>
        <sz val="10"/>
        <color theme="1"/>
        <rFont val="Calibri"/>
        <family val="2"/>
        <scheme val="minor"/>
      </rPr>
      <t>, joka on</t>
    </r>
    <r>
      <rPr>
        <b/>
        <i/>
        <sz val="10"/>
        <color theme="1"/>
        <rFont val="Calibri"/>
        <family val="2"/>
        <scheme val="minor"/>
      </rPr>
      <t xml:space="preserve"> </t>
    </r>
    <r>
      <rPr>
        <i/>
        <sz val="10"/>
        <color theme="1"/>
        <rFont val="Calibri"/>
        <family val="2"/>
        <scheme val="minor"/>
      </rPr>
      <t>sosiaalihuoltolain</t>
    </r>
    <r>
      <rPr>
        <sz val="10"/>
        <color theme="1"/>
        <rFont val="Calibri"/>
        <family val="2"/>
        <scheme val="minor"/>
      </rPr>
      <t xml:space="preserve"> (1301/2014) 36 ja 37 §:ssä tarkoitettua </t>
    </r>
  </si>
  <si>
    <r>
      <t>•</t>
    </r>
    <r>
      <rPr>
        <sz val="7"/>
        <color theme="1"/>
        <rFont val="Times New Roman"/>
        <family val="1"/>
      </rPr>
      <t xml:space="preserve">         </t>
    </r>
    <r>
      <rPr>
        <b/>
        <sz val="10"/>
        <color theme="1"/>
        <rFont val="Calibri"/>
        <family val="2"/>
        <scheme val="minor"/>
      </rPr>
      <t>Asiakassuunnitelman laatiminen</t>
    </r>
    <r>
      <rPr>
        <sz val="10"/>
        <color theme="1"/>
        <rFont val="Calibri"/>
        <family val="2"/>
        <scheme val="minor"/>
      </rPr>
      <t>, joka on</t>
    </r>
    <r>
      <rPr>
        <b/>
        <i/>
        <sz val="10"/>
        <color theme="1"/>
        <rFont val="Calibri"/>
        <family val="2"/>
        <scheme val="minor"/>
      </rPr>
      <t xml:space="preserve"> </t>
    </r>
    <r>
      <rPr>
        <sz val="10"/>
        <color theme="1"/>
        <rFont val="Calibri"/>
        <family val="2"/>
        <scheme val="minor"/>
      </rPr>
      <t xml:space="preserve">potilaan asemasta ja oikeuksista annetun lain (785/1992), </t>
    </r>
  </si>
  <si>
    <r>
      <t>•</t>
    </r>
    <r>
      <rPr>
        <sz val="7"/>
        <color theme="1"/>
        <rFont val="Times New Roman"/>
        <family val="1"/>
      </rPr>
      <t xml:space="preserve">         </t>
    </r>
    <r>
      <rPr>
        <b/>
        <sz val="10"/>
        <color theme="1"/>
        <rFont val="Calibri"/>
        <family val="2"/>
        <scheme val="minor"/>
      </rPr>
      <t>Omahoitopalvelut</t>
    </r>
    <r>
      <rPr>
        <sz val="10"/>
        <color theme="1"/>
        <rFont val="Calibri"/>
        <family val="2"/>
        <scheme val="minor"/>
      </rPr>
      <t xml:space="preserve">, joissa asiakas itse tekee digitaalista palvelutarpeenarviota ja saa digitaalista </t>
    </r>
  </si>
  <si>
    <t>Hyvinvointia ja terveyttä edistävä -toiminto</t>
  </si>
  <si>
    <t xml:space="preserve">terveydenedistämisen sisältö ei kaikilta osin ole lainsäädännöllisesti määritetty. Tavoitteena on, että vaikuttavia </t>
  </si>
  <si>
    <t xml:space="preserve">ennaltaehkäiseviä palveluja myös kehitetään tulevaisuudessa. Tämän vuoksi tietopakettien kuvaukseen on listattu </t>
  </si>
  <si>
    <t xml:space="preserve">ne palvelut, mitkä vähintään tulee sisällyttää kyseiseen toimintoon. Myös uudet asiakkaiden ongelmien tai </t>
  </si>
  <si>
    <r>
      <t xml:space="preserve">Keskeiseksi osaksi hyvinvointia ja terveyttä edistävää toimintoa on nostettu </t>
    </r>
    <r>
      <rPr>
        <b/>
        <sz val="10"/>
        <color theme="1"/>
        <rFont val="Calibri"/>
        <family val="2"/>
        <scheme val="minor"/>
      </rPr>
      <t xml:space="preserve">yhteistyöverkostojen </t>
    </r>
    <r>
      <rPr>
        <sz val="10"/>
        <color theme="1"/>
        <rFont val="Calibri"/>
        <family val="2"/>
        <scheme val="minor"/>
      </rPr>
      <t xml:space="preserve">ylläpito. Erityisesti </t>
    </r>
  </si>
  <si>
    <r>
      <t xml:space="preserve">Hyvinvointia ja terveyttä edistävien toimintojen kustannukset eivät välttämättä ole alueellisesti vertailukelpoiset ja </t>
    </r>
    <r>
      <rPr>
        <b/>
        <sz val="10"/>
        <color theme="1"/>
        <rFont val="Calibri"/>
        <family val="2"/>
        <scheme val="minor"/>
      </rPr>
      <t/>
    </r>
  </si>
  <si>
    <t xml:space="preserve">Omahoitoon sisältyvät kaikki toiminta ja niiden kustannukset, joilla tuetaan potilaan omahoitoa, joko sähköisesti tai </t>
  </si>
  <si>
    <t xml:space="preserve">muulla tavoin. Dialyysin omahoito ei kuulu tähän, vaan kyseiseen erikoisalaan. Omahoitoon liittyviä tietoja ei </t>
  </si>
  <si>
    <t>Osastohoito</t>
  </si>
  <si>
    <r>
      <t>1.</t>
    </r>
    <r>
      <rPr>
        <sz val="7"/>
        <color theme="1"/>
        <rFont val="Times New Roman"/>
        <family val="1"/>
      </rPr>
      <t xml:space="preserve">       </t>
    </r>
    <r>
      <rPr>
        <b/>
        <sz val="10"/>
        <color theme="1"/>
        <rFont val="Calibri"/>
        <family val="2"/>
        <scheme val="minor"/>
      </rPr>
      <t>erikoissairaanhoidon osastohoito</t>
    </r>
    <r>
      <rPr>
        <sz val="10"/>
        <color theme="1"/>
        <rFont val="Calibri"/>
        <family val="2"/>
        <scheme val="minor"/>
      </rPr>
      <t xml:space="preserve"> (keskus- ja yo-sairaaloissa) - erikoisalakoodin mukaan, </t>
    </r>
  </si>
  <si>
    <r>
      <t>2.</t>
    </r>
    <r>
      <rPr>
        <sz val="7"/>
        <color theme="1"/>
        <rFont val="Times New Roman"/>
        <family val="1"/>
      </rPr>
      <t xml:space="preserve">       </t>
    </r>
    <r>
      <rPr>
        <b/>
        <sz val="10"/>
        <color theme="1"/>
        <rFont val="Calibri"/>
        <family val="2"/>
        <scheme val="minor"/>
      </rPr>
      <t>vaativan</t>
    </r>
    <r>
      <rPr>
        <sz val="10"/>
        <color theme="1"/>
        <rFont val="Calibri"/>
        <family val="2"/>
        <scheme val="minor"/>
      </rPr>
      <t xml:space="preserve"> (tai intensiivisen) </t>
    </r>
    <r>
      <rPr>
        <b/>
        <sz val="10"/>
        <color theme="1"/>
        <rFont val="Calibri"/>
        <family val="2"/>
        <scheme val="minor"/>
      </rPr>
      <t>kuntoutuksen osastohoito</t>
    </r>
    <r>
      <rPr>
        <sz val="10"/>
        <color theme="1"/>
        <rFont val="Calibri"/>
        <family val="2"/>
        <scheme val="minor"/>
      </rPr>
      <t>,</t>
    </r>
  </si>
  <si>
    <r>
      <t>4.</t>
    </r>
    <r>
      <rPr>
        <sz val="7"/>
        <color theme="1"/>
        <rFont val="Times New Roman"/>
        <family val="1"/>
      </rPr>
      <t xml:space="preserve">       </t>
    </r>
    <r>
      <rPr>
        <b/>
        <sz val="10"/>
        <color theme="1"/>
        <rFont val="Calibri"/>
        <family val="2"/>
        <scheme val="minor"/>
      </rPr>
      <t xml:space="preserve">pitkäaikaislaitoshoito </t>
    </r>
    <r>
      <rPr>
        <sz val="10"/>
        <color theme="1"/>
        <rFont val="Calibri"/>
        <family val="2"/>
        <scheme val="minor"/>
      </rPr>
      <t>(sis. terveyskeskuksen pitkäaikaishoidon ja vanhainkotihoidon).</t>
    </r>
  </si>
  <si>
    <t xml:space="preserve">Vuodeosastohoitoa kohdistuu useaa eri tietopakettiin. Käytetty vuodeosastohoidon jaottelu poikkeaa jonkin verran </t>
  </si>
  <si>
    <t xml:space="preserve">totutusta. Jaottelu tehdään neljään eri ryhmään: </t>
  </si>
  <si>
    <r>
      <t>3.</t>
    </r>
    <r>
      <rPr>
        <sz val="7"/>
        <color theme="1"/>
        <rFont val="Times New Roman"/>
        <family val="1"/>
      </rPr>
      <t xml:space="preserve">       </t>
    </r>
    <r>
      <rPr>
        <b/>
        <sz val="10"/>
        <color theme="1"/>
        <rFont val="Calibri"/>
        <family val="2"/>
        <scheme val="minor"/>
      </rPr>
      <t>muu akuutti- ja kuntoutuosastohoito</t>
    </r>
    <r>
      <rPr>
        <sz val="10"/>
        <color theme="1"/>
        <rFont val="Calibri"/>
        <family val="2"/>
        <scheme val="minor"/>
      </rPr>
      <t xml:space="preserve"> (sisältää terveyskeskuksen akuuttihoidon ja entisten </t>
    </r>
  </si>
  <si>
    <r>
      <t>Erikoissairaanhoidon osastohoito</t>
    </r>
    <r>
      <rPr>
        <sz val="10"/>
        <color theme="1"/>
        <rFont val="Calibri"/>
        <family val="2"/>
        <scheme val="minor"/>
      </rPr>
      <t xml:space="preserve"> keskus- ja yliopistosairaaloissa kohdennetaan useaan tietopakettiin myöhemmin </t>
    </r>
  </si>
  <si>
    <t xml:space="preserve">esitettävällä tavalla. Vaativan kuntoutuksen osastohoito luokitellaan kuntoutuksen tietopakettiin. Muu akuutti- ja </t>
  </si>
  <si>
    <r>
      <t xml:space="preserve">Lisäksi on olemassa </t>
    </r>
    <r>
      <rPr>
        <b/>
        <sz val="10"/>
        <color theme="1"/>
        <rFont val="Calibri"/>
        <family val="2"/>
        <scheme val="minor"/>
      </rPr>
      <t>pitkäaikaislaitoshoitoa,</t>
    </r>
    <r>
      <rPr>
        <sz val="10"/>
        <color theme="1"/>
        <rFont val="Calibri"/>
        <family val="2"/>
        <scheme val="minor"/>
      </rPr>
      <t xml:space="preserve"> joka kohdennetaan osaksi hoito- ja hoivapalvelujen tietopakettia tai </t>
    </r>
  </si>
  <si>
    <t xml:space="preserve">vammaisten laitoshoitoon. Pitkäaikaislaitoshoitoa ovat hoito- ja hoivapalveluissa vanhainkotihoito sekä </t>
  </si>
  <si>
    <t xml:space="preserve">terveyskeskusten pitkäaikaisosastot. </t>
  </si>
  <si>
    <r>
      <t>6.</t>
    </r>
    <r>
      <rPr>
        <sz val="7"/>
        <color theme="1"/>
        <rFont val="Times New Roman"/>
        <family val="1"/>
      </rPr>
      <t xml:space="preserve">   </t>
    </r>
    <r>
      <rPr>
        <sz val="18"/>
        <color theme="1"/>
        <rFont val="Myriad Pro Light"/>
        <family val="2"/>
      </rPr>
      <t>Palvelujen kohdennukset tietopaketteihin</t>
    </r>
  </si>
  <si>
    <t xml:space="preserve">Kaikki suun terveydenhuollon palvelut sisällytetään tähän tietopakettiin, myös erikoissairaanhoidossa toteutetut </t>
  </si>
  <si>
    <t>palvelut tulevat tähän kokonaisuuteen riippumatta minkä lain tai organisaation mukaisesti palveluja tuotetaan.</t>
  </si>
  <si>
    <t>Ikäjaottelu</t>
  </si>
  <si>
    <t xml:space="preserve">Suun terveydenhuollon tietopaketissa raportointi tulee olla mahdollista seuraavilla ikäryhmillä: </t>
  </si>
  <si>
    <t xml:space="preserve">0–17-, 18–24-, 25–74-vuotiaiden palvelut ja ≥75 vuotiaiden palvelut. Tulevaisuudessa kustannus- ja </t>
  </si>
  <si>
    <t>asiakasmäärätiedot tulee saada myös jaottelulla 0–6-, 7–17-, 18–24-, 25–64-, 65–74-vuotiaat sekä ≥75-vuotiaat.</t>
  </si>
  <si>
    <t xml:space="preserve">terveydenhuollon tietopaketti ja sen toiminnot ja palveluryhmät tulee kuitenkin saada ikäjaon mukaisiin </t>
  </si>
  <si>
    <t xml:space="preserve">kokonaisuuksiin. Ikäjaottelu tukee suun terveydenhuollon palvelujen ohjaamista, sillä alaikäisille tulee lain mukaan </t>
  </si>
  <si>
    <t xml:space="preserve">tarjota määräaikaistarkastukset. Aikuisväestölle tarjottavissa palveluissa järjestäjällä on enemmän vapausasteita </t>
  </si>
  <si>
    <t>suunnitella palvelutarjontaa. Toisaalta iäkkäiden palvelujen järjestämisessä on ollut haasteita.</t>
  </si>
  <si>
    <t xml:space="preserve">Tietopaketin rakenne mahdollistaa sen, että eri ikäryhmien kustannukset, toiminta ja asiakasmäärät voidaan </t>
  </si>
  <si>
    <t xml:space="preserve">haluttaessa moduulina yhdistää lasten, nuorten ja perheiden sekä hoito- ja hoivapalvelujen tietopakettien tietoihin, </t>
  </si>
  <si>
    <t xml:space="preserve">jolloin tarkastelua voidaan tehdä ikäkaarimallin mukaan. </t>
  </si>
  <si>
    <t>Suun terveydenhuollon tietopaketin linjauksia</t>
  </si>
  <si>
    <r>
      <t>-</t>
    </r>
    <r>
      <rPr>
        <sz val="7"/>
        <color theme="1"/>
        <rFont val="Times New Roman"/>
        <family val="1"/>
      </rPr>
      <t xml:space="preserve">        </t>
    </r>
    <r>
      <rPr>
        <b/>
        <sz val="10"/>
        <color theme="1"/>
        <rFont val="Calibri"/>
        <family val="2"/>
        <scheme val="minor"/>
      </rPr>
      <t>Hammasteknikon ja erikoishammasteknikon</t>
    </r>
    <r>
      <rPr>
        <sz val="10"/>
        <color theme="1"/>
        <rFont val="Calibri"/>
        <family val="2"/>
        <scheme val="minor"/>
      </rPr>
      <t xml:space="preserve"> palvelut eivät ole mukana tietopaketissa.</t>
    </r>
  </si>
  <si>
    <r>
      <t>-</t>
    </r>
    <r>
      <rPr>
        <sz val="7"/>
        <color theme="1"/>
        <rFont val="Times New Roman"/>
        <family val="1"/>
      </rPr>
      <t xml:space="preserve">        </t>
    </r>
    <r>
      <rPr>
        <b/>
        <sz val="10"/>
        <color theme="1"/>
        <rFont val="Calibri"/>
        <family val="2"/>
        <scheme val="minor"/>
      </rPr>
      <t xml:space="preserve">Tarveaineet </t>
    </r>
    <r>
      <rPr>
        <sz val="10"/>
        <color theme="1"/>
        <rFont val="Calibri"/>
        <family val="2"/>
        <scheme val="minor"/>
      </rPr>
      <t>ovat kustannuksissa mukana palveluittain</t>
    </r>
    <r>
      <rPr>
        <b/>
        <sz val="10"/>
        <color theme="1"/>
        <rFont val="Calibri"/>
        <family val="2"/>
        <scheme val="minor"/>
      </rPr>
      <t>.</t>
    </r>
  </si>
  <si>
    <r>
      <t>-</t>
    </r>
    <r>
      <rPr>
        <sz val="7"/>
        <color theme="1"/>
        <rFont val="Times New Roman"/>
        <family val="1"/>
      </rPr>
      <t xml:space="preserve">        </t>
    </r>
    <r>
      <rPr>
        <b/>
        <sz val="10"/>
        <color theme="1"/>
        <rFont val="Calibri"/>
        <family val="2"/>
        <scheme val="minor"/>
      </rPr>
      <t xml:space="preserve">Keskitetty erillinen hammaslääkäripäivystys </t>
    </r>
    <r>
      <rPr>
        <sz val="10"/>
        <color theme="1"/>
        <rFont val="Calibri"/>
        <family val="2"/>
        <scheme val="minor"/>
      </rPr>
      <t xml:space="preserve">kuuluu päivystyksen tietopakettiin. </t>
    </r>
  </si>
  <si>
    <r>
      <t>-</t>
    </r>
    <r>
      <rPr>
        <sz val="7"/>
        <color theme="1"/>
        <rFont val="Times New Roman"/>
        <family val="1"/>
      </rPr>
      <t xml:space="preserve">        </t>
    </r>
    <r>
      <rPr>
        <b/>
        <sz val="10"/>
        <color theme="1"/>
        <rFont val="Calibri"/>
        <family val="2"/>
        <scheme val="minor"/>
      </rPr>
      <t>Vaativa hoito ja sairaalassa tapahtuva</t>
    </r>
    <r>
      <rPr>
        <sz val="10"/>
        <color theme="1"/>
        <rFont val="Calibri"/>
        <family val="2"/>
        <scheme val="minor"/>
      </rPr>
      <t xml:space="preserve"> hoito on määritetty omiksi palveluiksi, mutta käytännössä näiden </t>
    </r>
  </si>
  <si>
    <r>
      <t>-</t>
    </r>
    <r>
      <rPr>
        <sz val="7"/>
        <color theme="1"/>
        <rFont val="Times New Roman"/>
        <family val="1"/>
      </rPr>
      <t xml:space="preserve">        </t>
    </r>
    <r>
      <rPr>
        <b/>
        <sz val="10"/>
        <color theme="1"/>
        <rFont val="Calibri"/>
        <family val="2"/>
        <scheme val="minor"/>
      </rPr>
      <t>Hammaslaboratorion ja -radiologian</t>
    </r>
    <r>
      <rPr>
        <sz val="10"/>
        <color theme="1"/>
        <rFont val="Calibri"/>
        <family val="2"/>
        <scheme val="minor"/>
      </rPr>
      <t xml:space="preserve"> kustannukset kohdentuvat kullekin palvelulle, jossa niitä käytetään. </t>
    </r>
  </si>
  <si>
    <r>
      <t>-</t>
    </r>
    <r>
      <rPr>
        <sz val="7"/>
        <color theme="1"/>
        <rFont val="Times New Roman"/>
        <family val="1"/>
      </rPr>
      <t xml:space="preserve">        </t>
    </r>
    <r>
      <rPr>
        <b/>
        <sz val="10"/>
        <color theme="1"/>
        <rFont val="Calibri"/>
        <family val="2"/>
        <scheme val="minor"/>
      </rPr>
      <t>Suun terveydenhuollon välinehuollosta</t>
    </r>
    <r>
      <rPr>
        <sz val="10"/>
        <color theme="1"/>
        <rFont val="Calibri"/>
        <family val="2"/>
        <scheme val="minor"/>
      </rPr>
      <t xml:space="preserve"> aiheutuvat kustannukset kohdennetaan suun terveydenhuollon </t>
    </r>
  </si>
  <si>
    <t>Muuta huomioitavaa</t>
  </si>
  <si>
    <t xml:space="preserve">Isoilla paikkakunnilla vaativat suun terveydenhuollon toimenpiteet on keskitetty erillisyksiköihin, jolloin </t>
  </si>
  <si>
    <t xml:space="preserve">kustannusten kohdentaminen palveluryhmiin voidaan toteuttaa toimipisteen avulla. Pienemmillä paikkakunnilla </t>
  </si>
  <si>
    <t xml:space="preserve">suun terveydenhuollon yksiköissä voidaan toteuttaa niin perustason kuin vaativan tason toimenpiteitä. Suun </t>
  </si>
  <si>
    <t xml:space="preserve">terveydenhuollon kustannusten kohdentaminen palveluryhmätasolle ei siis onnistu hoitavan yksikön </t>
  </si>
  <si>
    <t xml:space="preserve">(kustannuspaikan) perusteella organisaatioissa, joissa toimintoja ei ole eriytetty. </t>
  </si>
  <si>
    <t xml:space="preserve">Suun terveydenhuollon toimenpideluokitus on osa Terveyden ja hyvinvoinnin laitoksen Tietorakenteet-yksikön </t>
  </si>
  <si>
    <t xml:space="preserve">ylläpitämää kansallista terveydenhuollon toimenpideluokitusta. Toimenpideluokitus on käytössä sekä julkisella </t>
  </si>
  <si>
    <t xml:space="preserve">että yksityisellä sektorilla ja päivitetty luokitus on saatavilla koodistopalvelimelta. Yhdestä suun terveydenhuollon </t>
  </si>
  <si>
    <t xml:space="preserve">käynnistä kirjataan järjestelmiin asiakkaille tehdyt toimenpiteet sv-koodeilla. </t>
  </si>
  <si>
    <t xml:space="preserve">Samalla käynnillä voidaan toteuttaa toimenpiteitä, jotka on luokiteltu suun terveydenhuollon tietopaketissa usealle </t>
  </si>
  <si>
    <t xml:space="preserve">eri palveluryhmätasolle (esimerkiksi suun terveyden edistäminen ja seuranta, perustason hoitopalvelut ja vaativat </t>
  </si>
  <si>
    <t xml:space="preserve">palvelut). Suun terveydenhuollon kustannukset kohdennetaan tietopaketin palveluryhmätasolle kirjattujen </t>
  </si>
  <si>
    <t xml:space="preserve">toimenpidekoodien ja Suomen hammaslääkäriliiton (SHL) laatimien painokertoimien perusteella. SHL:n laatimat </t>
  </si>
  <si>
    <t xml:space="preserve">painokertoimet ovat käytössä julkisella sektorilla ostopalvelutoiminnan hinnoittelussa. Kertoimet perustuvat siihen, </t>
  </si>
  <si>
    <t xml:space="preserve">että koodin SFA10 suhdeluku on 1 ja sille on määritelty tietty hinta, johon muiden toimenpiteiden hinnat </t>
  </si>
  <si>
    <t>suhteutetaan. Toimenpiteen SFA10 hinta määritellään tuottaja-/kuntakohtaisesti.</t>
  </si>
  <si>
    <t xml:space="preserve">Luokittelu sote-tietopaketin perus- ja vaativaan tasoon on tehty karkeasti THL:n toimenpidekoodeihin merkityn </t>
  </si>
  <si>
    <t xml:space="preserve">luokan perusteella. Pääsääntöisesti perustasoon luokitellaan toimenpiteet, joille on THL:n luokittelussa merkitty </t>
  </si>
  <si>
    <t xml:space="preserve">luokat 1–6. Vaativaan tasoon luokitellaan pääsääntöisesti toimenpiteet, joille on merkitty luokat välillä 7–12. </t>
  </si>
  <si>
    <t xml:space="preserve">Luokittelu ei ole kuitenkaan yksiselitteinen, ja osa luokkien 1–12 toimenpiteistä voidaan luokitella sairaalatason </t>
  </si>
  <si>
    <t xml:space="preserve">Käynnistä erotetaan suun terveyden edistämisen ja seurannan kustannukset toimenpidekoodin avulla suun </t>
  </si>
  <si>
    <t xml:space="preserve">terveyden edistämiseen ja seurantaan. Muilta osin, jos käynti sisältää vaativan tason toimenpidekoodin, käynnin </t>
  </si>
  <si>
    <t xml:space="preserve">terveydenhuollon koodistossa ei ole erikseen hammaslääkärin ja suuhygienistin palveluita. Suun terveydenhuollon </t>
  </si>
  <si>
    <t xml:space="preserve">palvelukohtaisessa kustannusten laskennassa em. ammattiryhmien kustannukset kohdennetaan samoilla </t>
  </si>
  <si>
    <t>painokertoimilla.</t>
  </si>
  <si>
    <t>Suun terveydenhuollon tietopaketin sisältö</t>
  </si>
  <si>
    <t xml:space="preserve">Kaikki mielenterveys- ja päihdepalvelut sisällytetään tähän tietopakettiin riippumatta minkä lain tai organisaation </t>
  </si>
  <si>
    <t xml:space="preserve">mukaisesti palveluja tuotetaan. </t>
  </si>
  <si>
    <t>Kustannus- ja asiakasmäärätiedot tulee saada jaottelulla 0–17-., 18–24-., 25–64-., 65–74-vuotiaat., ≥75v.</t>
  </si>
  <si>
    <t xml:space="preserve">Ikäpohjaiset linjaukset </t>
  </si>
  <si>
    <t xml:space="preserve">nuorten ja perheiden tietopakettiin. Mutta haluttaessa ne voidaan tarkastella moduulina myös </t>
  </si>
  <si>
    <t xml:space="preserve">mielenterveys- ja päihdepalvelujen kokonaisuudessa. </t>
  </si>
  <si>
    <t xml:space="preserve">perheiden tietopakettiin, ensisijaisesti ne tarkastellaan kuitenkin aikuisten mielenterveys- ja </t>
  </si>
  <si>
    <t>päihdepalveluissa.</t>
  </si>
  <si>
    <r>
      <t>•</t>
    </r>
    <r>
      <rPr>
        <sz val="7"/>
        <color theme="1"/>
        <rFont val="Times New Roman"/>
        <family val="1"/>
      </rPr>
      <t xml:space="preserve">         </t>
    </r>
    <r>
      <rPr>
        <i/>
        <sz val="10"/>
        <color theme="1"/>
        <rFont val="Calibri"/>
        <family val="2"/>
        <scheme val="minor"/>
      </rPr>
      <t xml:space="preserve">≥75-vuotiaiden mielenterveys- ja päihdepalveluiden avopalvelut (esimerkiksi psykogeriatrinen työryhmä) </t>
    </r>
  </si>
  <si>
    <t xml:space="preserve">tulee tarvittaessa voida yhdistää hoito- ja hoivapalvelujen tietopakettiin, ensisijaisesti ne </t>
  </si>
  <si>
    <t xml:space="preserve">tarkastellaan kuitenkin aikuisten mielenterveys ja päihdepalveluissa. </t>
  </si>
  <si>
    <t>Muut toimintoihin tai palveluryhmiin liittyvät linjaukset</t>
  </si>
  <si>
    <t>Muut linjaukset</t>
  </si>
  <si>
    <r>
      <t>•</t>
    </r>
    <r>
      <rPr>
        <sz val="7"/>
        <color theme="1"/>
        <rFont val="Times New Roman"/>
        <family val="1"/>
      </rPr>
      <t xml:space="preserve">         </t>
    </r>
    <r>
      <rPr>
        <sz val="10"/>
        <color theme="1"/>
        <rFont val="Calibri"/>
        <family val="2"/>
        <scheme val="minor"/>
      </rPr>
      <t>Tähän pakettiin eivät kuulu:</t>
    </r>
  </si>
  <si>
    <r>
      <t>•</t>
    </r>
    <r>
      <rPr>
        <sz val="7"/>
        <color rgb="FF000000"/>
        <rFont val="Times New Roman"/>
        <family val="1"/>
      </rPr>
      <t xml:space="preserve">          </t>
    </r>
    <r>
      <rPr>
        <sz val="8"/>
        <color rgb="FF000000"/>
        <rFont val="Calibri"/>
        <family val="2"/>
        <scheme val="minor"/>
      </rPr>
      <t>HAL-poliklinikat, jotka kuuluvat äitiysneuvolatoimintaan lasten, nuorten ja perheiden tietopakettiin</t>
    </r>
  </si>
  <si>
    <r>
      <t>•</t>
    </r>
    <r>
      <rPr>
        <sz val="7"/>
        <color theme="1"/>
        <rFont val="Times New Roman"/>
        <family val="1"/>
      </rPr>
      <t xml:space="preserve">          </t>
    </r>
    <r>
      <rPr>
        <sz val="8"/>
        <color rgb="FF000000"/>
        <rFont val="Calibri"/>
        <family val="2"/>
        <scheme val="minor"/>
      </rPr>
      <t xml:space="preserve">Mielenterveysasumispalvelut kuuluvat ≥75-vuotiaiden </t>
    </r>
    <r>
      <rPr>
        <sz val="8"/>
        <color theme="1"/>
        <rFont val="Calibri"/>
        <family val="2"/>
        <scheme val="minor"/>
      </rPr>
      <t>osalta hoito- ja hoivapalvelujen asumispalveluksi.</t>
    </r>
  </si>
  <si>
    <t>kokonaiskustannukset asiakasmääriin mielenterveys- ja päihdepalveluissa ja hoito- ja hoivapalveluissa.</t>
  </si>
  <si>
    <r>
      <t>·</t>
    </r>
    <r>
      <rPr>
        <sz val="7"/>
        <color theme="1"/>
        <rFont val="Times New Roman"/>
        <family val="1"/>
      </rPr>
      <t xml:space="preserve">         </t>
    </r>
    <r>
      <rPr>
        <sz val="10"/>
        <color theme="1"/>
        <rFont val="Calibri"/>
        <family val="2"/>
        <scheme val="minor"/>
      </rPr>
      <t xml:space="preserve">Anonyymien palveluiden kustannuksia ei huomioida suhteutettaessa tietopaketin </t>
    </r>
  </si>
  <si>
    <r>
      <t>•</t>
    </r>
    <r>
      <rPr>
        <sz val="7"/>
        <color theme="1"/>
        <rFont val="Times New Roman"/>
        <family val="1"/>
      </rPr>
      <t xml:space="preserve">         </t>
    </r>
    <r>
      <rPr>
        <sz val="10"/>
        <color theme="1"/>
        <rFont val="Calibri"/>
        <family val="2"/>
        <scheme val="minor"/>
      </rPr>
      <t xml:space="preserve">Psykoterapiat on nostettu omaksi palveluryhmäksi, vaikka niiden kustannus kunnille on suhteellisen </t>
    </r>
  </si>
  <si>
    <t xml:space="preserve">pieni. Tulevaisuudessa tähän kokonaisuuteen lisätään KELA:n maksamat korvaukset psykoterapiasta, </t>
  </si>
  <si>
    <t>jotka ovat kuntien kustannuksia merkittävämmät.</t>
  </si>
  <si>
    <r>
      <t>•</t>
    </r>
    <r>
      <rPr>
        <sz val="7"/>
        <color theme="1"/>
        <rFont val="Times New Roman"/>
        <family val="1"/>
      </rPr>
      <t xml:space="preserve">         </t>
    </r>
    <r>
      <rPr>
        <sz val="10"/>
        <color theme="1"/>
        <rFont val="Calibri"/>
        <family val="2"/>
        <scheme val="minor"/>
      </rPr>
      <t xml:space="preserve">Terveyskeskuksen psykiatrinen tiimi (sisältää depressiohoidon) tulee laskea vastaanottopalveluissa </t>
    </r>
  </si>
  <si>
    <t xml:space="preserve">omaksi palveluryhmäksi, joka vertailussa ensisijaisesti sijoitetaan tähän tietopakettiin. Osio voidaan </t>
  </si>
  <si>
    <t xml:space="preserve">tarvittaessa tarkastella vastaanottotietopaketin yhteydessä. </t>
  </si>
  <si>
    <r>
      <t>•</t>
    </r>
    <r>
      <rPr>
        <sz val="7"/>
        <color theme="1"/>
        <rFont val="Times New Roman"/>
        <family val="1"/>
      </rPr>
      <t xml:space="preserve">         </t>
    </r>
    <r>
      <rPr>
        <sz val="10"/>
        <color theme="1"/>
        <rFont val="Calibri"/>
        <family val="2"/>
        <scheme val="minor"/>
      </rPr>
      <t xml:space="preserve">Iäkkäiden geropsykiatrinen työryhmä ja iäkkäiden päihdehuolto tarkastellaan ensisijaisesti tässä, </t>
    </r>
  </si>
  <si>
    <t xml:space="preserve">mutta on oltava erotettavissa hoito- ja hoivapalvelujen tietopakettiin. </t>
  </si>
  <si>
    <t>Huomioitava kirjaamiskäytäntöjen tarkennuksessa</t>
  </si>
  <si>
    <t xml:space="preserve">Perustason mielenterveys- ja päihdetyö sekä ennaltaehkäisevä työ kuuluvat vastaanottopalvelujen ja aikuisten </t>
  </si>
  <si>
    <t xml:space="preserve">sosiaalityön tietopakettiin kansallisen mielenterveys- ja päihdesuunnitelman (Mieli-suunnitelman) mukaisesti. </t>
  </si>
  <si>
    <t xml:space="preserve">Sosiaali- ja terveyskeskuksissa ja vastaavissa peruspalveluissa tulee tunnistaa mielenterveyshäiriöt ja </t>
  </si>
  <si>
    <t xml:space="preserve">päihdeongelmat, antaa varhaista tukea ja hoitaa pääosa. Häiriöiden yleisyyden vuoksi on välttämätöntä, että </t>
  </si>
  <si>
    <t xml:space="preserve">jokainen perustason lääkäri ja hoitaja sekä sosiaalityöntekijä tunnistavat ja hoitavat näitä häiriöitä samassa määrin </t>
  </si>
  <si>
    <t xml:space="preserve">kuin muita kansanterveysongelmia. Lisäksi perustasolla tulee hoitaa lievät ja keskivaikeat masennus- ja </t>
  </si>
  <si>
    <t xml:space="preserve">ahdistushäiriöt sekä päihdeongelmat, huolehtia perusvieroitushoito (alkoholi ja lääkkeet), hoitaa osa pitkäaikaista </t>
  </si>
  <si>
    <t xml:space="preserve">skitsofreniaa sairastavista. </t>
  </si>
  <si>
    <t xml:space="preserve">Mielenterveystyön kokonaisuuden kannalta tulevaisuudessa on välttämätöntä, että perustason työ pystyttäisiin </t>
  </si>
  <si>
    <t xml:space="preserve">tilastoimaan osana mielenterveys- ja päihdetyön kokonaisuutta. Mielenterveys- ja päihdepalvelujen tietopakettiin </t>
  </si>
  <si>
    <t xml:space="preserve">perustason palvelusta kohdennetaan vain erityistyöntekijöiden mielenterveys- ja päihdetyö. Terveyskeskuslääkärin </t>
  </si>
  <si>
    <t xml:space="preserve">ja terveydenhoitajan tekemä mielenterveys- ja päihdetyö tilastoituu vasta tulevaisuudessa, kun päästään </t>
  </si>
  <si>
    <t>hyödyntämään vertailukelpoista diagnoositasoista tietoa.</t>
  </si>
  <si>
    <t>Mielenterveys- ja päihdepalvelujen tietopaketin sisältö</t>
  </si>
  <si>
    <t>Lasten, nuorten ja perheiden tietopaketti</t>
  </si>
  <si>
    <t xml:space="preserve">Lasten, nuorten ja perheiden palvelut sisällytetään tähän tietopakettiin riippumatta minkä lain tai organisaation </t>
  </si>
  <si>
    <t xml:space="preserve">mukaisesti palveluja tuotetaan. Toiminnot ja palveluryhmät luokitellaan kevyestä raskaaseen sekä integroidaan </t>
  </si>
  <si>
    <t xml:space="preserve">perusterveydenhuollon, erikoissairaanhoidon ja sosiaalihuollon palvelut. </t>
  </si>
  <si>
    <t xml:space="preserve">Lapsi: 0–17-vuotias. ja nuori: 18–24-vuotias. Palveluihin voi kuulua satunnaisesti vanhempiakin palvelun tarpeesta </t>
  </si>
  <si>
    <t xml:space="preserve">johtuen. Tulevaisuudessa rajoiksi tarvitaan myös ryhmittelyjä esim. 0–3-vuotiaat ja 4–6-vuotiaat. Lasten- ja nuorten </t>
  </si>
  <si>
    <t xml:space="preserve">psykiatrissa on vaihtelevia ikärajoja, jonka takia vertailussa lasten sekä nuorten psykiatria joudutaan tarkastelemaan </t>
  </si>
  <si>
    <t xml:space="preserve">yhdessä. </t>
  </si>
  <si>
    <t>Lasten, nuorten ja perheiden tietopaketin linjauksia</t>
  </si>
  <si>
    <t>Lasten ja nuorten erikoissairaanhoidon linjaukset</t>
  </si>
  <si>
    <r>
      <t>·</t>
    </r>
    <r>
      <rPr>
        <sz val="7"/>
        <color theme="1"/>
        <rFont val="Times New Roman"/>
        <family val="1"/>
      </rPr>
      <t xml:space="preserve">       </t>
    </r>
    <r>
      <rPr>
        <sz val="10"/>
        <color theme="1"/>
        <rFont val="Calibri"/>
        <family val="2"/>
        <scheme val="minor"/>
      </rPr>
      <t>Nämä palvelut tulee kuitenkin saada yhdistettyä osaksi erikoisairaanhoidon kokonaisuutta haluttaessa.</t>
    </r>
  </si>
  <si>
    <t>Lasten ja nuorten kattava ikäkaaren mukainen tarkastelu edellyttää, että:</t>
  </si>
  <si>
    <r>
      <t>·</t>
    </r>
    <r>
      <rPr>
        <sz val="7"/>
        <color theme="1"/>
        <rFont val="Times New Roman"/>
        <family val="1"/>
      </rPr>
      <t xml:space="preserve">       </t>
    </r>
    <r>
      <rPr>
        <sz val="10"/>
        <color theme="1"/>
        <rFont val="Calibri"/>
        <family val="2"/>
        <scheme val="minor"/>
      </rPr>
      <t xml:space="preserve">Tässä paketissa raportoidaan myös muiden erikoisalojen (erityisesti korva- nenä- kurkkutautien potilaat) </t>
    </r>
  </si>
  <si>
    <t xml:space="preserve">  ja avopediatrian palvelut, lasten somaattinen vuodeosastohoito sekä raskaus- ja synnytystoiminta. Näiden </t>
  </si>
  <si>
    <t xml:space="preserve">  toimintojen ja palveluryhmän laskenta tuotetaan erikoissairaanhoidon laskentamallilla (kts. kohta </t>
  </si>
  <si>
    <t xml:space="preserve">  18–74-vuotiaiden erikoissairaanhoito).</t>
  </si>
  <si>
    <t xml:space="preserve">  lapsipotilaiden (0–17-vuotiaiden) hoito siten, että se sisältyy joko somaattisen avohoidon tai somaattisen </t>
  </si>
  <si>
    <t xml:space="preserve">Muut linjaukset </t>
  </si>
  <si>
    <t xml:space="preserve">  tarkastella haluttaessa lasten, nuorten ja perheiden tietopaketin yhteydessä. Ensisijaisesti nämä </t>
  </si>
  <si>
    <t xml:space="preserve">  raportoidaan vastaanottopalvelujen tietopaketissa. </t>
  </si>
  <si>
    <t xml:space="preserve">  haluttaessa lasten, nuorten ja perheiden tietopaketin yhteydessä. Ensisijaisesti nämä raportoidaan </t>
  </si>
  <si>
    <t xml:space="preserve">  päivystyksen tietopaketissa. Näin toimitaan vertailtavuuden takia, vaikka lastenpäivystys olisi </t>
  </si>
  <si>
    <t xml:space="preserve">  organisatorisesti erillinen yksikkö. </t>
  </si>
  <si>
    <r>
      <t>·</t>
    </r>
    <r>
      <rPr>
        <sz val="7"/>
        <color theme="1"/>
        <rFont val="Times New Roman"/>
        <family val="1"/>
      </rPr>
      <t xml:space="preserve">       </t>
    </r>
    <r>
      <rPr>
        <sz val="10"/>
        <color theme="1"/>
        <rFont val="Calibri"/>
        <family val="2"/>
        <scheme val="minor"/>
      </rPr>
      <t xml:space="preserve">Vammaisten palvelut tulee saada jaoteltua ikäryhmittäin ja tarvittaessa yhdistettyä tähän tietopakettiin </t>
    </r>
  </si>
  <si>
    <t xml:space="preserve">  vammaisten tietopakettiin.</t>
  </si>
  <si>
    <r>
      <t>·</t>
    </r>
    <r>
      <rPr>
        <sz val="7"/>
        <color theme="1"/>
        <rFont val="Times New Roman"/>
        <family val="1"/>
      </rPr>
      <t xml:space="preserve">       </t>
    </r>
    <r>
      <rPr>
        <sz val="10"/>
        <color theme="1"/>
        <rFont val="Calibri"/>
        <family val="2"/>
        <scheme val="minor"/>
      </rPr>
      <t xml:space="preserve">Vastaanottopalvelujen tietopaketista saadaan lasten palvelut ikäjaolla 0–17-vuotiaat siten, että ne voidaan </t>
    </r>
  </si>
  <si>
    <r>
      <t>·</t>
    </r>
    <r>
      <rPr>
        <sz val="7"/>
        <color theme="1"/>
        <rFont val="Times New Roman"/>
        <family val="1"/>
      </rPr>
      <t xml:space="preserve">       </t>
    </r>
    <r>
      <rPr>
        <sz val="10"/>
        <color theme="1"/>
        <rFont val="Calibri"/>
        <family val="2"/>
        <scheme val="minor"/>
      </rPr>
      <t xml:space="preserve">Päivystyksen tietopaketista saadaan lasten päivystys ikäjaolla 0–17-vuotiaat siten, että ne voidaan tarkastella </t>
    </r>
  </si>
  <si>
    <t xml:space="preserve">  0–17-vuotiaiden osalta. Lapsen ja nuoren vammaisen palvelut kohdentuvat vertailussa ensisijaisesti </t>
  </si>
  <si>
    <r>
      <t>·</t>
    </r>
    <r>
      <rPr>
        <sz val="7"/>
        <color theme="1"/>
        <rFont val="Times New Roman"/>
        <family val="1"/>
      </rPr>
      <t xml:space="preserve">       </t>
    </r>
    <r>
      <rPr>
        <sz val="10"/>
        <color theme="1"/>
        <rFont val="Calibri"/>
        <family val="2"/>
        <scheme val="minor"/>
      </rPr>
      <t xml:space="preserve">Kuntoutuksen tietopaketista saadaan lastenkuntoutus 0–17-vuotiaiden osalta siten, että ne voidaan </t>
    </r>
  </si>
  <si>
    <t xml:space="preserve">  raportoidaan kuntoutuksen tietopaketissa. </t>
  </si>
  <si>
    <r>
      <t>·</t>
    </r>
    <r>
      <rPr>
        <sz val="7"/>
        <color theme="1"/>
        <rFont val="Times New Roman"/>
        <family val="1"/>
      </rPr>
      <t xml:space="preserve">       </t>
    </r>
    <r>
      <rPr>
        <b/>
        <sz val="10"/>
        <color theme="1"/>
        <rFont val="Calibri"/>
        <family val="2"/>
        <scheme val="minor"/>
      </rPr>
      <t>Syrjäytymisvaarassa olevan nuoren palvelut</t>
    </r>
    <r>
      <rPr>
        <sz val="10"/>
        <color theme="1"/>
        <rFont val="Calibri"/>
        <family val="2"/>
        <scheme val="minor"/>
      </rPr>
      <t xml:space="preserve"> on otettu kehittämistarpeiden takia omaksi palveluksi.</t>
    </r>
  </si>
  <si>
    <r>
      <t>·</t>
    </r>
    <r>
      <rPr>
        <sz val="7"/>
        <color theme="1"/>
        <rFont val="Times New Roman"/>
        <family val="1"/>
      </rPr>
      <t xml:space="preserve">       </t>
    </r>
    <r>
      <rPr>
        <b/>
        <sz val="10"/>
        <color theme="1"/>
        <rFont val="Calibri"/>
        <family val="2"/>
        <scheme val="minor"/>
      </rPr>
      <t>Puheterapia</t>
    </r>
    <r>
      <rPr>
        <sz val="10"/>
        <color theme="1"/>
        <rFont val="Calibri"/>
        <family val="2"/>
        <scheme val="minor"/>
      </rPr>
      <t xml:space="preserve"> kohdentuu kuntoutuspalveluihin.</t>
    </r>
  </si>
  <si>
    <r>
      <t>·</t>
    </r>
    <r>
      <rPr>
        <sz val="7"/>
        <color theme="1"/>
        <rFont val="Times New Roman"/>
        <family val="1"/>
      </rPr>
      <t xml:space="preserve">       </t>
    </r>
    <r>
      <rPr>
        <b/>
        <sz val="10"/>
        <color theme="1"/>
        <rFont val="Calibri"/>
        <family val="2"/>
        <scheme val="minor"/>
      </rPr>
      <t>Kutsuntatarkastukset</t>
    </r>
    <r>
      <rPr>
        <sz val="10"/>
        <color theme="1"/>
        <rFont val="Calibri"/>
        <family val="2"/>
        <scheme val="minor"/>
      </rPr>
      <t xml:space="preserve"> kohdentuvat siihen yksikköön, missä asiakas käy terveystarkastuksessa.</t>
    </r>
  </si>
  <si>
    <r>
      <t>·</t>
    </r>
    <r>
      <rPr>
        <sz val="7"/>
        <color theme="1"/>
        <rFont val="Times New Roman"/>
        <family val="1"/>
      </rPr>
      <t xml:space="preserve">       </t>
    </r>
    <r>
      <rPr>
        <b/>
        <sz val="10"/>
        <color theme="1"/>
        <rFont val="Calibri"/>
        <family val="2"/>
        <scheme val="minor"/>
      </rPr>
      <t>Isyyden tunnustaminen</t>
    </r>
    <r>
      <rPr>
        <sz val="10"/>
        <color theme="1"/>
        <rFont val="Calibri"/>
        <family val="2"/>
        <scheme val="minor"/>
      </rPr>
      <t xml:space="preserve"> kohdentuvat sinne yksikköön, missä asiakas käy joko neuvolaan tai sosiaalityöhön.</t>
    </r>
  </si>
  <si>
    <r>
      <t>·</t>
    </r>
    <r>
      <rPr>
        <sz val="7"/>
        <color theme="1"/>
        <rFont val="Times New Roman"/>
        <family val="1"/>
      </rPr>
      <t xml:space="preserve">       </t>
    </r>
    <r>
      <rPr>
        <b/>
        <sz val="10"/>
        <color theme="1"/>
        <rFont val="Calibri"/>
        <family val="2"/>
        <scheme val="minor"/>
      </rPr>
      <t>Lastentautien erillinen päivystysyksikkö</t>
    </r>
    <r>
      <rPr>
        <sz val="10"/>
        <color theme="1"/>
        <rFont val="Calibri"/>
        <family val="2"/>
        <scheme val="minor"/>
      </rPr>
      <t xml:space="preserve"> kohdentuu päivystyksen tietopakettiin, mutta päivystyskäynnit </t>
    </r>
  </si>
  <si>
    <t xml:space="preserve">  lasten poliklinikalla menevät lastentauteihin ”poliklinikkatoiminta (päivystys)” -palveluryhmään.</t>
  </si>
  <si>
    <r>
      <t>·</t>
    </r>
    <r>
      <rPr>
        <sz val="7"/>
        <color theme="1"/>
        <rFont val="Times New Roman"/>
        <family val="1"/>
      </rPr>
      <t xml:space="preserve">       </t>
    </r>
    <r>
      <rPr>
        <b/>
        <sz val="10"/>
        <color theme="1"/>
        <rFont val="Calibri"/>
        <family val="2"/>
        <scheme val="minor"/>
      </rPr>
      <t xml:space="preserve">Lapsiperheiden kotipalvelut ja perhetyö </t>
    </r>
    <r>
      <rPr>
        <sz val="10"/>
        <color theme="1"/>
        <rFont val="Calibri"/>
        <family val="2"/>
        <scheme val="minor"/>
      </rPr>
      <t xml:space="preserve">sisältävät muun kotiin annettavan sosiaalityön, paitsi </t>
    </r>
  </si>
  <si>
    <t xml:space="preserve">  lastensuojelun kotipalvelun ja tehostetun perhetyön</t>
  </si>
  <si>
    <r>
      <t>·</t>
    </r>
    <r>
      <rPr>
        <sz val="7"/>
        <color theme="1"/>
        <rFont val="Times New Roman"/>
        <family val="1"/>
      </rPr>
      <t>       </t>
    </r>
    <r>
      <rPr>
        <b/>
        <sz val="10"/>
        <color theme="1"/>
        <rFont val="Calibri"/>
        <family val="2"/>
        <scheme val="minor"/>
      </rPr>
      <t xml:space="preserve">Perhekeskuksien palvelut kohdistetaan kuhunkin palveluryhmään. </t>
    </r>
    <r>
      <rPr>
        <sz val="10"/>
        <color theme="1"/>
        <rFont val="Calibri"/>
        <family val="2"/>
        <scheme val="minor"/>
      </rPr>
      <t xml:space="preserve">Esimerkiksi perhekeskuksessa toimiva </t>
    </r>
  </si>
  <si>
    <t xml:space="preserve">  neuvolapalvelu kohdistetaan äitiys- ja lastenneuvolapalveluiden palveluryhmään ja lapsiperheiden </t>
  </si>
  <si>
    <r>
      <t>·</t>
    </r>
    <r>
      <rPr>
        <sz val="7"/>
        <color theme="1"/>
        <rFont val="Times New Roman"/>
        <family val="1"/>
      </rPr>
      <t xml:space="preserve">       </t>
    </r>
    <r>
      <rPr>
        <b/>
        <sz val="10"/>
        <color theme="1"/>
        <rFont val="Calibri"/>
        <family val="2"/>
        <scheme val="minor"/>
      </rPr>
      <t>Lääkäripalvelut neuvoloihin ja kouluterveydenhuoltoon</t>
    </r>
    <r>
      <rPr>
        <sz val="10"/>
        <color theme="1"/>
        <rFont val="Calibri"/>
        <family val="2"/>
        <scheme val="minor"/>
      </rPr>
      <t xml:space="preserve"> tulee kohdentaa pääsääntöisesti tähän </t>
    </r>
  </si>
  <si>
    <t xml:space="preserve">  tietopakettiin ja niitä ei tule olla vastaanottopalveluissa. Alkuvaiheessa tämän erottaminen saattaa olla </t>
  </si>
  <si>
    <t xml:space="preserve">  vaikeaa eikä aiheuta suurta virhettä tulkinnoissa.</t>
  </si>
  <si>
    <r>
      <t>·</t>
    </r>
    <r>
      <rPr>
        <sz val="7"/>
        <color theme="1"/>
        <rFont val="Times New Roman"/>
        <family val="1"/>
      </rPr>
      <t xml:space="preserve">       </t>
    </r>
    <r>
      <rPr>
        <b/>
        <sz val="10"/>
        <color theme="1"/>
        <rFont val="Calibri"/>
        <family val="2"/>
        <scheme val="minor"/>
      </rPr>
      <t>Kiireellinen sijoitus</t>
    </r>
    <r>
      <rPr>
        <sz val="10"/>
        <color theme="1"/>
        <rFont val="Calibri"/>
        <family val="2"/>
        <scheme val="minor"/>
      </rPr>
      <t xml:space="preserve"> kirjautuu joko pitkäaikaiset sijoitukset perhehoitona/laitoshoitona tai avohoidon </t>
    </r>
  </si>
  <si>
    <t xml:space="preserve">  tukitoimena tehdyt perhehoidon/laitoshoidon sijoitukset. Sijoitukset jakautuvat vain avohoidon </t>
  </si>
  <si>
    <t xml:space="preserve">  tukitoimena tehdyt sijoitukset ja muut/pitkäaikaiset sijoitukset. </t>
  </si>
  <si>
    <r>
      <t>·</t>
    </r>
    <r>
      <rPr>
        <sz val="7"/>
        <color theme="1"/>
        <rFont val="Times New Roman"/>
        <family val="1"/>
      </rPr>
      <t xml:space="preserve">       </t>
    </r>
    <r>
      <rPr>
        <b/>
        <sz val="10"/>
        <color theme="1"/>
        <rFont val="Calibri"/>
        <family val="2"/>
        <scheme val="minor"/>
      </rPr>
      <t>Äitiys- ja lastenneuvolan</t>
    </r>
    <r>
      <rPr>
        <sz val="10"/>
        <color theme="1"/>
        <rFont val="Calibri"/>
        <family val="2"/>
        <scheme val="minor"/>
      </rPr>
      <t xml:space="preserve"> kustannukset tulee saada eriteltyä neuvolalajeittain. Jos tämä ei onnistu nämä </t>
    </r>
  </si>
  <si>
    <t xml:space="preserve">  voidaan käsitellä yhdessä.</t>
  </si>
  <si>
    <r>
      <t>·</t>
    </r>
    <r>
      <rPr>
        <sz val="7"/>
        <color theme="1"/>
        <rFont val="Times New Roman"/>
        <family val="1"/>
      </rPr>
      <t xml:space="preserve">       </t>
    </r>
    <r>
      <rPr>
        <b/>
        <sz val="10"/>
        <color theme="1"/>
        <rFont val="Calibri"/>
        <family val="2"/>
        <scheme val="minor"/>
      </rPr>
      <t>Lapsihengityshalvauspotilaan palvelut</t>
    </r>
    <r>
      <rPr>
        <sz val="10"/>
        <color theme="1"/>
        <rFont val="Calibri"/>
        <family val="2"/>
        <scheme val="minor"/>
      </rPr>
      <t xml:space="preserve"> kohdentuvat erikoissairaanhoitoon riippumatta siitä kuka ne </t>
    </r>
  </si>
  <si>
    <t xml:space="preserve">  tuottavat. </t>
  </si>
  <si>
    <t>Lasten, nuorten ja perheiden tietopaketin sisältö</t>
  </si>
  <si>
    <t>Aikuisten sosiaalipalvelujen tietopaketti</t>
  </si>
  <si>
    <t xml:space="preserve">Aikuisten sosiaalipalvelujen tietopakettiin sisältyvät aikuisväestöön kohdentuvat palvelut. </t>
  </si>
  <si>
    <t xml:space="preserve"> </t>
  </si>
  <si>
    <t>Aikuissosiaalityön tietopakettiin liittyviä linjauksia</t>
  </si>
  <si>
    <r>
      <t>·</t>
    </r>
    <r>
      <rPr>
        <sz val="7"/>
        <color theme="1"/>
        <rFont val="Times New Roman"/>
        <family val="1"/>
      </rPr>
      <t xml:space="preserve">       </t>
    </r>
    <r>
      <rPr>
        <sz val="10"/>
        <color theme="1"/>
        <rFont val="Calibri"/>
        <family val="2"/>
        <scheme val="minor"/>
      </rPr>
      <t xml:space="preserve">≥75-vuotiaiden sosiaalityö kohdentuu suoraan hoito- ja hoivapalvelujen tietopakettiin. </t>
    </r>
  </si>
  <si>
    <r>
      <t>·</t>
    </r>
    <r>
      <rPr>
        <sz val="7"/>
        <color theme="1"/>
        <rFont val="Times New Roman"/>
        <family val="1"/>
      </rPr>
      <t xml:space="preserve">       </t>
    </r>
    <r>
      <rPr>
        <sz val="10"/>
        <color theme="1"/>
        <rFont val="Calibri"/>
        <family val="2"/>
        <scheme val="minor"/>
      </rPr>
      <t>Sosiaalinen kuntoutus on sosiaalityön ja sosiaaliohjauksen sisällä.</t>
    </r>
  </si>
  <si>
    <t>Linjattavat asiat</t>
  </si>
  <si>
    <r>
      <t>·</t>
    </r>
    <r>
      <rPr>
        <sz val="7"/>
        <color theme="1"/>
        <rFont val="Times New Roman"/>
        <family val="1"/>
      </rPr>
      <t xml:space="preserve">       </t>
    </r>
    <r>
      <rPr>
        <sz val="10"/>
        <color theme="1"/>
        <rFont val="Calibri"/>
        <family val="2"/>
        <scheme val="minor"/>
      </rPr>
      <t xml:space="preserve">Aikuisten 18–24-vuotiaiden palvelut tulee tarvittaessa saada kytkettyä lasten ja nuorten ja perheiden </t>
    </r>
  </si>
  <si>
    <r>
      <t>·</t>
    </r>
    <r>
      <rPr>
        <sz val="7"/>
        <color theme="1"/>
        <rFont val="Times New Roman"/>
        <family val="1"/>
      </rPr>
      <t xml:space="preserve">       </t>
    </r>
    <r>
      <rPr>
        <sz val="10"/>
        <color theme="1"/>
        <rFont val="Calibri"/>
        <family val="2"/>
        <scheme val="minor"/>
      </rPr>
      <t xml:space="preserve">Kapitaatiokorvauksen piirissä (nykyisillä terveysasemilla) oleva sosiaaliohjaajan ja sosiaalityöntekijän </t>
    </r>
  </si>
  <si>
    <r>
      <t>·</t>
    </r>
    <r>
      <rPr>
        <sz val="7"/>
        <color theme="1"/>
        <rFont val="Times New Roman"/>
        <family val="1"/>
      </rPr>
      <t xml:space="preserve">       </t>
    </r>
    <r>
      <rPr>
        <sz val="10"/>
        <color theme="1"/>
        <rFont val="Calibri"/>
        <family val="2"/>
        <scheme val="minor"/>
      </rPr>
      <t xml:space="preserve">Erikoissairaanhoidon vuodeosastojen/erikoissairaanhoidon sosiaalityön resurssit kohdennetaan </t>
    </r>
  </si>
  <si>
    <r>
      <t>·</t>
    </r>
    <r>
      <rPr>
        <sz val="7"/>
        <color theme="1"/>
        <rFont val="Times New Roman"/>
        <family val="1"/>
      </rPr>
      <t xml:space="preserve">       </t>
    </r>
    <r>
      <rPr>
        <sz val="10"/>
        <color theme="1"/>
        <rFont val="Calibri"/>
        <family val="2"/>
        <scheme val="minor"/>
      </rPr>
      <t xml:space="preserve">Sosiaalihuoltolain mukaiset liikkumista tukevat palvelut kuluu tähän tietopakettiin ensisijaisesti. </t>
    </r>
  </si>
  <si>
    <t xml:space="preserve">Linjaamatta on, miten kunnan maksama työmarkkinatuki ja työvoimahallinnon tehtävät sekä kunnille jäävä </t>
  </si>
  <si>
    <t>Kustannusten kohdennuksissa huomioitavaa</t>
  </si>
  <si>
    <t xml:space="preserve">Avohuollon ja -hoidon osalta nykyisin pienissä organisaatioissa tiedonsaannin ongelmana on sosiaalityön </t>
  </si>
  <si>
    <t xml:space="preserve">toteutuminen yhdennettynä sosiaalityönä, jolloin sosiaalityön kustannuksiksi kirjautuu myös vammaisten </t>
  </si>
  <si>
    <t xml:space="preserve">palvelujen, lasten ja nuorten sosiaalityön, iäkkäiden sekä mielenterveys- ja päihdetyön kustannuksia. Nämä tulisi </t>
  </si>
  <si>
    <t xml:space="preserve">(tai muun seurantajakson aikana) käynti/käyntejä tai muu asiakastyömerkintä sosiaalihuollon yksikössä. Mikäli </t>
  </si>
  <si>
    <t>Aikuisten sosiaalityön tietopaketin sisältö</t>
  </si>
  <si>
    <t xml:space="preserve">Hoito- ja hoivapalveluihin sisällytetään pääsääntöisesti iäkkäille tarkoitettuja palveluja riippumatta missä </t>
  </si>
  <si>
    <t xml:space="preserve">organisaatiossa tai minkä lain mukaisesti niitä tuotetaan. Palvelujen piirissä voi olla alle 75 vuotta täyttäneitä. </t>
  </si>
  <si>
    <t xml:space="preserve">Toiminnot ja palveluryhmät luokitellaan kevyestä raskaaseen sekä integroidaan perusterveydenhuollon, </t>
  </si>
  <si>
    <t xml:space="preserve">erikoissairaanhoidon ja sosiaalihuollon palvelut. </t>
  </si>
  <si>
    <t>Kustannus- ja asiakasmäärätiedot tulee saada jaottelulla -64v., 65–74v. ja ≥75v.</t>
  </si>
  <si>
    <t>Hoito- ja hoivapalvelujen tietopaketin linjauksia</t>
  </si>
  <si>
    <t>Hoito- ja hoivapalvelujen tietopaketin sisältö</t>
  </si>
  <si>
    <r>
      <t>·</t>
    </r>
    <r>
      <rPr>
        <sz val="7"/>
        <color theme="1"/>
        <rFont val="Times New Roman"/>
        <family val="1"/>
      </rPr>
      <t xml:space="preserve">       </t>
    </r>
    <r>
      <rPr>
        <b/>
        <sz val="10"/>
        <color theme="1"/>
        <rFont val="Calibri"/>
        <family val="2"/>
        <scheme val="minor"/>
      </rPr>
      <t xml:space="preserve">ESH:n osastohoito ja poliklinikkapalvelut </t>
    </r>
    <r>
      <rPr>
        <sz val="10"/>
        <color theme="1"/>
        <rFont val="Calibri"/>
        <family val="2"/>
        <scheme val="minor"/>
      </rPr>
      <t xml:space="preserve">≥75-vuotiaille kohdennetaan vertailussa ensisijaisesti tähän </t>
    </r>
  </si>
  <si>
    <t xml:space="preserve">  tietopakettiin. Laskenta toteutetaan erikoissairaanhoidon laskentaperiaatteiden mukaan </t>
  </si>
  <si>
    <t xml:space="preserve">  (laskentaperiaatteet kohta 18–74-vuotiaiden erikoissairaanhoito). Kun halutaan tarkastella </t>
  </si>
  <si>
    <t xml:space="preserve">  erikoissairaanhoitoa kokonaisuutena, nämä palvelut tarkastellaan erikoissairaanhoidon </t>
  </si>
  <si>
    <t xml:space="preserve">  kokonaisuudessa.</t>
  </si>
  <si>
    <t xml:space="preserve">  kohdennetaan ensisijaisesti mielenterveys- ja päihdepalveluihin, mutta tarvittaessa voidaan tarkastella </t>
  </si>
  <si>
    <t xml:space="preserve">  hoito- ja hoivapalvelujen yhteydessä.</t>
  </si>
  <si>
    <r>
      <t>·</t>
    </r>
    <r>
      <rPr>
        <sz val="7"/>
        <color theme="1"/>
        <rFont val="Times New Roman"/>
        <family val="1"/>
      </rPr>
      <t xml:space="preserve">       </t>
    </r>
    <r>
      <rPr>
        <b/>
        <sz val="10"/>
        <color theme="1"/>
        <rFont val="Calibri"/>
        <family val="2"/>
        <scheme val="minor"/>
      </rPr>
      <t xml:space="preserve">Iäkkäille </t>
    </r>
    <r>
      <rPr>
        <sz val="10"/>
        <color theme="1"/>
        <rFont val="Calibri"/>
        <family val="2"/>
        <scheme val="minor"/>
      </rPr>
      <t xml:space="preserve">tarjottava avo- ja kotikuntoutus tarkastellaan ensisijaisesti kuntoutuksen tietopaketissa. </t>
    </r>
  </si>
  <si>
    <t xml:space="preserve">  Tarvittaessa ≥75-vuotiaiden kuntoutus tulee raportoida osana hoito- ja hoivapalvelujen kokonaisuutta. </t>
  </si>
  <si>
    <r>
      <t>·</t>
    </r>
    <r>
      <rPr>
        <sz val="7"/>
        <color theme="1"/>
        <rFont val="Times New Roman"/>
        <family val="1"/>
      </rPr>
      <t xml:space="preserve">       </t>
    </r>
    <r>
      <rPr>
        <b/>
        <sz val="10"/>
        <color theme="1"/>
        <rFont val="Calibri"/>
        <family val="2"/>
        <scheme val="minor"/>
      </rPr>
      <t>Geriatrinen päivystys</t>
    </r>
    <r>
      <rPr>
        <sz val="10"/>
        <color theme="1"/>
        <rFont val="Calibri"/>
        <family val="2"/>
        <scheme val="minor"/>
      </rPr>
      <t xml:space="preserve"> ja muu ≥75-vuotiaiden päivystys kohdennetaan vertailussa ensisijaisesti </t>
    </r>
  </si>
  <si>
    <t xml:space="preserve">  päivystyksen tietopakettiin, mutta se on tarvittaessa pystyttävä raportoimaan hoito- ja hoivapalvelujen </t>
  </si>
  <si>
    <t xml:space="preserve">  tietopaketin yhteydessä.</t>
  </si>
  <si>
    <r>
      <t>·</t>
    </r>
    <r>
      <rPr>
        <sz val="7"/>
        <color theme="1"/>
        <rFont val="Times New Roman"/>
        <family val="1"/>
      </rPr>
      <t xml:space="preserve">       </t>
    </r>
    <r>
      <rPr>
        <b/>
        <sz val="10"/>
        <color theme="1"/>
        <rFont val="Calibri"/>
        <family val="2"/>
        <scheme val="minor"/>
      </rPr>
      <t>Ikäjaon perusteella iäkkäät vammaispalveluasiakkaat</t>
    </r>
    <r>
      <rPr>
        <sz val="10"/>
        <color theme="1"/>
        <rFont val="Calibri"/>
        <family val="2"/>
        <scheme val="minor"/>
      </rPr>
      <t xml:space="preserve"> (vammaispalvelulainsäädännön mukaan palveluja </t>
    </r>
  </si>
  <si>
    <t xml:space="preserve">  saavat) tarkastellaan ensisijaisesti vammaispalvelujen paketissa, mutta tarvittaessa ≥75-vuotiaiden </t>
  </si>
  <si>
    <t xml:space="preserve">  vammaispalvelut on pystyttävä raportoimaan hoito- ja hoivapalvelujen tietopaketin yhteydessä.</t>
  </si>
  <si>
    <r>
      <t>·</t>
    </r>
    <r>
      <rPr>
        <sz val="7"/>
        <color theme="1"/>
        <rFont val="Times New Roman"/>
        <family val="1"/>
      </rPr>
      <t xml:space="preserve">       </t>
    </r>
    <r>
      <rPr>
        <sz val="10"/>
        <color theme="1"/>
        <rFont val="Calibri"/>
        <family val="2"/>
        <scheme val="minor"/>
      </rPr>
      <t>Ikäjaon perusteella</t>
    </r>
    <r>
      <rPr>
        <b/>
        <sz val="10"/>
        <color theme="1"/>
        <rFont val="Calibri"/>
        <family val="2"/>
        <scheme val="minor"/>
      </rPr>
      <t xml:space="preserve"> ≥75-vuotiaiden</t>
    </r>
    <r>
      <rPr>
        <sz val="10"/>
        <color theme="1"/>
        <rFont val="Calibri"/>
        <family val="2"/>
        <scheme val="minor"/>
      </rPr>
      <t xml:space="preserve"> </t>
    </r>
    <r>
      <rPr>
        <b/>
        <sz val="10"/>
        <color theme="1"/>
        <rFont val="Calibri"/>
        <family val="2"/>
        <scheme val="minor"/>
      </rPr>
      <t xml:space="preserve">suun terveydenhuolto </t>
    </r>
    <r>
      <rPr>
        <sz val="10"/>
        <color theme="1"/>
        <rFont val="Calibri"/>
        <family val="2"/>
        <scheme val="minor"/>
      </rPr>
      <t xml:space="preserve">on voitava raportoida hoito- ja hoivapalvelujen </t>
    </r>
  </si>
  <si>
    <r>
      <t>·</t>
    </r>
    <r>
      <rPr>
        <sz val="7"/>
        <color theme="1"/>
        <rFont val="Times New Roman"/>
        <family val="1"/>
      </rPr>
      <t xml:space="preserve">       </t>
    </r>
    <r>
      <rPr>
        <b/>
        <sz val="10"/>
        <color theme="1"/>
        <rFont val="Calibri"/>
        <family val="2"/>
        <scheme val="minor"/>
      </rPr>
      <t>Akuutti- ja kuntoutusosastohoito raportoidaan hoito- ja hoivapalvelujen tietopaketissa.</t>
    </r>
    <r>
      <rPr>
        <sz val="10"/>
        <color theme="1"/>
        <rFont val="Calibri"/>
        <family val="2"/>
        <scheme val="minor"/>
      </rPr>
      <t xml:space="preserve"> Tämä akuutti- ja </t>
    </r>
  </si>
  <si>
    <t xml:space="preserve">  kuntoutusosastokokonaisuus sisältää myös saattohoidon tai muun palliatiivisen hoidon. Tämä </t>
  </si>
  <si>
    <t xml:space="preserve">  kokonaisuus muodostuu pääsääntöisesti nykyisistä terveyskeskusten vuodeosastoista ja osasta entisistä </t>
  </si>
  <si>
    <t xml:space="preserve">  aluesairaaloiden vuodeosastoista. Osa aluesairaaloista ovat selvästi yliopisto- tai keskussairaalan osa ja </t>
  </si>
  <si>
    <t xml:space="preserve">  toimivat työnjaon mukaan erikoissairaanhoidon yksikkönä. Niiden sairaaloiden osastot tai osa niistä </t>
  </si>
  <si>
    <t xml:space="preserve">  kohdennetaan erikoissairaanhoitoon. Tähän kohdennettavat sairaalat määritellään aluekohtaisesti. </t>
  </si>
  <si>
    <r>
      <t>·</t>
    </r>
    <r>
      <rPr>
        <sz val="7"/>
        <color theme="1"/>
        <rFont val="Times New Roman"/>
        <family val="1"/>
      </rPr>
      <t xml:space="preserve">       </t>
    </r>
    <r>
      <rPr>
        <b/>
        <sz val="10"/>
        <color theme="1"/>
        <rFont val="Calibri"/>
        <family val="2"/>
        <scheme val="minor"/>
      </rPr>
      <t>Erillinen geropsykiatrian</t>
    </r>
    <r>
      <rPr>
        <sz val="10"/>
        <color theme="1"/>
        <rFont val="Calibri"/>
        <family val="2"/>
        <scheme val="minor"/>
      </rPr>
      <t xml:space="preserve"> </t>
    </r>
    <r>
      <rPr>
        <b/>
        <sz val="10"/>
        <color theme="1"/>
        <rFont val="Calibri"/>
        <family val="2"/>
        <scheme val="minor"/>
      </rPr>
      <t>osastohoito</t>
    </r>
    <r>
      <rPr>
        <sz val="10"/>
        <color theme="1"/>
        <rFont val="Calibri"/>
        <family val="2"/>
        <scheme val="minor"/>
      </rPr>
      <t xml:space="preserve"> kohdennetaan kokonaisuutena tähän. Tämä siis tarkoittaa sitä, että </t>
    </r>
  </si>
  <si>
    <t xml:space="preserve">  70F-erikoisalakoodillakin tuotettu psykiatria kohdennetaan kokonaisuudessaan hoito- ja </t>
  </si>
  <si>
    <t xml:space="preserve">  ja 10 % alle 65-vuotiaita. Tarkasteltaessa jatkossa (tulevissa raportointijärjestelmissä) +75-vuotiaiden </t>
  </si>
  <si>
    <t xml:space="preserve">  kustannuksia suhteutettuna +75-vuotiaaseen väestöön, tulee alle 75-vuotiaiden kustannukset poistaa </t>
  </si>
  <si>
    <t xml:space="preserve">  tarkasteltavista kustannuksista.</t>
  </si>
  <si>
    <r>
      <t>·</t>
    </r>
    <r>
      <rPr>
        <sz val="7"/>
        <color theme="1"/>
        <rFont val="Times New Roman"/>
        <family val="1"/>
      </rPr>
      <t xml:space="preserve">       </t>
    </r>
    <r>
      <rPr>
        <b/>
        <sz val="10"/>
        <color theme="1"/>
        <rFont val="Calibri"/>
        <family val="2"/>
        <scheme val="minor"/>
      </rPr>
      <t xml:space="preserve">Hyvinvointia ja terveyttä edistävillä palveluilla </t>
    </r>
    <r>
      <rPr>
        <sz val="10"/>
        <color theme="1"/>
        <rFont val="Calibri"/>
        <family val="2"/>
        <scheme val="minor"/>
      </rPr>
      <t xml:space="preserve">tarkoitetaan yleensä anonyymejä palveluita, joiden </t>
    </r>
  </si>
  <si>
    <t xml:space="preserve">  kustannuksia ei huomioida suhteutettaessa tietopaketin kokonaiskustannuksia asiakasmääriin.</t>
  </si>
  <si>
    <r>
      <t>·</t>
    </r>
    <r>
      <rPr>
        <sz val="7"/>
        <color theme="1"/>
        <rFont val="Times New Roman"/>
        <family val="1"/>
      </rPr>
      <t xml:space="preserve">       </t>
    </r>
    <r>
      <rPr>
        <b/>
        <sz val="10"/>
        <color theme="1"/>
        <rFont val="Calibri"/>
        <family val="2"/>
        <scheme val="minor"/>
      </rPr>
      <t>Iäkkäiden geropsykiatrinen</t>
    </r>
    <r>
      <rPr>
        <sz val="10"/>
        <color theme="1"/>
        <rFont val="Calibri"/>
        <family val="2"/>
        <scheme val="minor"/>
      </rPr>
      <t xml:space="preserve"> tiimi ja iäkkäiden muu mielenterveys- ja päihdehuollon avohoito </t>
    </r>
  </si>
  <si>
    <t xml:space="preserve">Yleistä koko erikoissairaanhoitoa koskevaa kohdennusta </t>
  </si>
  <si>
    <t xml:space="preserve">Erikoissairaanhoidon tietopaketti jakautuu 12 toimintoon, joista jokaisessa on neljä eri palveluryhmää. </t>
  </si>
  <si>
    <r>
      <t>1.</t>
    </r>
    <r>
      <rPr>
        <sz val="7"/>
        <color theme="1"/>
        <rFont val="Times New Roman"/>
        <family val="1"/>
      </rPr>
      <t xml:space="preserve">       </t>
    </r>
    <r>
      <rPr>
        <sz val="10"/>
        <color theme="1"/>
        <rFont val="Calibri"/>
        <family val="2"/>
        <scheme val="minor"/>
      </rPr>
      <t>Poliklinikkatoiminto(elektiivinen)</t>
    </r>
  </si>
  <si>
    <r>
      <t>2.</t>
    </r>
    <r>
      <rPr>
        <sz val="7"/>
        <color theme="1"/>
        <rFont val="Times New Roman"/>
        <family val="1"/>
      </rPr>
      <t xml:space="preserve">       </t>
    </r>
    <r>
      <rPr>
        <sz val="10"/>
        <color theme="1"/>
        <rFont val="Calibri"/>
        <family val="2"/>
        <scheme val="minor"/>
      </rPr>
      <t>Poliklinikkatoiminta (akuutti)</t>
    </r>
  </si>
  <si>
    <r>
      <t>3.</t>
    </r>
    <r>
      <rPr>
        <sz val="7"/>
        <color theme="1"/>
        <rFont val="Times New Roman"/>
        <family val="1"/>
      </rPr>
      <t xml:space="preserve">       </t>
    </r>
    <r>
      <rPr>
        <sz val="10"/>
        <color theme="1"/>
        <rFont val="Calibri"/>
        <family val="2"/>
        <scheme val="minor"/>
      </rPr>
      <t>Päivystyksen kautta sisään tulleiden vuodeosasto- ja toimenpidepalvelut</t>
    </r>
  </si>
  <si>
    <r>
      <t>4.</t>
    </r>
    <r>
      <rPr>
        <sz val="7"/>
        <color theme="1"/>
        <rFont val="Times New Roman"/>
        <family val="1"/>
      </rPr>
      <t xml:space="preserve">       </t>
    </r>
    <r>
      <rPr>
        <sz val="10"/>
        <color theme="1"/>
        <rFont val="Calibri"/>
        <family val="2"/>
        <scheme val="minor"/>
      </rPr>
      <t>Elektiiviset vuodeosasto- ja toimenpidepalvelut</t>
    </r>
  </si>
  <si>
    <t>Lisäksi tietopaketti sisältää hengityshalvauspotilaiden hoidon iästä riippumatta.</t>
  </si>
  <si>
    <t xml:space="preserve">Poliklinikkatoiminto luokitellaan akuutiksi, jos palvelualakoodiksi on merkitty 91, päivystyskäynti. Muissa tapauksissa </t>
  </si>
  <si>
    <t xml:space="preserve">poliklinikkatoiminto luokitellaan elektiiviseksi poliklinikkatoiminnoksi. Poliklinikkapalvelun luokittelu on esitetty </t>
  </si>
  <si>
    <t>Poliklinikkapalvelun luokittelu</t>
  </si>
  <si>
    <t>Palvelualakoodi</t>
  </si>
  <si>
    <t>Poliklinikkatoiminto (akuutti)</t>
  </si>
  <si>
    <t>Päivystyskäynti</t>
  </si>
  <si>
    <t>Päiväsairaalahoito</t>
  </si>
  <si>
    <t>Ajanvarauskäynti, ensikäynti</t>
  </si>
  <si>
    <t>Ajanvarauskäynti, uusintakäynti</t>
  </si>
  <si>
    <t>Konsultaatiokäynti</t>
  </si>
  <si>
    <t>Taulukko 4. Poliklinikkapalvelun luokittelu</t>
  </si>
  <si>
    <t xml:space="preserve">Vuodeosasto- ja toimenpidepalvelu luokitellaan elektiiviseksi, jos palvelualakoodiksi on merkityt 2 (päiväkirurgia). </t>
  </si>
  <si>
    <t xml:space="preserve">Palvelualakoodeilla 1 (sairaalan vuodeosastohoito/terveyskeskuksen vuodeosastohoito) ja 6 (kuntoutuslaitoshoito) </t>
  </si>
  <si>
    <t xml:space="preserve">merkityillä tapahtumilla luokittelu toteutetaan saapumistapapäättelyn avulla. Vuodeosasto- ja toimenpidepalvelu </t>
  </si>
  <si>
    <t xml:space="preserve">luokitellaan päivystykselliseksi saapumistapakoodeilla 1, Päivystys ja 3, siirto ajanvarauspoliklinikalta osastohoitoon. </t>
  </si>
  <si>
    <t xml:space="preserve">Saapumistapakoodeilla 2, 4, 5 ja 9 vuodeosasto- ja toimenpidepalvelu luokitellaan elektiiviseksi palveluksi. </t>
  </si>
  <si>
    <t>Vuodeosasto- ja toimenpidepalvelun luokittelu</t>
  </si>
  <si>
    <t>Elektiivinen vos/tmp palvelu</t>
  </si>
  <si>
    <t>Päiväkirurgia</t>
  </si>
  <si>
    <t>Vaatii lisäksi saapumistapapäättelyn</t>
  </si>
  <si>
    <t>Kuntoutuslaitoshoito</t>
  </si>
  <si>
    <t>Taulukko 5. Vuodeosasto- ja toimenpidepalvelun luokittelu</t>
  </si>
  <si>
    <t>Sairaalan vuodeosastohoito/ terveyskeskuksen vuodeosastohoito</t>
  </si>
  <si>
    <t>Saapumistapapäättely</t>
  </si>
  <si>
    <t>Saapumistapakoodi</t>
  </si>
  <si>
    <t>Päivystyksellinen vos/tmp palvelu</t>
  </si>
  <si>
    <t>Siirto ajanvarauspoliklinikalta osastohoitoon</t>
  </si>
  <si>
    <t>Hoidon varaus</t>
  </si>
  <si>
    <t>Erikoisalasiirto samassa sairaalassa</t>
  </si>
  <si>
    <t>Sairaalasiirto</t>
  </si>
  <si>
    <t>Muu tapa</t>
  </si>
  <si>
    <t>Taulukko 6. Saapumistapapäättely vuodeosasto- ja toimenpidepalveluille</t>
  </si>
  <si>
    <t xml:space="preserve">Palvelujen jako tulotavan perusteella tukee järjestäjän ohjausta, sillä päivystyksellisten ja elektiivisten palvelujen </t>
  </si>
  <si>
    <t xml:space="preserve">mekanismit ovat monella tapaa erilaiset ja niiden tarpeeseen vaikutetaan eri tavoilla. Lisäksi valinnanvapaus </t>
  </si>
  <si>
    <t xml:space="preserve">koskee elektiivistä toimintaa, mutta ei vastaavalla tavalla erikoissairaanhoidon päivystyksellistä toimintaa. Lisäksi </t>
  </si>
  <si>
    <t xml:space="preserve">elektiivistä toimintaa on mahdollista tuottaa monituottajamallilla, kun taas päivystyksellisessä toiminnassa tämä </t>
  </si>
  <si>
    <t>olisi huomattavasti haastavampaa.</t>
  </si>
  <si>
    <t xml:space="preserve">erikoisalakoodeittain ja siirretään kokonaistarkastelussa muihin tietopaketteihin taulukon 6 </t>
  </si>
  <si>
    <t xml:space="preserve">kohdennetaan vastaavalla tavalla ostopalveluina tietopaketin toiminto- ja palveluryhmätasolle. </t>
  </si>
  <si>
    <t xml:space="preserve">  hoivapalveluihin. Siellä se aiheuttaa hieman vääristymää, sillä noin 40 % asiakkaista on 65–74-vuotiaita,</t>
  </si>
  <si>
    <t>Kustannus- ja asiakasmäärätiedot tulee saada jaottelulla 0–17-, 18–24-, 25–64-, 65–74- ja ≥ 75-vuotiaat.</t>
  </si>
  <si>
    <t>Erikoissairaanhoidon tietopaketin linjauksia</t>
  </si>
  <si>
    <t xml:space="preserve">Erikoisairaanhoidon kohdennukset eri tietopaketteihin </t>
  </si>
  <si>
    <t xml:space="preserve">Erikoissairaanhoito kohdentuu ensisijaisesti useaan eri tietopakettiin, koska tiettyjä erikoissairaanhoidon osioita </t>
  </si>
  <si>
    <t xml:space="preserve">pitää tarkastella integraation ja palvelujen toisistaan riippuvuuksien takia osana muita tietopaketteja (esim. </t>
  </si>
  <si>
    <t xml:space="preserve">psykiatria tarkastellaan mielenterveys-ja päihdepalvelujen tietopaketissa). Erikoissairaanhoidon kustannusten ja </t>
  </si>
  <si>
    <t>toimintojen kohdennussäännöt ovat kuitenkin kaikilta osin samat, vaikka ne raportoidaankin useassa eri paketissa.</t>
  </si>
  <si>
    <t xml:space="preserve">Taulukossa 6 on esitetty mitkä ja millä periaatteella erikoissairaanhoidon palveluryhmät ja toiminnot kohdentuvat </t>
  </si>
  <si>
    <t>erikoissairaanhoidon tietopakettiin jää pääsääntöisesti 18–74-vuotiaiden erikoissairaanhoito.</t>
  </si>
  <si>
    <t xml:space="preserve">Kaikki hengityshalvauspotilaiden kustannukset ja toimintatiedot kohdennetaan ESH tietopakettiin omana </t>
  </si>
  <si>
    <t xml:space="preserve">toimintona, jolloin se on tarkasteltavissa erikseen. </t>
  </si>
  <si>
    <t>Paketti</t>
  </si>
  <si>
    <t>Erikoisalakoodi</t>
  </si>
  <si>
    <t>Ikä-jakauma</t>
  </si>
  <si>
    <t>Huom!</t>
  </si>
  <si>
    <t xml:space="preserve">Lasten, nuorten ja </t>
  </si>
  <si>
    <t>perheiden palvelut</t>
  </si>
  <si>
    <t>Somaattinen avohoito</t>
  </si>
  <si>
    <t>40-alkuiset erikoisalakoodit</t>
  </si>
  <si>
    <t xml:space="preserve">Elektiivinen ja </t>
  </si>
  <si>
    <t xml:space="preserve">päivystyksellinen toiminto yhteen </t>
  </si>
  <si>
    <t>Lasten, nuorten ja perheiden palvelut</t>
  </si>
  <si>
    <t xml:space="preserve">Somaattinen </t>
  </si>
  <si>
    <t>avohoito</t>
  </si>
  <si>
    <t>pois lukien 40-alkuiset, 30A, 58, 58V, 58X, 58Y, 74, 75, 99H</t>
  </si>
  <si>
    <t>Elektiivinen ja</t>
  </si>
  <si>
    <t>päivystyksellinen toiminto yhteen</t>
  </si>
  <si>
    <t>Psykososiaaliset avopalvelut</t>
  </si>
  <si>
    <t>75 ilman ikärajausta,</t>
  </si>
  <si>
    <t>70-alkuiset ikärajauksella</t>
  </si>
  <si>
    <t>74 ilman ikärajausta,</t>
  </si>
  <si>
    <t>Laitoshoito</t>
  </si>
  <si>
    <t>Lasten psykiatrian osastot</t>
  </si>
  <si>
    <t xml:space="preserve"> päivystyksellinen toiminto yhteen</t>
  </si>
  <si>
    <t>Nuorten psykiatrian osastot</t>
  </si>
  <si>
    <t>Somaattiset</t>
  </si>
  <si>
    <t>osastot</t>
  </si>
  <si>
    <t xml:space="preserve">Somaattiset </t>
  </si>
  <si>
    <t>30A, toimipiste, yksikkö</t>
  </si>
  <si>
    <t>Mielenterveys- ja päihdetyön avohoito</t>
  </si>
  <si>
    <t>Päihdeavohoito</t>
  </si>
  <si>
    <t>Korvauspoliklinikka ja päihdepsykiatria tulee kohdentaa tähän, ei omaa erikoisalakoodia, tulee hakea toimintayksikön kautta.</t>
  </si>
  <si>
    <t>Hoito- ja hoiva-</t>
  </si>
  <si>
    <t>palvelut</t>
  </si>
  <si>
    <t>Avohoito</t>
  </si>
  <si>
    <t>Erikoissairaanhoidon avohoito</t>
  </si>
  <si>
    <t>pois lukien 30A, 74, 75, 58, 58V, 58X, 58Y, 99H</t>
  </si>
  <si>
    <t>≥75</t>
  </si>
  <si>
    <t>-vuotiaat</t>
  </si>
  <si>
    <t>Kaikki erikoisalakoodit yhteensä, sisältää somaattisen hoidon ja psykiatrian, Elektiivinen ja päivystyksellinen toiminto yhteen</t>
  </si>
  <si>
    <t>Erikoisalakoodi 58, 58V, 58X, 58Y</t>
  </si>
  <si>
    <t>Lääkinnällinen</t>
  </si>
  <si>
    <t>kuntouus</t>
  </si>
  <si>
    <t>koti- ja avokuntoutus</t>
  </si>
  <si>
    <t>Taulukko 7. Erikoissairaanhoidon palvelujen kohdennusperiaatteet tietopaketteihin</t>
  </si>
  <si>
    <r>
      <t>·</t>
    </r>
    <r>
      <rPr>
        <sz val="7"/>
        <color theme="1"/>
        <rFont val="Times New Roman"/>
        <family val="1"/>
      </rPr>
      <t xml:space="preserve">       </t>
    </r>
    <r>
      <rPr>
        <sz val="10"/>
        <color theme="1"/>
        <rFont val="Calibri"/>
        <family val="2"/>
        <scheme val="minor"/>
      </rPr>
      <t xml:space="preserve">Lasten ja nuorisopsykiatria tarkastellaan ensisijaisesti osana lasten, nuorten ja perheiden tietopakettia. </t>
    </r>
  </si>
  <si>
    <r>
      <t>·</t>
    </r>
    <r>
      <rPr>
        <sz val="7"/>
        <color theme="1"/>
        <rFont val="Times New Roman"/>
        <family val="1"/>
      </rPr>
      <t xml:space="preserve">       </t>
    </r>
    <r>
      <rPr>
        <sz val="10"/>
        <color theme="1"/>
        <rFont val="Calibri"/>
        <family val="2"/>
        <scheme val="minor"/>
      </rPr>
      <t xml:space="preserve">Raskaus- ja synnytystoiminta tarkastellaan ensisijaisesti osana lasten, nuorten ja perheiden tietopakettia. </t>
    </r>
  </si>
  <si>
    <t xml:space="preserve">Seuraavat palvelut raportoidaan kokonaisuuden tarkastelussa ja vertailussa muissa tietopaketeissa, mutta niitä </t>
  </si>
  <si>
    <t>voidaan tarkastella haluttaessa osana perinteistä erikoissairaanhoidon kokonaisuutta:</t>
  </si>
  <si>
    <r>
      <t>·</t>
    </r>
    <r>
      <rPr>
        <sz val="7"/>
        <color theme="1"/>
        <rFont val="Times New Roman"/>
        <family val="1"/>
      </rPr>
      <t xml:space="preserve">       </t>
    </r>
    <r>
      <rPr>
        <sz val="10"/>
        <color theme="1"/>
        <rFont val="Calibri"/>
        <family val="2"/>
        <scheme val="minor"/>
      </rPr>
      <t xml:space="preserve">ESH:n osastohoito ja avohoito ≥75-vuotiaille raportoidaan ensisijaisesti hoito- ja hoivapalvelujen </t>
    </r>
  </si>
  <si>
    <t xml:space="preserve">  tietopaketissa. </t>
  </si>
  <si>
    <t xml:space="preserve">  tarkastellaan ensisijaisesti osana lasten, nuorten ja perheiden tietopakettia. </t>
  </si>
  <si>
    <r>
      <t>·</t>
    </r>
    <r>
      <rPr>
        <sz val="7"/>
        <color theme="1"/>
        <rFont val="Times New Roman"/>
        <family val="1"/>
      </rPr>
      <t xml:space="preserve">       </t>
    </r>
    <r>
      <rPr>
        <sz val="10"/>
        <color theme="1"/>
        <rFont val="Calibri"/>
        <family val="2"/>
        <scheme val="minor"/>
      </rPr>
      <t xml:space="preserve">Aikuisten psykiatrinen erikoissairaanhoito tarkastellaan ensisijaisesti osana päihde- ja </t>
    </r>
  </si>
  <si>
    <t xml:space="preserve">  mielenterveyspalvelujen tietopakettia. </t>
  </si>
  <si>
    <r>
      <t>·</t>
    </r>
    <r>
      <rPr>
        <sz val="7"/>
        <color theme="1"/>
        <rFont val="Times New Roman"/>
        <family val="1"/>
      </rPr>
      <t xml:space="preserve">       </t>
    </r>
    <r>
      <rPr>
        <sz val="10"/>
        <color theme="1"/>
        <rFont val="Calibri"/>
        <family val="2"/>
        <scheme val="minor"/>
      </rPr>
      <t xml:space="preserve">Erikoissairaanhoidon kuntoutus; vaativan kuntoutuksen osastot, fysiatrianpoliklinikat tai vastaavat ja </t>
    </r>
  </si>
  <si>
    <t xml:space="preserve">  osastojen kuntoutushenkilökunta, tarkastellaan ensisijaisesti osana kuntoutuksen tietopakettia. </t>
  </si>
  <si>
    <t xml:space="preserve">  Osastojen kuntoutushenkilökunnan kohdennus on haasteellinen, jos henkilöt kuuluvat osastojen </t>
  </si>
  <si>
    <t xml:space="preserve">  henkilökuntaa. Tavoite kuitenkin olisi,  että nämä työntekijät jatkossa pystyttäisiin kohdentamaan </t>
  </si>
  <si>
    <t xml:space="preserve">  kuntoutukseen.</t>
  </si>
  <si>
    <r>
      <t>·</t>
    </r>
    <r>
      <rPr>
        <sz val="7"/>
        <color theme="1"/>
        <rFont val="Times New Roman"/>
        <family val="1"/>
      </rPr>
      <t xml:space="preserve">       </t>
    </r>
    <r>
      <rPr>
        <sz val="10"/>
        <color theme="1"/>
        <rFont val="Calibri"/>
        <family val="2"/>
        <scheme val="minor"/>
      </rPr>
      <t xml:space="preserve">Erikoissairaanhoitotasoinen suun terveydenhuolto (suu- ja leukakirurgia) tarkastellaan ensisijaisesti </t>
    </r>
  </si>
  <si>
    <t xml:space="preserve">  osana suun terveydenhuollon tietopakettia.</t>
  </si>
  <si>
    <t>Muita erikoissairaanhoidon tietopakettia tarkentavia linjauksia</t>
  </si>
  <si>
    <r>
      <t>•</t>
    </r>
    <r>
      <rPr>
        <sz val="7"/>
        <color theme="1"/>
        <rFont val="Times New Roman"/>
        <family val="1"/>
      </rPr>
      <t xml:space="preserve">          </t>
    </r>
    <r>
      <rPr>
        <sz val="8"/>
        <color theme="1"/>
        <rFont val="Calibri"/>
        <family val="2"/>
        <scheme val="minor"/>
      </rPr>
      <t>Nykytilanteessa kuntien itse tuottama erikoissairaanhoito ja erikoissairaanhoidon ostot muilta kuin sairaanhoitopiiriltä</t>
    </r>
  </si>
  <si>
    <r>
      <t>•</t>
    </r>
    <r>
      <rPr>
        <sz val="7"/>
        <color theme="1"/>
        <rFont val="Times New Roman"/>
        <family val="1"/>
      </rPr>
      <t xml:space="preserve">          </t>
    </r>
    <r>
      <rPr>
        <sz val="8"/>
        <color theme="1"/>
        <rFont val="Calibri"/>
        <family val="2"/>
        <scheme val="minor"/>
      </rPr>
      <t>Myrkytystietokeskuksen maksuosuus kohdennetaan päivystykseen.</t>
    </r>
  </si>
  <si>
    <r>
      <t>•</t>
    </r>
    <r>
      <rPr>
        <sz val="7"/>
        <color theme="1"/>
        <rFont val="Times New Roman"/>
        <family val="1"/>
      </rPr>
      <t xml:space="preserve">          </t>
    </r>
    <r>
      <rPr>
        <sz val="8"/>
        <color theme="1"/>
        <rFont val="Calibri"/>
        <family val="2"/>
        <scheme val="minor"/>
      </rPr>
      <t>Sairaala-apteekin varmuus-/velvoitevarastointi kohdennetaan lääkehuollon tietopakettiin.</t>
    </r>
  </si>
  <si>
    <r>
      <t>•</t>
    </r>
    <r>
      <rPr>
        <sz val="7"/>
        <color theme="1"/>
        <rFont val="Times New Roman"/>
        <family val="1"/>
      </rPr>
      <t xml:space="preserve">          </t>
    </r>
    <r>
      <rPr>
        <sz val="8"/>
        <color theme="1"/>
        <rFont val="Calibri"/>
        <family val="2"/>
        <scheme val="minor"/>
      </rPr>
      <t>Perusterveydenhuollon yksikön (yleislääketieteen) aluetoiminnan/yhtymähallinnon kohdentamiselle yhteinen linjaus.</t>
    </r>
  </si>
  <si>
    <r>
      <t>•</t>
    </r>
    <r>
      <rPr>
        <sz val="7"/>
        <color theme="1"/>
        <rFont val="Times New Roman"/>
        <family val="1"/>
      </rPr>
      <t xml:space="preserve">          </t>
    </r>
    <r>
      <rPr>
        <sz val="8"/>
        <color theme="1"/>
        <rFont val="Calibri"/>
        <family val="2"/>
        <scheme val="minor"/>
      </rPr>
      <t>leikkaustoiminta, lyhki / päiväkirurgia</t>
    </r>
  </si>
  <si>
    <t>Erikoissairaanhoidon kustannusten kohdennukset palvelutapahtumille</t>
  </si>
  <si>
    <t xml:space="preserve">Sisäisesti laskutettavia kliinisiä tukipalvelujen kustannuksia erikoissairaanhoidossa ovat (nämä voivat olla myös </t>
  </si>
  <si>
    <t xml:space="preserve">ulkoisesti hankittuja): </t>
  </si>
  <si>
    <t xml:space="preserve">Sisäisesti laskutettavia erikoissairaanhoidon tietopaketille kohdennettavia kustannuksia </t>
  </si>
  <si>
    <t xml:space="preserve">erikoissairaanhoidosta ovat: </t>
  </si>
  <si>
    <t xml:space="preserve">  yliopistollinen sairaala, keskussairaala tai muu julkinen sairaala tai alueen yksityiseltä ostama palvelu. </t>
  </si>
  <si>
    <t xml:space="preserve">  Tämä tarkoittaa, että mukana ovat:  </t>
  </si>
  <si>
    <r>
      <t>•</t>
    </r>
    <r>
      <rPr>
        <sz val="7"/>
        <color theme="1"/>
        <rFont val="Times New Roman"/>
        <family val="1"/>
      </rPr>
      <t>       </t>
    </r>
    <r>
      <rPr>
        <sz val="10"/>
        <color theme="1"/>
        <rFont val="Calibri"/>
        <family val="2"/>
        <scheme val="minor"/>
      </rPr>
      <t xml:space="preserve">Polikliiniseksi toiminnaksi lasketaan myös pientoimenpiteet (esim. kardiologin tekemä ultraääni, </t>
    </r>
  </si>
  <si>
    <t xml:space="preserve">  reumapotilaan nivelpistot jne.) Polikliiniseksi toiminnaksi lasketaan myös kaikki tähystystoimenpiteet, </t>
  </si>
  <si>
    <t xml:space="preserve">  joissa ei tarvita yleisanestesiaa.</t>
  </si>
  <si>
    <r>
      <t>•</t>
    </r>
    <r>
      <rPr>
        <sz val="7"/>
        <color theme="1"/>
        <rFont val="Times New Roman"/>
        <family val="1"/>
      </rPr>
      <t>       </t>
    </r>
    <r>
      <rPr>
        <sz val="10"/>
        <color theme="1"/>
        <rFont val="Calibri"/>
        <family val="2"/>
        <scheme val="minor"/>
      </rPr>
      <t xml:space="preserve">Elektiivisiksi toimenpiteiksi luokitellaan kaikki erityistiloja, henkilöstöä tai esim. sedaatiota (tai </t>
    </r>
  </si>
  <si>
    <t xml:space="preserve">  puudutusta) vaativat toimenpiteet, vaikka toimenpide tehtäisi polikliinisesti. </t>
  </si>
  <si>
    <t xml:space="preserve">  hoitopäivät.</t>
  </si>
  <si>
    <r>
      <t>•</t>
    </r>
    <r>
      <rPr>
        <sz val="7"/>
        <color theme="1"/>
        <rFont val="Times New Roman"/>
        <family val="1"/>
      </rPr>
      <t>       </t>
    </r>
    <r>
      <rPr>
        <sz val="10"/>
        <color theme="1"/>
        <rFont val="Calibri"/>
        <family val="2"/>
        <scheme val="minor"/>
      </rPr>
      <t xml:space="preserve">Vuodenvaihteen yli meneville erikoisalajaksoista kohdennetaan tarkasteluvuoden kustannukset ja </t>
    </r>
  </si>
  <si>
    <r>
      <t>•</t>
    </r>
    <r>
      <rPr>
        <sz val="7"/>
        <color theme="1"/>
        <rFont val="Times New Roman"/>
        <family val="1"/>
      </rPr>
      <t>       </t>
    </r>
    <r>
      <rPr>
        <sz val="10"/>
        <color theme="1"/>
        <rFont val="Calibri"/>
        <family val="2"/>
        <scheme val="minor"/>
      </rPr>
      <t xml:space="preserve">Päivystyksessä hoitopäiväksi lasketaan, jos käytössä on petipaikka tai osastohoitokirjaus huolimatta </t>
    </r>
  </si>
  <si>
    <t xml:space="preserve">  kestosta (voi olla myös alle 24h) </t>
  </si>
  <si>
    <r>
      <t>•</t>
    </r>
    <r>
      <rPr>
        <sz val="7"/>
        <color theme="1"/>
        <rFont val="Times New Roman"/>
        <family val="1"/>
      </rPr>
      <t>       </t>
    </r>
    <r>
      <rPr>
        <sz val="10"/>
        <color theme="1"/>
        <rFont val="Calibri"/>
        <family val="2"/>
        <scheme val="minor"/>
      </rPr>
      <t xml:space="preserve">Terapiat psykiatriassa menevät polikliiniseen toimintaan, elleivät ne ole ostopalveluja tai muuten </t>
    </r>
  </si>
  <si>
    <t xml:space="preserve">  erillisessä omassa yksikössä tuotettuja.</t>
  </si>
  <si>
    <r>
      <t>•</t>
    </r>
    <r>
      <rPr>
        <sz val="7"/>
        <color theme="1"/>
        <rFont val="Times New Roman"/>
        <family val="1"/>
      </rPr>
      <t>       </t>
    </r>
    <r>
      <rPr>
        <sz val="10"/>
        <color theme="1"/>
        <rFont val="Calibri"/>
        <family val="2"/>
        <scheme val="minor"/>
      </rPr>
      <t xml:space="preserve">Pienten useimmiten entisten aluesairaaloiden sisätautien ja kirurgian vuodeosastot kohdennetaan </t>
    </r>
  </si>
  <si>
    <t xml:space="preserve">  ilman ikärajausta perustason kuntoutus- ja akuuttiosastohoitoon hoito- ja hoivapalvelujen </t>
  </si>
  <si>
    <t xml:space="preserve">  tietopakettiin. Nämä osastot määritellään alueellisesti erikseen. </t>
  </si>
  <si>
    <r>
      <t>•</t>
    </r>
    <r>
      <rPr>
        <sz val="7"/>
        <color theme="1"/>
        <rFont val="Times New Roman"/>
        <family val="1"/>
      </rPr>
      <t>       </t>
    </r>
    <r>
      <rPr>
        <sz val="10"/>
        <color theme="1"/>
        <rFont val="Calibri"/>
        <family val="2"/>
        <scheme val="minor"/>
      </rPr>
      <t xml:space="preserve">Jäsenmaksujen/erityisvelvoitemaksujen sisältämä toiminta ja kustannukset puretaan palveluittain </t>
    </r>
  </si>
  <si>
    <t xml:space="preserve">  erikoissaloille muilta osin, mutta seuraavat kustannukset jäävät jakamattomiin kustannuksiin:</t>
  </si>
  <si>
    <r>
      <t>•</t>
    </r>
    <r>
      <rPr>
        <sz val="7"/>
        <color theme="1"/>
        <rFont val="Times New Roman"/>
        <family val="1"/>
      </rPr>
      <t xml:space="preserve">          </t>
    </r>
    <r>
      <rPr>
        <sz val="8"/>
        <color theme="1"/>
        <rFont val="Calibri"/>
        <family val="2"/>
        <scheme val="minor"/>
      </rPr>
      <t xml:space="preserve">kliininen patologia (oikeuslääketieteelliset avaukset jäävät kustannuksina kohdistamisen ulkopuolelle, koska ne rahoitetaan </t>
    </r>
  </si>
  <si>
    <t xml:space="preserve"> erikseen valtiolta saatavalla korvauksella)</t>
  </si>
  <si>
    <t xml:space="preserve">Erikoissairaanhoidon palvelut on perinteisesti tuotteistettu suoriteperusteisesti, jolloin palvelutapahtuman hinta </t>
  </si>
  <si>
    <t xml:space="preserve">(käynti/hoitojakso) muodostuu suoritekäytön kautta. Suoritteiden hinta (=veloitusarvo) määräytyy </t>
  </si>
  <si>
    <t xml:space="preserve">kustannuslaskennan kautta jälkilaskentana, jolloin kuluvan vuoden palvelutapahtuman veloitusarvo voi poiketa </t>
  </si>
  <si>
    <t xml:space="preserve">todellisesta kustannustasosta. Tietopakettiraportoinnissa olennaista on todellisten kustannusten esille tuominen </t>
  </si>
  <si>
    <t xml:space="preserve">täsmäyttämällä tuotteistuksen ja toteutuneiden kustannusten erotus palvelutapahtumille. </t>
  </si>
  <si>
    <t xml:space="preserve">Tuotteistuksen avulla jokaisen tulosyksikön tuottamien palvelutapahtumien veloitusarvojen yhteenlaskettu summa </t>
  </si>
  <si>
    <t xml:space="preserve">antaa suhteellisen painoarvon kyseisen yksikön osuudesta kustannuserojen kohdentamiselle. Todellisen </t>
  </si>
  <si>
    <t xml:space="preserve">kustannustason täsmäytys toteutetaan useammassa vaiheessa, jotta esimerkiksi kuvantamisyksikön yli-/alijäämä </t>
  </si>
  <si>
    <t xml:space="preserve">saadaan kohdennettua aiheuttamisperiaatteella sen palveluita käyttäneille yksiköille. </t>
  </si>
  <si>
    <t>Kustannusten täsmäytys palvelutapahtumille on esitetty kuvassa 5.</t>
  </si>
  <si>
    <t>Vammaisten palvelujen tietopaketti</t>
  </si>
  <si>
    <t xml:space="preserve">Vammaislainsäädännön mukaiset vammaisten palvelut sisältyvät tähän pakettiin riippumatta minkä organisaation </t>
  </si>
  <si>
    <t xml:space="preserve">mukaisesti palveluja tuotetaan. Oikeus erityispalveluihin tulee silloin, kun vammaisen henkilön yksilöllisiin </t>
  </si>
  <si>
    <t>tarpeisiin ei pystytä yleispalveluilla vastaamaan. Muut vammaisten palvelut kohdentuvat muihin tietopaketteihin.</t>
  </si>
  <si>
    <t xml:space="preserve">Mukaan tulevat vammaisten erityispalvelut riippumatta vammaisuuden syystä tai diagnoosista. Erityispalveluja </t>
  </si>
  <si>
    <t xml:space="preserve">säätelevät erityisesti Vammaispalvelulaki ja Laki kehitysvammaisten erityishuollosta. Uudistuvan lain mukana </t>
  </si>
  <si>
    <t xml:space="preserve">vammaisia ja kehitysvammaisia ei enää tarkastella erillisinä ryhminä. Lähtökohtana tulee olla, että kaikki yleiset </t>
  </si>
  <si>
    <t>palvelut ovat yhdenvertaisesti myös vammaisten henkilöiden käytettävissä.</t>
  </si>
  <si>
    <t xml:space="preserve">Vammaisten palvelujen tietopaketti rakentuu samalla periaatteella kuin muut asiakasryhmäkohtaiset tietopaketit, </t>
  </si>
  <si>
    <t xml:space="preserve">eli kevyestä raskaaseen. Erotuksena muihin asiakasryhmäkohtaisiin paketteihin vammaisten palvelujen paketista </t>
  </si>
  <si>
    <t>puuttuvat ennaltaehkäisevät, koko väestöä koskevat palvelut.</t>
  </si>
  <si>
    <r>
      <t>·</t>
    </r>
    <r>
      <rPr>
        <sz val="7"/>
        <color theme="1"/>
        <rFont val="Times New Roman"/>
        <family val="1"/>
      </rPr>
      <t xml:space="preserve">       </t>
    </r>
    <r>
      <rPr>
        <sz val="10"/>
        <color theme="1"/>
        <rFont val="Calibri"/>
        <family val="2"/>
        <scheme val="minor"/>
      </rPr>
      <t xml:space="preserve">Lasten ja nuorten somaattinen erikoissairaanhoito ja muut erikoisalat 0–17-vuotiaiden osalta </t>
    </r>
  </si>
  <si>
    <t>0–17</t>
  </si>
  <si>
    <t>0–12</t>
  </si>
  <si>
    <t>13–17</t>
  </si>
  <si>
    <t>18–74</t>
  </si>
  <si>
    <t xml:space="preserve">Muut erikoisalakoodit yhteensä 0–17 v. </t>
  </si>
  <si>
    <t xml:space="preserve">Muut erikoisalapoliklinikat yhteensä 0–17 v. </t>
  </si>
  <si>
    <t>18–74-vuotiaiden erikoissairaanhoidon tietopaketin sisältö</t>
  </si>
  <si>
    <t xml:space="preserve">18–74-vuotiaiden erikoissairaanhoidon tietopaketti </t>
  </si>
  <si>
    <t>Kustannus– ja asiakasmäärätiedot tulee saada jaottelulla 0–17-, 18–24-, 25–64-, 65–74- ja ≥ 75-vuotiaat.</t>
  </si>
  <si>
    <t>Alkuvaiheessa 0–17-, 18–74- ja ≥ 75-vuotiaat.</t>
  </si>
  <si>
    <t>Vammaispalvelujen tietopaketin linjauksia</t>
  </si>
  <si>
    <r>
      <t>·</t>
    </r>
    <r>
      <rPr>
        <sz val="7"/>
        <color theme="1"/>
        <rFont val="Times New Roman"/>
        <family val="1"/>
      </rPr>
      <t xml:space="preserve">       </t>
    </r>
    <r>
      <rPr>
        <sz val="10"/>
        <color theme="1"/>
        <rFont val="Calibri"/>
        <family val="2"/>
        <scheme val="minor"/>
      </rPr>
      <t>Vammaisten apuvälineet, koneet ja laitteet raportoidaan kuntoutuksen tietopaketissa.</t>
    </r>
  </si>
  <si>
    <r>
      <t>·</t>
    </r>
    <r>
      <rPr>
        <sz val="7"/>
        <color theme="1"/>
        <rFont val="Times New Roman"/>
        <family val="1"/>
      </rPr>
      <t xml:space="preserve">       </t>
    </r>
    <r>
      <rPr>
        <sz val="10"/>
        <color theme="1"/>
        <rFont val="Calibri"/>
        <family val="2"/>
        <scheme val="minor"/>
      </rPr>
      <t xml:space="preserve">Vammaisten koulujen kustannukset kohdentuvat sivistyspalveluihin. </t>
    </r>
  </si>
  <si>
    <t xml:space="preserve"> niiden on oltava eroteltavissa, jotta niitä voidaan tarkastella myös lasten, nuorten ja perheiden </t>
  </si>
  <si>
    <t xml:space="preserve"> tietopaketin yhteydessä.</t>
  </si>
  <si>
    <r>
      <t>·</t>
    </r>
    <r>
      <rPr>
        <sz val="7"/>
        <color theme="1"/>
        <rFont val="Times New Roman"/>
        <family val="1"/>
      </rPr>
      <t xml:space="preserve">       </t>
    </r>
    <r>
      <rPr>
        <sz val="10"/>
        <color theme="1"/>
        <rFont val="Calibri"/>
        <family val="2"/>
        <scheme val="minor"/>
      </rPr>
      <t xml:space="preserve">Vammaisten liikkumista tukevat palvelut ovat ensisijaisesti vammaisten palvelujen tietopaketissa, mutta </t>
    </r>
  </si>
  <si>
    <t xml:space="preserve"> tarvittaessa niitä on pystyttävä tarkastelemaan täydentävässä matkapalvelujen tietopaketissa.</t>
  </si>
  <si>
    <r>
      <t>·</t>
    </r>
    <r>
      <rPr>
        <sz val="7"/>
        <color theme="1"/>
        <rFont val="Times New Roman"/>
        <family val="1"/>
      </rPr>
      <t xml:space="preserve">       </t>
    </r>
    <r>
      <rPr>
        <sz val="10"/>
        <color theme="1"/>
        <rFont val="Calibri"/>
        <family val="2"/>
        <scheme val="minor"/>
      </rPr>
      <t xml:space="preserve">Vammaisten vastaanottopalvelut kuuluvat vastaannottopalvelujen tietopakettiin tai </t>
    </r>
  </si>
  <si>
    <t xml:space="preserve"> erikoissairaanhoidon poliklinikohin. Vammaisten tietopakettiin kuuluvat vammaisten </t>
  </si>
  <si>
    <t xml:space="preserve"> erikoislainsäädännön mukaiset palvelut. </t>
  </si>
  <si>
    <t xml:space="preserve">Asiakkaaksi vammaisten sosiaalityössä ja sosiaaliohjauksessa lasketaan asiakas, jolla on vuoden aikana (tai muun </t>
  </si>
  <si>
    <t>Vammaisten palvelujen tietopaketin sisältö</t>
  </si>
  <si>
    <t xml:space="preserve">Kuntoutuksen tietopaketin taustalla on terveydenhuoltolaki. Paketissa ei ole tässä vaiheessa mielenterveys- ja </t>
  </si>
  <si>
    <t xml:space="preserve">päihdekuntoutusta, ammatillista kuntoutusta eikä sosiaalista kuntoutusta. Mielenterveys- ja päihdekuntoutus </t>
  </si>
  <si>
    <t xml:space="preserve">kohdentuu mielenterveys ja päihdepalvelujen tietopakettiin. </t>
  </si>
  <si>
    <t xml:space="preserve">Kuntoutuksen tietopaketin linjauksia </t>
  </si>
  <si>
    <r>
      <t>·</t>
    </r>
    <r>
      <rPr>
        <sz val="7"/>
        <color theme="1"/>
        <rFont val="Times New Roman"/>
        <family val="1"/>
      </rPr>
      <t xml:space="preserve">       </t>
    </r>
    <r>
      <rPr>
        <b/>
        <sz val="10"/>
        <color theme="1"/>
        <rFont val="Calibri"/>
        <family val="2"/>
        <scheme val="minor"/>
      </rPr>
      <t>Vammaisten apuvälineet</t>
    </r>
    <r>
      <rPr>
        <sz val="10"/>
        <color theme="1"/>
        <rFont val="Calibri"/>
        <family val="2"/>
        <scheme val="minor"/>
      </rPr>
      <t xml:space="preserve"> ja asunnon muutostyöt kohdennetaan apuvälinepalveluihin.</t>
    </r>
  </si>
  <si>
    <r>
      <t>·</t>
    </r>
    <r>
      <rPr>
        <sz val="7"/>
        <color theme="1"/>
        <rFont val="Times New Roman"/>
        <family val="1"/>
      </rPr>
      <t xml:space="preserve">       </t>
    </r>
    <r>
      <rPr>
        <b/>
        <sz val="10"/>
        <color theme="1"/>
        <rFont val="Calibri"/>
        <family val="2"/>
        <scheme val="minor"/>
      </rPr>
      <t>Vaativan kuntoutuksen osastoksi luokitellaan osasto, joka tarjoaa;</t>
    </r>
  </si>
  <si>
    <r>
      <t>•</t>
    </r>
    <r>
      <rPr>
        <sz val="7"/>
        <color theme="1"/>
        <rFont val="Times New Roman"/>
        <family val="1"/>
      </rPr>
      <t xml:space="preserve">          </t>
    </r>
    <r>
      <rPr>
        <sz val="8"/>
        <color theme="1"/>
        <rFont val="Calibri"/>
        <family val="2"/>
        <scheme val="minor"/>
      </rPr>
      <t>osastolla on nopeasti saatavissa oheispalvelut (laboratorio, kuvantaminen, lääkäripalvelut) myös päivystysaikana</t>
    </r>
  </si>
  <si>
    <r>
      <t>•</t>
    </r>
    <r>
      <rPr>
        <sz val="7"/>
        <color theme="1"/>
        <rFont val="Times New Roman"/>
        <family val="1"/>
      </rPr>
      <t xml:space="preserve">          </t>
    </r>
    <r>
      <rPr>
        <sz val="8"/>
        <color theme="1"/>
        <rFont val="Calibri"/>
        <family val="2"/>
        <scheme val="minor"/>
      </rPr>
      <t>kuntoutus on intensiivistä ja potilaan kunnon salliessa kuntouttavaa toimintaa on min. 6 tuntia päivässä (tavoite)</t>
    </r>
  </si>
  <si>
    <t>Kuntoutuksen tietopaketti tulee saada ikäjaottelulla 0–17-, 18–24-, 25–64-, 65–74- ja ≥ 75-vuotiaat.</t>
  </si>
  <si>
    <r>
      <t>·</t>
    </r>
    <r>
      <rPr>
        <sz val="7"/>
        <color theme="1"/>
        <rFont val="Times New Roman"/>
        <family val="1"/>
      </rPr>
      <t xml:space="preserve">       </t>
    </r>
    <r>
      <rPr>
        <sz val="10"/>
        <color theme="1"/>
        <rFont val="Calibri"/>
        <family val="2"/>
        <scheme val="minor"/>
      </rPr>
      <t xml:space="preserve">Kuntoutuksen tietopaketti ja sen toiminnot ja palveluryhmät tulee saada ikäjaon mukaisiin </t>
    </r>
  </si>
  <si>
    <t xml:space="preserve"> kokonaisuuksiin. Järjestäjän ja vertailun kannalta kuitenkin lääkinnällinen kuntoutus raportoidaan </t>
  </si>
  <si>
    <t xml:space="preserve"> omana kokonaisuutena.</t>
  </si>
  <si>
    <r>
      <t>·</t>
    </r>
    <r>
      <rPr>
        <sz val="7"/>
        <color theme="1"/>
        <rFont val="Times New Roman"/>
        <family val="1"/>
      </rPr>
      <t xml:space="preserve">       </t>
    </r>
    <r>
      <rPr>
        <sz val="10"/>
        <color theme="1"/>
        <rFont val="Calibri"/>
        <family val="2"/>
        <scheme val="minor"/>
      </rPr>
      <t>Kotikuntoutus luokitellaan ensisijaisesti tähän tietopakettiin, mutta erityisesti iäkkäiden kotikuntoutus</t>
    </r>
  </si>
  <si>
    <t xml:space="preserve"> pitää voida erotella omaksi kokonaisuudeksi, jotta sitä voidaan tarkastella myös osana hoito- ja</t>
  </si>
  <si>
    <t xml:space="preserve"> hoivapalvelujen tietopakettia.</t>
  </si>
  <si>
    <r>
      <t>·</t>
    </r>
    <r>
      <rPr>
        <sz val="7"/>
        <color theme="1"/>
        <rFont val="Times New Roman"/>
        <family val="1"/>
      </rPr>
      <t xml:space="preserve">       </t>
    </r>
    <r>
      <rPr>
        <sz val="10"/>
        <color theme="1"/>
        <rFont val="Calibri"/>
        <family val="2"/>
        <scheme val="minor"/>
      </rPr>
      <t>KELAn järjestämisvastuulla olevat terapiat ja muu kuntoutus tulee jatkossa saada mukaan. Mutta</t>
    </r>
  </si>
  <si>
    <r>
      <t>·</t>
    </r>
    <r>
      <rPr>
        <sz val="7"/>
        <color theme="1"/>
        <rFont val="Times New Roman"/>
        <family val="1"/>
      </rPr>
      <t xml:space="preserve">       </t>
    </r>
    <r>
      <rPr>
        <b/>
        <sz val="10"/>
        <color theme="1"/>
        <rFont val="Calibri"/>
        <family val="2"/>
        <scheme val="minor"/>
      </rPr>
      <t>Geriatrinen kuntoutus tulkitaan</t>
    </r>
    <r>
      <rPr>
        <sz val="10"/>
        <color theme="1"/>
        <rFont val="Calibri"/>
        <family val="2"/>
        <scheme val="minor"/>
      </rPr>
      <t xml:space="preserve"> lääkinnälliseksi kuntoutukseksi, olipa se itse tuotettua organisaation</t>
    </r>
  </si>
  <si>
    <t xml:space="preserve"> palvelulinjassa (esim. vanhainkodissa) tai ostopalveluna.</t>
  </si>
  <si>
    <r>
      <t>·</t>
    </r>
    <r>
      <rPr>
        <sz val="7"/>
        <color theme="1"/>
        <rFont val="Times New Roman"/>
        <family val="1"/>
      </rPr>
      <t xml:space="preserve">       </t>
    </r>
    <r>
      <rPr>
        <b/>
        <sz val="10"/>
        <color theme="1"/>
        <rFont val="Calibri"/>
        <family val="2"/>
        <scheme val="minor"/>
      </rPr>
      <t>Akuutti- ja kuntoutusosastohoito raportoidaan hoito- ja hoivapalvelujen tietopaketissa.</t>
    </r>
    <r>
      <rPr>
        <sz val="10"/>
        <color theme="1"/>
        <rFont val="Calibri"/>
        <family val="2"/>
        <scheme val="minor"/>
      </rPr>
      <t xml:space="preserve"> Tämä</t>
    </r>
  </si>
  <si>
    <t xml:space="preserve"> kokonaisuus muodostuu pääsääntöisesti nykyisistä terveyskeskusten vuodeosastoista ja osasta entisistä</t>
  </si>
  <si>
    <t xml:space="preserve"> aluesairaaloiden vuodeosastoista (kts. kohta hoito- ja hoivapalvelujen tietopaketti). </t>
  </si>
  <si>
    <r>
      <t>•</t>
    </r>
    <r>
      <rPr>
        <sz val="7"/>
        <color theme="1"/>
        <rFont val="Times New Roman"/>
        <family val="1"/>
      </rPr>
      <t xml:space="preserve">          </t>
    </r>
    <r>
      <rPr>
        <sz val="8"/>
        <color theme="1"/>
        <rFont val="Calibri"/>
        <family val="2"/>
        <scheme val="minor"/>
      </rPr>
      <t>monialaista kuntoutusta (sis. fysioterapia, toimintaterapia, neuropsykologia, puheterapia, seksuaaliterapeutti, urologinen</t>
    </r>
  </si>
  <si>
    <t xml:space="preserve"> konsultaatio)</t>
  </si>
  <si>
    <r>
      <t>•</t>
    </r>
    <r>
      <rPr>
        <sz val="7"/>
        <color theme="1"/>
        <rFont val="Times New Roman"/>
        <family val="1"/>
      </rPr>
      <t xml:space="preserve">          </t>
    </r>
    <r>
      <rPr>
        <sz val="8"/>
        <color theme="1"/>
        <rFont val="Calibri"/>
        <family val="2"/>
        <scheme val="minor"/>
      </rPr>
      <t>Erikoissairaanhoidon vaativan kuntouyuksen osastot tulisi saada tähän mukaan, jos täyttävät ko kriteerit riippumatta minkä</t>
    </r>
  </si>
  <si>
    <t xml:space="preserve"> erikoissalan alla ovat.. Tarkoittaa siis että neurologinen kuntoutusosasto on vaativan kuntoutuksen osasto, jos edellä</t>
  </si>
  <si>
    <t xml:space="preserve"> esitetyt kriteerit täyttyvät.</t>
  </si>
  <si>
    <t xml:space="preserve">Vaativan kuntoutuksen osastopaikkoja tarvitaan noin 15–20 kpl/100 000 asukasta. Näihin sisältyy myös vaikeat MS </t>
  </si>
  <si>
    <t xml:space="preserve">yms. neurologiset kuntoutukset. </t>
  </si>
  <si>
    <t xml:space="preserve">Muu neurologinen kuntoutus ei ole vaativaa (päänsärky, lääkityksen tarkistus, lääkevieroitus, vanhat </t>
  </si>
  <si>
    <t xml:space="preserve">AVH-kertausjaksot yms.) Tällaiset osastot kirjataan neurologian kuntoutusosastoiksi ja erikoissairaanhoidon </t>
  </si>
  <si>
    <t>tietopakettiin.</t>
  </si>
  <si>
    <r>
      <t>Toiminto ”Kuntoutus osastoilla</t>
    </r>
    <r>
      <rPr>
        <sz val="10"/>
        <color theme="1"/>
        <rFont val="Calibri"/>
        <family val="2"/>
        <scheme val="minor"/>
      </rPr>
      <t xml:space="preserve"> ” sisältää siis vain kuntoutushenkilökunnan työpanoksen ja kustannukset. Tämän </t>
    </r>
  </si>
  <si>
    <t xml:space="preserve">osuuden erottaminen osastoilta saattaa osoittautua haastelliseksi ja siksi toteutuksessa tulee hioa mallia tältä osin. </t>
  </si>
  <si>
    <t>Kuntoutuksen tietopaketin sisältö</t>
  </si>
  <si>
    <t xml:space="preserve">Vastaanottopalvelujen tietopaketti </t>
  </si>
  <si>
    <t>Kustannus- ja asiakasmäärätiedot tulee saada ikäjaottelulla 0–17-, 18–24-, 25–64-, 65–74- ja ≥ 75-vuotiaat.</t>
  </si>
  <si>
    <t xml:space="preserve">Vastaanottopalvelujen tietopaketin linjauksia </t>
  </si>
  <si>
    <t xml:space="preserve">Palveluryhmien kohdennusten linjaukset </t>
  </si>
  <si>
    <t xml:space="preserve">Suoran valinnanvapauden piirissä olevat palvelut, tulee pystyä tarkastelemaan palveluryhmätasolla </t>
  </si>
  <si>
    <t xml:space="preserve">kokonaisuuksina, jotka ovat liitettävissä muihin tietopaketteihin seuraavien periaatteiden mukaan: </t>
  </si>
  <si>
    <t xml:space="preserve"> oltava eroteltavissa ikärajauksella, jotta niitä voidaan tarkastella myös ikäkaaren mukaisella jaolla.</t>
  </si>
  <si>
    <r>
      <t>•</t>
    </r>
    <r>
      <rPr>
        <sz val="7"/>
        <color theme="1"/>
        <rFont val="Times New Roman"/>
        <family val="1"/>
      </rPr>
      <t xml:space="preserve">      </t>
    </r>
    <r>
      <rPr>
        <b/>
        <sz val="10"/>
        <color theme="1"/>
        <rFont val="Calibri"/>
        <family val="2"/>
        <scheme val="minor"/>
      </rPr>
      <t xml:space="preserve">Lääkärin ja hoitajan vastaanottopalvelut </t>
    </r>
    <r>
      <rPr>
        <sz val="10"/>
        <color theme="1"/>
        <rFont val="Calibri"/>
        <family val="2"/>
        <scheme val="minor"/>
      </rPr>
      <t>luokitellaan ensisijaisesti tähän tietopakettiin. Ne on kuitenkin</t>
    </r>
  </si>
  <si>
    <r>
      <t>•</t>
    </r>
    <r>
      <rPr>
        <sz val="7"/>
        <color theme="1"/>
        <rFont val="Times New Roman"/>
        <family val="1"/>
      </rPr>
      <t>      </t>
    </r>
    <r>
      <rPr>
        <b/>
        <sz val="10"/>
        <color theme="1"/>
        <rFont val="Calibri"/>
        <family val="2"/>
        <scheme val="minor"/>
      </rPr>
      <t xml:space="preserve">Muut palveluryhmätasolla olevat palvelut </t>
    </r>
    <r>
      <rPr>
        <sz val="10"/>
        <color theme="1"/>
        <rFont val="Calibri"/>
        <family val="2"/>
        <scheme val="minor"/>
      </rPr>
      <t>tarkastellaan ensijaisessa tarkastelussa omassa</t>
    </r>
  </si>
  <si>
    <t xml:space="preserve"> tietopaketissaan, joka on mainittu taulukossa. </t>
  </si>
  <si>
    <r>
      <t>•</t>
    </r>
    <r>
      <rPr>
        <sz val="7"/>
        <color theme="1"/>
        <rFont val="Times New Roman"/>
        <family val="1"/>
      </rPr>
      <t>      </t>
    </r>
    <r>
      <rPr>
        <sz val="10"/>
        <color theme="1"/>
        <rFont val="Calibri"/>
        <family val="2"/>
        <scheme val="minor"/>
      </rPr>
      <t>Palveluryhmät on muodostettu</t>
    </r>
    <r>
      <rPr>
        <b/>
        <sz val="10"/>
        <color theme="1"/>
        <rFont val="Calibri"/>
        <family val="2"/>
        <scheme val="minor"/>
      </rPr>
      <t xml:space="preserve"> suoran valinnanvapauden lakiehdotuksen 19.10.2019 mukaisiksi.</t>
    </r>
  </si>
  <si>
    <r>
      <t>•</t>
    </r>
    <r>
      <rPr>
        <sz val="7"/>
        <color theme="1"/>
        <rFont val="Times New Roman"/>
        <family val="1"/>
      </rPr>
      <t>      </t>
    </r>
    <r>
      <rPr>
        <sz val="10"/>
        <color theme="1"/>
        <rFont val="Calibri"/>
        <family val="2"/>
        <scheme val="minor"/>
      </rPr>
      <t>Skopiat luokitellaan osaksi erikoissairaanhoitoa (elektiiviset vuodeosasto- ja toimenpidepalvelut).</t>
    </r>
  </si>
  <si>
    <r>
      <t>•</t>
    </r>
    <r>
      <rPr>
        <sz val="7"/>
        <color theme="1"/>
        <rFont val="Times New Roman"/>
        <family val="1"/>
      </rPr>
      <t>      </t>
    </r>
    <r>
      <rPr>
        <b/>
        <sz val="10"/>
        <color theme="1"/>
        <rFont val="Calibri"/>
        <family val="2"/>
        <scheme val="minor"/>
      </rPr>
      <t>Lääkärityöpanoksen kohdentuminen</t>
    </r>
    <r>
      <rPr>
        <sz val="10"/>
        <color theme="1"/>
        <rFont val="Calibri"/>
        <family val="2"/>
        <scheme val="minor"/>
      </rPr>
      <t xml:space="preserve"> neuvoloihin, kouluterveydenhuoltoon, kotihoitoon ja </t>
    </r>
  </si>
  <si>
    <t xml:space="preserve"> palveluasumiseen kohdennetaan kuhunkin näihin palveluihin sisään ja resurssit eivät näy tässä</t>
  </si>
  <si>
    <t xml:space="preserve"> tietopaketissa. Lääkärityövoiman kohdentamisesta on tehtävä nykyistä selkempi linjaus, koska suoran</t>
  </si>
  <si>
    <t xml:space="preserve"> yksityisten palveluntuottajien kanssa. Alkuvaiheessa voi olla vaikea erottaa näitä lääkäripalveluja</t>
  </si>
  <si>
    <t xml:space="preserve"> erikseen ja sallittavaa on, että ne kohdentuvat vastaanottopalveluihin.</t>
  </si>
  <si>
    <r>
      <t>•</t>
    </r>
    <r>
      <rPr>
        <sz val="7"/>
        <color theme="1"/>
        <rFont val="Times New Roman"/>
        <family val="1"/>
      </rPr>
      <t>      </t>
    </r>
    <r>
      <rPr>
        <b/>
        <sz val="10"/>
        <color theme="1"/>
        <rFont val="Calibri"/>
        <family val="2"/>
        <scheme val="minor"/>
      </rPr>
      <t>Opetusterveysasemien</t>
    </r>
    <r>
      <rPr>
        <sz val="10"/>
        <color theme="1"/>
        <rFont val="Calibri"/>
        <family val="2"/>
        <scheme val="minor"/>
      </rPr>
      <t xml:space="preserve"> tulot/menot/toimintaluvut kohdennetaan tavanomaisesti toiminnoille ja</t>
    </r>
  </si>
  <si>
    <t xml:space="preserve"> palveluille. Koulutus tulee esiin siinä, että tietopakettikohtaisesti mitataan koulutuksessa olleiden</t>
  </si>
  <si>
    <t xml:space="preserve"> ammattihenkilöiden lukumäärä/henkilökunta. </t>
  </si>
  <si>
    <r>
      <t>•</t>
    </r>
    <r>
      <rPr>
        <sz val="7"/>
        <color theme="1"/>
        <rFont val="Times New Roman"/>
        <family val="1"/>
      </rPr>
      <t>      </t>
    </r>
    <r>
      <rPr>
        <b/>
        <sz val="10"/>
        <color theme="1"/>
        <rFont val="Calibri"/>
        <family val="2"/>
        <scheme val="minor"/>
      </rPr>
      <t xml:space="preserve">Vastaanottopalvelujen sisällä tapahtuva kiireellinen tai päivystyshoito </t>
    </r>
    <r>
      <rPr>
        <sz val="10"/>
        <color theme="1"/>
        <rFont val="Calibri"/>
        <family val="2"/>
        <scheme val="minor"/>
      </rPr>
      <t>kohdentuu vastaanottopalvelujen</t>
    </r>
  </si>
  <si>
    <t xml:space="preserve"> päivystysyksiköt kohdentuvat päivystyksen tietopakettiin ja tulee siten olla erotettavissa myös</t>
  </si>
  <si>
    <t xml:space="preserve"> kustannusten osalta muusta vastaanottopalvelusta.</t>
  </si>
  <si>
    <t>Vastaanottopalvelujen tietopaketin sisältö</t>
  </si>
  <si>
    <t xml:space="preserve">Sosiaali- ja terveysministeriön asetus kiireellisen hoidon perusteista ja päivystyksen erikoisalakohtaisista </t>
  </si>
  <si>
    <t xml:space="preserve">edellytyksistä määrittelee päivystyksen toimintaa. Päivystykseen tietopakettiin kuuluu somaattisen ja psykiatrisen </t>
  </si>
  <si>
    <t xml:space="preserve">päivystyksen lisäksi erityispalveluita, kuten hammaslääkäripäivystys, päihdevastaanotto ja selviämisasema, </t>
  </si>
  <si>
    <t xml:space="preserve">psykiatrinen vastaanotto, geriatrinen päivystysvastaanotto ja sosiaalipäivystys. Päivystyksen tietopaketin pohjana </t>
  </si>
  <si>
    <t xml:space="preserve">Päivystyksen tietopaketin linjauksia </t>
  </si>
  <si>
    <r>
      <t>·</t>
    </r>
    <r>
      <rPr>
        <sz val="7"/>
        <color theme="1"/>
        <rFont val="Times New Roman"/>
        <family val="1"/>
      </rPr>
      <t xml:space="preserve">       </t>
    </r>
    <r>
      <rPr>
        <b/>
        <sz val="10"/>
        <color theme="1"/>
        <rFont val="Calibri"/>
        <family val="2"/>
        <scheme val="minor"/>
      </rPr>
      <t xml:space="preserve">Synnytyksiin liittyvä päivystys </t>
    </r>
    <r>
      <rPr>
        <sz val="10"/>
        <color theme="1"/>
        <rFont val="Calibri"/>
        <family val="2"/>
        <scheme val="minor"/>
      </rPr>
      <t>kuuluu lasten, nuorten ja perheiden tietopakettiin kokonaisuutena.</t>
    </r>
  </si>
  <si>
    <t xml:space="preserve"> ikäryhmittäiseen tarkasteluun </t>
  </si>
  <si>
    <r>
      <t>·</t>
    </r>
    <r>
      <rPr>
        <sz val="7"/>
        <color theme="1"/>
        <rFont val="Times New Roman"/>
        <family val="1"/>
      </rPr>
      <t>      </t>
    </r>
    <r>
      <rPr>
        <sz val="10"/>
        <color theme="1"/>
        <rFont val="Calibri"/>
        <family val="2"/>
        <scheme val="minor"/>
      </rPr>
      <t>Tietopaketti ja sen toimninnot tulee saada ikäjaoteltuna, jolloin ne tarvittaessa voidaan yhdistää</t>
    </r>
  </si>
  <si>
    <t xml:space="preserve"> sairaaloiden ja terveyskeskusten päivystysten asiakkaat ja kustannukset taulukossa olevan jaottelun</t>
  </si>
  <si>
    <t xml:space="preserve"> mukaan. </t>
  </si>
  <si>
    <r>
      <t>·</t>
    </r>
    <r>
      <rPr>
        <sz val="7"/>
        <color theme="1"/>
        <rFont val="Times New Roman"/>
        <family val="1"/>
      </rPr>
      <t xml:space="preserve">       </t>
    </r>
    <r>
      <rPr>
        <b/>
        <sz val="10"/>
        <color theme="1"/>
        <rFont val="Calibri"/>
        <family val="2"/>
        <scheme val="minor"/>
      </rPr>
      <t xml:space="preserve">Kiireellinen hoito, </t>
    </r>
    <r>
      <rPr>
        <sz val="10"/>
        <color theme="1"/>
        <rFont val="Calibri"/>
        <family val="2"/>
        <scheme val="minor"/>
      </rPr>
      <t>joka hoidetaan perusterveydenhuollon vastaanotoilla ja iltavastaanotoilla</t>
    </r>
  </si>
  <si>
    <t xml:space="preserve"> terveysasemilla, kirjautuu vastaanottopalveluihin.</t>
  </si>
  <si>
    <r>
      <t>·</t>
    </r>
    <r>
      <rPr>
        <sz val="7"/>
        <color theme="1"/>
        <rFont val="Times New Roman"/>
        <family val="1"/>
      </rPr>
      <t xml:space="preserve">       </t>
    </r>
    <r>
      <rPr>
        <b/>
        <sz val="10"/>
        <color theme="1"/>
        <rFont val="Calibri"/>
        <family val="2"/>
        <scheme val="minor"/>
      </rPr>
      <t xml:space="preserve">ESH:n päivystystoiminta, kun kyse ei ole erillisestä päivystysyksiköstä, </t>
    </r>
    <r>
      <rPr>
        <sz val="10"/>
        <color theme="1"/>
        <rFont val="Calibri"/>
        <family val="2"/>
        <scheme val="minor"/>
      </rPr>
      <t>kohdentuu eri klinikoiden</t>
    </r>
  </si>
  <si>
    <t xml:space="preserve"> toimintaan. ESH:n tietopaketissa tämä toiminta kohdennetaan joko a) päivystykselliseen</t>
  </si>
  <si>
    <t xml:space="preserve"> poliklinikkatoiminnan palveluun tai b) päivystyksestä alkaneeseen osastohoitopalveluun.</t>
  </si>
  <si>
    <r>
      <t>·</t>
    </r>
    <r>
      <rPr>
        <sz val="7"/>
        <color theme="1"/>
        <rFont val="Times New Roman"/>
        <family val="1"/>
      </rPr>
      <t xml:space="preserve">       </t>
    </r>
    <r>
      <rPr>
        <b/>
        <sz val="10"/>
        <color theme="1"/>
        <rFont val="Calibri"/>
        <family val="2"/>
        <scheme val="minor"/>
      </rPr>
      <t>Myös päivystyksen yhteydessä oleva päivystys- tai seurantaosasto</t>
    </r>
    <r>
      <rPr>
        <sz val="10"/>
        <color theme="1"/>
        <rFont val="Calibri"/>
        <family val="2"/>
        <scheme val="minor"/>
      </rPr>
      <t xml:space="preserve"> tai muu vastaava yksikkö kuuluu</t>
    </r>
  </si>
  <si>
    <t xml:space="preserve"> päivystyksen tietopakettiin ilman hoitojakson aikarajoja. Hoitopäiväksi lasketaan, jos petipaikka tai</t>
  </si>
  <si>
    <t xml:space="preserve"> osastohoitokirjaus huolimatta kestosta (voi olla myös alle 24h).</t>
  </si>
  <si>
    <t xml:space="preserve"> sosiaalipäivystykseen. </t>
  </si>
  <si>
    <r>
      <t>·</t>
    </r>
    <r>
      <rPr>
        <sz val="7"/>
        <color theme="1"/>
        <rFont val="Times New Roman"/>
        <family val="1"/>
      </rPr>
      <t xml:space="preserve">       </t>
    </r>
    <r>
      <rPr>
        <b/>
        <sz val="10"/>
        <color theme="1"/>
        <rFont val="Calibri"/>
        <family val="2"/>
        <scheme val="minor"/>
      </rPr>
      <t xml:space="preserve">Sosiaalityön vastaanotoilla tapahtuva kiireellinen </t>
    </r>
    <r>
      <rPr>
        <sz val="10"/>
        <color theme="1"/>
        <rFont val="Calibri"/>
        <family val="2"/>
        <scheme val="minor"/>
      </rPr>
      <t>palvelu kirjautuu sosiaalityön yksikköön, ei</t>
    </r>
  </si>
  <si>
    <t xml:space="preserve"> kokonaisuuteen omana kohtana. </t>
  </si>
  <si>
    <r>
      <t>·</t>
    </r>
    <r>
      <rPr>
        <sz val="7"/>
        <color theme="1"/>
        <rFont val="Times New Roman"/>
        <family val="1"/>
      </rPr>
      <t xml:space="preserve">       </t>
    </r>
    <r>
      <rPr>
        <b/>
        <sz val="10"/>
        <color theme="1"/>
        <rFont val="Calibri"/>
        <family val="2"/>
        <scheme val="minor"/>
      </rPr>
      <t xml:space="preserve">Kriisipäivystys </t>
    </r>
    <r>
      <rPr>
        <sz val="10"/>
        <color theme="1"/>
        <rFont val="Calibri"/>
        <family val="2"/>
        <scheme val="minor"/>
      </rPr>
      <t>kohdennetaan siihen palveluryhmään, minkä yksikön alaisuudessa se toimii. Jos</t>
    </r>
  </si>
  <si>
    <t xml:space="preserve"> esimerkiksi psykiatrialla on omaa kriisipäivystystä, palvelu kohdennetaan psykiatrian palveluun. Jos</t>
  </si>
  <si>
    <t xml:space="preserve"> kyseessä on yleinen kriisipäivystys, palvelu kohdennetaan päivystyksen tietopakettiin. </t>
  </si>
  <si>
    <t xml:space="preserve">Perusmääritelmät (kyllä/ei) (=ollakseen päivystyspiste, rakennemäärittelyt tulee täyttyä, jolloin kaikkiin väitteisiin </t>
  </si>
  <si>
    <t>tulee vastata kyllä):</t>
  </si>
  <si>
    <r>
      <t>1.</t>
    </r>
    <r>
      <rPr>
        <sz val="7"/>
        <color theme="1"/>
        <rFont val="Times New Roman"/>
        <family val="1"/>
      </rPr>
      <t xml:space="preserve">       </t>
    </r>
    <r>
      <rPr>
        <sz val="10"/>
        <color theme="1"/>
        <rFont val="Calibri"/>
        <family val="2"/>
        <scheme val="minor"/>
      </rPr>
      <t>Perusterveydenhuollon päivystyspiste (esim. jossakin TK:ssa tai yksityisen tuottamana)</t>
    </r>
  </si>
  <si>
    <r>
      <t>a.</t>
    </r>
    <r>
      <rPr>
        <sz val="7"/>
        <color theme="1"/>
        <rFont val="Times New Roman"/>
        <family val="1"/>
      </rPr>
      <t xml:space="preserve">       </t>
    </r>
    <r>
      <rPr>
        <sz val="10"/>
        <color theme="1"/>
        <rFont val="Calibri"/>
        <family val="2"/>
        <scheme val="minor"/>
      </rPr>
      <t>hoidon tarpeen ja kiireellisyyden arviointi (valtakunnallisesti sama kaikissa, esim. ESI)</t>
    </r>
  </si>
  <si>
    <r>
      <t>b.</t>
    </r>
    <r>
      <rPr>
        <sz val="7"/>
        <color theme="1"/>
        <rFont val="Times New Roman"/>
        <family val="1"/>
      </rPr>
      <t xml:space="preserve">       </t>
    </r>
    <r>
      <rPr>
        <sz val="10"/>
        <color theme="1"/>
        <rFont val="Calibri"/>
        <family val="2"/>
        <scheme val="minor"/>
      </rPr>
      <t>vähintään mahdollisuus vierianalytiikkaan, plv ja nielunäytteisiin</t>
    </r>
  </si>
  <si>
    <r>
      <t>c.</t>
    </r>
    <r>
      <rPr>
        <sz val="7"/>
        <color theme="1"/>
        <rFont val="Times New Roman"/>
        <family val="1"/>
      </rPr>
      <t xml:space="preserve">        </t>
    </r>
    <r>
      <rPr>
        <sz val="10"/>
        <color theme="1"/>
        <rFont val="Calibri"/>
        <family val="2"/>
        <scheme val="minor"/>
      </rPr>
      <t>konsultaatiomahdollisuus ylemmän tason päivystykseen</t>
    </r>
  </si>
  <si>
    <r>
      <t>d.</t>
    </r>
    <r>
      <rPr>
        <sz val="7"/>
        <color theme="1"/>
        <rFont val="Times New Roman"/>
        <family val="1"/>
      </rPr>
      <t xml:space="preserve">       </t>
    </r>
    <r>
      <rPr>
        <sz val="10"/>
        <color theme="1"/>
        <rFont val="Calibri"/>
        <family val="2"/>
        <scheme val="minor"/>
      </rPr>
      <t>sähköinen sairauskertomus</t>
    </r>
  </si>
  <si>
    <r>
      <t>2.</t>
    </r>
    <r>
      <rPr>
        <sz val="7"/>
        <color theme="1"/>
        <rFont val="Times New Roman"/>
        <family val="1"/>
      </rPr>
      <t xml:space="preserve">       </t>
    </r>
    <r>
      <rPr>
        <sz val="10"/>
        <color theme="1"/>
        <rFont val="Calibri"/>
        <family val="2"/>
        <scheme val="minor"/>
      </rPr>
      <t>Akuuttilääketieteen päivystyspiste (esim. Savonlinna, Kouvola)</t>
    </r>
  </si>
  <si>
    <r>
      <t>b.</t>
    </r>
    <r>
      <rPr>
        <sz val="7"/>
        <color theme="1"/>
        <rFont val="Times New Roman"/>
        <family val="1"/>
      </rPr>
      <t xml:space="preserve">       </t>
    </r>
    <r>
      <rPr>
        <sz val="10"/>
        <color theme="1"/>
        <rFont val="Calibri"/>
        <family val="2"/>
        <scheme val="minor"/>
      </rPr>
      <t>natiivikuvantamismahdollisuus 24/7 ja kuvista lausunnot pyydettäessä</t>
    </r>
  </si>
  <si>
    <r>
      <t>c.</t>
    </r>
    <r>
      <rPr>
        <sz val="7"/>
        <color theme="1"/>
        <rFont val="Times New Roman"/>
        <family val="1"/>
      </rPr>
      <t xml:space="preserve">        </t>
    </r>
    <r>
      <rPr>
        <sz val="10"/>
        <color theme="1"/>
        <rFont val="Calibri"/>
        <family val="2"/>
        <scheme val="minor"/>
      </rPr>
      <t xml:space="preserve">CT tutkimukset 24/7 </t>
    </r>
  </si>
  <si>
    <r>
      <t>d.</t>
    </r>
    <r>
      <rPr>
        <sz val="7"/>
        <color theme="1"/>
        <rFont val="Times New Roman"/>
        <family val="1"/>
      </rPr>
      <t xml:space="preserve">       </t>
    </r>
    <r>
      <rPr>
        <sz val="10"/>
        <color theme="1"/>
        <rFont val="Calibri"/>
        <family val="2"/>
        <scheme val="minor"/>
      </rPr>
      <t xml:space="preserve">mahdollisuus konsultoida sisätautilääkäriä, kirurgia ja neurologia </t>
    </r>
  </si>
  <si>
    <r>
      <t>e.</t>
    </r>
    <r>
      <rPr>
        <sz val="7"/>
        <color theme="1"/>
        <rFont val="Times New Roman"/>
        <family val="1"/>
      </rPr>
      <t xml:space="preserve">       </t>
    </r>
    <r>
      <rPr>
        <sz val="10"/>
        <color theme="1"/>
        <rFont val="Calibri"/>
        <family val="2"/>
        <scheme val="minor"/>
      </rPr>
      <t>mahdollisuus ottaa potilaita seurattavaksi 24/7</t>
    </r>
  </si>
  <si>
    <r>
      <t>f.</t>
    </r>
    <r>
      <rPr>
        <sz val="7"/>
        <color theme="1"/>
        <rFont val="Times New Roman"/>
        <family val="1"/>
      </rPr>
      <t xml:space="preserve">         </t>
    </r>
    <r>
      <rPr>
        <sz val="10"/>
        <color theme="1"/>
        <rFont val="Calibri"/>
        <family val="2"/>
        <scheme val="minor"/>
      </rPr>
      <t>laboratoriopalvelut ja vähintään vierianalytiikka 24/7</t>
    </r>
  </si>
  <si>
    <r>
      <t>3.</t>
    </r>
    <r>
      <rPr>
        <sz val="7"/>
        <color theme="1"/>
        <rFont val="Times New Roman"/>
        <family val="1"/>
      </rPr>
      <t xml:space="preserve">       </t>
    </r>
    <r>
      <rPr>
        <sz val="10"/>
        <color theme="1"/>
        <rFont val="Calibri"/>
        <family val="2"/>
        <scheme val="minor"/>
      </rPr>
      <t>Yhteispäivystyspiste (esim. Mikkeli)</t>
    </r>
  </si>
  <si>
    <r>
      <t>b.</t>
    </r>
    <r>
      <rPr>
        <sz val="7"/>
        <color theme="1"/>
        <rFont val="Times New Roman"/>
        <family val="1"/>
      </rPr>
      <t xml:space="preserve">       </t>
    </r>
    <r>
      <rPr>
        <sz val="10"/>
        <color theme="1"/>
        <rFont val="Calibri"/>
        <family val="2"/>
        <scheme val="minor"/>
      </rPr>
      <t>natiivi, UÄ ja CT tutkimukset 24/7 ja kuvista lausunnot pyydettäessä</t>
    </r>
  </si>
  <si>
    <r>
      <t>c.</t>
    </r>
    <r>
      <rPr>
        <sz val="7"/>
        <color theme="1"/>
        <rFont val="Times New Roman"/>
        <family val="1"/>
      </rPr>
      <t xml:space="preserve">        </t>
    </r>
    <r>
      <rPr>
        <sz val="10"/>
        <color theme="1"/>
        <rFont val="Calibri"/>
        <family val="2"/>
        <scheme val="minor"/>
      </rPr>
      <t>laboratoriopalvelut 24/7</t>
    </r>
  </si>
  <si>
    <r>
      <t>d.</t>
    </r>
    <r>
      <rPr>
        <sz val="7"/>
        <color theme="1"/>
        <rFont val="Times New Roman"/>
        <family val="1"/>
      </rPr>
      <t xml:space="preserve">       </t>
    </r>
    <r>
      <rPr>
        <sz val="10"/>
        <color theme="1"/>
        <rFont val="Calibri"/>
        <family val="2"/>
        <scheme val="minor"/>
      </rPr>
      <t>päivystysleikkausmahdollisuus 24/7</t>
    </r>
  </si>
  <si>
    <r>
      <t>4.</t>
    </r>
    <r>
      <rPr>
        <sz val="7"/>
        <color theme="1"/>
        <rFont val="Times New Roman"/>
        <family val="1"/>
      </rPr>
      <t xml:space="preserve">       </t>
    </r>
    <r>
      <rPr>
        <sz val="10"/>
        <color theme="1"/>
        <rFont val="Calibri"/>
        <family val="2"/>
        <scheme val="minor"/>
      </rPr>
      <t>Laaja päivystyspiste (ne 12 määriteltyä)</t>
    </r>
  </si>
  <si>
    <r>
      <t>b.</t>
    </r>
    <r>
      <rPr>
        <sz val="7"/>
        <color theme="1"/>
        <rFont val="Times New Roman"/>
        <family val="1"/>
      </rPr>
      <t xml:space="preserve">       </t>
    </r>
    <r>
      <rPr>
        <sz val="10"/>
        <color theme="1"/>
        <rFont val="Calibri"/>
        <family val="2"/>
        <scheme val="minor"/>
      </rPr>
      <t>mahdollisuus massiivisiin verensiirtoihin</t>
    </r>
  </si>
  <si>
    <r>
      <t>d.</t>
    </r>
    <r>
      <rPr>
        <sz val="7"/>
        <color theme="1"/>
        <rFont val="Times New Roman"/>
        <family val="1"/>
      </rPr>
      <t xml:space="preserve">       </t>
    </r>
    <r>
      <rPr>
        <sz val="10"/>
        <color theme="1"/>
        <rFont val="Calibri"/>
        <family val="2"/>
        <scheme val="minor"/>
      </rPr>
      <t>natiivi, UÄ, CT ja MRI tutkimukset saatavissa 24/7 ja kuvista lausunnot pyydettäessä</t>
    </r>
  </si>
  <si>
    <r>
      <t>e.</t>
    </r>
    <r>
      <rPr>
        <sz val="7"/>
        <color theme="1"/>
        <rFont val="Times New Roman"/>
        <family val="1"/>
      </rPr>
      <t xml:space="preserve">       </t>
    </r>
    <r>
      <rPr>
        <sz val="10"/>
        <color theme="1"/>
        <rFont val="Calibri"/>
        <family val="2"/>
        <scheme val="minor"/>
      </rPr>
      <t>päivystysleikkausmahdollisuus 24/7</t>
    </r>
  </si>
  <si>
    <r>
      <t>f.</t>
    </r>
    <r>
      <rPr>
        <sz val="7"/>
        <color theme="1"/>
        <rFont val="Times New Roman"/>
        <family val="1"/>
      </rPr>
      <t xml:space="preserve">         </t>
    </r>
    <r>
      <rPr>
        <sz val="10"/>
        <color theme="1"/>
        <rFont val="Calibri"/>
        <family val="2"/>
        <scheme val="minor"/>
      </rPr>
      <t>tehohoitomahdollisuus 24/7</t>
    </r>
  </si>
  <si>
    <t xml:space="preserve">Edellä olevaan päivystysyksiköiden nimikkeistöön ja määrittelyyn saattaa tulla vielä tarkennuksia </t>
  </si>
  <si>
    <t>Päivystyksen tietopaketin sisältö</t>
  </si>
  <si>
    <r>
      <t>c.</t>
    </r>
    <r>
      <rPr>
        <sz val="7"/>
        <color theme="1"/>
        <rFont val="Times New Roman"/>
        <family val="1"/>
      </rPr>
      <t xml:space="preserve">        </t>
    </r>
    <r>
      <rPr>
        <sz val="10"/>
        <color theme="1"/>
        <rFont val="Calibri"/>
        <family val="2"/>
        <scheme val="minor"/>
      </rPr>
      <t xml:space="preserve">hoitoprotokollat keskeisimmille potilastyhmille systemaattisessa käytössä (STEMI, AVI, </t>
    </r>
  </si>
  <si>
    <t>korkeaenerginen vamma, sepsis) ja mahdollisuus näiden potilaiden hoitoon</t>
  </si>
  <si>
    <t xml:space="preserve">Luokittelussa noudatetaan STM:n kiireellisen hoidon kriteereitä. Päivystyksen jälkeinen sairaalahoito ei sisälly tähän </t>
  </si>
  <si>
    <t>tietopakettiin, mutta se on eriytettävissä keskitetyn ESH:n tietopaketista.</t>
  </si>
  <si>
    <t xml:space="preserve">Ensihoidon tietopaketti </t>
  </si>
  <si>
    <t xml:space="preserve">Ensihoitopalvelulla tarkoitetaan kokonaisuutta, joka sisältää äkillisesti sairastuneen tai loukkaantuneen potilaan </t>
  </si>
  <si>
    <t xml:space="preserve">hoidon tarpeen arvion, hoidon ja tarvittaessa kuljetuksen, ensivastetoiminnan, osallistumisen ensihoitovalmiuden </t>
  </si>
  <si>
    <t xml:space="preserve">ylläpitämisen ja alueellisten varautumis- ja valmiussuunnitelmien laatimiseen, virka-avun antamisen muille </t>
  </si>
  <si>
    <t xml:space="preserve">viranomaisille. Ensihoitopalvelu on luonteeltaan ei-taloudellista viranomaistoimintaa ja osa yhteiskunnan </t>
  </si>
  <si>
    <t xml:space="preserve">kokonaisturvallisuutta. </t>
  </si>
  <si>
    <t xml:space="preserve">Ensihoitopalveluun kuuluvat potilaan äkillisen sairastumisen tai vammautumisen jatkohoitoon liittyvät siirrot, </t>
  </si>
  <si>
    <t xml:space="preserve">silloin kun potilas tarvitsee siirron aikana vaativaa ja jatkuvaa hoitoa tai seurantaa lääketieteellisin perustein </t>
  </si>
  <si>
    <t xml:space="preserve">arvioituna. Ensihoitopalveluun kuuluvat potilassiirrot käsitellään ja välitetään hätäkeskustietojärjestelmässä, kuten </t>
  </si>
  <si>
    <t xml:space="preserve">muutkin ensihoitopalvelun tehtävät. Muista potilaiden kuljetuspalveluista säädetään terveydenhuoltolain 73 §:ssä. </t>
  </si>
  <si>
    <t xml:space="preserve">Potilaiden kuljetuspalvelut eivät ole osa ensihoitopalvelua, mutta niissä käytetyt resurssit voivat olla tarvittaessa </t>
  </si>
  <si>
    <t>häiriötilanteissa mikäli hankintasopimuksissa niin sovitaan.</t>
  </si>
  <si>
    <t xml:space="preserve">Ensihoitopalvelu on suunniteltava ja toteutettava yhteistyössä sosiaali- ja terveydenhuollon päivystysten kanssa </t>
  </si>
  <si>
    <t xml:space="preserve">siten, että nämä ja muut sosiaali- ja terveydenhuollon asiakkaan kotona annettavat päivystykselliset lähipalvelut </t>
  </si>
  <si>
    <t xml:space="preserve">yhdessä muodostavat toiminnallisen kokonaisuuden. </t>
  </si>
  <si>
    <t xml:space="preserve">Maakunnan omasta sosiaali- ja terveydenhuollon palvelutuotannosta vastaa maakuntalain 52 §:ssä tarkoitettu </t>
  </si>
  <si>
    <t xml:space="preserve">maakunnan liikelaitos. Myös pelastustoimen järjestäminen on säädetty maakuntien tehtäväksi. Maakunnan omaan </t>
  </si>
  <si>
    <t xml:space="preserve">Maakuntien omaan järjestämiseen ja tuottamiseen kuuluvat edellä kuvattujen viranomaistehtävien lisäksi </t>
  </si>
  <si>
    <t xml:space="preserve">ensihoitopalvelun palvelutasopäätöksestä päättäminen yhteistyöalueittain sovitettuna, tuottamistavasta </t>
  </si>
  <si>
    <t xml:space="preserve">päättäminen ja tarvittaessa kilpailuttaminen, ensihoitoyksiköiden ja ensivasteyksiköiden henkilöstö ja kalusto. </t>
  </si>
  <si>
    <t xml:space="preserve">Lisäksi hallituksen esityksen mukaan maakunnan on mahdollista hankkia kilpailuttamalla muilta palveluntuottajilta </t>
  </si>
  <si>
    <t>ensihoidon ambulansseja ja niiden henkilöstöä siten, että niillä täydennetään maakunnan omaa tuotantoa.</t>
  </si>
  <si>
    <t xml:space="preserve">Sote-uudistuksessa ensihoitopalvelun rahoitus tulee valtiolta 18 maakunnalle. Kelan rooli ensihoitopalvelujen </t>
  </si>
  <si>
    <t xml:space="preserve">kuljetusten korvausjärjestelmässä tullee jäämään tämän takia pois. Kelalle jää oletettavasti tärkeä rooli potilaiden </t>
  </si>
  <si>
    <t xml:space="preserve">kuljetuspalvelujen korvausjärjestelmässä. Lääkärihelikopteritoiminnan rahoitus on tullut valtiolta, ja sen toiminnan </t>
  </si>
  <si>
    <t>tulevan rahoitusmallin selvittely on kesken.</t>
  </si>
  <si>
    <t>Kustannukset ja suoritteet tulee saada ikäjaottelulla 0–17-, 18–24-, 25–64-, 65–74- ja ≥ 75-vuotiaat.</t>
  </si>
  <si>
    <t xml:space="preserve">Ensihoidon tietopaketin linjauksia </t>
  </si>
  <si>
    <t xml:space="preserve"> muodostettavaa ensihoitopalvelun kansallista tietovarantoa hyödynnetään ensihoitopalvelun</t>
  </si>
  <si>
    <r>
      <t>•</t>
    </r>
    <r>
      <rPr>
        <sz val="7"/>
        <color rgb="FF000000"/>
        <rFont val="Times New Roman"/>
        <family val="1"/>
      </rPr>
      <t>      </t>
    </r>
    <r>
      <rPr>
        <sz val="10"/>
        <color rgb="FF000000"/>
        <rFont val="Calibri"/>
        <family val="2"/>
        <scheme val="minor"/>
      </rPr>
      <t xml:space="preserve">Kustannuslaskentamallit tulee olla yhdenvertaiset. Kansallisen sähköisen ensihoitokertomuksen myötä </t>
    </r>
  </si>
  <si>
    <r>
      <t>•</t>
    </r>
    <r>
      <rPr>
        <sz val="7"/>
        <color rgb="FF000000"/>
        <rFont val="Times New Roman"/>
        <family val="1"/>
      </rPr>
      <t>      </t>
    </r>
    <r>
      <rPr>
        <sz val="10"/>
        <color rgb="FF000000"/>
        <rFont val="Calibri"/>
        <family val="2"/>
        <scheme val="minor"/>
      </rPr>
      <t>Kaluston hankinta ja ylläpito on ensihoidossa merkityksellinen kustannuserä.</t>
    </r>
  </si>
  <si>
    <r>
      <t>•</t>
    </r>
    <r>
      <rPr>
        <sz val="7"/>
        <color theme="1"/>
        <rFont val="Times New Roman"/>
        <family val="1"/>
      </rPr>
      <t>      </t>
    </r>
    <r>
      <rPr>
        <sz val="10"/>
        <color theme="1"/>
        <rFont val="Calibri"/>
        <family val="2"/>
        <scheme val="minor"/>
      </rPr>
      <t xml:space="preserve">Ensihoitopalveluun kuuluvat potilassiirrot kuuluvat tähän tietopakettiin, mutta ei muut potilassiirrot </t>
    </r>
  </si>
  <si>
    <r>
      <t>•</t>
    </r>
    <r>
      <rPr>
        <sz val="7"/>
        <color theme="1"/>
        <rFont val="Times New Roman"/>
        <family val="1"/>
      </rPr>
      <t>      </t>
    </r>
    <r>
      <rPr>
        <sz val="10"/>
        <color theme="1"/>
        <rFont val="Calibri"/>
        <family val="2"/>
        <scheme val="minor"/>
      </rPr>
      <t>Muut potilassiirtokuljetukset (Th laki 73 §) voidaan tarkastella osana tätä tietopakettia, mutta</t>
    </r>
  </si>
  <si>
    <t xml:space="preserve"> ensisijaisesti ne raportoidaan kuten matkapalvelujen tietopaketissa onmääritelty. </t>
  </si>
  <si>
    <r>
      <t>•</t>
    </r>
    <r>
      <rPr>
        <sz val="7"/>
        <color theme="1"/>
        <rFont val="Times New Roman"/>
        <family val="1"/>
      </rPr>
      <t>      </t>
    </r>
    <r>
      <rPr>
        <sz val="10"/>
        <color theme="1"/>
        <rFont val="Calibri"/>
        <family val="2"/>
        <scheme val="minor"/>
      </rPr>
      <t>Ensihoidon laatumittarit on kuvattu erillisessä dokumentissa.</t>
    </r>
  </si>
  <si>
    <t>Ensihoidon tietopaketin sisältö</t>
  </si>
  <si>
    <t xml:space="preserve">Lääkkeiden järkevän käytön toteutumiseksi terveydenhuollon palvelujärjestelmän toiminta ja voimavarat on </t>
  </si>
  <si>
    <t xml:space="preserve">suunnattava varmistamaan, että potilaat saavat hoidollisen tarpeensa mukaiset oikeat lääkkeet oikeaan aikaan ja </t>
  </si>
  <si>
    <t xml:space="preserve">mahdollisimman vähäisin kustannuksin heille ja yhteiskunnalle, ja että potilaat käyttävät lääkkeitä oikein ja todella </t>
  </si>
  <si>
    <t>hyötyvät niistä.</t>
  </si>
  <si>
    <t>Lääkehuollon tietopaketin tavoite on kehittää lääkkeiden järkevän käytön tueksi malli, jonka avulla</t>
  </si>
  <si>
    <t xml:space="preserve">ja raportoida standardimuotoisesti muiden sosiaali- ja terveydenhuollon palvelujen rinnalla. </t>
  </si>
  <si>
    <t xml:space="preserve">lääkehuollon/lääkehoitojen kustannuksia, käyttöä, laatua ja vaikuttavuutta koskevat tiedot voidaan kerätä rutiinisti </t>
  </si>
  <si>
    <t xml:space="preserve">Lääkehuollon tietopaketin toimintotaso on jaoteltu jakelukanavan mukaan avohoidon lääkkeisiin ja </t>
  </si>
  <si>
    <t xml:space="preserve">mahdollistaa avo- ja sairaala-apteekkijärjestelmän ylläpidosta aiheutuvien kustannusten vertailun ja </t>
  </si>
  <si>
    <t>apteekkitoiminnan osuuden määrittämisen lääkehuollon kokonaiskustannuksista.</t>
  </si>
  <si>
    <t xml:space="preserve">Rokotteen anto kirjautuu normaaliin terveysaseman toimintaan eikä sitä ole tarkoitus eritellä. Rokotteiden </t>
  </si>
  <si>
    <t xml:space="preserve">kokonaiskustannukset tulee suoraan THL:ltä, koska kilpailutettu hinta on salainen. Eli lääkehuollon tietopakettiin </t>
  </si>
  <si>
    <t xml:space="preserve">raportoidaan vain rokotteen kokonaishinta, ei rokottamisesta aiheutuvia kustannuksia. Alueen omaostona hankitut </t>
  </si>
  <si>
    <t xml:space="preserve">rokotteet kirjautuvat sairaalalääkkeiden osioon. Kaikki itse maksetut kirjautuvat reseptilääke-osioon. </t>
  </si>
  <si>
    <t>Terveysasemilla ja kotihoidossa on jonkin verran rokotekustannuksia (esim. tetanus). Niitä ei tarvitse eritellä.</t>
  </si>
  <si>
    <t>≥ 75-vuotiaat. Muilta osin ikäryhmittäinen raportointi ei toistaiseksi ole mahdollista.</t>
  </si>
  <si>
    <t>Lääkehuollon tietopaketin linjauksia</t>
  </si>
  <si>
    <t>Lääkehuollon tietojen kohdentaminen</t>
  </si>
  <si>
    <t>täydentävään tietopakettiin. Kohdennukset on tarkennettu alla olevassa taulukossa.</t>
  </si>
  <si>
    <t xml:space="preserve">Lääkehuollon tietopaketti on ns. täydentävä tietopaketti. Tällä tarkastelulla ei sairaala-apteekin lääkkeitä tarvitse </t>
  </si>
  <si>
    <t xml:space="preserve">poimia pois sote-tietopaketeista, mutta tarvittaessa ne saadaan sairaala-apteekin kautta suoraan lääkehuollon </t>
  </si>
  <si>
    <t>Ensisijainen kohdennus</t>
  </si>
  <si>
    <t>Toissijainen kohdennus</t>
  </si>
  <si>
    <t>Avohoidon</t>
  </si>
  <si>
    <t>lääkkeet</t>
  </si>
  <si>
    <t>Lääkehuollon tietopaketti</t>
  </si>
  <si>
    <t>KELA-kustannukset</t>
  </si>
  <si>
    <t>Kyseinen tietopaketti/toiminto, johon lääkekustannukset kohdentuvat sisäisessä laskutuksessa</t>
  </si>
  <si>
    <t>Apteekki-toiminta ja lääkkeiden annostelu</t>
  </si>
  <si>
    <t>Lääkehuollon tietopaketin sisältö</t>
  </si>
  <si>
    <t xml:space="preserve">Matkapalvelujen tietopaketti </t>
  </si>
  <si>
    <t xml:space="preserve">Matkapalvelut jaetaan lakisääteisten matkakorvausten mukaan. Kodin ja terveydenhuollon yksikön väliset matkat </t>
  </si>
  <si>
    <t xml:space="preserve">on jaettu palveluryhmätasolla peruskorvauksen (halvin julkinen liikenne) ja erityiskulkuneuvon (oma auto, taksit, </t>
  </si>
  <si>
    <t xml:space="preserve">ambulanssi ja muut) mukaisesti. Kuntien sosiaalisin syin kustantamat matkat on jaettu erilleen muista </t>
  </si>
  <si>
    <t xml:space="preserve">matkapalveluista. Siirtokuljetukset laitosten välillä on jaettu kahteen eri toimintoon nykykäytännön mukaan: </t>
  </si>
  <si>
    <t xml:space="preserve">sisäänkirjattujen potilaiden kuljetukset ovat lähettävän laitoksen vastuulla ja sisäänkirjaamattomien potilaiden </t>
  </si>
  <si>
    <t xml:space="preserve">laitosten väliset kustannukset KELAn korvaamana matkana. Päiväkeskusten kuljetukset kuuluvat päiväkeskusten </t>
  </si>
  <si>
    <t>toimintaan.</t>
  </si>
  <si>
    <t>Matkatietopaketin linjauksia</t>
  </si>
  <si>
    <t xml:space="preserve">Matkatietopaketti on ns. täydentävä tietopaketti, jolloin matkapalvelut ovat ensisijaiseti mukana kussakin </t>
  </si>
  <si>
    <t xml:space="preserve">tietopaketissa (esim vammaispalvelut). Mutta tarkasteltaessa matkapalvelujen yhteen KELA.n toteuttamien </t>
  </si>
  <si>
    <t xml:space="preserve">matkojen kanssa, matkapalvelut poimitaan matkapalvelujen tietopakettiin. </t>
  </si>
  <si>
    <t>Matkapalvelujen tietopaketin sisältö</t>
  </si>
  <si>
    <t xml:space="preserve">Sairausvakuutuslain mukaisesti korvatut ensihoidon kustannukset raportoidaan ensisijaisesti ensihoidon </t>
  </si>
  <si>
    <t xml:space="preserve">tietopaketissa (ensihoidon operatiivinen toiminta), mutta niiden tulee olla tarvittaessa tarkasteltavissa myös </t>
  </si>
  <si>
    <t>matkapalvelujen tietopaketin yhteydessä.</t>
  </si>
  <si>
    <t>Hyvinvoinnin ja terveyden edistämisen tietopaketti</t>
  </si>
  <si>
    <t xml:space="preserve">Hyvinvoinnin ja terveyden edistämisen tietopaketti on nostettu omaksi kokonaisuudeksi. Sen lisäksi, että osassa </t>
  </si>
  <si>
    <t xml:space="preserve">tietopaketissa on oma hyvinvoinnin ja terveyden edistämisen toiminto. Tavoitteena on saada hyvinvoinnin ja </t>
  </si>
  <si>
    <t xml:space="preserve">terveydenedistämisen palvelut läpinäkyväksi. Tietopaketti sisältää muista paketeista poiketen enemmän hallinnon </t>
  </si>
  <si>
    <t>toimenpiteitä, jotka eivät suoraan kohdistu asiakkaisiin.</t>
  </si>
  <si>
    <t>Paketin toiminnot jaotellaan:</t>
  </si>
  <si>
    <r>
      <t>-</t>
    </r>
    <r>
      <rPr>
        <sz val="7"/>
        <color theme="1"/>
        <rFont val="Times New Roman"/>
        <family val="1"/>
      </rPr>
      <t xml:space="preserve">        </t>
    </r>
    <r>
      <rPr>
        <sz val="10"/>
        <color theme="1"/>
        <rFont val="Calibri"/>
        <family val="2"/>
        <scheme val="minor"/>
      </rPr>
      <t xml:space="preserve">väestön palvelutarpeen arvioon tarvittavaan työhön, </t>
    </r>
  </si>
  <si>
    <r>
      <t>-</t>
    </r>
    <r>
      <rPr>
        <sz val="7"/>
        <color theme="1"/>
        <rFont val="Times New Roman"/>
        <family val="1"/>
      </rPr>
      <t xml:space="preserve">        </t>
    </r>
    <r>
      <rPr>
        <sz val="10"/>
        <color theme="1"/>
        <rFont val="Calibri"/>
        <family val="2"/>
        <scheme val="minor"/>
      </rPr>
      <t>palvelujen vaikutusten arviointityöhön,</t>
    </r>
  </si>
  <si>
    <r>
      <t>-</t>
    </r>
    <r>
      <rPr>
        <sz val="7"/>
        <color theme="1"/>
        <rFont val="Times New Roman"/>
        <family val="1"/>
      </rPr>
      <t xml:space="preserve">        </t>
    </r>
    <r>
      <rPr>
        <sz val="10"/>
        <color theme="1"/>
        <rFont val="Calibri"/>
        <family val="2"/>
        <scheme val="minor"/>
      </rPr>
      <t xml:space="preserve">eriarvoisuuden vähentämiseen tähtäävään työhön, </t>
    </r>
  </si>
  <si>
    <r>
      <t>-</t>
    </r>
    <r>
      <rPr>
        <sz val="7"/>
        <color theme="1"/>
        <rFont val="Times New Roman"/>
        <family val="1"/>
      </rPr>
      <t xml:space="preserve">        </t>
    </r>
    <r>
      <rPr>
        <sz val="10"/>
        <color theme="1"/>
        <rFont val="Calibri"/>
        <family val="2"/>
        <scheme val="minor"/>
      </rPr>
      <t xml:space="preserve">kuntien tukemiseen ja kannustamiseen sekä kuntien kanssa tehtävään yhteistyöhön hyvinvoinnin ja </t>
    </r>
  </si>
  <si>
    <t xml:space="preserve">  terveyden edistämisessä.</t>
  </si>
  <si>
    <t xml:space="preserve">Tietopaketin rakenne poikkeaa muista tietopaketeista siten, että määrittelyihin on liitetty myös tuotteet, joita </t>
  </si>
  <si>
    <t xml:space="preserve">hyvinvoinnin ja terveyden edistämisen palveluilla tuotetaan, sekä mitattavat asiat, joilla palvelujen onnistumista </t>
  </si>
  <si>
    <t>mitataan.</t>
  </si>
  <si>
    <t xml:space="preserve">Ikäjaottelu ja asiakastieto </t>
  </si>
  <si>
    <t>Tietopaketin palveluita ei ole rajattu tietylle ikäryhmälle. Paketista ei ole saatavissa asiakastietoa.</t>
  </si>
  <si>
    <t>Hyvinvoinnin ja terveyden edistämisen tietopaketin linjauksia</t>
  </si>
  <si>
    <t xml:space="preserve">se jätetään testausvaiheen ulkopuolelle. </t>
  </si>
  <si>
    <t xml:space="preserve">Maakunnan suunittelussa tulee tarkastella myös hyvinvoinnin ja terveydenedistämisen tietopaketti ja määrittää </t>
  </si>
  <si>
    <t>yhteiset linjaukset.</t>
  </si>
  <si>
    <t>Yleiset hyvinvoinnin ja terveyden edistämisen linjaukset</t>
  </si>
  <si>
    <t xml:space="preserve">  sosiaalisten ja terveyteen liittyvien ongelmien ehkäisy ja näihin liittyvän eriarvoisuuden vähentäminen.</t>
  </si>
  <si>
    <t xml:space="preserve">  liikunta-, ruoka- ja kulttuuripalvelut, kaavoitus, liikennejärjestely) toiminta hyvinvoinnin ja terveyden</t>
  </si>
  <si>
    <t xml:space="preserve">  edistämisen edellytysten luomisessa ja aktiivisena toimijana hyvinvointiin ja terveyteen vaikuttamisessa.</t>
  </si>
  <si>
    <t xml:space="preserve">  37 §, terveydenhuoltolaki 11 &amp; 12 § ja useat erityislait).</t>
  </si>
  <si>
    <t>Alueen ja kuntien tehtävien linjauksia hyvinvoinnin ja terveyden edistämisen osalta</t>
  </si>
  <si>
    <t>Termien täsmennykset</t>
  </si>
  <si>
    <t xml:space="preserve">  ylittävät yhteistyö- ja toimeenpanorakenteet.</t>
  </si>
  <si>
    <t xml:space="preserve">  terveydenedistämisen osalta</t>
  </si>
  <si>
    <t xml:space="preserve">  kunnissa voi ikäryhmäkohtaisesti tarvita hyvinvointikoordinaattoreita.</t>
  </si>
  <si>
    <t xml:space="preserve">  yhdensuuntaisesti. Näitä toimijoita ovat kunnan hyvinvointikoordinaattori, kunnan eri hallinnon- alat, </t>
  </si>
  <si>
    <t xml:space="preserve">  järjestöt, osaamiskeskus ja perusterveydenhuollon terveyden edistämisen yksikkö, maakuntaliitot, </t>
  </si>
  <si>
    <t xml:space="preserve">  TE-keskukset, AVI, ELY.</t>
  </si>
  <si>
    <t xml:space="preserve">  edistämisen yhteistyötä ja toimia asiantuntijatoimijana. Alueiden tulee seurata ja raportoida alueen</t>
  </si>
  <si>
    <t xml:space="preserve">  hyvinvointia, asettaa hyvinvoinnin edistämiselle tavoitteet, määritellä toimenpiteet ja vastuutahot sekä</t>
  </si>
  <si>
    <t xml:space="preserve">  arvioida ennakkoon ja ottaa huomioon päätösten ja toimien vaikutukset eri väestöryhmien hyvinvointiin</t>
  </si>
  <si>
    <t xml:space="preserve">  ja terveyteen.</t>
  </si>
  <si>
    <t xml:space="preserve">  valtakunnallisten ohjelmien toimeenpanoa.</t>
  </si>
  <si>
    <t xml:space="preserve">Hyvinvoinnin ja terveyden edistämisen tietopaketin sisältö </t>
  </si>
  <si>
    <t xml:space="preserve">  terveyteen, materiaaliseen hyvinvointiin ja koettuun hyvinvointiin tai elämänlaatuun.</t>
  </si>
  <si>
    <t xml:space="preserve">  Yhteisötason hyvinvoinnin ulottuvuuksia ovat mm. elinolot, työllisyys ja työolot sekä toimeentulo.</t>
  </si>
  <si>
    <t xml:space="preserve">  Yksilöllisen hyvinvoinnin osatekijöiksi taas luetaan sosiaaliset suhteet, itsensä toteuttaminen,</t>
  </si>
  <si>
    <t xml:space="preserve">  onnellisuus ja sosiaalinen pääoma. Hyvinvoinnin edistämisessä vaikutetaan näihin osatekijöihin.</t>
  </si>
  <si>
    <t xml:space="preserve">  hyvinvoinnin ja terveyden jakautuminen väestössä on yhä eriarvoisempaa. Eriarvoisuus ilmenee</t>
  </si>
  <si>
    <t xml:space="preserve">  esimerkiksi sosioekonomisten ryhmien välillä lähes kaikilla hyvinvoinnin ja terveyden ulottuvuuksilla.</t>
  </si>
  <si>
    <t xml:space="preserve">  Sosioekonomiset terveyserot liittyvät ihmisten epätasa-arvoiseen asemaan yhteiskunnassa. Terveyserot</t>
  </si>
  <si>
    <t xml:space="preserve">  läpäisevät koko sosiaalisen hierarkian: keskimääräinen terveydentila paranee asteittain sosiaalisen</t>
  </si>
  <si>
    <t xml:space="preserve">  aseman myötä.</t>
  </si>
  <si>
    <t xml:space="preserve">  asukkaiden hyvinvoinnista ja terveydestä sekä niihin vaikuttavista tekijöistä. Kertomuksissa tulee</t>
  </si>
  <si>
    <t xml:space="preserve">  tarkastella eri ilmiöitä mm. iän, sukupuolen ja sosiaalisen aseman näkökulmista.</t>
  </si>
  <si>
    <r>
      <t>Liite 1. Käsitteet</t>
    </r>
    <r>
      <rPr>
        <b/>
        <sz val="18"/>
        <color theme="1"/>
        <rFont val="Myriad Pro Light"/>
        <family val="2"/>
      </rPr>
      <t xml:space="preserve"> </t>
    </r>
  </si>
  <si>
    <t>Käsite</t>
  </si>
  <si>
    <t xml:space="preserve">Määritelmä </t>
  </si>
  <si>
    <t xml:space="preserve">Asiakaspalvelujen ostot </t>
  </si>
  <si>
    <t>Asiakas</t>
  </si>
  <si>
    <t>Palvelut ja niihin liittyvät toiminta- ja taloustiedot ovat kohdistettavissa henkilötunnukseen, mikä mahdollistaa asiakas- ja asiakasryhmäkohtaisen palvelujen analysoinnin, suunnittelun ja ennustamisen.</t>
  </si>
  <si>
    <t>Järjestäjä</t>
  </si>
  <si>
    <t>Viranomaistaho, jolla on oikeudellinen vastuu siitä, että lailla säädetyt palvelut ja velvoitteet tulevat säännösten mukaan hoidetuiksi.</t>
  </si>
  <si>
    <t xml:space="preserve">Moduuli </t>
  </si>
  <si>
    <t>Sote-tietopakettien alin ryhmittelyn moduulitaso. Ryhmittelevät samantyyppiset palvelut kokonaisuuksiksi.</t>
  </si>
  <si>
    <t>Sote-tietopakettien hierarkkisuus</t>
  </si>
  <si>
    <t>Sote-tietopakettien käsikirja</t>
  </si>
  <si>
    <t xml:space="preserve">Sote-tietopakettien modulaarisuus </t>
  </si>
  <si>
    <r>
      <t xml:space="preserve">Sote-tietopakettien rakenne </t>
    </r>
    <r>
      <rPr>
        <sz val="8"/>
        <color rgb="FF000000"/>
        <rFont val="Calibri"/>
        <family val="2"/>
        <scheme val="minor"/>
      </rPr>
      <t>muodostuu samojen periaatteiden mukaan muodostetuista moduuleista (toiminnoista ja palveluryhmistä)</t>
    </r>
    <r>
      <rPr>
        <sz val="8"/>
        <color theme="1"/>
        <rFont val="Calibri"/>
        <family val="2"/>
        <scheme val="minor"/>
      </rPr>
      <t>.</t>
    </r>
  </si>
  <si>
    <t>Suorite</t>
  </si>
  <si>
    <r>
      <t>Suoritteella tarkoitetaan yksittäistä hoito- tai palvelutapahtumaa, joita karkeimmillaan tarvitaan tietopakettien talous- ja toimintatietojen yhdistämiseksi ja jotka jatkossa kytketään henkilötunnukseen.</t>
    </r>
    <r>
      <rPr>
        <sz val="8"/>
        <color rgb="FFFF0000"/>
        <rFont val="Calibri"/>
        <family val="2"/>
        <scheme val="minor"/>
      </rPr>
      <t xml:space="preserve"> </t>
    </r>
    <r>
      <rPr>
        <sz val="8"/>
        <color theme="1"/>
        <rFont val="Calibri"/>
        <family val="2"/>
        <scheme val="minor"/>
      </rPr>
      <t>Sote-tietopaketit eivät määrittele suoritteiden tuotantotapaa.</t>
    </r>
  </si>
  <si>
    <t>Tiedolla johtaminen</t>
  </si>
  <si>
    <t>Toiminnan ohjaus ja päätöksenteko, joka perustuu olemassa olevaan tietoon.</t>
  </si>
  <si>
    <t>Tiekartta Sote-tietopakettien käyttöönottoon</t>
  </si>
  <si>
    <t>Tietoallas tai -varasto</t>
  </si>
  <si>
    <t>Paikka, jossa säilytetään sote-tietopakettien toiminta- ja taloustietoja. Tietoaltaaseen kerätään tieto eri järjestelmistä siinä muodossa kuin se on lähdejärjestelmissä. Tietovarastossa tieto on tarkkaan määriteltyä ja rakenteista. Tietoaltaassa tai -varastossa olevia tietoja yhdistelemällä saadaan sosiaali- ja terveyspalvelujen ohjauksessa ja johtamisessa tarvittavaa tietoa.</t>
  </si>
  <si>
    <t>Sote-tietopakettien keskimmäinen moduulitaso. Toimintotaso luokittelee palveluryhmiä vertailtaviksi kokonaisuuksiksi.</t>
  </si>
  <si>
    <t>Vastaavuustaulukko</t>
  </si>
  <si>
    <t>Sote-tietopaketteihin sisältyvien palvelujen toiminta- ja taloustietojen sekä niiden tietolähteiden kuvaus.</t>
  </si>
  <si>
    <t>Oman toiminnan ulkopuolelta hankitut palvelut</t>
  </si>
  <si>
    <t>Liite 2: Kustannusten sisältö</t>
  </si>
  <si>
    <t xml:space="preserve">kustannuslaskenta -suositukseen. Tarkemmat kululajikohtaiset määrittelyt löytyvät ko. suosituksesta. </t>
  </si>
  <si>
    <t xml:space="preserve">Henkilöstökulut </t>
  </si>
  <si>
    <r>
      <t>-</t>
    </r>
    <r>
      <rPr>
        <sz val="7"/>
        <color theme="1"/>
        <rFont val="Times New Roman"/>
        <family val="1"/>
      </rPr>
      <t xml:space="preserve">          </t>
    </r>
    <r>
      <rPr>
        <sz val="10"/>
        <color theme="1"/>
        <rFont val="Calibri"/>
        <family val="2"/>
        <scheme val="minor"/>
      </rPr>
      <t xml:space="preserve">Sisältävät ennakonpidätyksen alaiset palkat, palkkiot ja niihin verrattavat kulut sekä välittömästi palkan, </t>
    </r>
  </si>
  <si>
    <r>
      <t>-</t>
    </r>
    <r>
      <rPr>
        <sz val="7"/>
        <color theme="1"/>
        <rFont val="Times New Roman"/>
        <family val="1"/>
      </rPr>
      <t xml:space="preserve">          </t>
    </r>
    <r>
      <rPr>
        <sz val="10"/>
        <color theme="1"/>
        <rFont val="Calibri"/>
        <family val="2"/>
        <scheme val="minor"/>
      </rPr>
      <t xml:space="preserve">Henkilöstökuluissa ei huomioida matkakorvauksia, omaishoidon tuen palkkioita, perhehoidon palkkiota, </t>
    </r>
  </si>
  <si>
    <t xml:space="preserve">Palvelujen ostot </t>
  </si>
  <si>
    <r>
      <t>-</t>
    </r>
    <r>
      <rPr>
        <sz val="7"/>
        <color theme="1"/>
        <rFont val="Times New Roman"/>
        <family val="1"/>
      </rPr>
      <t xml:space="preserve">          </t>
    </r>
    <r>
      <rPr>
        <sz val="10"/>
        <color theme="1"/>
        <rFont val="Calibri"/>
        <family val="2"/>
        <scheme val="minor"/>
      </rPr>
      <t xml:space="preserve">Ostopalvelujen kustannukset kohdistetaan sote-tietopaketeille vastaavasti kuin muiden rahoitusmuotojen </t>
    </r>
  </si>
  <si>
    <r>
      <t>-</t>
    </r>
    <r>
      <rPr>
        <sz val="7"/>
        <color theme="1"/>
        <rFont val="Times New Roman"/>
        <family val="1"/>
      </rPr>
      <t xml:space="preserve">          </t>
    </r>
    <r>
      <rPr>
        <sz val="10"/>
        <color theme="1"/>
        <rFont val="Calibri"/>
        <family val="2"/>
        <scheme val="minor"/>
      </rPr>
      <t xml:space="preserve">Yksikön oman tuotannon toteuttamiseksi tarvittavat ostopalvelut ja niiden kustannukset kohdentuvat </t>
    </r>
  </si>
  <si>
    <t xml:space="preserve">Aineisiin, tarvikkeisiin ja tavaroihin </t>
  </si>
  <si>
    <r>
      <t>-</t>
    </r>
    <r>
      <rPr>
        <sz val="7"/>
        <color theme="1"/>
        <rFont val="Times New Roman"/>
        <family val="1"/>
      </rPr>
      <t xml:space="preserve">          </t>
    </r>
    <r>
      <rPr>
        <sz val="10"/>
        <color theme="1"/>
        <rFont val="Calibri"/>
        <family val="2"/>
        <scheme val="minor"/>
      </rPr>
      <t xml:space="preserve">Luetaan mm. toimisto- ja koulutarvikkeet, kirjallisuus, elintarvikkeet, vaatteisto, lääkkeet ja </t>
    </r>
  </si>
  <si>
    <t xml:space="preserve">Avustukset </t>
  </si>
  <si>
    <r>
      <t>-</t>
    </r>
    <r>
      <rPr>
        <sz val="7"/>
        <color theme="1"/>
        <rFont val="Times New Roman"/>
        <family val="1"/>
      </rPr>
      <t xml:space="preserve">          </t>
    </r>
    <r>
      <rPr>
        <sz val="10"/>
        <color theme="1"/>
        <rFont val="Calibri"/>
        <family val="2"/>
        <scheme val="minor"/>
      </rPr>
      <t xml:space="preserve">Sisältävät kotitalouksille maksetut tuet ja avustukset samoin kuin yhteisöille myönnetyt tuet ja </t>
    </r>
  </si>
  <si>
    <t xml:space="preserve">Muihin toimintakuluihin </t>
  </si>
  <si>
    <r>
      <t>-</t>
    </r>
    <r>
      <rPr>
        <sz val="7"/>
        <color theme="1"/>
        <rFont val="Times New Roman"/>
        <family val="1"/>
      </rPr>
      <t xml:space="preserve">          </t>
    </r>
    <r>
      <rPr>
        <sz val="10"/>
        <color theme="1"/>
        <rFont val="Calibri"/>
        <family val="2"/>
        <scheme val="minor"/>
      </rPr>
      <t xml:space="preserve">Sisältyvät mm. vuokrakulut ja kunnan maksamat välittömät verot, esimerkiksi liiketoiminnan yhteisövero, </t>
    </r>
  </si>
  <si>
    <r>
      <t>-</t>
    </r>
    <r>
      <rPr>
        <sz val="7"/>
        <color theme="1"/>
        <rFont val="Times New Roman"/>
        <family val="1"/>
      </rPr>
      <t xml:space="preserve">          </t>
    </r>
    <r>
      <rPr>
        <sz val="10"/>
        <color theme="1"/>
        <rFont val="Calibri"/>
        <family val="2"/>
        <scheme val="minor"/>
      </rPr>
      <t xml:space="preserve">Vuokrakulut voidaan esittää tuloslaskelmassa myös omalla rivillään, mikäli niiden määrä </t>
    </r>
  </si>
  <si>
    <r>
      <t>-</t>
    </r>
    <r>
      <rPr>
        <sz val="7"/>
        <color theme="1"/>
        <rFont val="Times New Roman"/>
        <family val="1"/>
      </rPr>
      <t xml:space="preserve">          </t>
    </r>
    <r>
      <rPr>
        <sz val="10"/>
        <color theme="1"/>
        <rFont val="Calibri"/>
        <family val="2"/>
        <scheme val="minor"/>
      </rPr>
      <t xml:space="preserve">Myyntiin liittyvät kuluerät kuten myyntisaamisista syntyneet luottotappiot sekä välilliset verot, jotka eivät </t>
    </r>
  </si>
  <si>
    <t xml:space="preserve">Liiketoiminnan muihin kuluihin </t>
  </si>
  <si>
    <r>
      <t>-</t>
    </r>
    <r>
      <rPr>
        <sz val="7"/>
        <color theme="1"/>
        <rFont val="Times New Roman"/>
        <family val="1"/>
      </rPr>
      <t xml:space="preserve">          </t>
    </r>
    <r>
      <rPr>
        <sz val="10"/>
        <color theme="1"/>
        <rFont val="Calibri"/>
        <family val="2"/>
        <scheme val="minor"/>
      </rPr>
      <t xml:space="preserve">Kirjataan mm. pysyvien vastaavien myynnistä syntyneet luovutustappiot, välilliset verot, kuten jätevero ja </t>
    </r>
  </si>
  <si>
    <t xml:space="preserve">Rahoitustuotoissa ja -kuluissa </t>
  </si>
  <si>
    <r>
      <t>-</t>
    </r>
    <r>
      <rPr>
        <sz val="7"/>
        <color theme="1"/>
        <rFont val="Times New Roman"/>
        <family val="1"/>
      </rPr>
      <t xml:space="preserve">          </t>
    </r>
    <r>
      <rPr>
        <sz val="10"/>
        <color theme="1"/>
        <rFont val="Calibri"/>
        <family val="2"/>
        <scheme val="minor"/>
      </rPr>
      <t xml:space="preserve">Ilmoitetaan rahoitustoiminnan luonteiset tuotot ja kulut. Pääsääntöisesti korko ja muu rahoitustulo ja </t>
    </r>
  </si>
  <si>
    <t xml:space="preserve">Poistot ja arvonalentumiset </t>
  </si>
  <si>
    <r>
      <t>-</t>
    </r>
    <r>
      <rPr>
        <sz val="7"/>
        <color theme="1"/>
        <rFont val="Times New Roman"/>
        <family val="1"/>
      </rPr>
      <t xml:space="preserve">          </t>
    </r>
    <r>
      <rPr>
        <sz val="10"/>
        <color theme="1"/>
        <rFont val="Calibri"/>
        <family val="2"/>
        <scheme val="minor"/>
      </rPr>
      <t xml:space="preserve">Esitetään kahtena eränä tuloslaskelmassa: suunnitelman mukaiset poistot ja arvonalentumiset. </t>
    </r>
  </si>
  <si>
    <r>
      <t>-</t>
    </r>
    <r>
      <rPr>
        <sz val="7"/>
        <color theme="1"/>
        <rFont val="Times New Roman"/>
        <family val="1"/>
      </rPr>
      <t xml:space="preserve">          </t>
    </r>
    <r>
      <rPr>
        <sz val="10"/>
        <color theme="1"/>
        <rFont val="Calibri"/>
        <family val="2"/>
        <scheme val="minor"/>
      </rPr>
      <t>Jos pysyviin vastaaviin kuuluvan hyödykkeen tai sijoituksen todennäköisesti tulevaisuudessa</t>
    </r>
  </si>
  <si>
    <t xml:space="preserve">Satunnaiset tuotot ja kulut </t>
  </si>
  <si>
    <t xml:space="preserve">Hallinnon kustannusten (nk. yleiskustannusten) </t>
  </si>
  <si>
    <r>
      <t>-</t>
    </r>
    <r>
      <rPr>
        <sz val="7"/>
        <color theme="1"/>
        <rFont val="Times New Roman"/>
        <family val="1"/>
      </rPr>
      <t xml:space="preserve">          </t>
    </r>
    <r>
      <rPr>
        <sz val="10"/>
        <color theme="1"/>
        <rFont val="Calibri"/>
        <family val="2"/>
        <scheme val="minor"/>
      </rPr>
      <t xml:space="preserve">Hallintoa voi olla kolmella tai jopa useammalla tasolla; koko sote, tulosalueen hallinto (esimerkiksi </t>
    </r>
  </si>
  <si>
    <t>http://www.jhs-suositukset.fi/suomi/jhs204</t>
  </si>
  <si>
    <t>JHS 204 Maakuntien kustannuslaskenta</t>
  </si>
  <si>
    <t>JHS suositukset</t>
  </si>
  <si>
    <t>http://www.jhs-suositukset.fi/web/guest/jhs/recommendations</t>
  </si>
  <si>
    <t xml:space="preserve">Osassa palveluja suoritteina voidaan käyttää useampia eri vaihtoehtoja, kuten esimerkiksi kotihoidossa. Kotihoidon </t>
  </si>
  <si>
    <t>suoritteena on asiakkuus ko. palvelun piirissä.</t>
  </si>
  <si>
    <t xml:space="preserve">oleva tuki- tai muu etuus tai lääkitys) seurantajakson aikana. Kyseessä on siis palvelujen piirissä, hoidettu tai </t>
  </si>
  <si>
    <t xml:space="preserve">tutkimushankkeisiin liittyvää toimintaa ei sisällytetä toimintaan eikä siten tietopaketteihin. Sitä vastoin koulutuksen </t>
  </si>
  <si>
    <t xml:space="preserve">sekä opiskeluterveydenhuollossa ja kouluterveydenhuollossa järjestettävät palvelut. Suun terveydenhuollon </t>
  </si>
  <si>
    <r>
      <t>·</t>
    </r>
    <r>
      <rPr>
        <sz val="7"/>
        <color theme="1"/>
        <rFont val="Times New Roman"/>
        <family val="1"/>
      </rPr>
      <t xml:space="preserve">       </t>
    </r>
    <r>
      <rPr>
        <sz val="10"/>
        <color theme="1"/>
        <rFont val="Calibri"/>
        <family val="2"/>
        <scheme val="minor"/>
      </rPr>
      <t>Tässä paketissa raportoidaan</t>
    </r>
    <r>
      <rPr>
        <i/>
        <sz val="10"/>
        <color theme="1"/>
        <rFont val="Calibri"/>
        <family val="2"/>
        <scheme val="minor"/>
      </rPr>
      <t xml:space="preserve"> </t>
    </r>
    <r>
      <rPr>
        <sz val="10"/>
        <color theme="1"/>
        <rFont val="Calibri"/>
        <family val="2"/>
        <scheme val="minor"/>
      </rPr>
      <t>ensisijaisesti lasten erikoissairaanhoito</t>
    </r>
    <r>
      <rPr>
        <b/>
        <sz val="10"/>
        <color theme="1"/>
        <rFont val="Calibri"/>
        <family val="2"/>
        <scheme val="minor"/>
      </rPr>
      <t xml:space="preserve">. </t>
    </r>
    <r>
      <rPr>
        <sz val="10"/>
        <color theme="1"/>
        <rFont val="Calibri"/>
        <family val="2"/>
        <scheme val="minor"/>
      </rPr>
      <t xml:space="preserve">Siihen kuuluvat lasten poliklinikoiden </t>
    </r>
  </si>
  <si>
    <t xml:space="preserve">  vuodeosastohoidon alle. Näiden toimintojen ja palveluryhmän laskenta tuotetaan erikoissairaanhoidon</t>
  </si>
  <si>
    <t xml:space="preserve">  kotipalvelut lapsiperheiden kotipalvelut ja perhetyön palveluryhmään.</t>
  </si>
  <si>
    <t>toimintaan kuuluu maakunnan sosiaali- ja terveydenhuollon ja pelastustoimen liikelaitosten kalusto ja henkilöstö.</t>
  </si>
  <si>
    <t xml:space="preserve">sairaalalääkkeisiin. Rokotteet käsitellään omana toimintona[1]. Lisäksi apteekkitoiminta on oma toimintonsa, mikä </t>
  </si>
  <si>
    <t xml:space="preserve">  laskentamallilla (kts. kohta 18–74-vuotiaiden erikoissairaanhoito).</t>
  </si>
  <si>
    <t xml:space="preserve"> kansallisessa vertailussa järjestäjien ja palveluntuottajien kesken.</t>
  </si>
  <si>
    <t>Tavoite on kuitenkin saada tässä tietopaketissa kuntoutuksen erityispalvelun koko kokonaisuus esiin.</t>
  </si>
  <si>
    <t xml:space="preserve"> valinnan sote keskusten palveluvalikoiman on oltava oman toiminnan osalta vertailukelpoisia</t>
  </si>
  <si>
    <t xml:space="preserve"> tietopakettiin eikä päivystystoiminnaksi. Kaikki normaalivastaanottotoiminnasta olevat erilliset</t>
  </si>
  <si>
    <t>Lääkehuollon tietopaketin korvattavat reseptilääkkeet -palvelu tulee saada jaottelulla 0–17-, 18–44-, 45–74-,</t>
  </si>
  <si>
    <t>Kts. yllä</t>
  </si>
  <si>
    <t xml:space="preserve">palkkarakenne huomioida kustannusten kohdentamisessa. Henkilöstön palkkakustannusten kohdentamisessa </t>
  </si>
  <si>
    <t>Kustannusten kohdistaminen asiakastasolle suoritekustannusten tai tuotteistamisen avulla</t>
  </si>
  <si>
    <r>
      <rPr>
        <sz val="10"/>
        <rFont val="Times New Roman"/>
        <family val="1"/>
      </rPr>
      <t>-</t>
    </r>
    <r>
      <rPr>
        <sz val="7"/>
        <rFont val="Times New Roman"/>
        <family val="1"/>
      </rPr>
      <t xml:space="preserve">        </t>
    </r>
    <r>
      <rPr>
        <b/>
        <sz val="10"/>
        <color theme="1"/>
        <rFont val="Calibri"/>
        <family val="2"/>
        <scheme val="minor"/>
      </rPr>
      <t>Varhaishoito on omana kokonaisuutena, mutta sen ottaminen</t>
    </r>
    <r>
      <rPr>
        <sz val="10"/>
        <color theme="1"/>
        <rFont val="Calibri"/>
        <family val="2"/>
        <scheme val="minor"/>
      </rPr>
      <t xml:space="preserve"> yhdeksi palveluksi edellyttää uusien </t>
    </r>
  </si>
  <si>
    <t>Mielenterveys- ja päihdepalvelujen tietopaketin linjauksia</t>
  </si>
  <si>
    <r>
      <t>•</t>
    </r>
    <r>
      <rPr>
        <sz val="7"/>
        <color theme="1"/>
        <rFont val="Times New Roman"/>
        <family val="1"/>
      </rPr>
      <t xml:space="preserve">         </t>
    </r>
    <r>
      <rPr>
        <sz val="10"/>
        <color theme="1"/>
        <rFont val="Calibri"/>
        <family val="2"/>
        <scheme val="minor"/>
      </rPr>
      <t xml:space="preserve">Geropsykiatriset vuodeosastot (ml. 70 F erikoisalakoodi) kohdentuvat hoito- ja hoivapalveluiden </t>
    </r>
  </si>
  <si>
    <t>Kotisairaanhoito</t>
  </si>
  <si>
    <t>Kotipalvelu</t>
  </si>
  <si>
    <t>Ateriapalvelu</t>
  </si>
  <si>
    <t>Siivouspalvelu</t>
  </si>
  <si>
    <t>Turvapuhelinpalvelut</t>
  </si>
  <si>
    <t>Vaatehuoltopalvelu</t>
  </si>
  <si>
    <t>Kotihoidon lääkärikäynti</t>
  </si>
  <si>
    <t>Palvelun määritelmä</t>
  </si>
  <si>
    <t>Palvelu</t>
  </si>
  <si>
    <t>Kotihoidon lääkärin määräämä laboratoriopalvelu</t>
  </si>
  <si>
    <t>Kotihoidon lääkärin määräämä kuvantamispalvelu</t>
  </si>
  <si>
    <t>Kotihoidon lääkärin määräämä hoitotarvikejakelu</t>
  </si>
  <si>
    <t>Palveluasumisen lääkärin määräämä hoitotarvikejakelu</t>
  </si>
  <si>
    <t>Palveluasumisen lääkärin määräämä laboratoriopalvelu</t>
  </si>
  <si>
    <t>Palveluasumisen lääkärin määräämä kuvantamispalvelu</t>
  </si>
  <si>
    <t>Adoptioneuvonta</t>
  </si>
  <si>
    <t>Isyyden selvittäminen</t>
  </si>
  <si>
    <t>Lapsen elatusavun turvaaminen</t>
  </si>
  <si>
    <t>Lapsen huollon ja tapaamisoikeuden turvaaminen</t>
  </si>
  <si>
    <t>Perheasioiden sovittelu</t>
  </si>
  <si>
    <t>Puolison elatusavun turvaaminen</t>
  </si>
  <si>
    <t>Tapaamisten valvonta</t>
  </si>
  <si>
    <t>Lastenvalvojan avustamana tehty ja lastenvalvojan vahvistama sopimus</t>
  </si>
  <si>
    <t>Henkilökohtaista apua korkeintaan 20 h / viikko</t>
  </si>
  <si>
    <t>Henkilökohtaista apua 21−30 h / viikko</t>
  </si>
  <si>
    <t>Henkilökohtaista apua 31−40 h / viikko</t>
  </si>
  <si>
    <t>Henkilökohtaista apua yli 40 h / viikko</t>
  </si>
  <si>
    <t>Vammaispalvelulain 8 c ja d § pykälän mukainen henkilökohtainen apu. Jaottelu neljään eri tuntiluokkaan. Sisältää myös 65 vuotta täyttäneet.</t>
  </si>
  <si>
    <t>Tuettu asuminen</t>
  </si>
  <si>
    <t>Ohjattu asuminen</t>
  </si>
  <si>
    <t>Asumiskokeilu</t>
  </si>
  <si>
    <t>Vammaisten vaatehuoltopalvelu</t>
  </si>
  <si>
    <t>Vammaisten siivouspalvelu</t>
  </si>
  <si>
    <t>Vammaisten turvapuhelinpalvelut</t>
  </si>
  <si>
    <t>Vammaisten kauppapalvelu</t>
  </si>
  <si>
    <t>Sisältyy ikääntyneiden tukipalveluihin, josta se voidaan erotella toissijaisesti tähän</t>
  </si>
  <si>
    <t>Asumiskokeilu toteutetaan omassa kodissa tai tuetussa asumisessa. Asumiskokeilujakson pituus vaihtelee parista viikosta useaan kuukauteen.</t>
  </si>
  <si>
    <t xml:space="preserve">Ohjattu asuminen sopii henkilölle, joka tarvitsee jonkin verran apua, tukea ja ohjausta päivittäisissä toiminnoissaan. Ohjatussa asumisessa ei ole yövalvontaa, mutta henkilö saa asumiseensa päivittäin henkilökunnan apua, tukea ja ohjausta, pääsääntöisesti iltaisin ja viikonloppuisin. </t>
  </si>
  <si>
    <t>Vammaisten kuntoutusohjaus</t>
  </si>
  <si>
    <t>Omaishoidon tuen palkkiot omaisille, joille maksetaan alle 500 € kuukaudessa omaisen hoitamisesta</t>
  </si>
  <si>
    <t>Vammaisten OHT-palkkioluokka 1 (alle 500 €)</t>
  </si>
  <si>
    <t>Vammaisten omaishoidon tuen lakisääteisen vapaan järjestäminen lomituksena</t>
  </si>
  <si>
    <t>Omaishoidon tuen lakisääteisen vapaan järjestäminen kotiin annettavana lomituksena, tuntilomituksen korvauksena tai sijaisomaishoitajan avulla. Omaishoitajalle kertyy oikeutta lakisääteiseen vapaaseen 2–3 vuorokautta kuukaudessa. Lakisääteisiä vapaita voi käyttää usealla eri tavalla.</t>
  </si>
  <si>
    <t>Omaishoitajan valmennus ja koulutus</t>
  </si>
  <si>
    <t>Omaishoitolain 3 a §:n mukainen valmennus ja koulutus. Hyvinvointi- ja terveystarkastukset sisältyvät niihin palveluihin, missä ne on tuotettu.</t>
  </si>
  <si>
    <t>Vammaisten työtoiminta</t>
  </si>
  <si>
    <t>Vammaispalvelulain 8 §:n tai kehitysvammaisten erityishuoltolain 35 §:n 2 momentin mukaan kunnan on järjestettävä vaikeavammaiselle henkilölle päivätoimintaa, jos henkilö vammansa tai sairautensa johdosta välttämättä tarvitsee palvelua suoriutuakseen tavanomaisista elämän toiminnoista.</t>
  </si>
  <si>
    <t>Omaishoidon tuen lakisääteisen vapaan järjestäminen päivätoimintana. Omaishoitajalle kertyy oikeutta lakisääteiseen vapaaseen 2–3 vuorokautta kuukaudessa. Lakisääteisiä vapaita voi käyttää usealla eri tavalla.</t>
  </si>
  <si>
    <t>Vammaisten työhönvalmennus</t>
  </si>
  <si>
    <t>Vammaisten työllistymistä tukeva toiminta</t>
  </si>
  <si>
    <t>Sosiaalihuoltolain 27 e §:n mukainen toimintakykyä ylläpitävä toiminta, kehitysvammaisten erityishuoltolain (1977/519) 35 §:n 2 momentin mukaan kunnan on järjestettävä työtoimintaa</t>
  </si>
  <si>
    <t>Omaishoidon tuen lakisääteisen vapaan järjestäminen päivätoimintana (sisältyy kohtaan vammaisten päivätoiminta, mutta tarpeen erotella erikseen)</t>
  </si>
  <si>
    <t>Sosiaalihuoltolain 27 d §:n ja kehitysvammaisten erityishuoltolain (1977/519) 35 §:n 2 momentin mukaan kunnan on järjestettävä työhönvalmennusta sekä KKRL 566/2005, 6 §, 7 §, mukaan Kelan on järjestettävä työhönvalmennusta. Kunnat voivat tuottaa työhönvalmennusta kaikkien näiden lakien nojalla.</t>
  </si>
  <si>
    <t>Sosiaalihuoltolain 27 d §:n ja kehitysvammaisten erityishuoltolain (1977/519) 2 § 4 kohta mukainen työllistymistä tukeva toiminta.</t>
  </si>
  <si>
    <t>Sisältää lyhytaikaisen tk-osastohoidon</t>
  </si>
  <si>
    <t>Sisältää lyhytaikaisen tk-saattohoidon</t>
  </si>
  <si>
    <t>Sisältää pitkäaikaisen tk-osastohoidon</t>
  </si>
  <si>
    <t>Laitostasoinen pitkäaikainen hoito</t>
  </si>
  <si>
    <t>Laitostasoinen lyhytaikainen hoito</t>
  </si>
  <si>
    <t>Sosiaalihuoltolain 14 §:n ja perhehoitolain (263/2015) mukainen vammaisille kohdistunut perhehoito.</t>
  </si>
  <si>
    <t>Lyhytaikainen perhehoito on kestoltaan enintään 14 vuorokautta kalenterikuukaudessa. Lyhytaikaista perhehoitoa voidaan käyttää omais- tai perhehoitajan vapaan järjestelyissä tai kuntouttavana jaksona esimerkiksi sairaalahoidon jälkeen.</t>
  </si>
  <si>
    <t>Perinatologia , sis. Hedelmättö-myyshoidot ja -tutkimus</t>
  </si>
  <si>
    <t>Perussairaanhoidon tuottamat kuntoutuspalvelut</t>
  </si>
  <si>
    <t>Omaishoidon tuen lakisääteisen vapaan järjestäminen perhehoitona (sisältyy kohtaan vammaisten lyhytaikainen perhehoito, mutta tarpeen erotella erikseen)</t>
  </si>
  <si>
    <t>Vammaisten lyhytaikainen perhehoito</t>
  </si>
  <si>
    <t>Vammaisten pitkäaikainen perhehoito</t>
  </si>
  <si>
    <t>Omaishoidon tuen lakisääteisten vapaiden toteuttaminen lyhytaikaisena perhehoitona. Omaishoitajalle kertyy oikeutta lakisääteiseen vapaaseen 2–3 vuorokautta kuukaudessa. Lakisääteisiä vapaita voi käyttää usealla eri tavalla.</t>
  </si>
  <si>
    <t>Omaishoidon tuen lakisääteisten vapaiden toteuttaminen lyhytaikaisena asumispalveluna. Omaishoitajalle kertyy oikeutta lakisääteiseen vapaaseen 2–3 vuorokautta kuukaudessa. Lakisääteisiä vapaita voi käyttää usealla eri tavalla.</t>
  </si>
  <si>
    <t>Omaishoidon tuen lakisääteisen vapaan järjestäminen palveluasumisena (sisältyy kohtaan vammaisten lyhytaikainen asumispalvelu, mutta tarpeen erotella erikseen)</t>
  </si>
  <si>
    <t>Ympärivuorokautisen avun ja tuen sisältävät asumispalvelut, kuten kehitysvammaisten autettu asuminen. Asumisen kesto on yli 3 kk tai arvioidaan kestävän yli 3 kk.</t>
  </si>
  <si>
    <t>Lyhytkaisessa palveluasumisessa kesto tai arvioitu kesto on alle 3 kk.</t>
  </si>
  <si>
    <t>Lyhytkainen vammaisten laitospalvelu. Kesto tai arvioitu kesto on alle 3 kk.</t>
  </si>
  <si>
    <t>Pitkäkainen vammaisten laitospalvelu. Asumisen kesto on yli 3 kk tai arvioidaan kestävän yli 3 kk.</t>
  </si>
  <si>
    <t>Tähän toimintoon sisällytetään rintamaveteraanien kuntoutus (Valtiokonttorin korvaamaa). JHS-luokka?</t>
  </si>
  <si>
    <t>https://www.terveyskirjasto.fi/terveysportti/Toimenpideluokitus.Luokittain?p_luokka=R03.001#R03.001</t>
  </si>
  <si>
    <t>https://koodistopalvelu.kanta.fi/codeserver/pages/classification-view-page.xhtml?classificationKey=3023&amp;versionKey=3383</t>
  </si>
  <si>
    <t>Muut huomioitavat luokitukset</t>
  </si>
  <si>
    <t>https://91.202.112.142/codeserver/pages/classification-view-page.xhtml?classificationKey=57&amp;versionKey=119</t>
  </si>
  <si>
    <t>Koodistopalvelu</t>
  </si>
  <si>
    <t>Sosiaali- ja terveyspalvelujen luokitus</t>
  </si>
  <si>
    <t>https://91.202.112.142/codeserver/pages/classification-list-page.xhtml?clearUserCachedLists=true</t>
  </si>
  <si>
    <t>Vammaisille suunnattu sosiaaliohjaus neuvoo ja ohjaa vammaispalvelulain, kehitysvammalain ja sosiaalihuoltolain mukaisten palvelujen käyttöä vammaisille ja kehitysvammaisille sekä heidän omaisilleen tai tukihenkilöilleen.</t>
  </si>
  <si>
    <t>Vammaisille suunnattu sosiaalityö auttaa rakentamaan vammaispalvelulain, kehitysvammalain ja sosiaalihuoltolain mukaisia palvelukokonaisuuksia vammaisille ja kehitysvammaisille sekä heidän omaisilleen tai tukihenkilöilleen.</t>
  </si>
  <si>
    <t>Vammaisten sopeutumisvalmennus</t>
  </si>
  <si>
    <t>Vammaisten sosiaalityö</t>
  </si>
  <si>
    <t>Vammaisten sosiaaliohjaus</t>
  </si>
  <si>
    <t>Apuvälinepalveluja järjestävät kunnan perusterveydenhuolto ja erikoissairaanhoito osana terveydenhuoltolain 29 §:n mukaisia lääkinnällisen kuntoutuksen palveluja.</t>
  </si>
  <si>
    <t>Perustason kuntoutustutkimus</t>
  </si>
  <si>
    <t>Perustason toiminta- ja työkyvyn sekä kuntoutustarpeen arviointi</t>
  </si>
  <si>
    <t>Perustason kuntoutusneuvonta ja kuntoutusohjaus</t>
  </si>
  <si>
    <t>Perustasolla toteutetut toimintakyvyn parantamiseen ja ylläpitämiseen tähtäävät terapiat sekä muut tarvittavat kuntoutumista edistävät toimenpiteet</t>
  </si>
  <si>
    <t>Perustason lääkinnällisenä kuntoutuksena toteutettu sopeutumisvalmennus</t>
  </si>
  <si>
    <t>Erikoissairaanhoitotasoista hoitoa!</t>
  </si>
  <si>
    <t>Kuntouttava kotihoito</t>
  </si>
  <si>
    <t>Akuutti tehostettu kotikuntoutus</t>
  </si>
  <si>
    <t>Kotiutumisen tai äkillisen hoidon tarpeen toteamisen jälkeen toteutettu intensiivinen kuntoutusjakso moniammatillisen tiimin toimesta.</t>
  </si>
  <si>
    <t>Fysioterapia, toimintaterapia ym. kotona tapahtuva terapia.  Kotihoidon asiakkaiden kuntoutus kohdennetaan palveluun ”kotikuntoutus”. Tehostetun palveluasumisen asiakkaille kohdennettava kotikuntoutus kohdennetaan kuntoutuksen tietopaketin palveluun ”kotikuntoutus”. Lyhytaikaishoidon (tehostettu palveluasuminen) asiakkaiden saama kuntoutus raportoidaan kuntoutuksen tietopaketin palveluun ”kotikuntoutus”. Lähihoitajan valvoma kuntoutus ei kuulu tähän.</t>
  </si>
  <si>
    <t>?</t>
  </si>
  <si>
    <t>Sosiaalityössä tulee huomioida vain vammaisiin asiakkaisiin kohdistuva sosiaalityö ja se tulee eriyttää esim. aikuissosiaalityöstä. Suoraan tähän palveluun kohdennetut resurssit  - Vastaanotto - Osaamisen turvaaminen -  Toteutuneen palvelun arvio - Palvelupäätös - Asiakas- ja palveluohjaus silloin kun se tapahtuu sosialityön ohessa  - Sopeutumisvalmennus (vammaispalvelulaki 8 §)</t>
  </si>
  <si>
    <t>Vammaisten asunnon muutostyöt</t>
  </si>
  <si>
    <t>Vammaispalvelulain 9 §:n ja vammaispalveluasetuksen 12 ja 13 §:n mukaan järjestetyt asunnon muutostyöt.</t>
  </si>
  <si>
    <t>https://thl.fi/suun-terveydenhuollon-toimenpideluokitus/</t>
  </si>
  <si>
    <t>Suun terveydenhuollon toimenpideluokitus</t>
  </si>
  <si>
    <t>Terveydenhuollon ammattihenkilöiden tekemien toimenpiteiden luokitus</t>
  </si>
  <si>
    <t>https://thl.fi/fi/web/tiedonhallinta-sosiaali-ja-terveysalalla/koodistopalvelu/mika-koodistopalvelu-on-/sosiaali-ja-terveydenhuollon-luokitukset#terv</t>
  </si>
  <si>
    <t>Sosiaali- ja terveydenhuollon luokitukset</t>
  </si>
  <si>
    <t>https://koodistopalvelu.kanta.fi/codeserver/pages/classification-view-page.xhtml?classificationKey=352&amp;versionKey=429</t>
  </si>
  <si>
    <t>Terveysalan palveluluokitus</t>
  </si>
  <si>
    <t>https://koodistopalvelu.kanta.fi/codeserver/pages/classification-view-page.xhtml?classificationKey=58&amp;versionKey=79</t>
  </si>
  <si>
    <t>Laki toimeentulotuesta 1412/1997, 7–7 b §</t>
  </si>
  <si>
    <t>Laki toimeentulotuesta 1412/1997, 7 c §</t>
  </si>
  <si>
    <t>Laki toimeentulotuesta 1412/1997, 13 §</t>
  </si>
  <si>
    <t>Täydentävä toimeentulotuki</t>
  </si>
  <si>
    <t>Ehkäisevä toimeentulotuki</t>
  </si>
  <si>
    <t>Perustoimeentulotuki (KELA)</t>
  </si>
  <si>
    <t>Perustoimeentulotuen oikaisuvaatimuskeskus (KELA)</t>
  </si>
  <si>
    <t>Perustoimeentulotuen käsittely (KELA)</t>
  </si>
  <si>
    <t xml:space="preserve">Sisältää myös Kelan etuustietopalvelun (Kelmu) laskutuksen. </t>
  </si>
  <si>
    <t>Sisältää myös tietotekniikkakustannukset eTotu ja Kelmu. Kelmusta vähennetään kunnilta saatavat tulot.</t>
  </si>
  <si>
    <t>Erillisen oikaisuvaatimuskeskuksen kustannukset.</t>
  </si>
  <si>
    <t>Perus ttt (KELA)</t>
  </si>
  <si>
    <t xml:space="preserve">Sosiaalihuoltolain (1301/2014, 6 §) mukaan kunnan asukkaiden saatavissa on oltava sosiaalihuollon neuvontaa ja ohjausta. Erityistä huomiota on kiinnitettävä lasten, nuorten sekä erityistä tukea tarvitsevien henkilöiden neuvontaan ja ohjaukseen. </t>
  </si>
  <si>
    <t>Yhteisön jäseniä osallistava, aktivoiva ja innostava yhdyskuntatyö, setlementtityö, ekososiaalinen sosiaalityö, kotouttava yhteisösosiaalityö ja yhteisösosiaalityö. Sosiaalisten ongelmien ennaltaehkäiseminen, lähipalvelujen kehittäminen, kansalaisten oma-aloitteisuuden sekä jaetun vastuullisuuden kasvattaminen ja sosiaalisten verkostojen merkityksen tunnistaminen yhdessä asukkaiden, alueen yhdistysten, organisaatioiden, viranomaisten kanssa ja erilaisten organisoitumattomien kansalaisyhteiskunnan toimijoiden kanssa tehtävänä yhteistyönä.</t>
  </si>
  <si>
    <t>Sosiaalinen kuntoutus</t>
  </si>
  <si>
    <t>Työikäisten kumppanuuksien koordinointi ja vertaistukitoiminta</t>
  </si>
  <si>
    <t>Sosiaalinen luototus</t>
  </si>
  <si>
    <t>Sosiaalinen luototus on sosiaalihuoltoon kuuluvaa luotonantoa, jonka tarkoituksena on ehkäistä taloudellista syrjäytymistä ja ylivelkaantumista sekä edistää henkilön ja perheen itsenäistä suoriutumista. (Laki sosiaalisesta luototuksesta 1133/2002).</t>
  </si>
  <si>
    <t>Välitystilipalvelut</t>
  </si>
  <si>
    <t>Rikos- ja riita-asioiden sovittelu ja valvonta (THL)</t>
  </si>
  <si>
    <t>Rakenteellinen sosiaalityö</t>
  </si>
  <si>
    <t>Etsivä sosiaalityö</t>
  </si>
  <si>
    <t>Yhteisösosiaalityö (aluetoiminta)</t>
  </si>
  <si>
    <t>Tietotuotannon prosessit ja raportoiminen (vuosiraportointi, omavalvontasuunnitelma, epäkohtaraportointi ja näihin liittyvät toiminta- ja tietotuotantoprosessit). Sosiaalinen raportointi ja päätösten vaikutusten ennakkoarviointi sekä niihin liittyvä tiedonkeruu (palvelusuunnitelmat, asiakasrajapinta, tilastot ja tutkimukset, ym.). Sosiaalihuoltolaki 1301/2014, 7; 47; 48 §.</t>
  </si>
  <si>
    <t>Työikäisten neuvonta ja ohjaus</t>
  </si>
  <si>
    <t>Työikäisten kuntouttava työtoiminta</t>
  </si>
  <si>
    <t>Työikäisten työtoiminta</t>
  </si>
  <si>
    <t>Työikäisten työllistymistä tukeva toiminta</t>
  </si>
  <si>
    <t>Työikäisten työhönvalmennus</t>
  </si>
  <si>
    <t>Työikäisten päivätoiminta</t>
  </si>
  <si>
    <t>Vammaisten henkilöiden työllistymistä tukeva toiminta</t>
  </si>
  <si>
    <t>Tukisuhdetoiminta</t>
  </si>
  <si>
    <t>Toimeentulotukipalvelu</t>
  </si>
  <si>
    <t>Tilapäinen asuminen</t>
  </si>
  <si>
    <t>Tehostettu perhetyö</t>
  </si>
  <si>
    <t>Perhekuntoutus</t>
  </si>
  <si>
    <t>Lomanviettopalvelu</t>
  </si>
  <si>
    <t>Liikkumista tukeva palvelu</t>
  </si>
  <si>
    <t>Laitospalvelu</t>
  </si>
  <si>
    <t>Kotoutumisen edistäminen</t>
  </si>
  <si>
    <t>Asiakkaan raha-asioiden hoitaminen</t>
  </si>
  <si>
    <t>Ammatillinen perhehoito</t>
  </si>
  <si>
    <t>Iäkkäiden ammatillinen perhehoito</t>
  </si>
  <si>
    <t>Perhehoitona toteutettu hoito- ja hoivapalvelu.</t>
  </si>
  <si>
    <t>Ammatillinen perhehoito on perhehoitoa, jota annetaan yksityisistä sosiaalipalveluista annetun lain 7 §:ssä tarkoitetun luvun perusteella ammatillisessa perhekodissa.</t>
  </si>
  <si>
    <t>Perhehoidolla tarkoitetaan henkilön hoidon, kasvatuksen tai muun osa- tai ympärivuorokautisen huolenpidon järjestämistä perhehoitajan yksityiskodissa tai hoidettavan kotona. Sen tavoitteena on antaa perhehoidossa olevalle henkilölle mahdollisuus perheenomaiseen ja tarpeenmukaiseen hoitoon sekä läheisiin ihmissuhteisiin perheenjäsenenä. Perhehoito on kunnan tai kuntayhtymän järjestämää palvelua, josta säädetään perhehoitolaissa (Perhehoitolaki 263/2015).</t>
  </si>
  <si>
    <t>Jollei toimeksiantosopimuksessa ole toisin sovittu, kunnan tai kuntayhtymän tulee järjestää perhehoitajalle mahdollisuus vapaaseen, jonka pituus on kaksi vuorokautta kutakin sellaista kalenterikuukautta kohden, jona hän on toiminut toimeksiantosopimuksen perusteella vähintään 14 vuorokautta perhehoitajana (Laki perhehoitolain muuttamisesta (510/2016) 13 §).</t>
  </si>
  <si>
    <t>Perhehoidon lakisääteiset vapaat (lomitus)</t>
  </si>
  <si>
    <t>Työllistymistä edistävä monialainen yhteispalvelu, joka toteutetaan maakunnan sosiaalitoimen, TE-toimiston ja Kelan yhteistyönä. TYP:n asiakkaaksi pääsee TE-toimiston, alueen sosiaalitoimiston tai Kelan lähetteellä. Maakunnan Soten käyttämät resurssit.</t>
  </si>
  <si>
    <t>Monialainen yhteispalvelu (TYP ja Ohjaamo) maakunnan toimintana</t>
  </si>
  <si>
    <t>Tähän toimintoon sisällytetään sosiaalityön keinoin toteutettavat sosiaalista hyvinvointia edistävät sosiaalipalvelut ja ennaltaehkäisevä sosiaalityö, kuten yhteisösosiaalityö (aluetoiminta), kumppanuuksien koordinointi ja vertaistukitoiminta, järjestöavustukset ja rakenteellinen sosiaalityö.  Esimerkkejä palveluista: • Yhteisösosiaalityö (aluetoiminta) • Interventiot • Neuvonta ja ohjaus hyvinvointiin (laki) • Kumppanuuksien koordinointi ja vertaistukitoiminta • Etsivä sosiaalityö, mikäli maakunnan toteuttamaa</t>
  </si>
  <si>
    <t xml:space="preserve">Työikäisten työelämäosallisuutta tukevat palvelut ja päiväaikainen toiminta </t>
  </si>
  <si>
    <t>Esim. pitkäaikaissairaat, muistisairaat.</t>
  </si>
  <si>
    <t>Mielenterveys- ja päihdekuntoutujien interventiot</t>
  </si>
  <si>
    <t>Etsivä päihdetyö</t>
  </si>
  <si>
    <t>Kustannus- ja asiakasmäärätiedot tulee saada jaottelulla 18–24-, 25–64-, 65–74-vuotiaat, ≥75v.</t>
  </si>
  <si>
    <t xml:space="preserve"> tietopaketeissa.</t>
  </si>
  <si>
    <t xml:space="preserve"> Toissijaisesti se tarkastellaan täydentävässä matkapalvelujen, hoiva- ja hoitopalvelujen ja vammaispalvelujen</t>
  </si>
  <si>
    <t xml:space="preserve"> erikoissairaanhoidon palveluille. </t>
  </si>
  <si>
    <t xml:space="preserve"> tarkastelussa kohdennetaan aikuissosiaalityöhön.</t>
  </si>
  <si>
    <t xml:space="preserve"> vastaanotto lasketaan vastaanottopalveluissa tietopaketissa omaksi palveluryhmäksi, mutta ensisijaisessa </t>
  </si>
  <si>
    <t xml:space="preserve"> tietopaketin tietojen kanssa tai 18–24-vuotiaiden palvelujen käytön erillistarkasteluun. </t>
  </si>
  <si>
    <t xml:space="preserve">Sosiaalihuollon palveluissa ja sosiaaliohjauksessa lasketaan asiakkaaksi henkilö, jolla on vuoden aikana </t>
  </si>
  <si>
    <t xml:space="preserve">käyntejä ei kirjata, eikä asiakkuutta synny, asiakasmäärä jää liian alhaiseksi. Alussa on hyväksyttävä virheellinen </t>
  </si>
  <si>
    <t>Kumpanuuksien koordinointi mielenterveys- ja päihdetyössä</t>
  </si>
  <si>
    <t>Vertaistukitoiminnan ja ryhmämuotoisen toiminnan koordinointi mielenterveys- ja päihdetyössä</t>
  </si>
  <si>
    <t>Avustukset järjestöille mielenterveys- ja päihdetyöhön</t>
  </si>
  <si>
    <t>Laki ehkäisevän päihdetyön järjestämisestä (523/2015), 5 §. Kunta huolehtii ehkäisevän päihdetyön tarpeen mukaisesta organisoinnista alueellaan ja nimeää ehkäisevän päihdetyön tehtävistä vastaavan toimielimen.
Toimielimen tehtävänä on:
1) huolehtia kunnan päihdeolojen seurannasta ja niitä koskevasta tiedotuksesta;
2) huolehtia siitä, että päihdehaittoja ja niiden vähentämistä koskevaa tietoa tarjotaan yksityisille henkilöille ja koko väestölle;
3) lisätä ja tukea päihdehaittoja ehkäisevien toimien osaamista kaikissa kunnan tehtävissä;
4) esittää ja edistää ehkäisevän päihdetyön toimia kunnan hallinnossa, erityisesti sosiaali- ja terveydenhuollossa, sivistys-, liikunta- ja nuorisotoimessa sekä elinkeinotoimessa;
5) huolehtia siitä, että 4 kohdassa tarkoitetut kunnan toimet sovitetaan yhteen poliisin, alkoholilain (1143/1994) ja tupakkalain (693/1976) noudattamisen valvonnan, elinkeinoelämän ja erityisesti ehkäisevään päihdetyöhön osallistuvien yleishyödyllisten yhteisöjen ehkäisevään päihdetyöhön kuuluvien ja sitä tukevien toimien kanssa.
Kunnan ehkäisevään päihdetyöhön sovelletaan lisäksi, mitä terveydenhuoltolain (1326/2010) 11 ja 12 §:ssä säädetään terveyden ja hyvinvoinnin edistämisestä sekä sitä koskevasta suunnittelusta ja raportoinnista.</t>
  </si>
  <si>
    <t>Aikuissosiaalityöhön kohdistuvat järjestöavustukset</t>
  </si>
  <si>
    <t>Etsivä mielenterveystyö</t>
  </si>
  <si>
    <t>Päihdeasiakkaiden sosiaalinen kuntoutus</t>
  </si>
  <si>
    <t>Opioidiriippuvaisten korvaushoito</t>
  </si>
  <si>
    <t>Päihdeasiakkaiden kokemusasiantuntija</t>
  </si>
  <si>
    <t>Ratsastusterapia</t>
  </si>
  <si>
    <t>Taideterapia</t>
  </si>
  <si>
    <t>Musiikkiterapia</t>
  </si>
  <si>
    <t>Pari- ja perheterapia</t>
  </si>
  <si>
    <t>Ryhmäterapia</t>
  </si>
  <si>
    <t>Psykoedukaatio</t>
  </si>
  <si>
    <t>Fysioterapia (KELA)</t>
  </si>
  <si>
    <t>Toimintaterapia (KELA)</t>
  </si>
  <si>
    <t>Puheterapia (KELA)</t>
  </si>
  <si>
    <t>Musiikkiterapia (KELA)</t>
  </si>
  <si>
    <t>Neuropsykologinen kuntoutus (KELA)</t>
  </si>
  <si>
    <t>Psykoterapia (KELA)</t>
  </si>
  <si>
    <t>Perheterapia (KELA)</t>
  </si>
  <si>
    <t>Moniammatillinen yksilökuntoutus (KELA)</t>
  </si>
  <si>
    <t>EI JHS-LUOKKAA!</t>
  </si>
  <si>
    <t>Kuntoutuskurssit (KELA)</t>
  </si>
  <si>
    <t>Sopeutumisvalmennuskurssit (KELA)</t>
  </si>
  <si>
    <t>Allasterapia (KELA)</t>
  </si>
  <si>
    <t>Kuvataideterapia (KELA)</t>
  </si>
  <si>
    <t>Ratsastusterapia fysioterapeutin toteuttamana (KELA)</t>
  </si>
  <si>
    <t>Ratsastusterapia toimintaterapeutin toteuttamana (KELA)</t>
  </si>
  <si>
    <t>Sosiaalihuoltolaki</t>
  </si>
  <si>
    <t>Terveydenhuoltolaki</t>
  </si>
  <si>
    <t>Lastensuojelulaki</t>
  </si>
  <si>
    <t>Varhaiskasvatuslaki</t>
  </si>
  <si>
    <t>https://www.finlex.fi/fi/laki/ajantasa/1973/19730036</t>
  </si>
  <si>
    <t>Päihdehuoltolaki</t>
  </si>
  <si>
    <t>Kehitysvammalaki</t>
  </si>
  <si>
    <t>Vammaispalvelulaki</t>
  </si>
  <si>
    <t>Omaishoitolaki</t>
  </si>
  <si>
    <t>Perhehoitolaki</t>
  </si>
  <si>
    <t>https://www.finlex.fi/fi/laki/ajantasa/2015/20150263</t>
  </si>
  <si>
    <t>Erikoissairaanhoitolaki</t>
  </si>
  <si>
    <t>Mielenterveyslaki</t>
  </si>
  <si>
    <t>Adoptiolaki</t>
  </si>
  <si>
    <t>https://www.finlex.fi/fi/laki/ajantasa/2012/20120022</t>
  </si>
  <si>
    <t>Laki kuntouttavasta työtoiminnasta</t>
  </si>
  <si>
    <t>https://www.finlex.fi/fi/laki/ajantasa/2010/20101326</t>
  </si>
  <si>
    <t>Laki ikääntyneen väestön toimintakyvyn tukemisesta sekä iäkkäiden sosiaali- ja terveyspalveluista</t>
  </si>
  <si>
    <t>https://www.finlex.fi/fi/laki/ajantasa/2012/20120980</t>
  </si>
  <si>
    <t>https://www.finlex.fi/fi/laki/ajantasa/2014/20141301</t>
  </si>
  <si>
    <t>https://www.finlex.fi/fi/laki/ajantasa/1986/19860041</t>
  </si>
  <si>
    <t>https://www.finlex.fi/fi/laki/ajantasa/2007/20070417</t>
  </si>
  <si>
    <t>https://www.finlex.fi/fi/laki/ajantasa/1977/19770519</t>
  </si>
  <si>
    <t>https://www.finlex.fi/fi/laki/ajantasa/1987/19870380</t>
  </si>
  <si>
    <t>https://www.finlex.fi/fi/laki/ajantasa/2005/20050937</t>
  </si>
  <si>
    <t>https://www.finlex.fi/fi/laki/ajantasa/1989/19891062</t>
  </si>
  <si>
    <t>https://www.finlex.fi/fi/laki/ajantasa/1990/19901116</t>
  </si>
  <si>
    <t>https://www.finlex.fi/fi/laki/ajantasa/2001/20010189</t>
  </si>
  <si>
    <t>Sosiaali- ja terveysministeriön asetus opioidiriippuvaisten vieroitus- ja korvaushoidosta eräillä lääkkeillä</t>
  </si>
  <si>
    <t>https://www.finlex.fi/fi/laki/alkup/2008/20080033</t>
  </si>
  <si>
    <t>Lait ja asetukset</t>
  </si>
  <si>
    <t>Matkapalvelujen tietopaketti</t>
  </si>
  <si>
    <t>Päihdehuollon palveluna toteutettu perhekuntoutus</t>
  </si>
  <si>
    <t>"Perhekuntoutuksella tarkoitetaan koko perheen sijoitusta laitosyksikköön. Sijoituksen on tarkoitus olla kuntouttava. Perhekuntoutus työmuotona soveltuu hyvin osaksi lastensuojelun avohuollon työskentelyä sekä huostaanoton lakkautustyöskentelyä. Sen on käytännössä todettu olevan tehokas apu myös tilanteissa, joissa on olemassa kodinulkopuolisen sijoituksen riski, mutta perhe on motivoitunut perhekuntoutukseen ja perhekuntoutusta on oikea-aikaisesti mahdollista perheelle tarjota." (Lastensuojelun käsikirja, THL.)</t>
  </si>
  <si>
    <t>Kuntoutuslaitosjakso (KELA)</t>
  </si>
  <si>
    <t>Lastensuojelun tukitoimena toteutettu ympärivuorokautinen perhekuntoutus laitoksessa</t>
  </si>
  <si>
    <t>Lastensuojelun tukitoimena toteutettu päivämuotoinen perhekuntoutus</t>
  </si>
  <si>
    <t>Lastensuojelun avohoidon tukitoimena järjestetty laitosvetoinen päiväperhekuntoutus, joka voidaan toteuttaa perheen omassa toimintaympäristössä tai kodin ulkopuolella. Toiminnalliset ryhmät ja keskusteluryhmät, leiritoiminta, ym.</t>
  </si>
  <si>
    <t>Päihteistä ja/tai mielenterveysongelmista toipunut kokemusasiantuntija, joka ottaa asiakkaita vastaan esimerkiksi terveysasemalla. Työhön voi sisältyä myös vertaisohjausta, parityöskentelyä ammattilaisen kanssa sekä tukihenkilötoimintaa.</t>
  </si>
  <si>
    <t>Lääkkeetön vieroitus-/yhteisöhoito</t>
  </si>
  <si>
    <t>Lääkkeetön vieroitus, jonka tavoitteena on kemiallisen riippuvuuden katkaisu, mahdollisimman nopea oman muutosprosessin aloittaminen sekä omien voimavarojen ja selviytymiskeinojen löytyminen ja käyttöönotto.</t>
  </si>
  <si>
    <t>Laitoshoitona toteutettu lääkkeetön katkaisu-/vieroitus-/yhteisöhoito</t>
  </si>
  <si>
    <t>Lääkkeetön katkaisu- ja vieroitushoito, jonka tavoitteena on kemiallisen riippuvuuden katkaisu, mahdollisimman nopea oman muutosprosessin aloittaminen sekä omien voimavarojen ja selviytymiskeinojen löytyminen ja käyttöönotto.</t>
  </si>
  <si>
    <t>Avokatkaisuhoito</t>
  </si>
  <si>
    <t xml:space="preserve">Perusterveydenhuollon palveluna tuotettu kotisairaala </t>
  </si>
  <si>
    <t xml:space="preserve">Erikoissairaanhoidon palveluna tuotettu kotisairaala </t>
  </si>
  <si>
    <t>Perusterveydenhuollon lääkärin palveluna tuotettu kotisairaalahoito</t>
  </si>
  <si>
    <t>Perusterveydenhuollon sairaanhoitajan palveluna tuotettu kotisairaalahoito</t>
  </si>
  <si>
    <t>Erikoissairaanhoidon lääkärin palveluna tuotettu kotisairaalahoito</t>
  </si>
  <si>
    <t>Erikoissairaanhoidon sairaanhoitajan palveluna tuotettu kotisairaalahoito</t>
  </si>
  <si>
    <t>Asunnon muutostyöt</t>
  </si>
  <si>
    <t>Jos asunnon muutostöitä ei saada kohdennettua vanhuksille ja vammaisille erikseen, ne jätetään jompaankumpaan, mutta kirjataan tämä kohdennusvirhe.</t>
  </si>
  <si>
    <t>Palveluasumisella tarkoitetaan palveluasunnossa järjestettävää asumista ja palveluja. Palveluihin sisältyvät asiakkaan tarpeen mukainen hoito ja huolenpito, toimintakykyä ylläpitävä ja edistävä toiminta, ateria-, vaatehuolto-, peseytymis- ja siivouspalvelut sekä osallisuutta ja sosiaalista kanssakäymistä edistävät palvelut. (Sosiaalihuoltolaki 1301/2014, 21 §.)</t>
  </si>
  <si>
    <t>Tehostetussa palveluasumisessa palveluasumista järjestetään asiakkaan tarpeen mukaisesti ympärivuorokautisesti. Palveluasumisella tarkoitetaan palveluasunnossa järjestettävää asumista ja palveluja. Palveluihin sisältyvät asiakkaan tarpeen mukainen hoito ja huolenpito, toimintakykyä ylläpitävä ja edistävä toiminta, ateria-, vaatehuolto-, peseytymis- ja siivouspalvelut sekä osallisuutta ja sosiaalista kanssakäymistä edistävät palvelut. (Sosiaalihuoltolaki 1301/2014, 21 §.) Lyhytaikaisen tehostetun palveluasumisen kustannukset saadaan hoitopäivien suhteen mukaan. Pitkä- ja lyhytaikaiset asiakkaat saadaan Hilmo-tiedoista.</t>
  </si>
  <si>
    <t>Lääkärin käynti tehostetussa palveluasumisessa</t>
  </si>
  <si>
    <t>Mielenterveyskuntoutujien työtoiminta</t>
  </si>
  <si>
    <t>Päihdekuntoutujien työtoiminta</t>
  </si>
  <si>
    <t>Lastensuojelun kotipalvelu</t>
  </si>
  <si>
    <t xml:space="preserve">lastensuojelun sosiaalityö, sosiaaliohjaus, sosiaalinen kuntoutus, tehostettu perhetyö ja lapsen yksityisen sijoituksen valvonta, muut lastensuojelun avohuollon tukitoimet (mm. lapsen kuntoutumista tukevat hoito- ja terapiapalvelut ja lapsen harrasteiden ja muu taloudellinen tukeminen). Lisäksi lastensuojelun jälkihuoltona annettu itsenäisen selviytymisen tukeminen ja sen tarvitsemat palvelut, tuettu asuminen sekä itsenäistymisvarojen hoito.. </t>
  </si>
  <si>
    <t>Itsenäisen selviytymisen tukeminen ja sen tarvitsemat palvelut</t>
  </si>
  <si>
    <t>Itsenäistymisvarojen hoito</t>
  </si>
  <si>
    <t>Nuorten sosiaalinen kuntoutus</t>
  </si>
  <si>
    <t>(Lastensuojelulaki 36 §).</t>
  </si>
  <si>
    <t>Lapsen kuntoutumista tukevat hoito- ja -terapiapalvelut (Lastensuojelulaki 36 §).</t>
  </si>
  <si>
    <t>Lapsen lyhytaikainen kuntouttava hoito avohuollon sijoituksena</t>
  </si>
  <si>
    <t>https://www.finlex.fi/fi/laki/ajantasa/2013/20131287</t>
  </si>
  <si>
    <t>Oppilas- ja opiskelijahuoltolaki</t>
  </si>
  <si>
    <t>Yhteisöllinen opiskeluterveydenhuolto</t>
  </si>
  <si>
    <t>Yksilöllinen opiskeluterveydenhuolto</t>
  </si>
  <si>
    <t>Kouluterveydenhuolto</t>
  </si>
  <si>
    <t>Kouluterveydenhuollon vastaanotot</t>
  </si>
  <si>
    <t>YTHS: perustason hoito</t>
  </si>
  <si>
    <t>YTHS: erikoissairaanhoito erityisaloittain</t>
  </si>
  <si>
    <t>Opiskeluterveydenhuollolla tarkoitetaan terveydenhuoltolain (1326/2010) 17 §:n mukaista opiskeluterveydenhuoltoa. "Yhteisöllisellä opiskeluhuollolla tarkoitetaan tässä laissa toimintakulttuuria ja toimia, joilla koko oppilaitosyhteisössä edistetään opiskelijoiden oppimista, hyvinvointia, terveyttä, sosiaalista vastuullisuutta, vuorovaikutusta ja osallisuutta sekä opiskeluympäristön terveellisyyttä, turvallisuutta ja esteettömyyttä. Yhteisöllistä opiskeluhuoltoa toteuttavat kaikki opiskeluhuollon toimijat.
Kaikkien oppilaitoksessa opiskelijoiden kanssa työskentelevien sekä opiskeluhuoltopalveluista vastaavien viranomaisten ja työntekijöiden on tehtävissään edistettävä opiskelijoiden ja oppilaitosyhteisön hyvinvointia sekä kotien ja oppilaitoksen välistä yhteistyötä. Oppilaitoksen henkilökunnalla on ensisijainen vastuu oppilaitosyhteisön hyvinvoinnista." (Oppilas- ja opiskelijahuoltolaki 1287/2013, 4 §.)</t>
  </si>
  <si>
    <t>Opiskeluterveydenhuolto (poislukien opiskeluterveydenhuollon järjestämä suun terveydenhuolto) on omana kokonaisuutena, Sen volyymi riippuu opiskelupaikkojen määristä, ei varsinaisesti väestömäärästä. Opiskeluhuollon kuraattori- ja psykologipalvelut raportoidaan erikseen.</t>
  </si>
  <si>
    <t>Alueiden kehittäminen</t>
  </si>
  <si>
    <t>Yleinen aluekehittäminen</t>
  </si>
  <si>
    <t>aluekehittämisen suunnittelu- ja strategiatyö ml. ennakointi, aluekehittämisen tietoaineistojen tuottaminen ja ylläpito,  maakunta- ja muiden kehittämisohjelmien valmistelu ja niihin liittyvä alueellinen, kansallinen ja EU-yhteistyö, maakuntaohjelmatyö, maakuntatason kumppanuustyö maakunnan yhteistyöryhmän toiminnan kautta (MYR), koulutuksen ennakointi</t>
  </si>
  <si>
    <t>alueiden kasvun ja elinkeinorakenteen monipuolistaminen, alueen kuntien välisen elinkeinopoliittisen yhteistyön edistäminen, yritysten toimintaedellytysten kehittämistä koskevat kehittämishankkeet (alueellinen kehittämistuki) ja palvelut</t>
  </si>
  <si>
    <t>Laki kotoutumisen edistämisestä (HE luonnos)</t>
  </si>
  <si>
    <t>lastensuojelun laitoshoito lastensuojelulaitoksissa</t>
  </si>
  <si>
    <t xml:space="preserve">Terveydenhuoltolaki (1326/2010) 53 § </t>
  </si>
  <si>
    <t>vammaisten asunnon muutostyöt, tuettu asuminen ja palveluasuminen sekä alle 65-vuotialle maksetut omaishoidon tuen hoitopalkkiot (ml. niiden sivukulut) ja VPLn mukainen taloudellinen tuki</t>
  </si>
  <si>
    <t>Lastenneuvola</t>
  </si>
  <si>
    <t>Perhesuunnittelu- ja ehkäisyneuvola</t>
  </si>
  <si>
    <t>Äitiysneuvola</t>
  </si>
  <si>
    <t>Valtioneuvoston asetus neuvolatoiminnasta, koulu- ja opiskeluterveydenhuollosta sekä lasten ja nuorten ehkäisevästä suun terveydenhuollosta</t>
  </si>
  <si>
    <t>https://www.finlex.fi/fi/laki/ajantasa/2011/20110338</t>
  </si>
  <si>
    <t>Lääkärin tekemä terveystarkastus äitiysneuvolassa</t>
  </si>
  <si>
    <t>Terveydenhoitajan tai kätilön tekemä terveystarkastus äitiysneuvolassa</t>
  </si>
  <si>
    <t>Laaja terveystarkastus äitiysneuvolassa</t>
  </si>
  <si>
    <t>Lääkärin tekemä terveystarkastus lastenneuvolassa</t>
  </si>
  <si>
    <t>Laaja terveystarkastus lastenneuvolassa</t>
  </si>
  <si>
    <t>Kouluterveydenhoitajan tekemä terveystarkastus kouluterveydenhuollossa</t>
  </si>
  <si>
    <t>Lääkärin tekemä terveystarkastus kouluterveydenhuollossa</t>
  </si>
  <si>
    <t>Laaja terveystarkastus kouluterveydenhuollossa</t>
  </si>
  <si>
    <t>Terveydenhoitajan tekemä terveystarkastus lastenneuvolassa</t>
  </si>
  <si>
    <r>
      <t>Erikoistutkimukset kouluterveydenhuollossa</t>
    </r>
    <r>
      <rPr>
        <sz val="11"/>
        <color rgb="FFFF0000"/>
        <rFont val="Calibri"/>
        <family val="2"/>
        <scheme val="minor"/>
      </rPr>
      <t>, erittely?!</t>
    </r>
  </si>
  <si>
    <t>Yhteisöllinen terveysneuvonta kouluterveydenhuollossa</t>
  </si>
  <si>
    <t>Yksilöllinen terveysneuvonta kouluterveydenhuollossa</t>
  </si>
  <si>
    <t>Ryhmiä ohjaava terveysneuvonta kouluterveydenhuollossa</t>
  </si>
  <si>
    <t>Kirjaus avoHILMOn mukaan: OAA40, OAA41
PALVELUMUOTO: T26=Kouluterveydenhuolto
KÄYNNIN LUONNE: TH = terveydenhoito
YHTEYSTAPA: R10=Käynti vastaanotolla;
KÄVIJÄRYHMÄ: 1=Yksilökäynti
KÄYNTISYY: ICD-10: Z00.1, Z00.2 tai Z00.3; ICPC2: A98</t>
  </si>
  <si>
    <t>Kirjaus avoHILMOn mukaan: OAA30, OAA31, OAA32, OAA42
PALVELUMUOTO: T26=Kouluterveydenhuolto
KÄYNNIN LUONNE: TH = terveydenhoito
YHTEYSTAPA: R10=Käynti vastaanotolla
KÄVIJÄRYHMÄ: 1=Yksilökäynti
KÄYNTISYY: ICD-10: Z00.1, Z00.2 tai Z00.3; ICPC2: A98</t>
  </si>
  <si>
    <t>Kirjaus avoHILMOn mukaan: OAA44
PALVELUMUOTO: T26=Kouluterveydenhuolto
KÄYNNIN LUONNE: TH = terveydenhoito tai SH= sairaanhoito
YHTEYSTAPA: R10=Käynti vastaanotolla;  R70= Asiakirjamerkintä ilman asiakaskontaktia.
KÄVIJÄRYHMÄ: 3=Ryhmäkäyntiä käytetään useammalle nimetyille oppilaille järjestetyistä eri aiheisiin liittyvissä kohdennetuissa tapaamisissa esim. laihdutus- tai stressiryhmissä.
KÄYNTISYY: ICD-10: Z00.1, Z00.2 tai Z00.3; ICPC2: A98</t>
  </si>
  <si>
    <t>Kirjaus avoHILMOn mukaan: OAA40, OAA41
PALVELUMUOTO: T22=Lastenneuvola
KÄYNNIN LUONNE: TH = terveydenhoito
YHTEYSTAPA: R10=Käynti vastaanotolla;
KÄVIJÄRYHMÄ: 1=Yksilökäynti
KÄYNTISYY: ICD-10: Z00.1, Z00.2 tai Z00.3; ICPC2: A98</t>
  </si>
  <si>
    <t>Perhevalmennus</t>
  </si>
  <si>
    <t>Kirjaus avoHILMOn mukaan: OAA20, OAA21, OAA22
PALVELUMUOTO: T22=Lastenneuvola
KÄYNNIN LUONNE: TH = terveydenhoito
YHTEYSTAPA: R10=Käynti vastaanotolla
KÄVIJÄRYHMÄ: 1=Yksilökäynti
KÄYNTISYY: ICD-10: Z00.1, Z00.2 tai Z00.3; ICPC2: A98</t>
  </si>
  <si>
    <t>Perhe- ja synnytysvalmennus perhe- tai ryhmätilaisuutena. Ensimmäistä lastaan odottavalle perheelle on järjestettävä moniammatillisesti toteutettua perhevalmennusta, johon sisältyy vanhempainryhmätoimintaa. (Asetus neuvolatoiminnasta 338/2011, 15 §.)</t>
  </si>
  <si>
    <t>Terveysneuvontaan liittyvä kotikäynti</t>
  </si>
  <si>
    <t>Ensimmäistä lastaan odottavan perheen tai ensimmäisen lapsensa saaneen perheen luokse tehtävä kotikäynti. Muita kotikäyntejä on järjestettävä tarpeen mukaan. (Asetus neuvolatoiminnasta 338/2011, 15 §.)</t>
  </si>
  <si>
    <t>Äitiysneuvolalla tarkoitetaan terveydenhuoltolain (1326/2010) 15 §:n mukaista neuvolatoimintaa. Kunnan on järjestettävä alueensa raskaana olevien naisten, lasta odottavien perheiden neuvolapalvelut.
Neuvolapalveluihin sisältyvät:
1) sikiön terveen kasvun, kehityksen ja hyvinvoinnin sekä raskaana olevan ja synnyttäneen naisen terveyden määräajoin toteutettava ja yksilöllisen tarpeen mukainen seuranta ja edistäminen;
4) vanhemmuuden ja perheen muun hyvinvoinnin tukeminen;
5) lapsen kodin ja muun kasvu- ja kehitysympäristön sekä perheen elintapojen terveellisyyden edistäminen;
6) lapsen ja perheen erityisen tuen ja tutkimusten tarpeen varhainen tunnistaminen sekä lapsen ja perheen tukeminen ja tarvittaessa tutkimuksiin tai hoitoon ohjaaminen.
Kunnan perusterveydenhuollon on neuvolapalveluja järjestäessään toimittava yhteistyössä varhaiskasvatuksesta, lastensuojelusta ja muusta sosiaalihuollosta, erikoissairaanhoidosta vastaavien sekä muiden tarvittavien tahojen kanssa.</t>
  </si>
  <si>
    <t>PALVELUMUOTO: T22=Lastenneuvola</t>
  </si>
  <si>
    <t>Kirjaus avoHILMOn mukaan: 
PALVELUMUOTO: T24=Muut neuvolapalvelut
KÄYNNIN LUONNE: TH = terveydenhoito
YHTEYSTAPA: R10=Käynti vastaanotolla
KÄVIJÄRYHMÄ: 1=Yksilökäynti; 2 =Ryhmävastaanotto
KÄYNTISYY: ICD-10: Z00.1, Z00.2 tai Z00.3; ICPC2: A98</t>
  </si>
  <si>
    <t>Kirjaus avoHILMOn mukaan: OAA10
PALVELUMUOTO: T21=Äitiysneuvola
KÄYNNIN LUONNE: TH = terveydenhoito
YHTEYSTAPA: R10=Käynti vastaanotolla
KÄVIJÄRYHMÄ: 1=Yksilökäynti
KÄYNTISYY: ICD-10: Z34.0, Z34.8, Z34,9 tai Z35.9; ICPC2: A98, W78, W84, W90</t>
  </si>
  <si>
    <t>Kirjaus avoHILMOn mukaan: OAA11, OAA12, OAA47
PALVELUMUOTO: T21=Äitiysneuvola
KÄYNNIN LUONNE: TH = terveydenhoito
YHTEYSTAPA: R10=Käynti vastaanotolla;
KÄVIJÄRYHMÄ: 1=Yksilökäynti
KÄYNTISYY: ICD-10: Z02,3; Z34.0, Z34.8, Z34,9 tai Z35.9; ICPC2: A98, W78, W84, W90</t>
  </si>
  <si>
    <t>Kirjaus avoHILMOn mukaan: OAA48
PALVELUMUOTO: T21=Äitiysneuvola
KÄYNNIN LUONNE: TH = terveydenhoito
YHTEYSTAPA: R10=Käynti vastaanotolla
KÄVIJÄRYHMÄ: 1=Yksilökäynti; 2 =Ryhmävastaanotto
KÄYNTISYY: ICD-10: Z02,3; Z34.0, Z34.8, Z34,9 tai Z35.9; ICPC2: A98, W78, W84, W90</t>
  </si>
  <si>
    <t>Kirjaus avoHILMOn mukaan: ?
PALVELUMUOTO: T21=Äitiysneuvola
KÄYNNIN LUONNE: TH = terveydenhoito
YHTEYSTAPA: R20=Kotikäynti
KÄVIJÄRYHMÄ: 1=Yksilökäynti
KÄYNTISYY: ICD-10: Z02,3; Z34.0, Z34.8, Z34,9 tai Z35.9; ICPC2: A98, W78, W84, W90</t>
  </si>
  <si>
    <t>Lapsiperheiden vertaistukitoiminta</t>
  </si>
  <si>
    <t>Vertaistukitoimintaan ja ryhmämuotoiseen toimintaan kohdennetut avustukset järjestöille</t>
  </si>
  <si>
    <r>
      <t xml:space="preserve">Käynti </t>
    </r>
    <r>
      <rPr>
        <sz val="11"/>
        <color rgb="FFFF0000"/>
        <rFont val="Calibri"/>
        <family val="2"/>
        <scheme val="minor"/>
      </rPr>
      <t>(käynnin määritelmä: keston ja henkilömäärän mukaan tehty määritelmä puuttuu)</t>
    </r>
  </si>
  <si>
    <t>Adoptiolain 4 luvun mukainen adoptioneuvonta. Kotimainen adoptioneuvonta; Perheen sisäinen adoptioneuvonta; Syntymävanhemman adoptioneuvonta; Kansainvälinen adoptioneuvonta; Adoption seuranta ja siihen liittyvä perhetyö; Adoption jälkipalvelu</t>
  </si>
  <si>
    <t>Adoptiolain 63 §:n mukainen selvitys. "Lapsen toivomusten ja mielipiteen sekä muiden yhteydenpitoa koskevan asian ratkaisemiseen vaikuttavien olosuhteiden selvittämiseksi tuomioistuimen on tarvittaessa hankittava selvitys lapsen, hänen aikaisemman vanhempansa ja adoptiovanhemman kotikunnan sosiaalihuollon toimielimeltä. Jos tällaisella henkilöllä ei ole kotikuntaa Suomessa, selvitys on hankittava sen kunnan sosiaalihuollon toimielimeltä, jossa henkilö oleskelee.
Lapsen henkilökohtaiseen kuulemiseen tuomioistuimessa, salassa pidettävien tietojen ilmaisemiseen ja väliaikaisen määräyksen antamiseen sovelletaan, mitä niistä tapaamisoikeutta koskevan asian tuomioistuinkäsittelyn osalta lapsen huollosta ja tapaamisoikeudesta annetun lain (361/1983) 15 §:n 2 momentissa, 16 §:n 3 momentissa ja 17 §:ssä säädetään."</t>
  </si>
  <si>
    <t>Perheasioiden sovittelusta säädetään avioliittolain 5 luvussa ja sosiaalihuoltolain 14 §:ssä. Avioliittolain mukaan perheessä esiintyvät ristiriidat ja oikeudelliset asiat on ensi sijassa pyrittävä ratkaisemaan perheenjäsenten keskinäisissä neuvotteluissa ja sopimuksella. Perheasioiden sovittelijat antavat pyynnöstä apua ja tukea silloin, kun perheessä esiintyy ristiriitoja. Sovittelu on tarkoitettu lapsiperheille, joissa vanhemmat miettivät eron mahdollisuutta. Sovitteluun voi hakeutua myös perhe, jossa vanhemmat ovat jo eronneet ja perhe pyrkii sopeutumaan uuteen elämäntilanteeseen.</t>
  </si>
  <si>
    <t>Elatusavun turvaamiseen liittyvät palvelut</t>
  </si>
  <si>
    <t>Laki lapsen elatuksesta</t>
  </si>
  <si>
    <t>https://www.finlex.fi/fi/laki/ajantasa/1975/19750704</t>
  </si>
  <si>
    <t>Avioliittolaki</t>
  </si>
  <si>
    <t>https://www.finlex.fi/fi/laki/ajantasa/1929/19290234</t>
  </si>
  <si>
    <t>Lapsiperheiden kotipalvelu</t>
  </si>
  <si>
    <t>Sosiaalihuoltolain 18 §:n mukainen kotipalvelu: "Kotipalvelulla tarkoitetaan asumiseen, hoitoon ja huolenpitoon, toimintakyvyn ylläpitoon, lasten hoitoon ja kasvatukseen, asiointiin sekä muihin jokapäiväiseen elämään kuuluvien tehtävien ja toimintojen suorittamista tai niissä avustamista.
Kotipalvelua annetaan sairauden, synnytyksen, vamman tai muun vastaavanlaisen toimintakykyä alentavan syyn tai erityisen perhe- tai elämäntilanteen perusteella niille henkilöille, jotka tarvitsevat apua selviytyäkseen 1 momentissa tarkoitetuista tehtävistä ja toiminnoista.
Kotipalveluun sisältyvinä tukipalveluina annetaan ateria-, vaatehuolto- ja siivouspalveluja sekä sosiaalista kanssakäymistä edistäviä palveluja.
Lapsiperheellä on oikeus saada perheen huolenpitotehtävän turvaamiseksi välttämätön kotipalvelu, jos lapsen hyvinvoinnin turvaaminen ei ole mahdollista 2 momentissa mainittujen syiden vuoksi."</t>
  </si>
  <si>
    <t>Nuorisoneuvola</t>
  </si>
  <si>
    <t>Seksuaaliterveydenhoito (ja perinnöllisyysneuvonta POIS!, koska erikoissairaanhoitoa!?) 
Kirjaus avoHILMOn mukaan: 
PALVELUMUOTO: T23=Perhesuunnittelu-/ehkäisyneuvola
KÄYNNIN LUONNE: TH = terveydenhoito
YHTEYSTAPA: R10=Käynti vastaanotolla
KÄVIJÄRYHMÄ: 1=Yksilökäynti; 2 =Ryhmävastaanotto
KÄYNTISYY: ICD-10: Z00.1, Z00.2 tai Z00.3; ICPC2: A98</t>
  </si>
  <si>
    <t>Perinnöllisyysneuvonta</t>
  </si>
  <si>
    <t>Alkiodiagnostiikalla tarkoitetaan hedelmöityshoidolla aikaansaadun alkion tutkimista geneettisen sairauden suhteen. Alkiodiagnostiikan käytöstä säädetään hedelmöityshoitolaissa (1237/2006).</t>
  </si>
  <si>
    <t>Alkiodiagnostiikka</t>
  </si>
  <si>
    <t>Perinnöllisyysneuvonnassa pyritään antamaan puolueetonta tietoa perinnöllisten sairauksien riskistä ja sikiödiagnostiikan mahdollisuuksista.</t>
  </si>
  <si>
    <t>Laki hedelmöityshoidoista</t>
  </si>
  <si>
    <t>https://www.finlex.fi/fi/laki/ajantasa/2006/20061237</t>
  </si>
  <si>
    <t>Synnytyspelkovastaanotto</t>
  </si>
  <si>
    <t>HAL-vastaanotto</t>
  </si>
  <si>
    <t>Synnytys</t>
  </si>
  <si>
    <t>Diabetesvastaanotto</t>
  </si>
  <si>
    <t>Synnytys- ja naistentautien erikoislääkärin tai alalle erikoistuvan lääkärin vastaanotto. Tarvittaessa käytettävissä on sairaalan muita asiantuntijoita (mm. sisätauti- ja lastenlääkärit, psykiatrit, sosiaalityöntekijät).</t>
  </si>
  <si>
    <t>Erikoislääkärin vastaanotto raskauden aikana</t>
  </si>
  <si>
    <t>Ultraäänitutkimukset</t>
  </si>
  <si>
    <t>Raskauden aikaiset ultraäänitutkimukset. Seulonnoista annetun asetuksen (339/2011) mukaan kaikille raskaana oleville tarjotaan kaksi raskauden aikaista ultraäänitutkimusta.</t>
  </si>
  <si>
    <t>Sikiötutkimukset ja raskauden aikainen sikiön hoito</t>
  </si>
  <si>
    <t>Erikoissairaanhoidon hoitotiimin vastaanotto raskauden aikana</t>
  </si>
  <si>
    <t xml:space="preserve">Raskauden ja synnytyksen hoito sisältäen: -Synnytys -Äitiyspoliklinikkatoiminta -HAL-poliklinikat -Sikiödiagnostiikka -Sikiöseulonnat -Ensitietopalvelu 
Huom! Palveluryhmän laskenta tehdään erikoissairaanhoidossa, mutta tarkastellaan ensisijaisesti tässä tietopaketissa. Kohdennussäännöt on kerrottu  kohdassa ”17–74-vuotiaiden erikoissairaanhoidon tietopaketti” </t>
  </si>
  <si>
    <t>Hoitotiimi koostuu esimerkiksi lääkärin, kätiön ja sosiaalityöntekijän sekä muun terveydenhuollon ammattilaisen edustajistosta.</t>
  </si>
  <si>
    <t>Erikoissairaanhoidossa tapahtuva tukiryhmätoiminta raskauden aikana</t>
  </si>
  <si>
    <t>Tukiryhmä synnytyspelosta kärsiville</t>
  </si>
  <si>
    <t>Lapsiperheiden sosiaalityö</t>
  </si>
  <si>
    <t>Lapsiperheiden sosaaliohjaus</t>
  </si>
  <si>
    <t>Sosiaalihuoltolain 15 §:n mukaan: "Sosiaalityöllä tarkoitetaan asiakas- ja asiantuntijatyötä, jossa rakennetaan yksilön, perheen tai yhteisön tarpeita vastaava sosiaalisen tuen ja palvelujen kokonaisuus, sovitetaan se yhteen muiden toimijoiden tarjoaman tuen kanssa sekä ohjataan ja seurataan sen toteutumista ja vaikuttavuutta. Sosiaalityö on luonteeltaan muutosta tukevaa työtä, jonka tavoitteena on yhdessä yksilöiden, perheiden ja yhteisöjen kanssa lieventää elämäntilanteen vaikeuksia, vahvistaa yksilöiden ja perheiden omia toimintaedellytyksiä ja osallisuutta sekä edistää yhteisöjen sosiaalista eheyttä."</t>
  </si>
  <si>
    <t>Sosiaalihuoltolain 16 §:n mukaan: "Sosiaaliohjauksella tarkoitetaan yksilöiden, perheiden ja yhteisöjen neuvontaa, ohjausta ja tukea palvelujen käytössä sekä yhteistyötä eri tukimuotojen yhteensovittamisessa. Tavoitteena on yksilöiden ja perheiden hyvinvoinnin ja osallisuuden edistäminen vahvistamalla elämänhallintaa ja toimintakykyä."</t>
  </si>
  <si>
    <t>https://www.finlex.fi/fi/laki/ajantasa/2015/20150011</t>
  </si>
  <si>
    <t>Isyyslaki</t>
  </si>
  <si>
    <t>https://www.finlex.fi/fi/laki/ajantasa/2005/20050378</t>
  </si>
  <si>
    <t>Laki oikeusgeneettisestä isyystutkimuksesta</t>
  </si>
  <si>
    <t xml:space="preserve">Lastenvalvojan tekemä isyyden selvitys ja siihen liittyvät toimet, kuten DNA-tutkimuksen tilaus (Isyyslaki 11/2015). Tutkimus tehdään Terveyden ja hyvinvoinnin laitoksessa tai Helsingin yliopiston Hjelt-instituutissa (Laki oikeusgeneettisestä isyystutkimuksesta 378/2005, 3 §). </t>
  </si>
  <si>
    <t>(Perhehoitolaki 263/2015).</t>
  </si>
  <si>
    <t>"Ammatillinen perhehoito on perhehoitoa, jota annetaan yksityisistä sosiaalipalveluista annetun lain 7 §:ssä tarkoitetun luvan perusteella ammatillisessa perhekodissa." (Perhehoitolaki 263/2015, 4 §).</t>
  </si>
  <si>
    <t>"Kun lapsi tai nuori on sijoitettu kodin ulkopuolelle sijoitusta avohuollon tukitoimena, 40 §:ssä tarkoitettua sijaishuoltoa tai jälkihuoltoa koskevien säännösten mukaisesti, hänen itsenäistymistään varten on kalenterikuukausittain varattava määrä, joka vastaa vähintään 40 prosenttia hänen sosiaali- ja terveydenhuollon asiakasmaksuista annetun lain 14 §:ssä tarkoitetuista tuloistaan, korvauksistaan tai saamisistaan. Määrää laskettaessa ei lapsilisää kuitenkaan oteta huomioon.
Jollei lapsella tai nuorella ole sosiaali- ja terveydenhuollon asiakasmaksuista annetun lain 14 §:ssä tarkoitettuja tuloja, korvauksia tai saamisia taikka jos ne ovat riittämättömät, sosiaalihuollosta vastaavan toimielimen on tuettava sijoituksen päättyessä itsenäistymässä olevaa nuorta asumiseen, koulutukseen ja muuhun itsenäistymiseen liittyvissä menoissa tarpeellisilla itsenäistymisvaroilla.
Sosiaalihuollosta vastaavalla toimielimellä on oikeus päättää itsenäistymisvarojen maksamisen ajankohdasta. Lähtökohtaisesti itsenäistymisvarat on annettava lapselle tai itsenäistymässä olevalle nuorelle jälkihuollon päättyessä taikka lapsen tai nuoren itsenäistymisen tukemiseen tai turvaamiseen liittyvästä erityisestä syystä viimeistään hänen täyttäessään 21 vuotta.
Sosiaalihuollosta vastaavan toimielimen on annettava selvitys itsenäistymisvarojen kertymisestä ja maksamisesta sijoituksen päätyttyä ja huoltajan, edunvalvojan tai 15-vuotiaan lapsen sitä pyytäessä myös sijoituksen aikana." (Lastensuojelulaki 77 §)</t>
  </si>
  <si>
    <t>Sosiaalihuoltolain 27 e §:n mukainen toimintakykyä ylläpitävä toiminta työikäisille, esim. pitkäaikaistyöttömät, pitkäaikaissairaat, muistisairaat.</t>
  </si>
  <si>
    <t>Sosiaalihuoltolain 27 d §:n mukainen työllistymistä tukeva toiminta työikäisille, esim. pitkäaikaistyöttömät, pitkäaikaissairaat, muistisairaat.</t>
  </si>
  <si>
    <t>Sosiaalihuoltolain 27 d §:n mukaan kunnan on järjestettävä työhönvalmennusta sekä KKRL 566/2005, 6 §, 7 §, mukaan Kelan on järjestettävä työhönvalmennusta. Esim. pitkäaikaistyöttömät, pitkäaikaissairaat, muistisairaat.</t>
  </si>
  <si>
    <t>Erikoissairaanhoidon palveluna tuotetun kotisairaalan lääkkeet</t>
  </si>
  <si>
    <t>Erikoissairaanhoidon palveluna tuotetun kotisairaalan hoitotarvikkeet</t>
  </si>
  <si>
    <t>Perusterveydenhuollon palveluna tuotetun kotisairaalan hoitotarvikkeet</t>
  </si>
  <si>
    <t>Perusterveydenhuollon palveluna tuotetun kotisairaalan lääkkeet</t>
  </si>
  <si>
    <t>ICD-10</t>
  </si>
  <si>
    <t>http://www.julkari.fi/bitstream/handle/10024/80324/15c30d65-2b96-41d7-aca8-1a05aa8a0a19.pdf?sequence=1&amp;isAllowed=y</t>
  </si>
  <si>
    <t>https://www.kuntaliitto.fi/sites/default/files/media/file/ICPC2%20FIN%20v.5.0%20Fin%20%282016%29.pdf</t>
  </si>
  <si>
    <t>ICPC2</t>
  </si>
  <si>
    <t xml:space="preserve">Kirjaus HILMOn mukaan: 
PALVELUMUOTO: 
KÄYNNIN LUONNE: TH = terveydenhoito
YHTEYSTAPA: R10=Käynti vastaanotolla; 
KÄVIJÄRYHMÄ: 1=Yksilökäynti
KÄYNTISYY: ICD-10: Z36; ICPC2: </t>
  </si>
  <si>
    <t>Ändringsarbete i en bostad</t>
  </si>
  <si>
    <t/>
  </si>
  <si>
    <t>Lehtonen, Santeri</t>
  </si>
  <si>
    <t>Asunnon muutostyö</t>
  </si>
  <si>
    <t>9</t>
  </si>
  <si>
    <t>Boendeträning</t>
  </si>
  <si>
    <t>en tillfällig social service inom boendeservicen vars syfte är hjälpa en socialvårdsklient att anpassa sig till ett mer självständigt boende än tidigare Obs. Vid boendeträning stöds och lärs ut färdigheter som ökar socialvårdsklientens aktivitet och livshantering. Boendeträning ges enligt serviceuppgifterna för specialomsorger för utvecklingsstörda, barnskydd och tjänster i enlighet med socialvårdslagen.</t>
  </si>
  <si>
    <t>asumisen palveluissa annettava määräaikainen sosiaalipalvelu, jonka tavoitteena on auttaa sosiaalihuollon asiakasta sopeutumaan aiempaa itsenäisempään asumiseen Huom. Asumisvalmennuksessa tuetaan ja opetetaan taitoja, jotka lisäävät sosiaalihuollon asiakkaan omatoimisuutta ja elämänhallintaa. Asumisvalmennusta annetaan kehitysvammaisten erityishuollon, lastensuojelun ja sosiaalihuoltolain mukaisten palvelujen palvelutehtävien perusteella.</t>
  </si>
  <si>
    <t>Asumisvalmennus</t>
  </si>
  <si>
    <t>8</t>
  </si>
  <si>
    <t>Ordnande av boende</t>
  </si>
  <si>
    <t>en social service inom boendeservicen där en bostad skaffas för en socialvårdsklient Obs. Boende kan ordnas som en social service till exempel för bostadslösa, personer med utvecklingsstörning eller klientfamiljer inom barnskyddet. Ordnande av boende ges enligt serviceuppgifterna för specialomsorger för utvecklingsstörda, barnskydd och tjänster i enlighet med socialvårdslagen.</t>
  </si>
  <si>
    <t>asumisen palveluissa annettava sosiaalipalvelu, jolla sosiaalihuollon asiakkaalle hankitaan asunto Huom. Asuminen voidaan järjestää sosiaalipalveluna esimerkiksi asunnottomalle, kehitysvammaiselle tai lastensuojelun asiakasperheelle. Asumisen järjestämistä annetaan kehitysvammaisten erityishuollon, lastensuojelun sekä sosiaalihuoltolain mukaisten palvelujen palvelutehtävien perusteella.</t>
  </si>
  <si>
    <t>Asumisen järjestäminen</t>
  </si>
  <si>
    <t>7</t>
  </si>
  <si>
    <t>61</t>
  </si>
  <si>
    <t>60</t>
  </si>
  <si>
    <t>Boendeprövning</t>
  </si>
  <si>
    <t>en tillfällig social service inom boendeservicen vars syfte är att reda ut en socialvårdsklients livshantering samt behov av stöd och hjälp i anslutning till självständigt boende Obs. Boendeprövning ordnas enligt serviceuppgifterna för specialomsorger för utvecklingsstörda, barnskydd och tjänster i enlighet med socialvårdslagen.</t>
  </si>
  <si>
    <t>asumisen palveluissa annettava määräaikainen sosiaalipalvelu, jonka tavoitteena on selvittää sosiaalihuollon asiakkaan elämänhallintaa sekä itsenäiseen asumiseen liittyvän tuen ja avun tarvetta Huom. Asumiskokeilua annetaan kehitysvammaisten erityishuollon, lastensuojelun ja sosiaalihuoltolain mukaisten palvelujen palvelutehtävien perusteella.</t>
  </si>
  <si>
    <t>6</t>
  </si>
  <si>
    <t>Förmedlingskonto</t>
  </si>
  <si>
    <t>en social service där en socialvårdsklients förmåner eller andra inkomster kan överföras till ett förmedlingskonto från vilket en servicearrangör inom socialvården betalar klientens utgifter enligt avtal Obs. Förmedlingskonto kan behövas när socialvårdsklienten har ständiga problem med att hantera sin ekonomi på grund av levnadssätt, sjukdom eller någon annan särskild orsak. Till exempel pensionen kan överföras till förmedlingskontot för att användas för klientens utgifter och som bruksmedel för klienten under uppsikt av en socialarbetare. Förmedlingskonto ges enligt serviceuppgifterna för barnskydd, missbrukarvård och tjänster i enlighet med socialvårdslagen.</t>
  </si>
  <si>
    <t>sosiaalipalvelu, jossa sosiaalihuollon asiakkaan etuuksia tai muita tuloja voidaan siirtää välitystilille, jolta sosiaalihuollon palvelunjärjestäjä maksaa asiakkaan kuluja sovitusti Huom. Välitystilipalvelua saatetaan tarvita silloin, kun sosiaalihuollon asiakkaalla on jatkuvia talouden hallinnan vaikeuksia elämäntapojensa, sairauden tai muun erityisen syyn vuoksi. Esimerkiksi eläke voidaan siirtää välitystilille käytettäväksi sosiaalihuollon asiakkaan menoihin ja asiakkaan käyttövaroiksi sosiaalityöntekijän valvonnassa. Välitystilipalvelua annetaan lastensuojelun, päihdehuollon, sosiaalihuoltolain mukaisten palvelujen ja toimeentulotuen palvelutehtävien perusteella.</t>
  </si>
  <si>
    <t>Välitystilipalvelu</t>
  </si>
  <si>
    <t>59</t>
  </si>
  <si>
    <t>Abstinensvård</t>
  </si>
  <si>
    <t>vård som ges inom missbrukarvården och där man strävar efter att vänja en klient av med rusmedel eller andra beroenden Obs. Med andra beroenden avses till exempel spel- eller internetberoende. Abstinensvården kan vara till exempel medicinsk eller psykosocial vård. Abstinensvården kan genomföras som öppen missbrukarvård, institutionsservice inom missbrukarvården eller en kombination av dessa. Inom socialvården ges abstinensvård enligt serviceuppgifterna för missbrukarvård och barnskydd.</t>
  </si>
  <si>
    <t>päihdehuollossa annettava hoito, jossa pyritään vieroittamaan asiakas päihteistä tai muista riippuvuuksista Huom. Muulla kuin päihderiippuvuudella tarkoitetaan esimerkiksi peli- ja nettiriippuvuutta. Vieroitushoito voi olla esimerkiksi lääke- tai psykososiaalista hoitoa. Vieroitushoidon toteutustapa voi olla päihdehuollon avopalvelu, päihdehuollon laitospalvelu tai näiden yhdistelmä. Sosiaalihuollossa vieroitushoitoa annetaan päihdehuollon ja lastensuojelun palvelutehtävien perusteella.</t>
  </si>
  <si>
    <t>Vieroitushoito</t>
  </si>
  <si>
    <t>58</t>
  </si>
  <si>
    <t>Kamratstödsverksamhet</t>
  </si>
  <si>
    <t>Vertaistukitoiminta</t>
  </si>
  <si>
    <t>57</t>
  </si>
  <si>
    <t>Klädvårdsservice</t>
  </si>
  <si>
    <t>en social service där det för en socialvårdsklient ordnas klädvård eller ersättning för klädvårdskostnader Obs. Klädvårdsservice ges enligt serviceuppgifterna för hemservice och stöd för närståendevård.</t>
  </si>
  <si>
    <t>sosiaalipalvelu, jossa sosiaalihuollon asiakkaalle järjestetään vaatehuolto tai korvataan siitä aiheutuneita kustannuksia Huom. Vaatehuoltopalvelua annetaan kotipalvelujen ja omaishoidon tuen palvelutehtävien perusteella.</t>
  </si>
  <si>
    <t>56</t>
  </si>
  <si>
    <t>55</t>
  </si>
  <si>
    <t>54</t>
  </si>
  <si>
    <t>53</t>
  </si>
  <si>
    <t>Trygghetsservice</t>
  </si>
  <si>
    <t>en social service där det för en socialvårdsklient bereds en möjlighet att enkelt och snabbt kontakta jouren för att få hjälp Obs. Inom trygghetsservice används ofta ett trygghetstelefonsystem, där klienten genom att trycka på en knapp på t.ex. telefonen, en tilläggsanordning till telefonen eller ett armband som bärs på handleden kan skicka ett meddelande om hjälp till jourcentralen. Som trygghetssystem inom trygghetsservice kan även smarta huslösningar användas. Dessutom kan trygghetsservicen omfatta regelbundna besök av en servicepatrull hemma hos klienten till exempel nattetid. Bland annat behöver äldre och funktionshindrade personer trygghetsservice, och i allmänhet ingår den i servicebostäder. Trygghetsservice ges enligt serviceuppgiften för hemservice.</t>
  </si>
  <si>
    <t>sosiaalipalvelu, jossa sosiaalihuollon asiakkaalle järjestetään mahdollisuus ottaa helposti ja nopeasti yhteys päivystykseen avunsaantia varten Huom. Turvapalvelussa käytetään yleensä hyväksi turvapuhelinjärjestelmää, jolloin esimerkiksi puhelimessa, sen lisälaitteessa tai kädessä pidettävässä rannekkeessa olevaa nappia painamalla voidaan lähettää avunpyyntöviesti päivystyskeskukseen. Turvapalvelun turvajärjestelmänä voidaan käyttää myös älytaloratkaisuja. Lisäksi turvapalvelu saattaa sisältää säännönmukaisen palvelupartion käynnit sosiaalihuollon asiakkaan kotona esimerkiksi yöaikaan. Turvapalvelua tarvitsevat muun muassa vanhukset ja vammaiset, ja se kuuluu yleensä palveluasuntoihin. Turvapalvelua annetaan kotipalvelujen palvelutehtävän perusteella.</t>
  </si>
  <si>
    <t>Turvapalvelu</t>
  </si>
  <si>
    <t>52</t>
  </si>
  <si>
    <t>51</t>
  </si>
  <si>
    <t>Stödboende</t>
  </si>
  <si>
    <t>50</t>
  </si>
  <si>
    <t>Ärendehanteringsservice</t>
  </si>
  <si>
    <t>en social service där en assistent eller serviceleverantör uträttar en socialvårdsklients ärenden utanför hemmet utan att klienten följer med Obs. Ordnande av hemtransport av varor från affärer till socialvårdsklienter är också ärendehanteringsservice. Ärendehanteringsservice ges enligt serviceuppgifterna för specialomsorger för utvecklingsstörda, hemservice, stöd för närståendevård och handikappservice.</t>
  </si>
  <si>
    <t>sosiaalipalvelu, jossa avustaja tai palveluntuottaja hoitaa sosiaalihuollon asiakkaan asioita kodin ulkopuolella siten, ettei asiakas ole mukana Huom. Asiointipalvelua on myös se, että kaupasta järjestetään tavaroiden kotiinkuljetus sosiaalihuollon asiakkaalle. Asiointipalvelua annetaan kehitysvammaisten erityishuollon, kotipalvelujen, omaishoidon tuen ja vammaispalvelujen palvelutehtävien perusteella.</t>
  </si>
  <si>
    <t>Asiointipalvelu</t>
  </si>
  <si>
    <t>5</t>
  </si>
  <si>
    <t>Tillfälligt boende</t>
  </si>
  <si>
    <t>49</t>
  </si>
  <si>
    <t>Terapiservice</t>
  </si>
  <si>
    <t>en social service där en socialvårdsklient bereds en möjlighet att delta i terapi Obs. Inom terapiservicen kan olika typer av terapi ges. Terapiservice ges enligt serviceuppgiften för barnskydd och missbrukarvård.</t>
  </si>
  <si>
    <t>sosiaalipalvelu, jossa sosiaalihuollon asiakkaalle järjestetään mahdollisuus saada terapiaa Huom. Terapiapalvelussa voidaan antaa erityyppisiä terapioita. Terapiapalvelua annetaan lastensuojelun ja päihdehuollon palvelutehtävien perusteella.</t>
  </si>
  <si>
    <t>Terapiapalvelu</t>
  </si>
  <si>
    <t>48</t>
  </si>
  <si>
    <t>Ekonomiskt stöd</t>
  </si>
  <si>
    <t>en social service där en socialvårdsklient får ersättning eller ekonomiskt stöd på basis av dennes situation eller livssituation Obs. Ekonomiskt stöd är t.ex. ersättning för kläder, ersättning för kostnader för specialdiet, ersättning för kostnader för anskaffning av hjälpmedel, utkomststöd och närståendevårdarens vårdarvode. Betalningssätten för ekonomiskt stöd är till exempel betalningsförbindelse, servicesedel och direkt penningersättning. Ekonomiskt stöd ges enligt serviceuppgifterna för specialomsorger för utvecklingsstörda, barnskydd, stöd för närståendevård, utkomststöd och handikappservice.</t>
  </si>
  <si>
    <t>sosiaalipalvelu, jossa sosiaalihuollon asiakkaan aseman tai elämäntilanteen perusteella asiakkaalle maksetaan korvausta tai annetaan taloudellista tukea Huom. Taloudellisen tuen palvelua ovat esimerkiksi vaatekorvaus, erityisravinnon kustannusten korvaus, apuvälineiden hankinnasta aiheutuneiden kustannusten korvaukset, toimeentulotuki ja omaishoitajan hoitopalkkio. Taloudellisten tuen palvelussa maksutapoja ovat esimerkiksi maksusitoumukset, palvelusetelit ja suora rahallinen korvaus. Taloudellisen tuen palvelua annetaan kehitysvammaisten erityishuollon, lastensuojelun, omaishoidon tuen, toimeentulotuen ja vammaispalvelujen palvelutehtävien perusteella.</t>
  </si>
  <si>
    <t>Taloudellisen tuen palvelu</t>
  </si>
  <si>
    <t>47</t>
  </si>
  <si>
    <t>Socialarbete</t>
  </si>
  <si>
    <t>Sosiaalityö</t>
  </si>
  <si>
    <t>46</t>
  </si>
  <si>
    <t>Sosiaaliohjaus</t>
  </si>
  <si>
    <t>45</t>
  </si>
  <si>
    <t>Social kreditgivning</t>
  </si>
  <si>
    <t>44</t>
  </si>
  <si>
    <t>Anpassningsträning</t>
  </si>
  <si>
    <t>Sopeutumisvalmennus</t>
  </si>
  <si>
    <t>43</t>
  </si>
  <si>
    <t>Fastställande av avtal</t>
  </si>
  <si>
    <t>en social service där socialnämnden utvärderar och fastställer ett avtal mellan socialvårdsklienter Obs. Socialvårdsklienter som behöver fastställande av avtal kan ha ett avtal som de själva upprättat eller få hjälp med att upprätta avtalet. Avtalet är lagakraftvunnet efter att det har fastställts. Avtal som fastställs i tjänsten hänför sig beloppet och betalningssättet för underhållsbidraget som betalas till maken/makan eller barnet samt ett barns vårdnad, umgängesrätt eller boende. Fastställande av avtal utförs enligt serviceuppgifterna för fastställande av ett barns underhållsbidrag, tryggande av ett barns vårdnad och umgängesrätt samt fastställande av en makes/makas underhållsbidrag.</t>
  </si>
  <si>
    <t>sosiaalipalvelu, jossa sosiaalilautakunta arvioi ja vahvistaa sosiaalihuollon asiakkaiden välisen sopimuksen Huom. Sopimuksen vahvistamispalvelua tarvitsevilla sosiaalihuollon asiakkailla voi olla itse laadittu sopimus vahvistettavaksi tai heitä voidaan auttaa sen laatimisessa. Sen jälkeen kun sopimus on vahvistettu, se on lainvoimainen. Sopimuksen vahvistamispalvelussa vahvistettavat sopimukset liittyvät lapsen tai puolison elatusavun määrään ja suorittamistapaan sekä lapsen huoltoon, tapaamisoikeuteen ja asumiseen. Sopimuksen vahvistamispalvelua annetaan lapsen elatusavun vahvistamisen, lapsen huollon ja tapaamisoikeuden turvaamisen sekä puolison elatusavun vahvistamisen palvelutehtävien perusteella.</t>
  </si>
  <si>
    <t>Sopimuksen vahvistamispalvelu</t>
  </si>
  <si>
    <t>42</t>
  </si>
  <si>
    <t>Städservice</t>
  </si>
  <si>
    <t>en social service där det för en socialvårdsklient ordnas städning i hemmet eller ersättning för städkostnader Obs. Städservice ges enligt serviceuppgifterna för hemservice och stöd för närståendevård.</t>
  </si>
  <si>
    <t>sosiaalipalvelu, jossa sosiaalihuollon asiakkaalle järjestetään kodin siivousta tai korvataan siivouksesta aiheutuneita kustannuksia Huom. Siivouspalvelua annetaan kotipalvelujen ja omaishoidon tuen palvelutehtävien perusteella.</t>
  </si>
  <si>
    <t>41</t>
  </si>
  <si>
    <t>Tillnyktringsvård</t>
  </si>
  <si>
    <t>kortvarig vård som ges under övervakning av hälsovårdspersonal inom missbrukarvården, avsedd för en klient som utöver berusningstillståndet har en skada eller sjukdom som kräver uppföljning eller vars berusningstillstånd är farligt starkt Obs. Tillnyktringsvården kan genomföras som öppen missbrukarvård, institutionsservice inom missbrukarvården eller en kombination av dessa. Inom socialvården ges tillnyktringsvård enligt serviceuppgifterna för missbrukarvård och barnskydd.</t>
  </si>
  <si>
    <t>päihdehuollossa terveydenhuollon ammattihenkilön valvonnassa annettava lyhytkestoinen hoito, joka on tarkoitettu sellaiselle asiakkaalle, jolla on päihtymystilan lisäksi seurantaa vaativa vamma tai sairaus tai jonka päihtymystila on vaarallisen vahva Huom. Selviämishoidon toteutustapa voi olla päihdehuollon avopalvelu, päihdehuollon laitospalvelu tai näiden yhdistelmä. Sosiaalihuollossa selviämishoitoa annetaan päihdehuollon ja lastensuojelun palvelutehtävien perusteella.</t>
  </si>
  <si>
    <t>Selviämishoito</t>
  </si>
  <si>
    <t>40</t>
  </si>
  <si>
    <t>Socialombudsservice</t>
  </si>
  <si>
    <t>en social service vars syfte är att ge en socialvårdsklient personlig handeldning och rådgivning i anslutning till dennes rättigheter samt att allmänt följa upp att socialvårdsklienternas rättigheter förverkligas inom ett visst geografiskt område Obs. Socialombudsservice ges enligt serviceuppgiften för socialombudsverksamhet.</t>
  </si>
  <si>
    <t>sosiaalipalvelu, jonka tavoitteena on antaa sosiaalihuollon asiakkaalle tämän oikeuksiin liittyvää henkilökohtaista ohjausta ja neuvontaa sekä seurata yleisesti sosiaalihuollon asiakkaiden oikeuksien toteutumista tietyllä maantieteellisellä alueella Huom. Sosiaaliasiamiespalvelua annetaan sosiaaliasiamiestoiminnan palvelutehtävän perusteella.</t>
  </si>
  <si>
    <t>Sosiaaliasiamiespalvelu</t>
  </si>
  <si>
    <t>4</t>
  </si>
  <si>
    <t>Ledsagarservice</t>
  </si>
  <si>
    <t>en social service där en socialvårdsklient ledsagas av en assistent för att uträtta ärenden utanför hemmet Obs. Ledsagarservice kan tillhandahållas till exempel i samband med färdtjänst. Ledsagarservice ges enligt serviceuppgifterna för specialomsorger för utvecklingsstörda, hemservice och handikappservice.</t>
  </si>
  <si>
    <t>sosiaalipalvelu, jossa sosiaalihuollon asiakas saa avustajan mukaansa asioidessaan kodin ulkopuolella Huom. Saattajapalvelua voidaan tarjota esimerkiksi kuljetuspalvelun yhteydessä. Saattajapalvelua annetaan kehitysvammaisten erityishuollon, kotipalvelujen ja vammaispalvelujen palvelutehtävien perusteella.</t>
  </si>
  <si>
    <t>39</t>
  </si>
  <si>
    <t>Daghemsvård</t>
  </si>
  <si>
    <t>en social service inom småbarnsfostringstjänsterna där barnspecifika planer för småbarnsfostran sammanställs och tillhandahålls vid daghem</t>
  </si>
  <si>
    <t>varhaiskasvatuspalveluissa annettavaa sosiaalipalvelua, jossa laaditaan lapsikohtaiset varhaiskasvatussuunnitelmat ja jota annetaan päiväkodissa</t>
  </si>
  <si>
    <t>Päiväkotihoito</t>
  </si>
  <si>
    <t>38</t>
  </si>
  <si>
    <t>Dagverksamhet</t>
  </si>
  <si>
    <t>37</t>
  </si>
  <si>
    <t>Missbrukarvårdens polikliniska service</t>
  </si>
  <si>
    <t>en social service som tillhandahålls som missbrukarrehabilitering inom missbrukarvården och som en klient kan söka sig till på egen hand och vars syfte är att stödja den personliga välfärden och funktionsförmågan eller delaktigheten i samhället då det gäller en klient som har rusmedels- eller andra beroendeproblem Obs. Inom missbrukarvårdens polikliniska service kan socialvårdsklienten välja lämpliga stödformer i det utbud som erbjuds.</t>
  </si>
  <si>
    <t>päihdehuollossa päihdekuntoutuksena annettavaa sosiaalipalvelu, johon asiakas voi hakeutua itse ja jonka tavoitteena on tukea päihde- tai muun riippuvuusongelmaisen asiakkaan henkilökohtaista hyvinvointia ja toimintakykyä tai osallisuutta yhteiskuntaan Huom. Päihdehuollon polikliinisessä palvelussa sosiaalihuollon asiakas voi valita itselleen sopivia tukimuotoja tarjotusta valikoimasta.</t>
  </si>
  <si>
    <t>Päihdehuollon polikliininen palvelu</t>
  </si>
  <si>
    <t>36</t>
  </si>
  <si>
    <t>Missbrukarvårdens institutionella rehabilitering</t>
  </si>
  <si>
    <t>institutionsvård som tillhandahålls som missbrukarrehabilitering inom missbrukarvården och vars syfte är att stödja den personliga välfärden och funktionsförmågan eller delaktigheten i samhället då det gäller en klient som har rusmedels- eller andra beroendeproblem</t>
  </si>
  <si>
    <t>päihdehuollossa päihdekuntoutuksena annettava laitoshoito, jonka tavoitteena on tukea päihde- tai muun riippuvuusongelmaisen asiakkaan henkilökohtaista hyvinvointia ja toimintakykyä tai osallisuutta yhteiskuntaan</t>
  </si>
  <si>
    <t>Päihdehuollon laitoskuntoutus</t>
  </si>
  <si>
    <t>35</t>
  </si>
  <si>
    <t>Öppen rehabilitering inom missbrukarvården</t>
  </si>
  <si>
    <t>ett stöd som ges som missbrukarrehabilitering inom missbrukarvården och som i fråga om intensiteten ligger på en nivå mellan missbrukarvårdens polikliniska service och missbrukarvårdens institutionella rehabilitering och vars syfte är att stödja den personliga välfärden och funktionsförmågan eller delaktigheten i samhället då det gäller en klient som har rusmedels- eller andra beroendeproblem Obs. Öppen rehabilitering inom missbrukarvården genomförs ofta i grupp och som terapi. Det kan vara en relativt kort tidsperiod då socialvårdsklienten besöker rehabiliteringen dagligen.</t>
  </si>
  <si>
    <t>päihdehuollossa päihdekuntoutuksena annettava tuki, joka on intensiivisyydeltään päihdehuollon polikliinisen palvelun ja päihdehuollon laitoskuntoutuksen väliltä ja jonka tavoitteena on tukea päihde- tai muun riippuvuusongelmaisen asiakkaan henkilökohtaista hyvinvointia ja toimintakykyä tai osallisuutta yhteiskuntaan Huom. Päihdehuollon avokuntoutus on usein ryhmämuotoista ja terapeuttista. Se voi olla lyhyehkö ajanjakso, jonka aikana sosiaalihuollon asiakas käy kuntoutuksessa päivittäin.</t>
  </si>
  <si>
    <t>Päihdehuollon avokuntoutus</t>
  </si>
  <si>
    <t>34</t>
  </si>
  <si>
    <t>Familjearbete</t>
  </si>
  <si>
    <t>Perhetyö</t>
  </si>
  <si>
    <t>33</t>
  </si>
  <si>
    <t>Familjedagvård</t>
  </si>
  <si>
    <t>en social service inom småbarnsfostringstjänsterna där barnspecifika planer för småbarnsfostran sammanställs och som tillhandahålls vid familjedaghem</t>
  </si>
  <si>
    <t>varhaiskasvatuspalveluissa annettavaa sosiaalipalvelua, jossa laaditaan lapsikohtaiset varhaiskasvatussuunnitelmat ja jota annetaan perhepäiväkodissa</t>
  </si>
  <si>
    <t>Perhepäivähoito</t>
  </si>
  <si>
    <t>32</t>
  </si>
  <si>
    <t>Familjevård</t>
  </si>
  <si>
    <t>31</t>
  </si>
  <si>
    <t>30</t>
  </si>
  <si>
    <t>Klient- och resursstyrning</t>
  </si>
  <si>
    <t>en social service där förvaltningsbeslut om tillhandahållande av socialtjänster tas i regel utifrån skriftliga ansökningar och som inte omfattar planmässigt individspecifikt arbete med en socialvårdsklient Obs. Förvaltningsbeslut om beviljande av socialtjänster som kräver särskild prövning fattas inom socialarbetet. Klient- och resursstyrning kan utföras av enskilda yrkesutbildade personer eller arbetsgrupper inom socialvården, till exempel arbetsgrupper som planerar användningen av boendetjänster. Klient- och resursstyrning utförs enligt serviceuppgifterna för specialomsorger för utvecklingsstörda, hemservice, stöd för närståendevård, tjänster i enlighet med socialvårdslagen och handikappservice.</t>
  </si>
  <si>
    <t>sosiaalipalvelu, jossa tehdään hallintopäätöksiä sosiaalipalvelujen antamisesta pääsääntöisesti kirjallisten hakemusten perusteella ja joka ei sisällä suunnitelmallista yksilökohtaista työskentelyä sosiaalihuollon asiakkaan kanssa Huom. Erityistä tarveharkintaa vaativat hallintopäätökset sosiaalipalvelujen myöntämisestä tehdään sosiaalityössä. Asiakas- ja resurssiohjausta voivat tehdä yksittäiset sosiaalihuollon ammattihenkilöt tai työryhmät, kuten asumisen palvelujen käyttöä suunnittelevat työryhmät. Asiakas- ja resurssiohjausta tehdään kehitysvammaisten erityishuollon, kotipalvelujen, omaishoidon tuen, sosiaalihuoltolain mukaisten palvelujen ja vammaispalvelujen palvelutehtävien perusteella.</t>
  </si>
  <si>
    <t>Asiakas- ja resurssiohjaus</t>
  </si>
  <si>
    <t>3</t>
  </si>
  <si>
    <t>Servicerådgivning</t>
  </si>
  <si>
    <t>en social service vars syfte är att tillhandahålla allmän rådgivning och handledning i anslutning till de sociala tjänsterna Obs. Klienterna inom servicerådgivningen är inte alltid klienter inom socialvården.  Servicerådgivning ges även utanför socialvården, t.ex. inom hälso- och sjukvården. Servicerådgivning ges enligt serviceuppgiften för tjänster i enlighet med socialvårdslagen.</t>
  </si>
  <si>
    <t>sosiaalipalvelu, jonka tavoitteena on antaa yleistä sosiaalipalveluihin liittyvää neuvontaa ja ohjausta Huom. Palveluneuvonnan asiakkaat eivät ole aina sosiaalihuollon asiakkaita. Palveluneuvontaa annetaan myös sosiaalihuollon ulkopuolella, kuten terveydenhuollossa. Palveluneuvontaa annetaan sosiaalihuoltolain mukaisten palvelujen perusteella.</t>
  </si>
  <si>
    <t>Palveluneuvonta</t>
  </si>
  <si>
    <t>29</t>
  </si>
  <si>
    <t>28</t>
  </si>
  <si>
    <t>27</t>
  </si>
  <si>
    <t>Lekverksamhet</t>
  </si>
  <si>
    <t>en social service som tillhandahålls inom tjänsterna för småbarnsfostran och grundar sig på en plan för småbarnsfostran och omfattar ledd verksamhet samt stöd för föräldrar. Servicen innefattar även öppen verksamhet inom småbarnsfostran.</t>
  </si>
  <si>
    <t>varhaiskasvatuspalveluissa annettava sosiaalipalvelu, joka perustuu varhaiskasvatussuunnitelmaan ja joka sisältää ohjattua toimintaa sekä tukea vanhemmille. Palveluun sisältyy myös avoin varhaiskasvatustoiminta.</t>
  </si>
  <si>
    <t>Leikkitoiminta</t>
  </si>
  <si>
    <t>26</t>
  </si>
  <si>
    <t>25</t>
  </si>
  <si>
    <t>24</t>
  </si>
  <si>
    <t>Badservice</t>
  </si>
  <si>
    <t>en social service där en socialvårdsklient får hjälp med att sköta den personliga hygienen Obs. Badservice innehåller till exempel ordnade av tvättmöjligheter antingen i socialvårdsklientens eget hem eller utanför hemmet. Badservice ges enligt serviceuppgifterna för hemservice och stöd för närståendevård.</t>
  </si>
  <si>
    <t>sosiaalipalvelu, jossa autetaan sosiaalihuollon asiakasta huolehtimaan henkilökohtaisesta hygieniastaan Huom. Kylvetyspalvelu sisältää esimerkiksi peseytymismahdollisuuden järjestämisen joko sosiaalihuollon asiakkaan omassa kodissa tai kodin ulkopuolella. Kylvetyspalvelua annetaan kotipalvelujen ja omaishoidon tuen palvelutehtävien perusteella.</t>
  </si>
  <si>
    <t>Kylvetyspalvelu</t>
  </si>
  <si>
    <t>23</t>
  </si>
  <si>
    <t>Rehabiliteringshandledning</t>
  </si>
  <si>
    <t>Kuntoutusohjaus</t>
  </si>
  <si>
    <t>22</t>
  </si>
  <si>
    <t>Arbetsverksamhet i rehabiliteringssyfte</t>
  </si>
  <si>
    <t>21</t>
  </si>
  <si>
    <t>Färdtjänst</t>
  </si>
  <si>
    <t>en social service där transport för en socialvårdsklient ordnas på något annat sätt än med kollektivtrafiken eller transportkostnader ersätts Obs. Till exempel personer som på grund av skada eller sjukdom inte kan använda kollektivtrafik kan få färdtjänst.  Färdtjänst ges enligt serviceuppgifterna för specialomsorger för utvecklingsstörda, hemservice, stöd för närståendevård och handikappservice.</t>
  </si>
  <si>
    <t>sosiaalipalvelu, jossa järjestetään sosiaalihuollon asiakkaan kuljetus muuten kuin joukkoliikenteellä tai korvataan kuljetuksesta aiheutuneita kustannuksia Huom. Kuljetuspalvelua voivat saada esimerkiksi henkilöt, jotka eivät vamman tai sairauden vuoksi pysty käyttämään joukkoliikennettä. Kuljetuspalvelua annetaan kehitysvammaisten erityishuollon, kotipalvelujen, omaishoidon tuen ja vammaispalvelujen palvelutehtävien perusteella.</t>
  </si>
  <si>
    <t>20</t>
  </si>
  <si>
    <t>Professionell familjevård</t>
  </si>
  <si>
    <t>2</t>
  </si>
  <si>
    <t>Elevvårdens kuratorstjänster</t>
  </si>
  <si>
    <t>en social service där en studerande eller elev får stöd och handledning för studierna och skolgången i syfte att förebygga eller övervinna studiesvårigheter eller sociala svårigheter i anslutning till utvecklingen samt att främja hälsan, välbefinnandet och de sociala färdigheterna hos honom eller henne Obs. Elevvårdens kuratorstjänster främjar välbefinnandet i skol- och studiegemenskapen samt samarbetet med de studerandes familjer och andra närstående. Elevvårdens kuratorsuppgifter består av individuellt och gemensamt elevvårdsarbete enligt läroplanen, nätverksarbete samt samarbete med myndigheter och andra aktörer. Elevvårdens kuratorstjänster ges enligt serviceuppgiften för socialt arbete i skolan.</t>
  </si>
  <si>
    <t>sosiaalipalvelu, jossa annetaan oppilaalle tai opiskelijalle koulunkäynnin ja opiskelun tukea ja ohjausta, joilla pyritään ehkäisemään ja poistamaan hänen kehitykseensä liittyviä sosiaalisia vaikeuksia sekä edistämään hänen oppimistaan, hyvinvointiaan ja sosiaalisia valmiuksiaan Huom. Opiskeluhuollon kuraattoripalvelussa edistetään koulu- ja opiskeluyhteisön hyvinvointia sekä yhteistyötä oppilaiden ja opiskelijoiden perheiden ja muiden läheisten kanssa. Opiskeluhuollon kuraattorin tehtävät koostuvat yksilökohtaisesta, yhteisöllisestä ja opetussuunnitelman mukaisesta opiskeluhuoltotyöstä, verkostotyöstä sekä yhteistyöstä eri viranomaisten ja muiden tahojen kanssa. Opiskeluhuollon kuraattoripalvelua annetaan koulun sosiaalityön palvelutehtävän perusteella.</t>
  </si>
  <si>
    <t>Opiskeluhuollon kuraattoripalvelu</t>
  </si>
  <si>
    <t>19</t>
  </si>
  <si>
    <t>Substitutionsvård</t>
  </si>
  <si>
    <t>vård för rusmedelsberoende personer som ingår i missbrukarvårdens tjänster och där vissa läkemedelspreparat används som hjälp Obs. Målsättningen med behandlingen är rehabilitering och drogfrihet eller en minskning av olägenheter och en förbättring av klientens livskvalitet. Substitutionsvården kan vara både kort- och långvarig. Enligt social- och hälsovårdsministeriets förordning 33/2008 avses med substitutionsvård behandling av en opioidberoende person med hjälp av läkemedelspreparat. Substitutionsvården kan genomföras som öppen missbrukarvård, institutionsservice inom missbrukarvården eller en kombination av dessa. Inom socialvården ges substitutionsvård enligt serviceuppgiften för missbrukarvård.</t>
  </si>
  <si>
    <t>päihdehuollon palveluissa annettava huumeriippuvaisten hoito, jossa apuna käytetään tiettyjä lääkevalmisteita Huom. Korvaushoidon tavoitteena on joko kuntouttaminen ja päihteettömyys tai haittojen vähentäminen ja asiakkaan elämän laadun parantaminen. Korvaushoito voi olla sekä lyhyt- että pitkäaikaista. Sosiaali- ja terveysministeriön asetuksen 33/2008 mukaan korvaushoito tarkoittaa opioidiriippuvaisten hoitoa, jossa käytetään apuna tiettyjä lääkevalmisteita. Korvaushoidon toteutustapa voi olla päihdehuollon avopalvelu, päihdehuollon laitospalvelu tai näiden yhdistelmä. Sosiaalihuollossa korvaushoitoa annetaan päihdehuollon palvelutehtävän perusteella.</t>
  </si>
  <si>
    <t>Korvaushoito</t>
  </si>
  <si>
    <t>18</t>
  </si>
  <si>
    <t>17</t>
  </si>
  <si>
    <t>Avgiftning</t>
  </si>
  <si>
    <t>en kortvarig vård som ingår i missbrukarvårdens tjänster och som ges i syfte att försöka hjälpa en klient att ta sig ur rusmedelsspiralen Obs. Avgiftningen kan genomföras inom den öppna missbrukarvården, institutionsservice inom missbrukarvården eller en kombination av dessa. Vid avgiftning eftersträvas särskilt lindring av akuta fysiska abstinenssymtom genom antingen läkemedelsbehandling eller psykosocial behandling. Från avgiftningen försöker man hänvisa klienten till fortsatt vård. Inom socialvården ges avgiftning enligt serviceuppgifterna för missbrukarvård och barnskydd.</t>
  </si>
  <si>
    <t>päihdehuollon palveluissa annettava lyhytkestoinen hoito, jolla pyritään auttamaan asiakasta päihdekierteen katkaisemisessa Huom. Katkaisuhoidon toteutustapa voi olla päihdehuollon avopalvelu, päihdehuollon laitospalvelu tai näiden yhdistelmä. Katkaisuhoidossa pyritään erityisesti akuuttien fyysisten vieroitusoireiden lievittämiseen joko lääke- tai psykososiaalisella hoidolla. Katkaisuhoidosta asiakas pyritään ohjaamaan jatkohoitoon. Sosiaalihuollossa katkaisuhoitoa annetaan päihdehuollon ja lastensuojelun palvelutehtävien perusteella.</t>
  </si>
  <si>
    <t>Katkaisuhoito</t>
  </si>
  <si>
    <t>16</t>
  </si>
  <si>
    <t>15</t>
  </si>
  <si>
    <t>Skötsel av medel för eget hushåll</t>
  </si>
  <si>
    <t>en social service där en del av de inkomster som en minderårig eller ung socialvårdsklient som av barnskyddsorsaker placerats utanför hemmet haft under placeringen (till exempel förmåner, ersättningar och pensioner, bortsett dock från barnbidragen) deponeras för kostnader i anslutning till självständighetsprocessen Obs. Utgifterna i anslutning till självständighetsprocessen utgörs av till exempel utgifter för boende, utbildning och andra motsvarande ändamål. De upplupna medlen sköts och övervakas av det organ som svarar för socialvården och har rätt att besluta om tidpunkten för utbetalningen av medlen för eget hushåll. Skötsel av medel för eget hushåll ges enligt serviceuppgiften för barnskydd.</t>
  </si>
  <si>
    <t>sosiaalipalvelu, jossa lastensuojelun perusteella kodin ulkopuolelle sijoitetulle alaikäiselle tai nuorelle sosiaalihuollon asiakkaalle sijoituksen aikana tarkoitetuista tuloista  (esim. etuuksista, korvauksista  ja eläkkeistä, poislukien  kuitenkin lapsilisät) osa  talletetaan itsenäistymiseen liittyviä menoja  varten  Huom. Itsenäistymiseen liittyviä menoja ovat esimerkiksi asumiseen, koulutukseen ja muihin vastaaviin tarkoituksiin käytettävät menot. Kertyneitä varoja hoitaa ja valvoo sosiaalihuollosta vastaava toimielin, jolla on oikeus päättää itsenäistymisvarojen maksamisen ajankohdasta. Itsenäistymisvarojen hoitamista annetaan lastensuojelun palvelutehtävän perusteella.</t>
  </si>
  <si>
    <t>Itsenäistymisvarojen hoitaminen</t>
  </si>
  <si>
    <t>14</t>
  </si>
  <si>
    <t>13</t>
  </si>
  <si>
    <t>Personlig assistans</t>
  </si>
  <si>
    <t>12</t>
  </si>
  <si>
    <t>Hobby- och klubbverksamhet</t>
  </si>
  <si>
    <t>en social service där det för en socialvårdsklient bereds en möjlighet att utöva hobbyn eller delta i klubbverksamhet Obs. Hobby- och klubbverksamheten är i allmänhet återkommande. Jfr semester- och rekreationsverksamhet. Hobby- och klubbverksamhet ges enligt serviceuppgifterna för specialomsorger för utvecklingsstörda, barnskydd, stöd för närståendevård, tjänster i enlighet med socialvårdslagen och handikappservice.</t>
  </si>
  <si>
    <t>sosiaalipalvelu, jossa sosiaalihuollon asiakkaalle järjestetään mahdollisuus harrastaa tai käydä kerhossa Huom. Harrastus- ja kerhotoiminta on yleensä toistuvaa. Vrt. loma- ja virkistystoiminta. Harrastus- ja kerhotoimintaa annetaan kehitysvammaisten erityishuollon, lastensuojelun, omaishoidon tuen, sosiaalihuoltolain mukaisten palvelujen ja vammaispalvelujen palvelutehtävien perusteella.</t>
  </si>
  <si>
    <t>Harrastus- ja kerhotoiminta</t>
  </si>
  <si>
    <t>11</t>
  </si>
  <si>
    <t>Måltidsservice</t>
  </si>
  <si>
    <t>en social service där det för en socialvårdsklient bereds en möjlighet att få måltider utanför hemmet eller en måltid hemlevererad Obs. Måltidsservice ges enligt serviceuppgifterna för hemservice och stöd för närståendevården.</t>
  </si>
  <si>
    <t>sosiaalipalvelu, jossa sosiaalihuollon asiakkaalle järjestetään mahdollisuus ruokailuun kodin ulkopuolella tai tuodaan ateria kotiin Huom. Ateriapalvelua annetaan kotipalvelujen ja omaishoidon tuen palvelutehtävien perusteella.</t>
  </si>
  <si>
    <t>10</t>
  </si>
  <si>
    <t>Adoptionsrådgivning</t>
  </si>
  <si>
    <t>1</t>
  </si>
  <si>
    <t>A:Långt_namn</t>
  </si>
  <si>
    <t>ALONG:Beskrivning</t>
  </si>
  <si>
    <t>CreatedDate</t>
  </si>
  <si>
    <t>OID</t>
  </si>
  <si>
    <t>Description</t>
  </si>
  <si>
    <t>Status</t>
  </si>
  <si>
    <t>LastModifiedBy</t>
  </si>
  <si>
    <t>LastModifiedDate</t>
  </si>
  <si>
    <t>ExpiringDate</t>
  </si>
  <si>
    <t>BeginningDate</t>
  </si>
  <si>
    <t>LongName</t>
  </si>
  <si>
    <t>ShortName</t>
  </si>
  <si>
    <t>Abbreviation</t>
  </si>
  <si>
    <t>CodeId</t>
  </si>
  <si>
    <t>Mielenterveyskuntoutujien tuettu asuminen</t>
  </si>
  <si>
    <t>Mielenterveyskuntoutujien tuettu asuminen. Sosiaalihuoltolain (1301/2014, 17 §) mukaan "[t]uettua asumista järjestetään henkilöille, jotka tarvitsevat tukea itsenäiseen asumiseen tai itsenäiseen asumiseen siirtymisessä. Tuetulla asumisella tarkoitetaan asumisen tukemista sosiaaliohjauksella ja muilla sosiaalipalveluilla."</t>
  </si>
  <si>
    <t>Päihdekuntoutujien tuettu asuminen. Sosiaalihuoltolain (1301/2014, 17 §) mukaan "[t]uettua asumista järjestetään henkilöille, jotka tarvitsevat tukea itsenäiseen asumiseen tai itsenäiseen asumiseen siirtymisessä. Tuetulla asumisella tarkoitetaan asumisen tukemista sosiaaliohjauksella ja muilla sosiaalipalveluilla."</t>
  </si>
  <si>
    <t>Päihdekuntoutujien tuettu asuminen</t>
  </si>
  <si>
    <t>Nuorten tuettu asuminen: sosiaaliohjaus</t>
  </si>
  <si>
    <t>18–24-vuotiaiden tuettu asuminen. Sosiaalihuoltolain (1301/2014, 17 §) mukaan "[t]uettua asumista järjestetään henkilöille, jotka tarvitsevat tukea itsenäiseen asumiseen tai itsenäiseen asumiseen siirtymisessä. Tuetulla asumisella tarkoitetaan asumisen tukemista sosiaaliohjauksella ja muilla sosiaalipalveluilla." Itsenäisen asumisen aloittamiseen tai elämäntilanteen ja asumisen kriisiytymiseen annettu tuki nuorelle. Sisältää esim. asumisneuvontaa (tarpeiden ja verkoston kartoitus), asumisen sisältöpalvelua (asukastoiminta ja asumisen ohjaus) ja sosiaalista isännöintiä (vuokrarästit, häiriöt, asunnon kunto ja remonttikustannukset) .</t>
  </si>
  <si>
    <t>Nuorten tuettu asuminen: tukihenkilö</t>
  </si>
  <si>
    <t>ParentId</t>
  </si>
  <si>
    <t>HierarchyLevel</t>
  </si>
  <si>
    <t>F</t>
  </si>
  <si>
    <t>T</t>
  </si>
  <si>
    <t>Apuvälinepalvelu</t>
  </si>
  <si>
    <t>Fysioterapia</t>
  </si>
  <si>
    <t>Toimintaterapia</t>
  </si>
  <si>
    <t>Puheterapia</t>
  </si>
  <si>
    <t>Ravitsemusterapia</t>
  </si>
  <si>
    <t>Psykoterapia</t>
  </si>
  <si>
    <t>Lapsen yksityisen sijoituksen valvonta</t>
  </si>
  <si>
    <t>Vammaisten henkilöiden työtoiminta</t>
  </si>
  <si>
    <t>Vammaisten henkilöiden työhönvalmennus</t>
  </si>
  <si>
    <t>Ensisuojapalvelu</t>
  </si>
  <si>
    <t>https://www.finlex.fi/fi/laki/alkup/2010/20101379</t>
  </si>
  <si>
    <t>Lastenkoti</t>
  </si>
  <si>
    <t>Nuorisokoti</t>
  </si>
  <si>
    <t>Vastaanottokoti</t>
  </si>
  <si>
    <t>Laki Terveyden ja hyvinvoinnin laitoksen alaisista lastensuojeluyksiköistä</t>
  </si>
  <si>
    <t>Koulukoti</t>
  </si>
  <si>
    <t>Sosiaalihuoltolain (1301/2014, 15 §) mukaan "Sosiaalityöllä tarkoitetaan asiakas- ja asiantuntijatyötä, jossa rakennetaan yksilön, perheen tai yhteisön tarpeita vastaava sosiaalisen tuen ja palvelujen kokonaisuus, sovitetaan se yhteen muiden toimijoiden tarjoaman tuen kanssa sekä ohjataan ja seurataan sen toteutumista ja vaikuttavuutta. Sosiaalityö on luonteeltaan muutosta tukevaa työtä, jonka tavoitteena on yhdessä yksilöiden, perheiden ja yhteisöjen kanssa lieventää elämäntilanteen vaikeuksia, vahvistaa yksilöiden ja perheiden omia toimintaedellytyksiä ja osallisuutta sekä edistää yhteisöjen sosiaalista eheyttä."</t>
  </si>
  <si>
    <t>Päihdeasiakkaiden sosiaaliohjaus</t>
  </si>
  <si>
    <t>Päihdeasiakkaiden sosiaalityö</t>
  </si>
  <si>
    <t>Lyhyt- tai pitkäkestoinen yksilöpsykoterapia, joka toteutetaan ratsastusterapiana (Terv.h.L 26, 28 §).</t>
  </si>
  <si>
    <t>Lyhyt- tai pitkäkestoinen yksilöpsykoterapia, joka toteutetaan taideterapiana (Terv.h.L 26, 28 §).</t>
  </si>
  <si>
    <t>Lyhyt- tai pitkäkestoinen yksilöpsykoterapia, joka toteutetaan musiikkiterapiana (Terv.h.L 26, 28 §).</t>
  </si>
  <si>
    <t>Lyhyt- tai pitkäkestoinen pari- ja perheterapia (Terv.h.L 26, 28 §).</t>
  </si>
  <si>
    <t>Lyhyt- tai pitkäkestoinen ryhmäterapia (Terv.h.L 26, 28 §).</t>
  </si>
  <si>
    <t>Työikäisten sosiaalityö</t>
  </si>
  <si>
    <t>Työikäisten sosiaaliohjaus</t>
  </si>
  <si>
    <t>Sosiaalihuoltona toteutettu asumisneuvonta</t>
  </si>
  <si>
    <t>Sosaalihuoltona toteutettu asumisneuvonta auttaa ennaltaehkäisemään ja ratkaisemaan erilaisia asumiseen liittyviä ongelmia, jotka koskettavat erimerkiksi vuokranmaksua ja häätöuhkia, asunnon huonoa hoitoa sekä häiriökäyttäytymistä ja asukkaiden välisiä konfliktitilanteita. Toimeentulotukena maksetut vuokravelat, ym. eivät kuulu tähän.</t>
  </si>
  <si>
    <t>https://www.finlex.fi/fi/laki/ajantasa/2014/20141354</t>
  </si>
  <si>
    <t>Laki valtion varoista maksettavasta korvauksesta turvakotipalvelun tuottajalle</t>
  </si>
  <si>
    <t>Lastensuojelun taloudellinen tuki</t>
  </si>
  <si>
    <t>Työikäisten sosiaalinen kuntoutus</t>
  </si>
  <si>
    <t>Kansaneläkelaki</t>
  </si>
  <si>
    <t>Välitystili on sosiaalitoimen palvelu, jossa henkilö antaa omat raha-asiansa sosiaalitoimen hoidettavaksi tilanteessa, jossa hänellä on vaikeuksia hallita rahankäyttöään. Välitystilille maksetaan asiakkaan saamia etuuksia ja muita tuloja, joista sosiaalitoimi maksaa asiakkaan puolesta esimerkiksi vuokran ja muiden elämisen kannalta välttämättömiä menoja. (Kansaneläkelaki 67 §; Sosiaalihuoltolaki 1301/2014, 28 §).</t>
  </si>
  <si>
    <t>Terveyssosiaalityö ja muu osana terveydenhuoltoa toteutettava sosiaalityö. (1326/2010) 13 §:ssä tarkoitettu terveysneuvontaa järjestävän perusterveydenhuollon sosiaalityö.</t>
  </si>
  <si>
    <t>Kuntouttavaa työtoimintaa voidaan järjestää esim. työtoimintana, yksilövalmennuksena tai -ohjauksena, työ- ja toimintakyvyn arviointina, työhönvalmentajan tukena, ryhmätoimintana, yhteisöllisenä toimintana, asiakkaan arjen ohjauksena ja asioiden hoitona, talouden hoitamisen tukemisena, velkaneuvontana, oppimisvaikeuksien kartoittamisena ja työelämän pelisääntöjen opetteluna.</t>
  </si>
  <si>
    <t>https://www.finlex.fi/fi/laki/ajantasa/2007/20070568</t>
  </si>
  <si>
    <t>"Lastensuojelulaitoksia, joissa voidaan järjestää tässä laissa tarkoitettua lapsen sijaishuoltoa sekä 37 §:ssä tarkoitettu sijoitus avohuollon tukitoimena, ovat lastenkodit ja koulukodit sekä muut näihin rinnastettavat lastensuojelulaitokset" (Lastensuojelulaki 57 §).</t>
  </si>
  <si>
    <t>https://www.lastensuojelu.info/sanasto/</t>
  </si>
  <si>
    <t>Sanastot</t>
  </si>
  <si>
    <t>Lastensuojelu.info</t>
  </si>
  <si>
    <t>Lastensuojelun laitoshoitona toteutettu perhetukikeskus</t>
  </si>
  <si>
    <t>Vastaanottokodeilla tarkoitetaan pääasiassa sellaista yksikköä, jonka tehtävänä on selvittää ja arvioida lastensuojelun tarpeessa olevan lapsen sekä hänen perheensä elämäntilannetta.
Sijoitukset vastaanottokodeissa kestävät tavallisesti korkeintaan puoli vuotta ja tänä aikana tehdään lapsen edun mukainen ja perhettä tukeva arvio ja ehdotus lapsen hoito- ja kasvatussuunnitelmasta sekä perheen kuntoutussuunnitelma. Vastaanottokoti vastaa sijoituksen aikana lapsen kasvun ja kehityksen tukemisesta sekä huolehtii tarvittaessa erityishoidon ja kuntoutuksen järjestämisestä ja toteuttamisesta.</t>
  </si>
  <si>
    <t>Toimeentulon ja asumisen turvaaminen (JAKAANTUU USEIKSI PALVELUIKSI!)</t>
  </si>
  <si>
    <t>Sosiaalihuoltolain 27 b §:n mukainen vapaa ja omaishoitolain 4 §:n mukainen vapaa. Omaishoidon tuen lakisääteisen vapaan järjestäminen kotiin annettavana lomituksena, tuntilomituksen korvauksena tai sijaisomaishoitajan avulla. Omaishoitajalle kertyy oikeutta lakisääteiseen vapaaseen 2–3 vuorokautta kuukaudessa. Lakisääteisiä vapaita voi käyttää usealla eri tavalla.
"Omaishoitajalla on oikeus pitää vapaata vähintään kaksi vuorokautta kalenterikuukautta kohti. Omaishoitajalla on oikeus pitää vapaata vähintään kolme vuorokautta kalenterikuukautta kohti, jos hän on yhtäjaksoisesti tai vähäisin keskeytyksin sidottu hoitoon ympärivuorokautisesti tai jatkuvasti päivittäin. Sidonnaisuus katsotaan ympärivuorokautiseksi siitä huolimatta, että hoidettava viettää säännöllisesti vähäisen osan vuorokaudesta käyttäen kotinsa ulkopuolella järjestettyjä sosiaali- tai terveyspalveluja taikka saaden kuntoutusta tai opetusta. (29.6.2016/511)
Kunta ja omaishoitaja voivat sopia, että omaishoitaja pitää 1 momentissa tarkoitetun vapaansa useampana alle vuorokauden pituisena jaksona. Kunta voi järjestää omaishoitajalle 1 momentissa säädettyä enemmän vapaapäiviä sekä alle vuorokauden pituisia virkistysvapaita. (29.6.2016/511)
Kunnan on huolehdittava hoidettavan hoidon tarkoituksenmukaisesta järjestämisestä hoitajan vapaan aikana. Edellä 1 momentissa tarkoitettujen vapaapäivien ja virkistysvapaan pitäminen eivät vähennä hoitopalkkion määrää.Omaishoitajalla on oikeus pitää vapaata vähintään kaksi vuorokautta kalenterikuukautta kohti. Omaishoitajalla on oikeus pitää vapaata vähintään kolme vuorokautta kalenterikuukautta kohti, jos hän on yhtäjaksoisesti tai vähäisin keskeytyksin sidottu hoitoon ympärivuorokautisesti tai jatkuvasti päivittäin. Sidonnaisuus katsotaan ympärivuorokautiseksi siitä huolimatta, että hoidettava viettää säännöllisesti vähäisen osan vuorokaudesta käyttäen kotinsa ulkopuolella järjestettyjä sosiaali- tai terveyspalveluja taikka saaden kuntoutusta tai opetusta. (29.6.2016/511)
Kunta ja omaishoitaja voivat sopia, että omaishoitaja pitää 1 momentissa tarkoitetun vapaansa useampana alle vuorokauden pituisena jaksona. Kunta voi järjestää omaishoitajalle 1 momentissa säädettyä enemmän vapaapäiviä sekä alle vuorokauden pituisia virkistysvapaita. (29.6.2016/511)
Kunnan on huolehdittava hoidettavan hoidon tarkoituksenmukaisesta järjestämisestä hoitajan vapaan aikana. Edellä 1 momentissa tarkoitettujen vapaapäivien ja virkistysvapaan pitäminen eivät vähennä hoitopalkkion määrää."
"Kunta voi järjestää omaishoitajan vapaan tai muun tilapäisen poissaolon ajaksi tarvittavan sijaishoidon tekemällä 3 §:n 3 kohdassa säädetyt edellytykset täyttävän henkilön kanssa toimeksiantosopimuksen, jolla tämä sitoutuu huolehtimaan sijaishoidosta. Sijaishoito voidaan järjestää edellä tarkoitetulla tavalla, jos omaishoitaja suostuu siihen. Lisäksi edellytyksenä on, että järjestely toteutetaan ottamalla huomioon hoidettavan henkilön mielipide ja että järjestely arvioidaan hoidettavan henkilön edun mukaiseksi.
Sijaishoitajan kanssa tehtävässä toimeksiantosopimuksessa sovitaan:
1) sijaishoitajalle maksettavan hoitopalkkion määrästä ja maksutavasta;
2) tarvittaessa sijaishoitajalle aiheutuvien kustannusten korvaamisesta;
3) toimeksiantosopimuksen voimassaolosta; sekä
4) tarvittaessa muista sijaishoitoa koskevista seikoista.
Sijaishoitajan työoikeudellisesta asemasta sekä eläke- ja tapaturmavakuutusturvasta on voimassa, mitä niistä omaishoitajan osalta 10 §:ssä säädetään."</t>
  </si>
  <si>
    <t>Iäkkäiden omaishoidon tuen lakisääteisen vapaan järjestäminen lomituksena</t>
  </si>
  <si>
    <t>Vammaisten kotipalvelu</t>
  </si>
  <si>
    <t>Vammaisten kotisairaanhoito</t>
  </si>
  <si>
    <t>https://www.finlex.fi/fi/laki/ajantasa/1948/19480404</t>
  </si>
  <si>
    <t>Sotilasvammalaki</t>
  </si>
  <si>
    <t>https://www.finlex.fi/fi/laki/ajantasa/1988/19881184</t>
  </si>
  <si>
    <t>Laki rintamaveteraanien kuntoutuksesta</t>
  </si>
  <si>
    <t>https://www.finlex.fi/fi/laki/ajantasa/1997/19971039</t>
  </si>
  <si>
    <t>Laki eräissä Suomen sotiin liittyneissä tehtävissä palvelleiden kuntoutuksesta</t>
  </si>
  <si>
    <t>Valtion rahoittamat kotipalvelun tukipalvelut</t>
  </si>
  <si>
    <t>Rintamaveteraanien ja sotainvalidien tukipalvelut
"Vahingoittuneelle tai sairastuneelle, jonka työkyvyttömyysaste on vähintään 20 prosenttia, ja vuosien 1939–1945 sotien johdosta vahingoittuneelle tai sairastuneelle, jonka työkyvyttömyysaste on vähintään 10 prosenttia, korvataan sosiaalihuoltolain (1301/2014) 14 §:n 1 momentin 5 kohdan mukaisista kotipalveluista, 7 kohdan mukaisista asumispalveluista ja 9 kohdan mukaisista liikkumista tukevista palveluista, omaishoidon tuesta annetun lain (937/2005) mukaisesta omaishoidon tuesta sekä terveydenhuoltolain (1326/2010) 24 §:n mukaisista sairaanhoitopalveluista aiheutuneet kustannukset. Palvelu- tai tukiasunnosta perittävää vuokraa tai vastaavaa maksua ei kuitenkaan korvata. Kotipalvelujen, asumispalvelujen ja omaishoidon tuen korvaamisesta säädetään tarkemmin valtioneuvoston asetuksella. (18.11.2016/977)" (Sotilasvammalaki 404/1948, 6 §.)</t>
  </si>
  <si>
    <t xml:space="preserve">Iäkkäiden OHT-palkkioluokka 1 (alle 500 €) </t>
  </si>
  <si>
    <t>Kotipalveluun sisältyvinä tukipalveluina annetaan ateria-, vaatehuolto- ja siivouspalveluja sekä sosiaalista kanssakäymistä edistäviä palveluja (Sosiaalihuoltolaki 19§). Turvalaitteen asennus, ylläpito, päivystys ja muut turvalaitteeseen liittyvät kulut.</t>
  </si>
  <si>
    <t>https://www.finlex.fi/fi/laki/ajantasa/1994/19940201</t>
  </si>
  <si>
    <t>Kotikuntalaki</t>
  </si>
  <si>
    <t>Kunta voi harkintansa mukaan tukea omassa kodissa selviytymistä myöntämällä taloudellista tukea asunnon varusteluun ja muutostöihin (esim. luiskat, tuet, pesutilojen muutokset jne.) sosiaalihuoltolain perusteella. Asunnon muutostyö on sosiaalihuoltolain (1301/2014) 14 §:n 1. mom. 14 kohdan mukainen muu sosiaalipalvelu ja vastaa 11 §:ssä määriteltyyn tuen tarpeeseen.</t>
  </si>
  <si>
    <t>Iäkkäiden sosiaaliohjaus</t>
  </si>
  <si>
    <t>Iäkkäiden sosiaalityö</t>
  </si>
  <si>
    <t>Sisältää kotihoidon tarvitsemat lääkäripalvelut, lääkärin määrittelemän hoitotarvikejakelun kustannukset sekä laboratorio- ja kuvantamiskustannukset. Hoitotarvikkeisiin kuuluvat: avannetarvikkeet, diabetestarvikkeet, dialyysitarvikkeet, hapen annon ja hengityksen tarvikkeet, haavanhoitotuotteet, imujen tarvikkeet. trakeostomiatarvikkeet, lääkkeen annostelun tarvikkeet, ravitsemuksen tarvikkeet, katetrit, virtsapussit, vaipat ja suolen toiminnan tarvikkeet. Tarvikkeet ovat asiakkaalle maksuttomia Sosiaali- ja terveysministeriön ohjeessa esitettyihin suositusmääriin saakka. Ei välttämättä saada eriteltyä alkuvaiheessa, mutta lähdejärjestelmien tietosisältöjä ja kirjaamisia täydentämällä erottelu onnistuu.</t>
  </si>
  <si>
    <t>Avustukset järjestöille iäkkäiden tukemiseksi</t>
  </si>
  <si>
    <t>Lymfaterapia</t>
  </si>
  <si>
    <t>Jalkojenhoito</t>
  </si>
  <si>
    <t>Neuropsykologinen kuntoutus</t>
  </si>
  <si>
    <t>Nettiterapia</t>
  </si>
  <si>
    <t>Kylmäilmaterapia ja ultraäänihoito</t>
  </si>
  <si>
    <t>Kuntouttavaan työtoimintaa liittyvä toimintaraha ja matkakorvaus</t>
  </si>
  <si>
    <t xml:space="preserve">Toimeentulotukilain 10 a § (30.12.2002/1294) Toimintaraha ja matkakorvaus
Kuntouttavasta työtoiminnasta annetun lain mukaiseen kuntouttavaan työtoimintaan osallistuvalle toimeentulotuen saajalle maksetaan julkisesta työvoima- ja yrityspalvelusta annetun lain 9 luvun 2 §:n 1 momentissa tarkoitetun kulukorvauksen suuruinen toimintaraha osallistumispäivää kohti. Toimintarahaa ei kuitenkaan suoriteta niiltä päiviltä, joilta henkilö saa työttömyysturvalain 10 luvun 6 §:ssä tarkoitettua kulukorvausta. (28.12.2012/939)
Lisäksi kuntouttavaan työtoimintaan osallistuvalle maksetaan osallistumisesta aiheutuvista matkakuluista toimeentulotukena matkakorvausta halvimman matkustustavan mukaisesti.
</t>
  </si>
  <si>
    <t>Osallistumispäivä</t>
  </si>
  <si>
    <t>Laki toimeentulotuesta</t>
  </si>
  <si>
    <t>https://www.finlex.fi/fi/laki/ajantasa/1997/19971412#a30.12.2002-1294</t>
  </si>
  <si>
    <t>Avovastaanoton kuvantamispalvelu</t>
  </si>
  <si>
    <t>Avovastaanoton laboratoriopalvelu</t>
  </si>
  <si>
    <t>Itsehoitopiste</t>
  </si>
  <si>
    <t>Anonyymipalvelu (ei kirjausta)</t>
  </si>
  <si>
    <t>"Kunnan on järjestettävä alueensa asukkaiden terveyden ja hyvinvoinnin edistämistä sekä sairauksien ehkäisyä tukevaa terveysneuvontaa. Terveysneuvonta on sisällytettävä kaikkiin terveydenhuollon palveluihin.
Kunnan on järjestettävä tarpeelliset terveystarkastukset alueensa asukkaille heidän terveytensä ja hyvinvointinsa seuraamiseksi ja edistämiseksi. Terveysneuvonnan ja terveystarkastusten on tuettava työ- ja toimintakykyä ja sairauksien ehkäisyä sekä edistettävä mielenterveyttä ja elämänhallintaa. Terveysneuvonta ja terveystarkastukset on järjestettävä myös opiskelu- tai työterveyshuollon ulkopuolelle jääville nuorille ja työikäisille. Kunnan on järjestettävä alueensa asukkaille myös ehkäisyneuvontaa ja muita seksuaali- ja lisääntymisterveyttä edistäviä palveluja.
Terveysneuvonnan ja terveystarkastusten on muodostettava toiminnallinen kokonaisuus muiden kunnan järjestämien palvelujen kanssa." (Terv.h.L 1326/2010, 13 §.)</t>
  </si>
  <si>
    <t>Terveysneuvonta</t>
  </si>
  <si>
    <t>Vastaanottotoiminnan ennaltaehkäisevät palvelut</t>
  </si>
  <si>
    <t>Terveystarkastukset</t>
  </si>
  <si>
    <t>Kiireetön lääkärin vastaanottopalvelu avovastaanotolla</t>
  </si>
  <si>
    <t>Kiireellinen hoitajan vastaanottopalvelu avovastaanotolla</t>
  </si>
  <si>
    <t>Mittausta ja tietoutta levittävä itsepalvelupiste. Pisteessä ei ole henkilökuntaa. Pisteestä löytyy esimerkiksi verenpaineen, vyötärönympäryksen ja painon mittaukseen sopivia laitteita ja terveyden edistämiseen liittyvää tietoutta.</t>
  </si>
  <si>
    <t>Rokotukset</t>
  </si>
  <si>
    <t>Lääkärin tai hoitajan määräyksellä hoitotarvikejakelusta korvauksetta annetut ,pitkäaikaisen sairauden hoitoon tarvittavat, sairaanhoitovälineet ja -tarvikkeet. (Terv.h.L 1326/2010, 24 §.) Alle 3 kk kestävä sairaus ei pääsääntöisesti kuulu hoitotarvikejakelun piiriin.</t>
  </si>
  <si>
    <t>Terveystarkastuksilla tarkoitetaan kliinisillä tutkimuksilla tai muilla tarkoituksenmukaisilla ja luotettavilla menetelmillä suoritettua terveydentilan ja toimintakyvyn tarkastusta. Tarkastus on myös terveyden edistämiseen liittyvää terveydentilan selvittämistä.</t>
  </si>
  <si>
    <t>Kiireellinen lääkärin vastaanottopalvelu</t>
  </si>
  <si>
    <t>Kiireetön hoitajan vastaanottopalvelu</t>
  </si>
  <si>
    <t>Ennaltaehkäisevä mielenterveystyön vastaanottopalvelu</t>
  </si>
  <si>
    <t>Psykiatrinen sairaanhoitajan vastaanottopalvelu</t>
  </si>
  <si>
    <t>Huomioidaan ainoastaan erityistyöntekijöiden toteuttama mielenterveys- ja päihdepalvelu. Perustason palvelusta kustannus- ja toimintatietoja ei eritellä diagnoosin perusteella. Huom. Palveluryhmän laskenta tehdään vastaanottopalvelussa, mutta tarkastellaan ensisijaisesti mielenterveys- ja päihdepalvelujen tietopaketissa</t>
  </si>
  <si>
    <t>Kansainvälisesti tunnettu hoitomalli (Coping with Depression, CWD). Depressiokouluun sisältyy keskimäärin kahdeksan kokoontumiskertaa ja kotitehtäviä. Jokainen kokoontuminen kestää 1,5–2 tuntia. Ennen ryhmän alkua ryhmän ohjaajat tapaavat ryhmäläiset yksilöllisesti.  Kyseessä on psykoedukatiivinen kurssimuotoinen itsehoito- ja ennaltaehkäisymenetelmä. Masennuksen, työuupumuksen, pitkäaikaistyöttömyyden, päihde- ja muiden riippuvuuksien, raskaus  ja lapsivuodeajan ongelmien sekä lasten ja nuorten psyykkisen kasvun vaikeuksien hoito. Menetelmää on kokeiltu myös lapsettomuudesta kärsivien pariskuntien, kroonisten kipupotilaiden, ihosairaudesta kärsivien, syöpäpotilaiden sekä kuulo- ja näkövammaisten kanssa.</t>
  </si>
  <si>
    <t>Sosiaalihuoltolain (1301/2014, 16 §) mukaan "Sosiaaliohjauksella tarkoitetaan yksilöiden, perheiden ja yhteisöjen neuvontaa, ohjausta ja tukea palvelujen käytössä sekä yhteistyötä eri tukimuotojen yhteensovittamisessa. Tavoitteena on yksilöiden ja perheiden hyvinvoinnin ja osallisuuden edistäminen vahvistamalla elämänhallintaa ja toimintakykyä." Mielenterveyskuntoutujien kuntoutusohjaus kuuluu lääkinnälliseen kuntoutukseen.</t>
  </si>
  <si>
    <t>Mielenterveyskuntoutujien ryhmähoito</t>
  </si>
  <si>
    <t>Mielenterveyskuntoutujien depressiokoulu</t>
  </si>
  <si>
    <t>Mielenterveyskuntoutujien työ- ja toimintakyvyn arvio</t>
  </si>
  <si>
    <t>Mielenterveyskuntoutujien kokemusasiantuntija</t>
  </si>
  <si>
    <t>Mielenterveyskuntoutujien sosiaalityö</t>
  </si>
  <si>
    <t>Mielenterveyskuntoutujien sosiaaliohjaus</t>
  </si>
  <si>
    <t>Mielenterveyskuntoutujien sosiaalinen kuntoutus</t>
  </si>
  <si>
    <t>Mielenterveyskuntoutujille järjestettävät kuntoutuskurssit</t>
  </si>
  <si>
    <t>Laki 
Kansaneläkelaitoksen kuntoutusetuuksista ja kuntoutusrahaetuuksista annetun lain muuttamisesta</t>
  </si>
  <si>
    <t>https://www.finlex.fi/fi/laki/alkup/2015/20150145</t>
  </si>
  <si>
    <t>https://www.finlex.fi/fi/laki/ajantasa/2005/20050566</t>
  </si>
  <si>
    <t>Laki Kansaneläkelaitoksen kuntoutusetuuksista ja kuntoutusrahaetuuksista</t>
  </si>
  <si>
    <t>Apuvälineet ammatillisena kuntoutuksena</t>
  </si>
  <si>
    <t>"Kansaneläkelaitoksen on järjestettävä ja korvattava ammatillisena kuntoutuksena työkyvyn ja ansiomahdollisuuksien parantamiseksi ja säilyttämiseksi tarpeelliset kalliit ja vaativat apuvälineet vakuutetulle, joka sairauden, vian tai vamman aiheuttaman haitan vuoksi ei suoriudu opiskelusta tai työstä ilman niitä taikka jonka suoriutuminen ilman niitä olisi kohtuuttoman vaikeaa tai rasittavaa.
Edellä 1 momentissa tarkoitettuja kalliita ja vaativia apuvälineitä ovat yksilölliset, sairauden, vian tai vamman aiheuttaman haitan vuoksi hankittavat, erityistä teknistä tasoa edellyttävät apuvälineet.
Apuvälineiden järjestämiseen ja korvaamiseen kuuluvat:
1) vaikeavammaisen työstä tai ammatillisesta koulutuksesta suoriutumiseksi tarvittavien tai työn suorittamisen kannalta välttämättömien apuvälineiden tarpeen määritteleminen;
2) apuvälineiden kokeileminen;
3) apuvälineiden antaminen omaksi tai käytettäväksi;
4) apuvälineiden käytön opetuksen ja seurannan sekä välineiden huollon järjestäminen.
Edellä 1 momentissa tarkoitettuja ammatillisena kuntoutuksena annettavia apuvälineitä ovat myös ne lukiossa tai peruskoulun seitsemännellä tai sitä ylemmällä vuosiluokalla opiskelevan vaikeavammaisen henkilön kalliit ja vaativat, opintojen suorittamisen kannalta välttämättömät apuvälineet, joiden tarve perustuu vakuutetulle kuntoutussuunnitelman pohjalta hyväksyttyyn ammatillisen koulutuksen toteuttamissuunnitelmaan." (Laki Kansaneläkelaitoksen kuntoutusetuuksista ja kuntoutusrahaetuuksista 566/2005, 8§.)</t>
  </si>
  <si>
    <t>Depressiokurssi</t>
  </si>
  <si>
    <t>Elämäntaitokurssi</t>
  </si>
  <si>
    <t>Kaksisuuntaisen mielialahäiriön kurssi</t>
  </si>
  <si>
    <t>Oireidenhallintakurssi</t>
  </si>
  <si>
    <t>Painonhallintakurssi</t>
  </si>
  <si>
    <t>Mielekäspäivä kurssi</t>
  </si>
  <si>
    <t>Psykoottisten häiriöiden kurssi</t>
  </si>
  <si>
    <t>Pakko-oireisen häiriön kurssi</t>
  </si>
  <si>
    <t>Psykoedukatiivinen kurssimuotoinen  ohjaaminen ja opastaminen. Tarjoaa tukea mielenterveysongelmista/psyykkisistä sairauksista ja elämänkriiseistä sairastavien/toipuvien arkipäivästä selviytymiseen. Toiminta perustuu yhteisölliseen kohtaamiseen, perheen ja verkoston kanssa tehtävään työhön, yksilön kanssa tehtävään työhön ja erilaiseen ryhmä- ja kurssitoimintaan.</t>
  </si>
  <si>
    <t xml:space="preserve">Internetin tai puhelimen välityksellä toteutettu kahdenkeskinen keskustelupalvelu </t>
  </si>
  <si>
    <t>Anonyymi chat</t>
  </si>
  <si>
    <t>Klubitalotoiminta</t>
  </si>
  <si>
    <t>Huumeiden käyttäjien sosiaali- ja terveysneuvonta</t>
  </si>
  <si>
    <t>Nettiturvakotipalvelu</t>
  </si>
  <si>
    <t>Nettiturvakoti on Ensi- ja turvakotien liiton verkkopalvelu, joka tarjoaa tietoa, keskusteluapua sekä tarinoita perhe- ja lähisuhdeväkivallasta ja siitä selviytymisestä. Sivustolla autetaan myös väkivallan todistajina tai kohteina olleita lapsia ja nuoria. Sisältää myös chat-palvelun.</t>
  </si>
  <si>
    <t>Psykiatrisen avohoidon kurssit. Ryhmät ja kurssit perustuvat psykoedukatiiviseen työskentelyyn.</t>
  </si>
  <si>
    <t>Mielenterveyskuntoutujien psykiatrinen kotikuntoutus</t>
  </si>
  <si>
    <t>Kokemusasiantuntija tarjoaa vertaistukea omakohtaisen kokemuksen ja kokemusasiantuntijakoulutuksen pohjalta. Kokemusasiantuntija voi osallistua myös palvelujen suunnitteluun asiantuntijaroolissa.</t>
  </si>
  <si>
    <t>Sosiaali- ja terveysneuvontapisteet suonensisäisiä huumeita käyttäville. Tarjolla terveysneuvontaa mm. tietoa tartuntataudeista ja hoitopaikoista sekä mahdollisuus vaihtaa käytetyt ruiskut ja neulat puhtaisiin.</t>
  </si>
  <si>
    <t>Avovieroitushoito päihdepoliklinikalla</t>
  </si>
  <si>
    <t>Avovieroitushoito nuorisoasemalla</t>
  </si>
  <si>
    <t>Nuorisoasema</t>
  </si>
  <si>
    <t>Mielenterveyskuntoutujien tavallinen asumispalvelu</t>
  </si>
  <si>
    <t>Päihdekuntoutujien tavallinen asumispalvelu</t>
  </si>
  <si>
    <t>Mielenterveyskuntoutujien palveluasuminen</t>
  </si>
  <si>
    <t>Mielenterveyskuntoutujien tehostettu palveluasuminen</t>
  </si>
  <si>
    <t>Päihdekuntoutujien palveluasuminen</t>
  </si>
  <si>
    <t>Päihdekuntoutujien tehostettu palveluasuminen</t>
  </si>
  <si>
    <t xml:space="preserve">"Tehostetussa palveluasumisessa palveluja järjestetään asiakkaan tarpeen mukaisesti ympärivuorokautisesti."  (Sosiaalihuoltolaki 1301/2014, 21 §.) </t>
  </si>
  <si>
    <t>Vammaisten tukisuhdetoiminta</t>
  </si>
  <si>
    <t>Vammaisten tukisuhdetoiminta ja lomanviettopalvelu</t>
  </si>
  <si>
    <t>http://finlex.fi/fi/laki/ajantasa/2010/20100133</t>
  </si>
  <si>
    <t>Laki vammaisten henkilöiden tulkkauspalvelusta</t>
  </si>
  <si>
    <t>Vammaisten tulkkipalvelu</t>
  </si>
  <si>
    <t>Vammaisten tulkkauspalvelu (KELA)</t>
  </si>
  <si>
    <t>Tunti</t>
  </si>
  <si>
    <t>KELA:n järjestämisvastuulla olevat vammaispalvelut</t>
  </si>
  <si>
    <t>Vammaisten koululaisten aamu- ja iltapäivähoito sekä loma-ajanhoito erityishuoltona</t>
  </si>
  <si>
    <t>Erityishuoltolain mukaiset hoitopäiväpalvelut</t>
  </si>
  <si>
    <t>Ryhmäkäynti</t>
  </si>
  <si>
    <t>Nuorisopsykiatria</t>
  </si>
  <si>
    <t>Perhekäynti</t>
  </si>
  <si>
    <t>Vanhainkotihoito</t>
  </si>
  <si>
    <t>Kotisairaala</t>
  </si>
  <si>
    <t>"Kiireellisellä hoidolla tarkoitetaan äkillisen sairastumisen, vamman, pitkäaikaissairauden vaikeutumisen tai toimintakyvyn alenemisen edellyttämää välitöntä arviota ja hoitoa, jota ei voida siirtää ilman sairauden pahenemista tai vamman vaikeutumista.
Kiireellisen hoidon antamista varten kunnan tai tarvittaessa kuntayhtymän on järjestettävä vastaanottotoiminta siten, että potilas saa arkipäivisin ilmoitettuna aikana välittömästi terveydenhuollon ammattihenkilön arvion ja hoidon kiireellisissä tapauksissa lähellä asuinpaikkaansa, ellei potilasturvallisuuden ja palveluiden laadun turvaaminen edellytä arvion ja hoidon keskittämistä päivystysyksikköön. Kunnan tai tarvittaessa kuntayhtymän on järjestettävä terveydenhuollon ilta-ajan ja viikonlopun päiväaikainen perusterveydenhuollon kiireellinen vastaanottotoiminta silloin, kun palvelujen saavutettavuus sitä edellyttää. " (Terv.h.L 1326/2010, 50 §.) Kolonoskopia; Gastroskopia; Murtumapoliklinikkatoiminta; Pienkirurgiset ja muut toimenpiteet sekä kliiniset rasituskokeet.</t>
  </si>
  <si>
    <t>Kolonoskopia; Gastroskopia; Murtumapoliklinikkatoiminta; Pienkirurgiset ja muut toimenpiteet sekä kliiniset rasituskokeet; ryhmävastaanotto;</t>
  </si>
  <si>
    <t>Kehitysvammaisten erityishuollosta annetun lain 2 §:n 10 kohdan mukaisena muuna vastaavana erityishuollon toteuttamiseksi tarpeellisena toimintana myönnetty koululaisten aamu- ja iltapäivähoito sekä loma-ajanhoito. Toiminta toteutetaan usein erityishuollon yksiköissä: päivätoimintakeskus, työkeskus tai vastaava.</t>
  </si>
  <si>
    <t>Vammaisen lapsen kuntouttava varhaiskasvatus erityishuoltona</t>
  </si>
  <si>
    <t>Kehitysvammalain 1 §:n soveltamisalaan kuuluvien lasten varhaiskasvatus voidaan järjestää erityishuoltona toteutettuna kuntouttavana päivähoitona silloin, kun hoito järjestetään ensisijaisesti kuntoutuksellisista syistä ja lapsen erityisen yksilöllisen hoidon ja huolenpidon turvaamiseksi.</t>
  </si>
  <si>
    <t>Främjande av integration</t>
  </si>
  <si>
    <t>Hemservice</t>
  </si>
  <si>
    <t>Service för personer i arbetsför ålder</t>
  </si>
  <si>
    <t>serviceuppgift inom socialvården ämnad att stödja klienter i arbetsför ålder i ärenden som berör livskompetens, arbete, utkomst eller studier samt att minska olikvärdigheten Obs. Genom den socialservice som tillhandahålls inom ramen för servicen för personer i arbetsför ålder stöds klienter i arbetsför ålder i omfattande utsträckning. Socialservice som ingår i servicen för personer i arbetsför ålder är till exempelarbetsverksamhet i rehabiliteringssyfte, skötsel av klientens ekonomi och social rehabilitering. Servicen för personer i arbetsför ålder grundar sig på socialvårdslagen (1301/2014), lagen om utkomststöd (1412/1997), lagen om social kreditgivning (1133/2002), lagen om arbetsverksamhet i rehabiliteringssyfte (189/2001), lagen om elev- och studerandevård (1287/2013) och lagen om främjande av integration (1386/2010).</t>
  </si>
  <si>
    <t>sosiaalihuollon palvelutehtävä, jonka tavoitteena on tukea työikäisiä asiakkaita elämänhallintaan, työhön, toimeentuloon tai opiskeluun liittyvissä asioissa sekä vähentää eriarvoisuutta Huom. Työikäisten palveluissa annettavilla sosiaalipalveluilla tuetaan laajasti työikäisiä asiakkaita. Työikäisten palveluissa annettavia sosiaalipalveluja ovat esimerkiksi kuntouttava työtoiminta, taloudellisen tuen palvelu ja sosiaalinen kuntoutus. Työikäisten palvelut perustuvat sosiaalihuoltolakiin (1301/2014), toimeentulotuesta annettuun lakiin (1412/1997), sosiaalisesta luototuksesta annettuun lakiin (1133/2002), kuntouttavasta työtoiminnasta annettuun lakiin (189/2001) ja kotoutumisen edistämisestä annettuun lakiin (1386/2010).</t>
  </si>
  <si>
    <t>Työikäisten palvelut</t>
  </si>
  <si>
    <t>Familjerättslig service</t>
  </si>
  <si>
    <t>serviceuppgift inom socialvården ämnad att trygga barnets rätt till vårdnad och underhåll, trygga makars rätt till underhåll och ge familjer stöd i adoptionsärenden och konfliktsituationer Obs. Ett mål inom den familjerättsliga servicen är att skaffa uppgifter för att kunna fastställa faderskap. Inom servicen fastställs det underhållsbidrag som en underhållsskyldig förälder ska betala till sitt barn och det underhållsbidrag som en underhållsskyldig make/a ska betala till den andra. Inom servicen utreder och fastställer man även omständigheter som påverkar vårdnaden av ett barn, barnets boende och umgängesrätten, så som avtal om vårdnad om barn eller umgängesrätt, och ser till att en vårdnadshavare söks hos tingsrätten om ett barn blir utan vårdnadshavare. Den familjerättsliga servicen ger också stöd och information i frågor som gäller adoption och övervakar att barnets bästa iakttas vid adoption. Socialservice som ingår i den familjerättsliga servicen är till exempel faderskapsutredning, medling i familjeärenden, övervakning av umgänge och adoptionsrådgivning. Familjerättslig service grundar sig på faderskapslagen (11/2015), lagen angående vårdnad om barn och umgängesrätt (361/1983), lagen om underhåll för barn (704/1975), adoptionslagen (22/2012) och äktenskapslagen (234/1929).</t>
  </si>
  <si>
    <t>sosiaalihuollon palvelutehtävä, jonka tavoitteena on turvata lasten oikeus huoltoon ja elatukseen, turvata puolisoiden oikeus elatukseen sekä tukea perheitä adoptioasioissa ja ristiriitatilanteissa Huom. Perheoikeudellisissa palveluissa pyritään hankkimaan isyyden vahvistamiseen tarvittavat tiedot. Niissä vahvistetaan sekä lapsen elatusvelvolliselta vanhemmaltaan että puolison elatusvelvolliselta puolisoltaan saama elatusapu. Niissä myös selvitetään ja vahvistetaan lapsen huoltoon, asumiseen ja tapaamisoikeuteen vaikuttavat asiat, kuten vahvistetaan lapsen huolto- ja tapaamisoikeussopimus, ja vastataan siitä, että käräjäoikeudelta haetaan lapselle huoltajaa, jos tämä jää huoltajatta. Perheoikeudellisissa palveluissa annetaan myös adoptioon liittyvää tukea ja ohjausta ja valvotaan lapsen edun toteutumista adoptiossa. Perheoikeudellisissa palveluissa annettavia sosiaalipalveluja ovat esimerkiksi isyyden selvittäminen, perheasioiden sovittelu, tapaamisten valvonta ja adoptioneuvonta. Perheoikeudelliset palvelut perustuvat isyyslakiin (11/2015), lapsen huollosta ja tapaamisoikeudesta annettuun lakiin (361/1983), lapsen elatuksesta annettuun lakiin (704/1975), adoptiolakiin (22/2012) ja avioliittolakiin (234/1929).</t>
  </si>
  <si>
    <t>Service för barnfamiljer</t>
  </si>
  <si>
    <t>serviceuppgift inom socialvården ämnad att stödja barnfamiljer och föräldraskapet samt främja barns individuella tillväxt och positiva utveckling Obs. Socialvården och övriga kommunala tjänster ska arbeta för en god uppväxt för barn och för ett gott föräldraskap genom att ge akt på och främja barns och ungas välmående och avhjälpa missförhållanden i uppväxtförhållandena. I barnskyddslagen (417/2007) kallas detta för förebyggande barnskydd. Socialservicen för barnfamiljer är avsedd som ett brett stöd för barn och deras föräldrar. Social service som ingår i servicen för barnfamiljer är till exempel rådgivning i uppfostrings- och familjefrågor, familjearbete, alkohol- och drogarbete och stödrelationsverksamhet. Servicen för barnfamiljer grundar sig på socialvårdslagen (1301/2014), lagen om utkomststöd (1412/1997), lagen om social kreditgivning (1133/2002) och lagen om främjande av integration (1386/2010).</t>
  </si>
  <si>
    <t>sosiaalihuollon palvelutehtävä, jonka tavoitteena on tukea lapsiperheitä ja vanhemmuutta sekä edistää lasten yksilöllistä kasvua ja myönteistä kehitystä Huom. Lasten kasvuedellytysten ja vanhemmuuden tukemiseksi tulee sosiaalihuollossa ja kunnan muissa palveluissa seurata ja edistää lasten ja nuorten hyvinvointia ja poistaa kasvuolojen epäkohtia. Tätä kutsutaan lastensuojelulaissa (417/2007) ehkäiseväksi lastensuojeluksi. Lapsiperheiden palveluissa annettavilla sosiaalipalveluilla tuetaan laajasti lapsia ja heidän vanhempiaan. Lapsiperheiden palveluissa annettavia sosiaalipalveluja ovat esimerkiksi kasvatus- ja perheneuvonta, perhetyö, päihdetyö ja tukisuhdetoiminta. Lapsiperheiden palvelut perustuvat sosiaalihuoltolakiin (1301/2014), toimeentulotuesta annettuun lakiin (1412/1997), sosiaalisesta luototuksesta annettuun lakiin (1133/2002) ja kotoutumisen edistämisestä annettuun lakiin (1386/2010).</t>
  </si>
  <si>
    <t>Lapsiperheiden palvelut</t>
  </si>
  <si>
    <t>Äldreservice</t>
  </si>
  <si>
    <t>serviceuppgift inom socialvården ämnad att främja och stödja äldre personers funktionsförmåga och förmåga att klara sig självständigt samt deras sociala välfärd och trygghet Obs. Genom den socialservice som tillhandahålls inom ramen för äldreservicen stöds äldre personer i omfattande utsträckning. Socialservice för äldre är till exempel hemservice, serviceboende och service som stöder rörligheten. Äldreservicen grundar sig på socialvårdslagen (1301/2014), lagen om stöd för närståendevård (937/2005), lagen om utkomststöd (1412/1997), lagen om social kreditgivning (1133/2002) och lagen om främjande av integration (1386/2010). Bestämmelser om hur servicen ska tillhandahållas finns dessutom i lagen om stödjande av den äldre befolkningens funktionsförmåga och om social- och hälsovårdstjänster för äldre (980/2012).</t>
  </si>
  <si>
    <t>sosiaalihuollon palvelutehtävä, jonka tavoitteena on edistää ja tukea iäkkäiden henkilöiden toimintakykyä ja itsenäistä suoriutumista sekä sosiaalista hyvinvointia ja turvallisuutta Huom. Iäkkäiden palveluissa annettavilla sosiaalipalveluilla tuetaan laajasti iäkkäitä henkilöitä. Iäkkäiden palveluissa annettavia sosiaalipalveluja ovat esimerkiksi kotipalvelu, palveluasuminen ja liikkumista tukeva palvelu. Iäkkäiden palvelut perustuvat sosiaalihuoltolakiin (1301/2014), omaishoidon tuesta annettuun lakiin (937/2005), toimeentulotuesta annettuun lakiin (1412/1997), sosiaalisesta luototuksesta annettuun lakiin (1133/2002) ja kotoutumisen edistämisestä annettuun lakiin (1386/2010). Lisäksi palvelujen toteuttamisesta säädetään ikääntyneen väestön toimintakyvyn tukemisesta sekä iäkkäiden sosiaali- ja terveyspalveluista annetussa laissa (980/2012).</t>
  </si>
  <si>
    <t>Iäkkäiden palvelut</t>
  </si>
  <si>
    <t>Service för funktionshindrade</t>
  </si>
  <si>
    <t>serviceuppgift inom socialvården ämnad att främja delaktigheten och jämlikheten i samhället för personer med funktionsnedsättning samt att förebygga och avlägsna hinder på grund av funktionsnedsättningen Obs. Då service för personer med funktionsnedsättning ordnas är utgångspunkten att garantera personer med funktionsnedsättning nödvändig omsorg för att göra det möjligt för dem att klara sig i vardagen. Socialservice för personer med funktionsnedsättning är till exempel personlig assistans, anpassningsträning, serviceboende, arbetsverksamhet för personer med funktionsnedsättning, service på en institution och dagverksamhet. Servicen för personer med funktionsnedsättning grundar sig på lagen om service och stöd på grund av handikapp (380/1987) och lagen angående specialomsorger om utvecklingsstörda (519/1977).</t>
  </si>
  <si>
    <t>sosiaalihuollon palvelutehtävä, jonka tavoitteena on edistää vammaisten henkilöiden osallisuutta ja yhdenvertaisuutta yhteiskunnassa sekä ehkäistä ja poistaa vammaisuudesta johtuvia esteitä Huom. Vammaispalvelujen järjestämisen lähtökohtana on taata vammaisille henkilöille välttämätön huolenpito arjessa suoriutumisen mahdollistamiseksi. Vammaispalveluissa annettavia sosiaalipalveluja ovat esimerkiksi henkilökohtainen apu, sopeutumisvalmennus, palveluasuminen, työtoiminta, laitospalvelu ja päivätoiminta. Vammaispalvelut perustuvat vammaisuuden perusteella järjestettävistä palveluista ja tukitoimista annettuun lakiin (380/1987) sekä kehitysvammaisten erityishuollosta annettuun lakiin (519/1977).</t>
  </si>
  <si>
    <t>Missbrukarvård</t>
  </si>
  <si>
    <t>serviceuppgift inom socialvården ämnad att förebygga och minska missbruk av berusningsmedel och skador i anslutning därtill samt att förbättra missbrukares och deras närståendes funktionsförmåga och säkerhet Obs. Socialservice som tillhandahålls inom missbrukarvården är till exempel social rehabilitering, service på en institution och dagverksamhet. Till missbrukarvården hör social- och hälsovårdens gemensamma service, och hälsotjänster i anslutning till missbruk av berusningsmedel tillhandahålls inom hälso- och sjukvården. Med missbrukartjänster hänvisas ofta till både missbrukarvården och alkohol- och drogarbetet, och därför rekommenderas inte termen missbrukartjänster som benämning på denna serviceuppgift. Missbrukarvården grundar sig på lagen om missbrukarvård (41/1986).</t>
  </si>
  <si>
    <t>sosiaalihuollon palvelutehtävä, jonka tavoitteena on ehkäistä ja vähentää päihteiden ongelmakäyttöä ja siihen liittyviä haittoja sekä parantaa päihteiden ongelmakäyttäjien ja heidän läheistensä toimintakykyä ja turvallisuutta Huom. Päihdehuollossa annettavia sosiaalipalveluja ovat esimerkiksi sosiaalinen kuntoutus ja päivätoiminta. Päihdehuollon palveluja annetaan myös terveydenhuollossa. Päihdehuolto perustuu päihdehuoltolakiin (41/1986).</t>
  </si>
  <si>
    <t>Päihdehuolto</t>
  </si>
  <si>
    <t>Medling i familjeärenden</t>
  </si>
  <si>
    <t>Stöd för närståendevård</t>
  </si>
  <si>
    <t>Barnskydd</t>
  </si>
  <si>
    <t>serviceuppgift inom socialvården ämnad att se till att rätten till en trygg uppväxtmiljö och en harmonisk och mångsidig utveckling tillgodoses för barn och unga i behov av särskilt skydd Obs. I bemärkelsen serviceuppgift inom socialvården avses med barnskydd det barn- och familjeinriktade barnskyddet. Förutom barnskyddsinsatserna ska socialvården och övrig kommunal service arbeta för en god uppväxt för barn och för ett gott föräldraskap genom att ge akt på och främja barns och ungas välmående och avhjälpa missförhållanden i uppväxtförhållandena. I barnskyddslagen kallas detta för förebyggande barnskydd och det ingår i servicen för barnfamiljer. Socialservice som ingår i barnskyddet är till exempel professionell familjevård och service på en institution. Barnskyddet grundar sig på barnskyddslagen (417/2007).</t>
  </si>
  <si>
    <t>sosiaalihuollon palvelutehtävä, jonka tavoitteena on turvata erityistä suojelua tarvitsevien lasten ja nuorten oikeus turvalliseen kasvuympäristöön sekä tasapainoiseen ja monipuoliseen kehitykseen Huom. Sosiaalihuollon palvelutehtävänä lastensuojelulla tarkoitetaan lapsi- ja perhekohtaista lastensuojelua. Lastensuojelun lisäksi lasten kasvuedellytysten ja vanhemmuuden tukemiseksi tulee sosiaalihuollossa ja kunnan muissa palveluissa seurata ja edistää lasten ja nuorten hyvinvointia ja poistaa kasvuolojen epäkohtia. Tätä kutsutaan lastensuojelulaissa ehkäiseväksi lastensuojeluksi, ja se on osa lapsiperheiden palveluja. Lastensuojelussa annettavia sosiaalipalveluja ovat esimerkiksi ammatillinen perhehoito ja laitoshuolto. Lastensuojelu perustuu lastensuojelulakiin (417/2007).</t>
  </si>
  <si>
    <t>Lastensuojelu</t>
  </si>
  <si>
    <t>"Leikkaustoiminta, joka edellyttää leikkaussaliolosuhteita ja anestesiaa, tulee kokonaisuudessaan koota niihin sairaaloihin, joissa on ympärivuorokautinen perusterveydenhuollon ja erikoissairaanhoidon yhteispäivystys." (Terv.h.L 1326/2010, 45 §.) "Muiden kuin 3 momentissa tarkoitettujen sairaanhoitopiirien tulee ylläpitää ympärivuorokautista perusterveydenhuollon ja erikoissairaanhoidon yhteispäivystystä, jossa on valmius väestön tavanomaisten kiireellisten terveysongelmien hoitoon, keskussairaalan yhteydessä. Yhteispäivystyksessä tulee olla riittävä osaaminen tarvittavilta erikoisaloilta väestön tavanomaisten kiireellisten terveysongelmien hoitoon. Sen lisäksi, mitä 3 momentissa laajan ympärivuorokautisen päivystyksen yksiköistä säädetään, sairaanhoitopiirin erityisvastuualueella tulee aina olla oikeus järjestämissopimuksen nojalla sopia, että sen alueella toimivan sairaanhoitopiirin keskussairaalan yhteydessä toimivalle yhteispäivystyksen yksikölle voidaan muodostaa sen laajuinen ja toiminnallisesti monipuolinen päivystyksen yksikkö, jota palvelujen saavutettavuus, päivystyspisteiden väliset etäisyydet ja sairaanhoitopiirin väestön kielellisten oikeuksien toteuttaminen edellyttävät." (Terv.h.L 1326/2010, 45 § 4 mom.)</t>
  </si>
  <si>
    <t>"Helsingin ja Uudenmaan, Varsinais-Suomen, Satakunnan, Pirkanmaan, Päijät-Hämeen, Etelä-Karjalan, Pohjois-Karjalan, Pohjois-Savon, Keski-Suomen, Etelä-Pohjanmaan, Pohjois-Pohjanmaan ja Lapin sairaanhoitopiirien on järjestettävä laajan ympärivuorokautisen päivystyksen yksikkö keskussairaalansa yhteyteen. Laajan ympärivuokautisen päivystyksen yksiköllä tarkoitetaan perusterveydenhuollon ja erikoissairaanhoidon yhteispäivystystä, joka pystyy tarjoamaan laajasti palveluita usealla lääketieteen erikoisalalla ympärivuorokautisesti välittömästi ja jolla on voimavarat terveydenhuollossa tarvittavan valmiuden ylläpitämiseen ja erityistilanteiden hoitamiseen. Laajan ympärivuorokautisen päivystysyksikön tulee tukea muita päivystysyksiköitä." (Terv.h.L 1326/2010, 50 § 3 mom.)</t>
  </si>
  <si>
    <t>"Sosiaalipäivystys on järjestettävä ympärivuorokautisesti kiireellisen ja välttämättömän avun turvaamiseksi kaiken ikäisille. Päivystys on toteutettava siten, että palveluun voi saada yhteyden ympäri vuorokauden ja kiireelliset sosiaalipalvelut voidaan antaa siten kuin tässä tai muussa laissa säädetään. Päivystävissä yksiköissä on oltava riittävät voimavarat ja osaaminen, jotta palvelun laatu ja asiakasturvallisuus toteutuvat." (Sosiaalihuoltolaki 29 §.) "Kiireellisessä tilanteessa terveydenhuollon ammattihenkilön on otettava yhteyttä sosiaalipäivystykseen. Edellä 50 §:n 3 momentissa tarkoitetuissa laajoissa ympärivuorokautisissa päivystysyksiköissä ja 4 momentissa tarkoitetuissa perusterveydenhuollon ja erikoissairaanhoidon yhteispäivystyksissä sosiaalipäivystystä on toteutettava terveydenhuollon päivystyksen yhteydessä. 
Sosiaalipäivystyksessä potilaalle on tarvittaessa annettava sosiaalihuoltolain 29 §:ssä tarkoitettu kiireellinen ja välttämätön apu ja sosiaalipäivystyksen on tarvittaessa osallistuttava psykososiaalisen tuen antamiseen kiireellisissä tilanteissa." (Terv.h.L 1326/2010, 50 a §.)</t>
  </si>
  <si>
    <t xml:space="preserve">Valtioneuvoston asetus kiireellisen hoidon perusteista ja päivystyksen erikoisalakohtaisista edellytyksistä </t>
  </si>
  <si>
    <t>https://www.finlex.fi/fi/laki/alkup/2017/20170583</t>
  </si>
  <si>
    <t>Päivystysvastaanoton yhteydessä toimiva geriatrinen arviointi- ja akuuttiyksikkö. Geriatrisilla arviointi- ja akuuttiosastoilla hoidetaan ensisijaisesti kiireellistä arviointia tai lyhytaikaista hoitoa tarvitsevia ikääntyneitä potilaita, jotka eivät ole erikoissairaanhoidon tarpeessa.</t>
  </si>
  <si>
    <t>Sosiaali- ja terveysministeriön poikkeusluvalla järjestetty akuuttilääketieteen päivystys.</t>
  </si>
  <si>
    <t>Ympärivuorokautinen suun terveydenhuollon päivystys järjestetään viidessä yliopistosairaalassa, muuta ilta- ja viikonloppupäivystystä järjestetään muun terveydenhuollon päivystyksen yhteydessä.</t>
  </si>
  <si>
    <t xml:space="preserve">Suun terveydenhuollon erityistason palvelut </t>
  </si>
  <si>
    <t>Neulakudosnäytteen otto nielu- tai kitarisasta; luokka 0</t>
  </si>
  <si>
    <t>TEM00</t>
  </si>
  <si>
    <t xml:space="preserve">Suun terveydenhuollon peruspalvelut </t>
  </si>
  <si>
    <t>Sylkirauhastiehyen aukaisu koettimella; luokka 2</t>
  </si>
  <si>
    <t>TEL40</t>
  </si>
  <si>
    <t>Neulakudosnäytteen otto sylkirauhasesta; luokka 1</t>
  </si>
  <si>
    <t>TEL00</t>
  </si>
  <si>
    <t>Neulakudosnäytteen otto suunpohjasta; luokka 0</t>
  </si>
  <si>
    <t>TEJ00</t>
  </si>
  <si>
    <t>Neulakudosnäytteen otto suulaesta; luokka 0</t>
  </si>
  <si>
    <t>TEH00</t>
  </si>
  <si>
    <t>Neulakudosnäytteen otto yläleuasta; luokka 0</t>
  </si>
  <si>
    <t>TEE00</t>
  </si>
  <si>
    <t>Neulakudosnäytteen otto alaleuasta; luokka 0</t>
  </si>
  <si>
    <t>TED10</t>
  </si>
  <si>
    <t>Neulakudosnäytteen otto ikenestä; luokka 0</t>
  </si>
  <si>
    <t>TEC00</t>
  </si>
  <si>
    <t>Fistelin varjoainetutkimus (fistulografia)</t>
  </si>
  <si>
    <t>QX2CB</t>
  </si>
  <si>
    <t>Luun laaja tiheysmittausröntgen, DXA (kaksi kohdetta)</t>
  </si>
  <si>
    <t xml:space="preserve">NK6QA </t>
  </si>
  <si>
    <t>Luun tiheysmittausröntgen, DXA (yksi kohde)</t>
  </si>
  <si>
    <t xml:space="preserve">NK6PA </t>
  </si>
  <si>
    <t>Luustoikäröntgen</t>
  </si>
  <si>
    <t xml:space="preserve">NK6MA </t>
  </si>
  <si>
    <t>Luuston mineraalipitoisuuden mittaus tietokonetomografialla</t>
  </si>
  <si>
    <t xml:space="preserve">NK6HD </t>
  </si>
  <si>
    <t>Kaularangan röntgen</t>
  </si>
  <si>
    <t xml:space="preserve">NA1AA </t>
  </si>
  <si>
    <t>Sylkirauhastiehyen laaja laajennushoito radiologisessa ohjauksessa</t>
  </si>
  <si>
    <t>EL4RT</t>
  </si>
  <si>
    <t>Sylkirauhasen solunäytteen otto UÄ-ohjauksessa</t>
  </si>
  <si>
    <t>EL4AT</t>
  </si>
  <si>
    <t>Sylkirauhastiehyen stenttaus radiologisessa ohjauksessa</t>
  </si>
  <si>
    <t>EL3YT</t>
  </si>
  <si>
    <t>Sylkirauhastiehyen laajennushoito radiologisessa ohjauksessa</t>
  </si>
  <si>
    <t>EL3RT</t>
  </si>
  <si>
    <t>Sylkirauhasen kudosnäytteen otto UÄ-ohjauksessa</t>
  </si>
  <si>
    <t>EL3AT</t>
  </si>
  <si>
    <t>Sylkirauhasten ultraäänitutkimus</t>
  </si>
  <si>
    <t>EL3AE</t>
  </si>
  <si>
    <t>Sylkirauhasen röntgen</t>
  </si>
  <si>
    <t xml:space="preserve">EL3AA </t>
  </si>
  <si>
    <t>Leuanalussylkirauhastiehyen varjoainetutkimus (sialografia)</t>
  </si>
  <si>
    <t xml:space="preserve">EL2CB </t>
  </si>
  <si>
    <t>Korvasylkirauhastiehyen varjoainetutkimus (sialografia)</t>
  </si>
  <si>
    <t xml:space="preserve">EL1CB </t>
  </si>
  <si>
    <t>Suulaen funktiotutkimus</t>
  </si>
  <si>
    <t>EH1JB</t>
  </si>
  <si>
    <t>Leukanivelten erittäin laaja magneettitutkimus (1,5 T)</t>
  </si>
  <si>
    <t xml:space="preserve">EG1DG </t>
  </si>
  <si>
    <t>Leukanivelten laaja magneettitutkimus (1,5 T)</t>
  </si>
  <si>
    <t xml:space="preserve">EG1CG </t>
  </si>
  <si>
    <t xml:space="preserve">Leukanivelten magneettitutkimus (1,5 T) </t>
  </si>
  <si>
    <t xml:space="preserve">EG1BG </t>
  </si>
  <si>
    <t>Nenän sivuonteloiden röntgen, yksi suunta (esim. kuutamokuva)</t>
  </si>
  <si>
    <t xml:space="preserve">DM1QA </t>
  </si>
  <si>
    <t>Nenän sivuonteloiden tietokonetomografiatutkimus</t>
  </si>
  <si>
    <t xml:space="preserve">DM1AD </t>
  </si>
  <si>
    <t>Nenän sivuonteloiden röntgen</t>
  </si>
  <si>
    <t xml:space="preserve">DM1AA </t>
  </si>
  <si>
    <t>Silmäkuopan ja näköhermon luukanavan röntgen</t>
  </si>
  <si>
    <t xml:space="preserve">CA1AA </t>
  </si>
  <si>
    <t>Yläleuan vaativa erityisproteesi</t>
  </si>
  <si>
    <t>SPG15</t>
  </si>
  <si>
    <t>Yläleuan erityisproteesi</t>
  </si>
  <si>
    <t>SPG10</t>
  </si>
  <si>
    <t>Alaleuan hampaiston erityisproteesi</t>
  </si>
  <si>
    <t>SPG00</t>
  </si>
  <si>
    <t>Luun irrottaminen luunsiirtoa varten, ei tarkempaa määrittelyä; luokka 4</t>
  </si>
  <si>
    <t>YNA09</t>
  </si>
  <si>
    <t>Ien- tai sidekudossiirteen irrotus; luokka 10</t>
  </si>
  <si>
    <t>YEA05</t>
  </si>
  <si>
    <t>Limakalvosiirteen irrottaminen suusta; luokka 4</t>
  </si>
  <si>
    <t>YEA00</t>
  </si>
  <si>
    <t>Muu leuka-, suu- ja nieluleikkauksen haavakomplikaatioleikkaus; 
luokka 12</t>
  </si>
  <si>
    <t>EWW99</t>
  </si>
  <si>
    <t>Uusintaleikkaus leuka-, suu- tai nieluleikkauksen haavan vuodon vuoksi; luokka 12</t>
  </si>
  <si>
    <t>EWE00</t>
  </si>
  <si>
    <t>Auenneen tai tulehtuneen leuka-, suu- tai nieluleikkaushaavan tarkistaminen; luokka 8</t>
  </si>
  <si>
    <t>EWA00</t>
  </si>
  <si>
    <t>Muu sylkirauhasten leikkaus</t>
  </si>
  <si>
    <t>ELW99</t>
  </si>
  <si>
    <t>Muu sylkirauhasen korjausleikkaus; luokka 9</t>
  </si>
  <si>
    <t>ELC99</t>
  </si>
  <si>
    <t>Sylkirauhasavanteen tukkiminen; luokka 10</t>
  </si>
  <si>
    <t>ELC60</t>
  </si>
  <si>
    <t>Sylkirauhastiehyen laskuaukon siirto; luokka 9</t>
  </si>
  <si>
    <t>ELC50</t>
  </si>
  <si>
    <t>Sylkirauhastiehyen korjaaminen; luokka 9</t>
  </si>
  <si>
    <t>ELC40</t>
  </si>
  <si>
    <t>Sylkirauhastiehyen sitominen; luokka 6</t>
  </si>
  <si>
    <t>ELC30</t>
  </si>
  <si>
    <t>Sylkirauhasen ompelu; luokka 9</t>
  </si>
  <si>
    <t>ELC00</t>
  </si>
  <si>
    <t>Muu sylkirauhasten poistoleikkaus</t>
  </si>
  <si>
    <t>ELB99</t>
  </si>
  <si>
    <t>Korvasylkirauhasen poisto kokonaan; luokka 15</t>
  </si>
  <si>
    <t>ELB50</t>
  </si>
  <si>
    <t>Korvasylkirauhasen poisto osittain; luokka 15</t>
  </si>
  <si>
    <t>ELB40</t>
  </si>
  <si>
    <t>Leuanalussylkirauhasen poisto; luokka 12</t>
  </si>
  <si>
    <t>ELB30</t>
  </si>
  <si>
    <t>Kielenalussylkirauhasen poisto; luokka 10</t>
  </si>
  <si>
    <t>ELB20</t>
  </si>
  <si>
    <t>Pienten sylkirauhasten poisto; luokka 9</t>
  </si>
  <si>
    <t>ELB10</t>
  </si>
  <si>
    <t>Sylkirauhaskasvaimen tutkimus- tai poistoleikkaus; luokka 12</t>
  </si>
  <si>
    <t>ELB00</t>
  </si>
  <si>
    <t>Koepalan otto sylkirauhasesta; luokka 10</t>
  </si>
  <si>
    <t>ELA30</t>
  </si>
  <si>
    <t>Sylkikiven poisto; luokka 8</t>
  </si>
  <si>
    <t>ELA20</t>
  </si>
  <si>
    <t>Sylkirauhastiehyeen aukaisu; luokka 8</t>
  </si>
  <si>
    <t>ELA10</t>
  </si>
  <si>
    <t>Sylkirauhasen aukaisu; luokka 6</t>
  </si>
  <si>
    <t>ELA00</t>
  </si>
  <si>
    <t>Muu posken leikkaus</t>
  </si>
  <si>
    <t>EKW99</t>
  </si>
  <si>
    <t>Muu posken korjaamisleikkaus</t>
  </si>
  <si>
    <t>EKC99</t>
  </si>
  <si>
    <t>Posken vaativa korjaaminen; luokka 10</t>
  </si>
  <si>
    <t>EKC30</t>
  </si>
  <si>
    <t>Posken muovausleikkaus; luokka 8</t>
  </si>
  <si>
    <t>EKC20</t>
  </si>
  <si>
    <t>Posken vierasesineen poisto; luokka 3</t>
  </si>
  <si>
    <t>EKC10</t>
  </si>
  <si>
    <t>Posken ompelu; luokka 3</t>
  </si>
  <si>
    <t>EKC00</t>
  </si>
  <si>
    <t>Muu posken poistoleikkaus; luokka 8</t>
  </si>
  <si>
    <t>EKB99</t>
  </si>
  <si>
    <t>Posken kasvaimen poisto; luokka 8</t>
  </si>
  <si>
    <t>EKB00</t>
  </si>
  <si>
    <t>Posken aukaisu; luokka 4</t>
  </si>
  <si>
    <t>EKA00</t>
  </si>
  <si>
    <t>Muu kielen ja suupohjan leikkaus</t>
  </si>
  <si>
    <t>EJW99</t>
  </si>
  <si>
    <t>Muu kielen ja suunpohjan korjausleikkaus</t>
  </si>
  <si>
    <t>EJC99</t>
  </si>
  <si>
    <t>Kielen kiinnitys; luokka 10</t>
  </si>
  <si>
    <t>EJC40</t>
  </si>
  <si>
    <t>Kielen korjaaminen, rekonstruktio; luokka 10</t>
  </si>
  <si>
    <t>EJC30</t>
  </si>
  <si>
    <t>Kielijänteen leikkaus; luokka 6</t>
  </si>
  <si>
    <t>EJC20</t>
  </si>
  <si>
    <t>Kielen tai suunpohjan haavan ompelu; luokka 4</t>
  </si>
  <si>
    <t>EJC00</t>
  </si>
  <si>
    <t>Muu kielen ja suunpohjan poistoleikkaus</t>
  </si>
  <si>
    <t>EJB99</t>
  </si>
  <si>
    <t>Suunpohjan poistoleikkaus</t>
  </si>
  <si>
    <t>EJB60</t>
  </si>
  <si>
    <t>Kielen poisto kokonaan</t>
  </si>
  <si>
    <t>EJB50</t>
  </si>
  <si>
    <t>Kielen puoliskon poisto</t>
  </si>
  <si>
    <t>EJB40</t>
  </si>
  <si>
    <t>Kasvaimen poisto suunpohjasta; luokka 13</t>
  </si>
  <si>
    <t>EJB30</t>
  </si>
  <si>
    <t>Kasvaimen poisto kielentyvestä; luokka 9</t>
  </si>
  <si>
    <t>EJB20</t>
  </si>
  <si>
    <t>Kasvaimen poisto kielen kärjestä tai keskiosasta; luokka 9</t>
  </si>
  <si>
    <t>EJB10</t>
  </si>
  <si>
    <t>Ranulan poisto; luokka 5</t>
  </si>
  <si>
    <t>EJB00</t>
  </si>
  <si>
    <t>Vierasesineen poisto kielestä tai suunpohjasta; luokka 8</t>
  </si>
  <si>
    <t>EJA20</t>
  </si>
  <si>
    <t>Koepalan otto kielestä tai suunpohjasta; luokka 5</t>
  </si>
  <si>
    <t>EJA10</t>
  </si>
  <si>
    <t>Kielen tai suunpohjan märkäpesäkkeen aukaisu ja kanavointi; luokka 9</t>
  </si>
  <si>
    <t>EJA00</t>
  </si>
  <si>
    <t>Muu suulaen leikkaus</t>
  </si>
  <si>
    <t>EHW99</t>
  </si>
  <si>
    <t>Muut suulaen leikkaukset</t>
  </si>
  <si>
    <t>EHW</t>
  </si>
  <si>
    <t>Suulaen istutteen tai kiinnityslaitteen poistaminen; luokka 10</t>
  </si>
  <si>
    <t>EHU00</t>
  </si>
  <si>
    <t>Muu suulaen korjausleikkaus</t>
  </si>
  <si>
    <t>EHC99</t>
  </si>
  <si>
    <t>Samanaikainen huuli-suulakihalkion korjaus; luokka 15</t>
  </si>
  <si>
    <t>EHC60</t>
  </si>
  <si>
    <t>Suulakihalkion korjaaminen farynxkielekkeellä; luokka 15</t>
  </si>
  <si>
    <t>EHC50</t>
  </si>
  <si>
    <t>Piilosuulakihalkion suora korjausleikkaus; luokka 13</t>
  </si>
  <si>
    <t>EHC40</t>
  </si>
  <si>
    <t>Suulaen takaosan muodostaminen</t>
  </si>
  <si>
    <t>EHC32</t>
  </si>
  <si>
    <t>Suulaen etuosan muodostaminen</t>
  </si>
  <si>
    <t>EHC31</t>
  </si>
  <si>
    <t>Suulaen uudelleen muodostaminen; luokka 15</t>
  </si>
  <si>
    <t>EHC30</t>
  </si>
  <si>
    <t>Suulaen arpikudoksen poisto; luokka 10</t>
  </si>
  <si>
    <t>EHC20</t>
  </si>
  <si>
    <t>Suulakiavanteen sulkeminen suun ja nenä- tai poskiontelon väliltä; 
luokka 12</t>
  </si>
  <si>
    <t>EHC10</t>
  </si>
  <si>
    <t>Suulaen haavan ompelu; luokka 4</t>
  </si>
  <si>
    <t>EHC00</t>
  </si>
  <si>
    <t>Muu suulaen poistoleikkaus</t>
  </si>
  <si>
    <t>EHB99</t>
  </si>
  <si>
    <t>Suulaen kasvaimen poisto; luokka 10</t>
  </si>
  <si>
    <t>EHB00</t>
  </si>
  <si>
    <t>Koepalan otto suulaesta; luokka 5</t>
  </si>
  <si>
    <t>EHA10</t>
  </si>
  <si>
    <t>Suulaen aukaisu; luokka 4</t>
  </si>
  <si>
    <t>EHA00</t>
  </si>
  <si>
    <t>Muu leukanivelen leikkaus</t>
  </si>
  <si>
    <t>EGW99</t>
  </si>
  <si>
    <t>Leukanivelen istutteiden tai kiinnityslaitteiden poisto; luokka 7</t>
  </si>
  <si>
    <t>EGW</t>
  </si>
  <si>
    <t>Istutteen tai laitteen poisto leukanivelistä</t>
  </si>
  <si>
    <t>EGU00</t>
  </si>
  <si>
    <t>Muu leukanivelen korjausleikkaus</t>
  </si>
  <si>
    <t>EGC99</t>
  </si>
  <si>
    <t>Leukanivelen proteesileikkaus; luokka 14</t>
  </si>
  <si>
    <t>EGC30</t>
  </si>
  <si>
    <t>Leukanivelen muovausleikkaus luuta tai muuta ainetta käyttäen; luokka 13</t>
  </si>
  <si>
    <t>EGC20</t>
  </si>
  <si>
    <t>Leukanivelen muovausleikkaus; luokka 12</t>
  </si>
  <si>
    <t>EGC10</t>
  </si>
  <si>
    <t>Leukanivelen sijoiltaanmenon avoin korjaus; luokka 12</t>
  </si>
  <si>
    <t>EGC00</t>
  </si>
  <si>
    <t>Muu leukanivelen poistoleikkaus; luokka 12</t>
  </si>
  <si>
    <t>EGB99</t>
  </si>
  <si>
    <t>Leukanivelen nivelkalvon poisto (synovektomia); luokka 12</t>
  </si>
  <si>
    <t>EGB20</t>
  </si>
  <si>
    <t>Leukanivelen rustolevyn poisto; luokka 12</t>
  </si>
  <si>
    <t>EGB10</t>
  </si>
  <si>
    <t>Alaleuan nivelnastan poisto; luokka 12</t>
  </si>
  <si>
    <t>EGB00</t>
  </si>
  <si>
    <t>Koepalan otto leukanivelestä; luokka 12</t>
  </si>
  <si>
    <t>EGA20</t>
  </si>
  <si>
    <t>Leukanivelen aukaisu; luokka 8</t>
  </si>
  <si>
    <t>EGA10</t>
  </si>
  <si>
    <t>Leukanivelen huuhtelu; luokka 8</t>
  </si>
  <si>
    <t>EGA05</t>
  </si>
  <si>
    <t>Leukanivelen tähystys; luokka 10</t>
  </si>
  <si>
    <t>EGA00</t>
  </si>
  <si>
    <t>Muu leukojen leikkaus</t>
  </si>
  <si>
    <t>EFW99</t>
  </si>
  <si>
    <t>Muu leukojen korjaamisleikkaus</t>
  </si>
  <si>
    <t>EFB99</t>
  </si>
  <si>
    <t>Leuka-/kasvoluiden muovaus käyttäen luusiirrettä tai vierasta ainetta; luokka 13</t>
  </si>
  <si>
    <t>EFB60</t>
  </si>
  <si>
    <t>Hampaanoikomistoimenpide leuan kehityshäiriön leikkauksen yhteydessä; luokka 10</t>
  </si>
  <si>
    <t>EFB50</t>
  </si>
  <si>
    <t>Ulkoisen kiinnityslaitteen poisto leuoista; luokka 8</t>
  </si>
  <si>
    <t>EFB45</t>
  </si>
  <si>
    <t>Luun kiinnitysmateriaalin poisto leuoista; luokka 13</t>
  </si>
  <si>
    <t>EFB40</t>
  </si>
  <si>
    <t>Kasvoluumurtuman ulkoinen kiinnitys; luokka 13</t>
  </si>
  <si>
    <t>EFB30</t>
  </si>
  <si>
    <t>Kasvoluiden monimurtuman avoin korjaaminen ja kiinnitys; luokka 15</t>
  </si>
  <si>
    <t>EFB20</t>
  </si>
  <si>
    <t>Leukaluun muovausleikkaus; luokka 9</t>
  </si>
  <si>
    <t>EFB10</t>
  </si>
  <si>
    <t>Muu leukaluiden poistoleikkaus</t>
  </si>
  <si>
    <t>EFA99</t>
  </si>
  <si>
    <t>Leukakystan poisto; luokka 10</t>
  </si>
  <si>
    <t>EFA50</t>
  </si>
  <si>
    <t>Leukakystan aukaisu; luokka 6</t>
  </si>
  <si>
    <t>EFA40</t>
  </si>
  <si>
    <t>Leukaluun kuoriosan poisto; luokka 13</t>
  </si>
  <si>
    <t>EFA20</t>
  </si>
  <si>
    <t>Kasvaimen poisto leuoista; luokka 12</t>
  </si>
  <si>
    <t>EFA10</t>
  </si>
  <si>
    <t>Muu yläleukaluun leikkaus</t>
  </si>
  <si>
    <t>EEW99</t>
  </si>
  <si>
    <t>Muu yläleukaluun korjausleikkaus</t>
  </si>
  <si>
    <t>EEC99</t>
  </si>
  <si>
    <t>Yläleukaluun korjaaminen luusiirteellä; luokka 14</t>
  </si>
  <si>
    <t>EEC45</t>
  </si>
  <si>
    <t>Yläleukaluun korjaaminen vierasta materiaalia käyttäen; luokka 14</t>
  </si>
  <si>
    <t>EEC42</t>
  </si>
  <si>
    <t>Yläleuan ulkoisen kiinnityksen tai vedon asettaminen; luokka 13</t>
  </si>
  <si>
    <t>EEC40</t>
  </si>
  <si>
    <t>Poskiluumurtuman avoin paikalleen asettaminen ja kiinnittäminen; 
luokka 11</t>
  </si>
  <si>
    <t>EEC35</t>
  </si>
  <si>
    <t>Poskiluumurtuman suljettu paikalleen asettaminen; luokka 10</t>
  </si>
  <si>
    <t>EEC30</t>
  </si>
  <si>
    <t>Yläleukamurtuman avoin paikalleen asettaminen ja kiinnittäminen; 
luokka 13</t>
  </si>
  <si>
    <t>EEC25</t>
  </si>
  <si>
    <t>Yläleukamurtuman suljettu korjaaminen ja leukojen yhteen kiinnitys; 
luokka 12</t>
  </si>
  <si>
    <t>EEC20</t>
  </si>
  <si>
    <t>Muu kasvojen ja kallon venytyshoito; luokka 14</t>
  </si>
  <si>
    <t>EEC16</t>
  </si>
  <si>
    <t>Yläleukaluun ja kasvojen luiden katkaisu ja muovaus, Le Fort III; 
luokka 15</t>
  </si>
  <si>
    <t>EEC15</t>
  </si>
  <si>
    <t>Yläleukaluun katkaisu, Le Fort II; luokka 14</t>
  </si>
  <si>
    <t>EEC10</t>
  </si>
  <si>
    <t>Yläleukaluun katkaisu, Le Fort I; luokka 13</t>
  </si>
  <si>
    <t>EEC05</t>
  </si>
  <si>
    <t>Yläleukaluun nopea levittäminen distraktiomenetelmällä; luokka 14</t>
  </si>
  <si>
    <t>EEC02</t>
  </si>
  <si>
    <t>Yläleukaluun eteensiirto distraktiomenetelmällä; luokka 14</t>
  </si>
  <si>
    <t>EEC01</t>
  </si>
  <si>
    <t>Yläleukaluun segmentaalinen katkaisu; luokka 13</t>
  </si>
  <si>
    <t>EEC00</t>
  </si>
  <si>
    <t>Muu yläleukaluun poistoleikkaus</t>
  </si>
  <si>
    <t>EEB099</t>
  </si>
  <si>
    <t>Yläleuan poisto kokonaan; luokka 15</t>
  </si>
  <si>
    <t>EEB20</t>
  </si>
  <si>
    <t>Yläleukapuoliskon poisto; luokka 14</t>
  </si>
  <si>
    <t>EEB10</t>
  </si>
  <si>
    <t>Yläleukaluun poisto osittain; luokka 13</t>
  </si>
  <si>
    <t>EEB00</t>
  </si>
  <si>
    <t>Koepalan otto yläleukaluusta; luokka 5</t>
  </si>
  <si>
    <t>EEA10</t>
  </si>
  <si>
    <t>Yläleukaluun märkäkeräymän aukaisu; luokka 5</t>
  </si>
  <si>
    <t>EEA00</t>
  </si>
  <si>
    <t>Muu alaleuan leikkaus</t>
  </si>
  <si>
    <t>EDW99</t>
  </si>
  <si>
    <t>Muu alaleukaluun korjausleikkaus</t>
  </si>
  <si>
    <t>EDC99</t>
  </si>
  <si>
    <t>Alaleukaluun katkaisu ja vertikaalinen venytys distraktiomenetelmällä; luokka 13</t>
  </si>
  <si>
    <t>EDC55</t>
  </si>
  <si>
    <t>Alaleukaluun katkaisu ja horisontaalinen venytys distraktiomenetelmällä; luokka 13</t>
  </si>
  <si>
    <t>EDC50</t>
  </si>
  <si>
    <t>Alaleukaluun korjaaminen luusiirteellä; luokka 14</t>
  </si>
  <si>
    <t>EDC45</t>
  </si>
  <si>
    <t>Alaleukaluun korjaaminen istutteella; luokka 13</t>
  </si>
  <si>
    <t>EDC42</t>
  </si>
  <si>
    <t>Alaleukaluun runko-osan murtuman avoin paikalleen asettaminen ja kiinnittäminen; luokka 13</t>
  </si>
  <si>
    <t>EDC38</t>
  </si>
  <si>
    <t>Alaleukaluun nivelhaarakkeen murtuman avoin paikalleen asettaminen ja liittäminen; luokka 13</t>
  </si>
  <si>
    <t>EDC36</t>
  </si>
  <si>
    <t>Alaleukaluun runko-osan murtuman suljettu paikalleen asettaminen ja leukojen yhteen kiinnitys; luokka 12</t>
  </si>
  <si>
    <t>EDC34</t>
  </si>
  <si>
    <t>Alaleukaluun nivelhaarakkeen murtuman suljettu paikalleen asettaminen ja leukojen yhteen kiinnitys; luokka 12</t>
  </si>
  <si>
    <t>EDC32</t>
  </si>
  <si>
    <t>Kielilihasjänteen siirto alaleuan kärjen osteotomialla (box-leikkaus); luokka 13</t>
  </si>
  <si>
    <t>EDC31</t>
  </si>
  <si>
    <t>Alaleukaluun kärjen muovausleikkaus; luokka 13</t>
  </si>
  <si>
    <t>EDC30</t>
  </si>
  <si>
    <t>Alaleukaluun runko-osan katkaisu; luokka 13</t>
  </si>
  <si>
    <t>EDC25</t>
  </si>
  <si>
    <t>Alaleukaluun nousevan haaran muu katkaisu; luokka 13</t>
  </si>
  <si>
    <t>EDC20</t>
  </si>
  <si>
    <t>Alaleukaluun nousevan haaran vertikaalinen katkaisu; luokka 13</t>
  </si>
  <si>
    <t>EDC15</t>
  </si>
  <si>
    <t>Alaleukaluun nousevan haaran sagittaalinen katkaisu; luokka 13</t>
  </si>
  <si>
    <t>EDC10</t>
  </si>
  <si>
    <t>Alaleukaluun segmentaalinen katkaisu; luokka 13</t>
  </si>
  <si>
    <t>EDC05</t>
  </si>
  <si>
    <t>Alaleukaluun nivelhaarakkeen katkaisu; luokka 13</t>
  </si>
  <si>
    <t>EDC00</t>
  </si>
  <si>
    <t>Muu alaleukaluun poistoleikkaus</t>
  </si>
  <si>
    <t>EDB99</t>
  </si>
  <si>
    <t>Alaleukaluun lihashaarakkeen poistoleikkaus (koronoidektomia); 
luokka 10</t>
  </si>
  <si>
    <t>EDB30</t>
  </si>
  <si>
    <t>Alaleukapuoliskon poisto; luokka 14</t>
  </si>
  <si>
    <t>EDB20</t>
  </si>
  <si>
    <t>Alaleuan poisto kokonaan (mandibulektomia); luokka 15</t>
  </si>
  <si>
    <t xml:space="preserve">EDB10 </t>
  </si>
  <si>
    <t>Alaleukaluun osittainen poisto; luokka 13</t>
  </si>
  <si>
    <t>EDB00</t>
  </si>
  <si>
    <t>Koepalan otto alaleukaluusta; luokka 5</t>
  </si>
  <si>
    <t>EDA10</t>
  </si>
  <si>
    <t>Alaleukaluun märkäkertymän aukaisu; luokka 5</t>
  </si>
  <si>
    <t>EDA00</t>
  </si>
  <si>
    <t>Hammasharjanteen katkaisu ja venytys distraktiomenetelmällä; luokka 12</t>
  </si>
  <si>
    <t>ECB65</t>
  </si>
  <si>
    <t>Hammasharjanteen uudelleen muodostaminen, rekonstruktio; luokka 12</t>
  </si>
  <si>
    <t>ECB60</t>
  </si>
  <si>
    <t>Hammasharjanteen murtuman leikkaushoito; luokka 7</t>
  </si>
  <si>
    <t>ECB50</t>
  </si>
  <si>
    <t>Hammasharjanteen muovaus luuta tai vierasperäistä siirrettä käyttäen; luokka 11</t>
  </si>
  <si>
    <t>ECB40</t>
  </si>
  <si>
    <t>Hammasharjanteen muovaus iho- tai limakalvosiirrettä käyttäen; luokka 12</t>
  </si>
  <si>
    <t>ECB30</t>
  </si>
  <si>
    <t>Ienhalkion korjaaminen; luokka 6</t>
  </si>
  <si>
    <t>ECB17</t>
  </si>
  <si>
    <t>Uudiskiinnityskirurginen leikkaus tai iensiirreleikkaus; luokka 12</t>
  </si>
  <si>
    <t>ECA70</t>
  </si>
  <si>
    <t>Muu huulten leikkaus</t>
  </si>
  <si>
    <t>EAW99</t>
  </si>
  <si>
    <t>Muu huulen korjausleikkaus; luokka 8</t>
  </si>
  <si>
    <t>EAB99</t>
  </si>
  <si>
    <t>Huulihalkion korjaaminen tai muovaus; luokka 10</t>
  </si>
  <si>
    <t>EAB30</t>
  </si>
  <si>
    <t>Muu huulien poistoleikkaus; luokka 6</t>
  </si>
  <si>
    <t>EAA99</t>
  </si>
  <si>
    <t>Alahuulen poisto osittain; luokka 6</t>
  </si>
  <si>
    <t>EAA30</t>
  </si>
  <si>
    <t>Ylähuulen poisto osittain; luokka 6</t>
  </si>
  <si>
    <t>EAA20</t>
  </si>
  <si>
    <t>SAIRAALATASO</t>
  </si>
  <si>
    <t>Hoidon suunnittelu tai konsultaatio</t>
  </si>
  <si>
    <t>WZC00</t>
  </si>
  <si>
    <t>Puhelimitse annettu hoito-ohje ja mahdollinen resepti</t>
  </si>
  <si>
    <t>WZB00</t>
  </si>
  <si>
    <t>Muu lääkärin tai hammaslääkärin todistus</t>
  </si>
  <si>
    <t>WZA90</t>
  </si>
  <si>
    <t>Suppea todistus; luokka 0</t>
  </si>
  <si>
    <t>WZA00</t>
  </si>
  <si>
    <t>Erityisjärjestelyitä vaativan potilaan hoito</t>
  </si>
  <si>
    <t>WYA30</t>
  </si>
  <si>
    <t>Käynti potilaan luona</t>
  </si>
  <si>
    <t>WYA20</t>
  </si>
  <si>
    <t>Muu johtopuudutus; luokka 0</t>
  </si>
  <si>
    <t>WX290</t>
  </si>
  <si>
    <t>Infiltraatiopuudutus, luokka 0</t>
  </si>
  <si>
    <t>WX110</t>
  </si>
  <si>
    <t>Pintapuudutus iholle tai limakalvolle, luokka 0</t>
  </si>
  <si>
    <t>WX105</t>
  </si>
  <si>
    <t xml:space="preserve">Sedaatio tai kivunlievitys ilman anestesiaa; luokka 4 </t>
  </si>
  <si>
    <t>WX002</t>
  </si>
  <si>
    <t>Vaativa taso</t>
  </si>
  <si>
    <t>Akupunktio</t>
  </si>
  <si>
    <t>TQW30</t>
  </si>
  <si>
    <t>Muu hampaiden, huulien, ikenien, leukojen, nielun ja suun pientoimenpide; luokka 0</t>
  </si>
  <si>
    <t>TEW99</t>
  </si>
  <si>
    <t>Neulakudosnäytteen otto nielusta; luokka 0</t>
  </si>
  <si>
    <t>TEN00</t>
  </si>
  <si>
    <t>Leukanivelen pisto; luokka 4</t>
  </si>
  <si>
    <t>TEG00</t>
  </si>
  <si>
    <t>Leukanivelen sijoiltaan menon paikoilleen asettaminen; luokka 3</t>
  </si>
  <si>
    <t>TED00</t>
  </si>
  <si>
    <t>Neulakudosnäytteen otto huulesta; luokka 0</t>
  </si>
  <si>
    <t>TEA10</t>
  </si>
  <si>
    <t>Koepalan otto huulesta; luokka 4</t>
  </si>
  <si>
    <t>TEA00</t>
  </si>
  <si>
    <t xml:space="preserve">Kohdennetaan ydinpalveluun </t>
  </si>
  <si>
    <t>Leuan tomografia tai implanttikuvaus – erittäin laaja (3–4 leukapuoliskoa)</t>
  </si>
  <si>
    <t>EE1KA</t>
  </si>
  <si>
    <t>Leuan tomografia tai implanttikuvaus – laaja (kaksi leukapuoliskoa)</t>
  </si>
  <si>
    <t>EE1JA</t>
  </si>
  <si>
    <t>Leuan tomografia tai implanttikuvaus (yksi leukapuolisko)</t>
  </si>
  <si>
    <t>EE1HA</t>
  </si>
  <si>
    <r>
      <t xml:space="preserve">Hampaiston- ja leukojen </t>
    </r>
    <r>
      <rPr>
        <sz val="9"/>
        <rFont val="Verdana"/>
        <family val="2"/>
      </rPr>
      <t>erittäin laaja kartiokeila (3–4 leukapuoliskoa)</t>
    </r>
  </si>
  <si>
    <t>EB1CI</t>
  </si>
  <si>
    <r>
      <t xml:space="preserve">Hampaiston- ja leukojen </t>
    </r>
    <r>
      <rPr>
        <sz val="9"/>
        <rFont val="Verdana"/>
        <family val="2"/>
      </rPr>
      <t>laaja kartiokeila (kaksi leukapuoliskoa)</t>
    </r>
  </si>
  <si>
    <t>EB1BI</t>
  </si>
  <si>
    <t>Hampaiston- ja leukojen kartiokeila (yksi leukapuolisko)</t>
  </si>
  <si>
    <t>EB1AI</t>
  </si>
  <si>
    <t>Leukanivelten erittäin laaja tietokonetomografiatutkimus</t>
  </si>
  <si>
    <t>EG1CD</t>
  </si>
  <si>
    <t>Leukanivelten laaja tietokonetomografiatutkimus</t>
  </si>
  <si>
    <t>EG1BD</t>
  </si>
  <si>
    <t>Leukanivelten tietokonetomografiatutkimus</t>
  </si>
  <si>
    <t>EG1AD</t>
  </si>
  <si>
    <r>
      <t xml:space="preserve">Leukanivelten </t>
    </r>
    <r>
      <rPr>
        <sz val="9"/>
        <rFont val="Verdana"/>
        <family val="2"/>
      </rPr>
      <t>röntgen</t>
    </r>
  </si>
  <si>
    <t>EG1AA</t>
  </si>
  <si>
    <r>
      <t xml:space="preserve">Yläleuan tai suulaen </t>
    </r>
    <r>
      <rPr>
        <sz val="9"/>
        <rFont val="Verdana"/>
        <family val="2"/>
      </rPr>
      <t>röntgen</t>
    </r>
  </si>
  <si>
    <t>EE1AA</t>
  </si>
  <si>
    <r>
      <t xml:space="preserve">Alaleuan </t>
    </r>
    <r>
      <rPr>
        <sz val="9"/>
        <rFont val="Verdana"/>
        <family val="2"/>
      </rPr>
      <t>röntgen</t>
    </r>
  </si>
  <si>
    <t>ED1AA</t>
  </si>
  <si>
    <t>Hammasröntgen, Bite-Wing-kuva hampaiston sivualueelta</t>
  </si>
  <si>
    <t>EB1SA</t>
  </si>
  <si>
    <t>Kefalometria, kallon mittaus röntgenillä</t>
  </si>
  <si>
    <t>EB1MA</t>
  </si>
  <si>
    <t>Hampaiston ja leuan kaksoispanoraamatomografia tai muu vaativa rakokuvaus</t>
  </si>
  <si>
    <t>EB1JA</t>
  </si>
  <si>
    <t>Hampaiston ja leuan panoraamatomografia tai muu yksinkertainen rakokuvaus</t>
  </si>
  <si>
    <t>EB1HA</t>
  </si>
  <si>
    <t xml:space="preserve">Hammasröntgen – lisäkuva </t>
  </si>
  <si>
    <t>EB1CA</t>
  </si>
  <si>
    <t xml:space="preserve">Hammasröntgen </t>
  </si>
  <si>
    <t>EB1AA</t>
  </si>
  <si>
    <t>Radiologisia tutkimuksia, nämä kohdentuvat kullekin palvelulle, jossa niitä käytetään</t>
  </si>
  <si>
    <t>Koepalan otto poskesta; luokka 5</t>
  </si>
  <si>
    <t>EKA10</t>
  </si>
  <si>
    <t>Muu ikenien ja hammasharjanteen leikkaus</t>
  </si>
  <si>
    <t>ECW99</t>
  </si>
  <si>
    <t>Mini-implantin tai -ruuvin poisto; luokka 6</t>
  </si>
  <si>
    <t>ECU06</t>
  </si>
  <si>
    <t>Mini-implantin tai -ruuvin poisto, suppea; luokka 4</t>
  </si>
  <si>
    <t>ECU05</t>
  </si>
  <si>
    <t>Hammasharjanteeseen kiinnitetyn istutteen tai kiinnityslaitteen poisto; luokka 10</t>
  </si>
  <si>
    <t>ECU00</t>
  </si>
  <si>
    <t>Muu ikenen ja hammasharjanteen korjausleikkaus</t>
  </si>
  <si>
    <t>ECB99</t>
  </si>
  <si>
    <t>Hammasharjanteen muovaus; luokka 6</t>
  </si>
  <si>
    <t>ECB20</t>
  </si>
  <si>
    <t>Hammasharjanteen alueen ja poskiontelon tai nenän välisen avanteen sulkeminen; luokka 9</t>
  </si>
  <si>
    <t>ECB15</t>
  </si>
  <si>
    <t>Ikenen korjaamisleikkaus; luokka 7</t>
  </si>
  <si>
    <t>ECB10</t>
  </si>
  <si>
    <t>Ikenen limakalvomuovaus: luokka 6</t>
  </si>
  <si>
    <t>ECB05</t>
  </si>
  <si>
    <t>Ikenen ompelu; luokka 3</t>
  </si>
  <si>
    <t>ECB00</t>
  </si>
  <si>
    <t>Muu ikenen tai hammasharjanteen poistoleikkaus</t>
  </si>
  <si>
    <t>ECA99</t>
  </si>
  <si>
    <t>Vierasesineen poisto ikenestä tai hammasharjanteesta; luokka 3</t>
  </si>
  <si>
    <t xml:space="preserve">ECA60 </t>
  </si>
  <si>
    <t>Vaativa parodontologinen läppäleikkaus; luokka 12</t>
  </si>
  <si>
    <t>ECA55</t>
  </si>
  <si>
    <t>Parodontologinen läppäleikkaus; luokka 10</t>
  </si>
  <si>
    <t>ECA50</t>
  </si>
  <si>
    <t>Ikenen ja hammasharjanteen märkäpesäkkeen leikkaus; luokka  9</t>
  </si>
  <si>
    <t>ECA40</t>
  </si>
  <si>
    <t>Vaativa ienmuutoksen poisto; luokka 10</t>
  </si>
  <si>
    <t>ECA35</t>
  </si>
  <si>
    <t>Ienmuutoksen poisto; luokka 6</t>
  </si>
  <si>
    <t>ECA30</t>
  </si>
  <si>
    <t xml:space="preserve">Koepalan otto ikenestä; luokka 4 </t>
  </si>
  <si>
    <t>ECA20</t>
  </si>
  <si>
    <t>Ikenen märkäpesäkkeen aukaisu; luokka 3</t>
  </si>
  <si>
    <t>ECA10</t>
  </si>
  <si>
    <t>Hampaan paljastus; luokka 7</t>
  </si>
  <si>
    <t>ECA00</t>
  </si>
  <si>
    <t>Muu hammasleikkaus</t>
  </si>
  <si>
    <t>EBW99</t>
  </si>
  <si>
    <t>Hampaisiin kiinnitetyn kiinnityslaitteen poisto; luokka 4</t>
  </si>
  <si>
    <t>EBU00</t>
  </si>
  <si>
    <t>Muu hampaan korjausleikkaus</t>
  </si>
  <si>
    <t>EBB99</t>
  </si>
  <si>
    <t>Juurikanavaperforaation ja/tai resorption kirurginen korjaus juuren ulkopinnalta, vaativa; luokka 12</t>
  </si>
  <si>
    <t>EBB50</t>
  </si>
  <si>
    <t>Juurikanavaperforaation ja/tai resorption kirurginen korjaus juuren ulkopinnalta; luokka 10</t>
  </si>
  <si>
    <t>EBB40</t>
  </si>
  <si>
    <t>Hampaan siirto; luokka 10</t>
  </si>
  <si>
    <t>EBB20</t>
  </si>
  <si>
    <t>Hampaan keinojuurijatkeen paljastaminen; luokka 7</t>
  </si>
  <si>
    <t>EBB15</t>
  </si>
  <si>
    <t>Toisen ja sitä seuraavien keinojuurten (implantin) asettaminen samanaikaisesti; luokka 10</t>
  </si>
  <si>
    <t>EBB11</t>
  </si>
  <si>
    <t>Hampaan keinojuuren (implantin) asettaminen; luokka 11</t>
  </si>
  <si>
    <t>EBB10</t>
  </si>
  <si>
    <t>Hammasmurtuman hoito; luokka 6</t>
  </si>
  <si>
    <t>EBB05</t>
  </si>
  <si>
    <t>Hampaan kiinnitys sijoiltaan menon vuoksi; luokka 10</t>
  </si>
  <si>
    <t>EBB00</t>
  </si>
  <si>
    <t>Muu hampaan poistoleikkaus</t>
  </si>
  <si>
    <t>EBA99</t>
  </si>
  <si>
    <t>Monijuurisen hampaan juurenpään poisto; luokka 10</t>
  </si>
  <si>
    <t>EBA45</t>
  </si>
  <si>
    <t>Hampaan juurenpään poisto; luokka 8</t>
  </si>
  <si>
    <t>EBA40</t>
  </si>
  <si>
    <t>Hampaan juuren poisto; luokka 4</t>
  </si>
  <si>
    <t>EBA30</t>
  </si>
  <si>
    <t>Hampaan poisto osittain, hemisektio; luokka 7</t>
  </si>
  <si>
    <t>EBA20</t>
  </si>
  <si>
    <t>Vaativa hampaan poistoleikkaus; luokka 12</t>
  </si>
  <si>
    <t>EBA12</t>
  </si>
  <si>
    <t>Hampaiston saneeraus; luokka 8</t>
  </si>
  <si>
    <t>EBA15</t>
  </si>
  <si>
    <t>Hampaan poistoleikkaus; luokka 10</t>
  </si>
  <si>
    <t>EBA10</t>
  </si>
  <si>
    <t>Vaativa hampaan poisto ilman leikkausta; luokka 7</t>
  </si>
  <si>
    <t>EBA05</t>
  </si>
  <si>
    <t>Hampaan poisto; luokka 4</t>
  </si>
  <si>
    <t>EBA00</t>
  </si>
  <si>
    <t>Huulen korjaaminen tai muovaus; luokka 8</t>
  </si>
  <si>
    <t>EAB20</t>
  </si>
  <si>
    <t>Huulijänteen poisto tai muovaus; luokka 6</t>
  </si>
  <si>
    <t>EAB10</t>
  </si>
  <si>
    <t>Huulen ompelu; luokka 3</t>
  </si>
  <si>
    <t>EAB00</t>
  </si>
  <si>
    <t>Huulimuutoksen poisto, eksisio; luokka 3</t>
  </si>
  <si>
    <t>EAA10</t>
  </si>
  <si>
    <t>Huulen aukaisu, insisio; luokka 2</t>
  </si>
  <si>
    <t>EAA00</t>
  </si>
  <si>
    <t>Suun ja hampaiston muu toimenpide; luokka 2     
Huom! UUSI</t>
  </si>
  <si>
    <t>SXC05</t>
  </si>
  <si>
    <t>Kiinnityksen tai kiskotuksen purkaminen; luokka 4</t>
  </si>
  <si>
    <t>SXB10</t>
  </si>
  <si>
    <t>Suun alueen limakalvo-ompeleiden poisto; luokka 2</t>
  </si>
  <si>
    <t>SXB00</t>
  </si>
  <si>
    <t xml:space="preserve">Suun alueen paikallinen lääkehoito; luokka 0 </t>
  </si>
  <si>
    <t>SXA20</t>
  </si>
  <si>
    <t>Suun alueen limakalvonäytteen otto; luokka 1</t>
  </si>
  <si>
    <t>SXA10</t>
  </si>
  <si>
    <t>Fasadin korjaus; luokka 7</t>
  </si>
  <si>
    <t>SPF60</t>
  </si>
  <si>
    <t>Hammassillan irrottaminen, korjaus ja uudelleen sementointi; luokka 7</t>
  </si>
  <si>
    <t>SPF50</t>
  </si>
  <si>
    <t>Hammaskruunun tai pienen hammassillan irrottaminen ja uudelleen sementointi; luokka 5</t>
  </si>
  <si>
    <t>SPF40</t>
  </si>
  <si>
    <t>Hammasproteesin pohjaus</t>
  </si>
  <si>
    <t>SPF30</t>
  </si>
  <si>
    <t>Väliaikainen pohjaus</t>
  </si>
  <si>
    <t>SPF20</t>
  </si>
  <si>
    <t>Vaativa hammasproteesin korjaus</t>
  </si>
  <si>
    <t>SPF10</t>
  </si>
  <si>
    <t xml:space="preserve">Hammasproteesin korjaus </t>
  </si>
  <si>
    <t>SPF00</t>
  </si>
  <si>
    <t>Muu hampaiston osaproteesi</t>
  </si>
  <si>
    <t>SPE90</t>
  </si>
  <si>
    <t>Implanttikantoinen osaproteesi</t>
  </si>
  <si>
    <t>SPE10</t>
  </si>
  <si>
    <t>Vaativa metallirunkoinen osaproteesi</t>
  </si>
  <si>
    <t>SPE05</t>
  </si>
  <si>
    <t>Metallirunkoinen osaproteesi</t>
  </si>
  <si>
    <t>SPE00</t>
  </si>
  <si>
    <t>Implanttikantoinen kokoproteesi</t>
  </si>
  <si>
    <t>SPD20</t>
  </si>
  <si>
    <t>Implantti- ja limakalvokantoinen hammaskokoproteesi</t>
  </si>
  <si>
    <t>SPD10</t>
  </si>
  <si>
    <t>Vaativa limakalvokantoinen hammaskokoproteesi</t>
  </si>
  <si>
    <t>SPD05</t>
  </si>
  <si>
    <t>Limakalvokantoinen hammaskokoproteesi</t>
  </si>
  <si>
    <t>SPD00</t>
  </si>
  <si>
    <t>Parapulpaalinastan upotus; luokka 2</t>
  </si>
  <si>
    <t>SPC60</t>
  </si>
  <si>
    <t>Nastapilari; luokka 7</t>
  </si>
  <si>
    <t>SPC50</t>
  </si>
  <si>
    <t>Sillan 3. tai sitä seuraava välihammas</t>
  </si>
  <si>
    <t>SPC45</t>
  </si>
  <si>
    <t>Hammasillan 1. tai 2. välihammas</t>
  </si>
  <si>
    <t>SPC40</t>
  </si>
  <si>
    <t>Vastaanotolla valmistettu hammassilta</t>
  </si>
  <si>
    <t>SPC35</t>
  </si>
  <si>
    <t>Pintakiinnitteinen hammassilta</t>
  </si>
  <si>
    <t>SPC30</t>
  </si>
  <si>
    <t>Muu vaativa hammaskruunu</t>
  </si>
  <si>
    <t>SPC25</t>
  </si>
  <si>
    <t>Implanttikantoinen hammaskruunu</t>
  </si>
  <si>
    <t>SPC20</t>
  </si>
  <si>
    <t>Tavallinen hammaskruunu</t>
  </si>
  <si>
    <t>SPC10</t>
  </si>
  <si>
    <t>Tilapäinen hammasosaproteesi; luokka 9</t>
  </si>
  <si>
    <t>SPB30</t>
  </si>
  <si>
    <t>Tilapäinen implanttihammassilta, hampaaton leuka; luokka 8</t>
  </si>
  <si>
    <t>SPB28</t>
  </si>
  <si>
    <t>Tilapäinen implanttihammassilta, kaksi implanttia; luokka 7</t>
  </si>
  <si>
    <t>SPB25</t>
  </si>
  <si>
    <t>Tilapäinen hammassilta, yksittäinen siltayksikkö; luokka 2</t>
  </si>
  <si>
    <t>SPB20</t>
  </si>
  <si>
    <t>Tilapäinen hammasimplanttikruunu; luokka 6</t>
  </si>
  <si>
    <t>SPB15</t>
  </si>
  <si>
    <t>Tilapäisen hammaskruunun valmistaminen vastaanotolla, luokka 5</t>
  </si>
  <si>
    <t>SPB10</t>
  </si>
  <si>
    <t>Tilapäinen tehdasvalmisteinen hammaskruunu; luokka 2</t>
  </si>
  <si>
    <t>SPB00</t>
  </si>
  <si>
    <t>Implanttijatkeen valinta ja asettaminen</t>
  </si>
  <si>
    <t>SPA20</t>
  </si>
  <si>
    <t>Tarkkuuskiinnikkeet hampaisiin, implantteihin tai  implanttikiskorakenteisiin</t>
  </si>
  <si>
    <t>SPA10</t>
  </si>
  <si>
    <t>Ohjauskisko</t>
  </si>
  <si>
    <t>SPA05</t>
  </si>
  <si>
    <r>
      <t xml:space="preserve">Hampaiston muotoilu proteettista työtä varten; </t>
    </r>
    <r>
      <rPr>
        <sz val="10"/>
        <rFont val="Verdana"/>
        <family val="2"/>
      </rPr>
      <t>luokka 5</t>
    </r>
  </si>
  <si>
    <t>SPA00</t>
  </si>
  <si>
    <t>Hammaslääkärin tekemä oikomiskojeen korjaus; luokka 6</t>
  </si>
  <si>
    <t>SJX00</t>
  </si>
  <si>
    <t>Oikomishoidon tarpeen arviointi; luokka 2</t>
  </si>
  <si>
    <t>SJF01</t>
  </si>
  <si>
    <t>Hampaiston oikomishoidon viimeistely; luokka 6</t>
  </si>
  <si>
    <t>SJE90</t>
  </si>
  <si>
    <t>Hammaslääkärin tekemä palatinaali- tai linguaalikaari luokka 6</t>
  </si>
  <si>
    <t>SJD50</t>
  </si>
  <si>
    <t>Tehdas- tai laboratoriovalmisteisen palatinaali- tai linguaalikaaren etsauskiinnitys tai sementointi; luokka 5</t>
  </si>
  <si>
    <t>SJD40</t>
  </si>
  <si>
    <t>Vaativa kiinteän oikomiskojeen kaari; luokka 8</t>
  </si>
  <si>
    <t>SJD30</t>
  </si>
  <si>
    <t>Muotoiltava kiinteän oikomiskojeen kaari; luokka 6</t>
  </si>
  <si>
    <t>SJD20</t>
  </si>
  <si>
    <t>Kiinteän oikomiskojeen kaari; luokka 5</t>
  </si>
  <si>
    <t>SJD10</t>
  </si>
  <si>
    <t>Kiinteän oikomiskojeen kaaren irrotus ja/tai</t>
  </si>
  <si>
    <t>SJD00</t>
  </si>
  <si>
    <t xml:space="preserve">Kiinteän oikomiskojeen purkaminen; luokka 6 </t>
  </si>
  <si>
    <t>SJC50</t>
  </si>
  <si>
    <t>Kiinteän oikomiskojeen purkaminen, suppea; luokka 4</t>
  </si>
  <si>
    <t>SJC40</t>
  </si>
  <si>
    <t>Ekstraoraalivetojärjestelyt ja käytön opetus, kiinteä koje; luokka 2</t>
  </si>
  <si>
    <t>SJC20</t>
  </si>
  <si>
    <t>Rengaskiinnike/hammas; luokka 3</t>
  </si>
  <si>
    <t>SJC10</t>
  </si>
  <si>
    <t>Kiinnikkeiden paikan määritys ja etsauskiinnitys, laaja; luokka 10</t>
  </si>
  <si>
    <t>SJC03</t>
  </si>
  <si>
    <t>Kiinnikkeiden paikan määritys ja etsauskiinnitys; luokka 6</t>
  </si>
  <si>
    <t>SJC02</t>
  </si>
  <si>
    <t>Yksittäisen kiinnikkeen paikan määritys ja etsauskiinnitys</t>
  </si>
  <si>
    <t>SJC01</t>
  </si>
  <si>
    <t>Irtokojeen hionnat ja säätö; luokka 4</t>
  </si>
  <si>
    <t>SJB60</t>
  </si>
  <si>
    <t>Ekstraoraalivetojärjestelyt ja käytön opetus, irtokoje; 
luokka 2</t>
  </si>
  <si>
    <t>SJB30</t>
  </si>
  <si>
    <t>Vaativa irtokojeen sovitus ja käytön opetus; luokka 7</t>
  </si>
  <si>
    <t>SJB10</t>
  </si>
  <si>
    <t>Irtokojeen sovitus ja käytön opetus; luokka 5</t>
  </si>
  <si>
    <t>SJB00</t>
  </si>
  <si>
    <t>Purentakiskon valmistus ja suuhun sovitus; luokka 9</t>
  </si>
  <si>
    <t>SHB00</t>
  </si>
  <si>
    <t>Purentafysiologinen hoitokäynti, erittäin vaativa; luokka 7</t>
  </si>
  <si>
    <t>SHA04</t>
  </si>
  <si>
    <t>Purentafysiologinen hoitokäynti, vaativa; luokka 5</t>
  </si>
  <si>
    <t>SHA03</t>
  </si>
  <si>
    <t>Purentafysiologinen hoitokäynti; luokka 4</t>
  </si>
  <si>
    <t>SHA02</t>
  </si>
  <si>
    <t>Purentafysiologinen hoitokäynti, suppea; luokka 2</t>
  </si>
  <si>
    <t>SHA01</t>
  </si>
  <si>
    <t>Juurihoidetun hampaan terän sisäisen valkaisun jatkohoito;
luokka 3</t>
  </si>
  <si>
    <t>SGD01</t>
  </si>
  <si>
    <t>Juurihoidetun hampaan terän sisäinen valkaisu; luokka 4</t>
  </si>
  <si>
    <t>SGD00</t>
  </si>
  <si>
    <t>Hampaan avoimen juurenkärjen sulkeminen; luokka 8</t>
  </si>
  <si>
    <t>SGC50</t>
  </si>
  <si>
    <t>Hammaskruunun restaurointi juurenhoitoa varten tai muu vastaava juurenhoidon tukitoimenpide; luokka 7</t>
  </si>
  <si>
    <t>SGC40</t>
  </si>
  <si>
    <t>Hampaan juurikanavaperforaation tai sisäisen resorption korjaus juurikanavan kautta, vaativa; luokka 9</t>
  </si>
  <si>
    <t>SGC30</t>
  </si>
  <si>
    <t>Hampaan juurikanavaperforaation tai sisäisen resorption korjaus juurikanavan kautta; luokka 7</t>
  </si>
  <si>
    <t>SGC20</t>
  </si>
  <si>
    <t>Hammasytimen (pulpan) kattaminen; luokka 3</t>
  </si>
  <si>
    <t>SGC10</t>
  </si>
  <si>
    <t>Hampaan juurikanavien lääkehoito; luokka 3</t>
  </si>
  <si>
    <t>SGC00</t>
  </si>
  <si>
    <t>Muu vaativa juurentäyttö; luokka 7</t>
  </si>
  <si>
    <t>SGB30</t>
  </si>
  <si>
    <t>Hampaan juurentäyttö, 2-juurikanavainen hammas; luokka 5</t>
  </si>
  <si>
    <t>SGB20</t>
  </si>
  <si>
    <t>Hampaan juurentäyttö, 1-juurikanavainen hammas; luokka 3</t>
  </si>
  <si>
    <t>SGB10</t>
  </si>
  <si>
    <t>Osittainen hammasytimen poisto (amputaatio); luokka 4</t>
  </si>
  <si>
    <t>SGB00</t>
  </si>
  <si>
    <t>Vierasesineen poisto hampaan juurikanavasta; luokka 9</t>
  </si>
  <si>
    <t>SGA07</t>
  </si>
  <si>
    <t>Vierasesineen poisto hampaan juurikanavasta; luokka 7</t>
  </si>
  <si>
    <t>SGA06</t>
  </si>
  <si>
    <t xml:space="preserve">Hampaan juurikanavien avaus ja laajennus, </t>
  </si>
  <si>
    <t>SGA05</t>
  </si>
  <si>
    <t>SGA04</t>
  </si>
  <si>
    <t>Hampaan juurikanavien avaus ja laajennus, vaativa; 
luokka 5</t>
  </si>
  <si>
    <t>SGA03</t>
  </si>
  <si>
    <t>Hampaan juurikanavien avaus ja laajennus; luokka 4</t>
  </si>
  <si>
    <t>SGA02</t>
  </si>
  <si>
    <t>Hampaan ensiapuluonteinen avaus; luokka 3</t>
  </si>
  <si>
    <t>SGA01</t>
  </si>
  <si>
    <t>Muu vaativa paikkaushoidon tukitoimenpide; luokka 3</t>
  </si>
  <si>
    <t>SFC92</t>
  </si>
  <si>
    <t>Paikkaushoidon tukitoimenpide; luokka 2</t>
  </si>
  <si>
    <t>SFC01</t>
  </si>
  <si>
    <t>Alustäytepilari; luokka 7</t>
  </si>
  <si>
    <t>SFC00</t>
  </si>
  <si>
    <t>Suun ulkopuolella valmistettu neljän pinnan täyte; luokka 11</t>
  </si>
  <si>
    <t>SFB40</t>
  </si>
  <si>
    <t>Suun ulkopuolella valmistettu kolmen pinnan täyte;</t>
  </si>
  <si>
    <t>SFB30</t>
  </si>
  <si>
    <t>Suun ulkopuolella valmistettu kahden pinnan täyte; luokka 8</t>
  </si>
  <si>
    <t>SFB20</t>
  </si>
  <si>
    <t xml:space="preserve">Suun ulkopuolella valmistettu yhden </t>
  </si>
  <si>
    <t>SFB10</t>
  </si>
  <si>
    <t xml:space="preserve">Hammasterä tai hammaskruunu; luokka 8 </t>
  </si>
  <si>
    <t>SFA40</t>
  </si>
  <si>
    <t>Kolmen tai useamman pinnan täyte; luokka 7</t>
  </si>
  <si>
    <t>SFA30</t>
  </si>
  <si>
    <t>Kahden pinnan täyte; luokka 6</t>
  </si>
  <si>
    <t>SFA20</t>
  </si>
  <si>
    <t>Yhden pinnan täyte; luokka 4</t>
  </si>
  <si>
    <t>SFA10</t>
  </si>
  <si>
    <t>Pieni täyte; luokka 3</t>
  </si>
  <si>
    <t>SFA00</t>
  </si>
  <si>
    <t>Purennan hoito purentakiskolla parodontologisin</t>
  </si>
  <si>
    <t xml:space="preserve">SDD10 </t>
  </si>
  <si>
    <t>Parodontologinen purennan hoito, laaja; luokka 7</t>
  </si>
  <si>
    <t>SDD03</t>
  </si>
  <si>
    <t>Parodontologinen purennan hoito; luokka 5</t>
  </si>
  <si>
    <t>SDD02</t>
  </si>
  <si>
    <t>Parodontologinen purennan hoito, suppea; luokka 3</t>
  </si>
  <si>
    <t>SDD01</t>
  </si>
  <si>
    <t xml:space="preserve">Parodontologinen vahvistettu kiskotus, </t>
  </si>
  <si>
    <t>SDC50</t>
  </si>
  <si>
    <t>Parodontologinen vahvistettu kiskotus, laaja; luokka 9</t>
  </si>
  <si>
    <t>SDC40</t>
  </si>
  <si>
    <t>Parodontologinen vahvistettu kiskotus, suppea; luokka 7</t>
  </si>
  <si>
    <t>SDC30</t>
  </si>
  <si>
    <t>Parodontologinen kiskotus, laaja; luokka 6</t>
  </si>
  <si>
    <t>SDC20</t>
  </si>
  <si>
    <t xml:space="preserve">Parodontologinen kiskotus, suppea; luokka 4; </t>
  </si>
  <si>
    <t>SDC10</t>
  </si>
  <si>
    <t>Komplisoituneen parodontologisen sairauden hoito, laaja ja erittäin vaativa; luokka 11</t>
  </si>
  <si>
    <t>SDA14</t>
  </si>
  <si>
    <t>Komplisoituneen parodontologisen sairauden hoito, laaja ja vaativa; luokka 9</t>
  </si>
  <si>
    <t>SDA13</t>
  </si>
  <si>
    <t>Komplisoituneen parodontologisen sairauden hoito; luokka 7</t>
  </si>
  <si>
    <t>SDA12</t>
  </si>
  <si>
    <t>Parodontologinen hoito, erittäin pitkäkestoinen; luokka 9</t>
  </si>
  <si>
    <t>SDA05</t>
  </si>
  <si>
    <t>Parodontologinen hoito, pitkäkestoinen; luokka 7</t>
  </si>
  <si>
    <t>SDA04</t>
  </si>
  <si>
    <t>Parodontologinen hoito; luokka 5</t>
  </si>
  <si>
    <t>SDA03</t>
  </si>
  <si>
    <t>Parodontologinen hoito, suppea; luokka 3</t>
  </si>
  <si>
    <t>SDA02</t>
  </si>
  <si>
    <t>Parodontologinen hoito, erittäin suppea; luokka 2</t>
  </si>
  <si>
    <t>SDA01</t>
  </si>
  <si>
    <t>Hampaiston jäljennökset; luokka 3</t>
  </si>
  <si>
    <t>SBB10</t>
  </si>
  <si>
    <t>Terveyden edistäminen ja seuranta</t>
  </si>
  <si>
    <t>Suun ja hampaiston valokuvaus; luokka 3</t>
  </si>
  <si>
    <t>SBB00</t>
  </si>
  <si>
    <t>Syljen puskurikapasiteetin määritys; luokka 1</t>
  </si>
  <si>
    <t>SBA20</t>
  </si>
  <si>
    <t>Syljen eritysnopeuden määritys; luokka 1</t>
  </si>
  <si>
    <t>SBA10</t>
  </si>
  <si>
    <t>Mikrobiologiset tutkimukset; luokka 3</t>
  </si>
  <si>
    <t>SBA00</t>
  </si>
  <si>
    <t>Suun terveydenhuollon hoidon tarpeen arvio, laaja; luokka 4</t>
  </si>
  <si>
    <t>SAD02</t>
  </si>
  <si>
    <t>Suun terveydenhuollon hoidon tarpeen arvio, perustaso; luokka 2</t>
  </si>
  <si>
    <t>SAD01</t>
  </si>
  <si>
    <t xml:space="preserve">Suun terveystarkastus; luokka 3  Huom! UUSI                     </t>
  </si>
  <si>
    <t>SAB03</t>
  </si>
  <si>
    <t xml:space="preserve">Suun erikoisalakohtainen tutkimus; luokka 4    
Huom! LUOKKA </t>
  </si>
  <si>
    <t>SAA03</t>
  </si>
  <si>
    <t>Suun perustutkimus; luokka 4</t>
  </si>
  <si>
    <t>SAA02</t>
  </si>
  <si>
    <t>Suun tutkimus, suppea; luokka 2</t>
  </si>
  <si>
    <t>SAA01</t>
  </si>
  <si>
    <t>Opiskelijalle tehtävä asetuksen mukainen suun terveystarkastus, jossa selvitetään suun terveysneuvonnan ja palvelujen tarve</t>
  </si>
  <si>
    <t>WYA50</t>
  </si>
  <si>
    <t>Suun terveydentilan ja hoidon tarpeen arvio ensimmäistä lasta odottavalle perheelle</t>
  </si>
  <si>
    <t>WYA40</t>
  </si>
  <si>
    <t xml:space="preserve">Seulonta tai terveystarkastus; luokka 0 </t>
  </si>
  <si>
    <t>WYA00</t>
  </si>
  <si>
    <t xml:space="preserve">Hampaan pinnoitus </t>
  </si>
  <si>
    <t>SCE00</t>
  </si>
  <si>
    <t xml:space="preserve">Ehkäisevä suun terveydenhoito, laaja, </t>
  </si>
  <si>
    <t>SCA03</t>
  </si>
  <si>
    <t>Ehkäisevä suun terveydenhoito,</t>
  </si>
  <si>
    <t>SCA02</t>
  </si>
  <si>
    <t xml:space="preserve">Ehkäisevä suun terveydenhoito, suppea, </t>
  </si>
  <si>
    <t>SCA01</t>
  </si>
  <si>
    <t>Suun ja hampaiston muu toimenpide, laaja; luokka 7</t>
  </si>
  <si>
    <t>SXC04</t>
  </si>
  <si>
    <t>Suun ja hampaiston muu toimenpide; luokka 5</t>
  </si>
  <si>
    <t>SXC03</t>
  </si>
  <si>
    <t>Suun ja hampaiston muu toimenpide, suppea; luokka 3</t>
  </si>
  <si>
    <t>SXC02</t>
  </si>
  <si>
    <t>Hampaiston oikomishoitoon liittyvä hoitotoimenpide tai kontrolli; luokka 4</t>
  </si>
  <si>
    <t>SJX21</t>
  </si>
  <si>
    <t>Hampaiston oikomishoitoon liittyvä hoitotoimenpide tai kontrolli, suppea; luokka 2</t>
  </si>
  <si>
    <t>SJX11</t>
  </si>
  <si>
    <t>Parodontologinen hoito suuhygienistillä, erittäin laaja; luokka 7</t>
  </si>
  <si>
    <t>SDE04</t>
  </si>
  <si>
    <t>Parodontologinen hoito suuhygienistillä, laaja; luokka 5</t>
  </si>
  <si>
    <t>SDE03</t>
  </si>
  <si>
    <t>Parodontologinen hoito suuhygienistillä; luokka 3</t>
  </si>
  <si>
    <t>SDE02</t>
  </si>
  <si>
    <t>SDD10</t>
  </si>
  <si>
    <t>Suun ja hampaiston hoidon erillinen työsuunnittelu,erittäin vaativa; luokka 7</t>
  </si>
  <si>
    <t>SAC03</t>
  </si>
  <si>
    <t>Suun ja hampaiston hoidon erillinen työsuunnittelu, vaativa; luokka 5</t>
  </si>
  <si>
    <t>SAC02</t>
  </si>
  <si>
    <t>Suun ja hampaiston hoidon erillinen työsuunnittelu; luokka 4</t>
  </si>
  <si>
    <t>SAC01</t>
  </si>
  <si>
    <t>Suuhygienistin tai hammashoitajan tekemä suun ja hampaiden terveystarkastus; luokka 3</t>
  </si>
  <si>
    <t>SAB02</t>
  </si>
  <si>
    <t>Suuhygienistin tai hammashoitajan tekemä suun ja hampaiden terveystarkastus, suppea; luokka 2</t>
  </si>
  <si>
    <t>SAB01</t>
  </si>
  <si>
    <t>Tilastointikoodi</t>
  </si>
  <si>
    <t>SAA1H</t>
  </si>
  <si>
    <t>Suun erityistutkimus; luokka 7</t>
  </si>
  <si>
    <t>SAA04</t>
  </si>
  <si>
    <t>Radiologinen tutkimus, ei kohdenneta</t>
  </si>
  <si>
    <t>Kaularangan natiiviröntgen</t>
  </si>
  <si>
    <t>NA1AA</t>
  </si>
  <si>
    <t>Mini-implantin tai -ruuvin asettaminen, suppea, 1–2 implanttia; luokka 4</t>
  </si>
  <si>
    <t>ECW05</t>
  </si>
  <si>
    <t>ECA60</t>
  </si>
  <si>
    <t xml:space="preserve">Radiologinen tutkimus,  kohdennetaan ydinpalveluun </t>
  </si>
  <si>
    <t>Nenän sivuonteloiden natiiviröntgen</t>
  </si>
  <si>
    <t>DM1AA</t>
  </si>
  <si>
    <t>Tietopaketin palveluryhmä</t>
  </si>
  <si>
    <t xml:space="preserve">Tietopaketin toiminto </t>
  </si>
  <si>
    <t>SHL painokertoimet</t>
  </si>
  <si>
    <t>Toimenpiteen painokerroin</t>
  </si>
  <si>
    <t>Toimenpiteen kesto</t>
  </si>
  <si>
    <t>Toimenpide</t>
  </si>
  <si>
    <t>Toimenpidekoodi</t>
  </si>
  <si>
    <t>Keskiarvo</t>
  </si>
  <si>
    <t>Digitaalinen ohjaus</t>
  </si>
  <si>
    <t>Puhelinpalvelu</t>
  </si>
  <si>
    <t>Muu neuvonta ja ohjaus vastaanotolla</t>
  </si>
  <si>
    <t>Sähköinen hoidon tarpeen arvio, sähköinen hoidon seurantaohjelma, sähköiset oppaat, sähköiset esitietolomakkeet, sähköiset yhteydenottopyyntölomakkeet,  viestipalvelu</t>
  </si>
  <si>
    <t xml:space="preserve">Suun hoidon yksiköissä tai keskitetyssä palvelussa annettava neuvonta,hoidon tarpeen arvio, ohjaus, ajanvarauspalvelu ja hoidon seurantaan liittyvä puhelinkontaktit. </t>
  </si>
  <si>
    <t xml:space="preserve">Suun hoidon yksiköissä annettava neuvonta, ohjaus ja hoidon tarpeen arvio. </t>
  </si>
  <si>
    <t>Yksilötasolla: Hoito, joka kohdistuu hampaisiin tai ikeniin, joissa jo näkyy sairauden merkkejä, mutta sairauden aiheuttamat vauriot eivät vielä ole palautumattomia.Alkavien kariesvaurioiden pysäyttäminen, ientulehduksen parantaminen omahoidon korjaamisella jne. Toimenpiteet SCA01, SCA02, SCA03, SCE00.</t>
  </si>
  <si>
    <t xml:space="preserve">Lasten purennan seuranta ja seulonta . Mallien otto ja hionta, kojeiden purku, kontrollikäynnit hammaslääkärin ohjauksessa sekä omahoidon opastus kojeet huomioiden. </t>
  </si>
  <si>
    <t>Sisältää hammaslääkärin tutkimukset, hoidon, lausunnot ja todistukset.</t>
  </si>
  <si>
    <t>Sisältää suuhygienistin terveystarkastukset, hoidon tarpeen arvion ja annetun hoidon.</t>
  </si>
  <si>
    <t>Sisältää hammashoitajan terveyden edistämisen palvelut.</t>
  </si>
  <si>
    <t>Lasten purennan seuranta ja seulonta. Purentavirheiden diagnosointi ja hoito.</t>
  </si>
  <si>
    <t>Sisältää vaativat suu- ja leukakirurgian palvelut,  oikomishoidon palvelut,  protetiikan ja purentafysiologian erikoisalapalvelut, parodontologian, kariologian ja endodontian palvelut sekä suupatologian ja oikeushammaslääketieteen palvelut (poislukien sairaalassa tapahtuva hoito).</t>
  </si>
  <si>
    <t xml:space="preserve">Sisältää sairaalatason suu- ja leukakirurgian palvelut, oikomishoidon palvelut, protetiikan ja purentafysiologian erikoisalapalvelut, parodontologian, kariologian ja endodontian palvelut sekä suupatologian ja oikeushammaslääketieteen palvelut.
</t>
  </si>
  <si>
    <t xml:space="preserve">siten tarkasteluhierarkia, jonka perusteella nykyiset ja tulevat palvelut voidaan kohdistaa ja saada </t>
  </si>
  <si>
    <t>Hilmo - Hoidon kiireellisyys -luokitus, CodeId: E JA Hilmo - Yhteystapa -luokitus, CodeId: R10,R20,R30,R41,R52,R56,R90</t>
  </si>
  <si>
    <t>Konsultationsbesök</t>
  </si>
  <si>
    <t>Konsultationsbesök är ett besök, som grundar sig på en konsultationsbegäran eller ett särskilt avtal och under vilket en specialist eller i vissa fall någon annan yrkesutbildad person inom hälso- och sjukvården möter en patient som en annan specialitet har vårdansvaret över för att ta ställning till eller ge ett expertutlåtande om patientens problem utan att vårdansvaret ändras.</t>
  </si>
  <si>
    <t>Terveydenhuolto</t>
  </si>
  <si>
    <t>ajanvarauskäynti, joka perustuu konsultaatiopyyntöön tai erilliseen sopimukseen ja jonka aikana erikoislääkäri tai joissakin tapauksissa muu terveydenhuollon ammattilainen tapaa toisen erikoisalan hoitovastuulla olevan potilaan ottaakseen kantaa potilaan ongelmaan tai antaakseen siitä asiantuntijalausunnon ilman että hoitovastuu siirtyy</t>
  </si>
  <si>
    <t>94</t>
  </si>
  <si>
    <t>Tidsbeställt besök, återbesök</t>
  </si>
  <si>
    <t>Ett tidsbeställt besök är ett öppenvårdsbesök då patienten på nytt vid en överenskommen tidpunkt på grund av samma sjukdom eller skada kommer till läkarmottagningen eller till mottagningen av en annan yrkesutbildad person inom hälso- och sjukvården.  Ett telefonmottagningsbesök är ett återbesök om man på förhand har bokat en personlig telefonmottagningstid för patienten gällande undersökningen eller behandlingen av hans eller hennes sjukdom enligt vårdplanen. Ett dag- eller nattsjukvårdsbesök är ett återbesök när det är undersökning, vård och rehabilitering som produceras inom öppenvård inom den somatiska specialiserade sjukvården och grundar sig på läkarens beslut och när mottagningsbesöket inte räcker till att uppfylla behovet av stöd, men vård dygnet runt inte är nödvändig. Ett besök inom serievård är ett återbesök under vilket patienten får vård som ges i serie och som på förhand bestämts av en läkare.</t>
  </si>
  <si>
    <t>avohoitokäynti, jolloin potilas tulee ennakolta sovittuna aikana saman sairauden tai vamman takia uudelleen lääkärin tai muun terveydenhuoltoalan ammattilaisen vastaanotolle</t>
  </si>
  <si>
    <t>93</t>
  </si>
  <si>
    <t>Tidsbeställt besök, första besökÖppenvårdens besökstyper 92</t>
  </si>
  <si>
    <t>Ett tidsbeställt besök är ett första besök då patienten för första gången kommer med remiss vid en på förhand överenskommen tidpunkt på grund av en sjukdom, skada eller ett problem, huvudsakligen för läkarundersökning eller vård.</t>
  </si>
  <si>
    <t>avohoitokäynti, jolloin potilas tulee lähetteen perusteella ennakolta sovittuna aikana sairauden, vamman tai ongelman vuoksi ensimmäisen kerran pääsääntöisesti lääkärin tutkimukseen tai hoitoon</t>
  </si>
  <si>
    <t>92</t>
  </si>
  <si>
    <t>Hilmo - Hoidon kiireellisyys -luokitus, CodeId: 5,6 JA Hilmo - Yhteystapa -luokitus, CodeId: R10,R20,R30,R41,R52,R56,R90</t>
  </si>
  <si>
    <t>Jourbesök</t>
  </si>
  <si>
    <t>Öppenvårdsbesök är ett jourbesök då patienten tas in i öppenvårdenheten utan på förhand bokad tid eller särskild överenskommelse med remiss eller utan remiss för omedelbar bedömning eller behandling som förutsätts vid plötsligt insjuknande, skada eller en kronisk sjukdom som har försvårats och som inte kan fördröjas utan att sjukdomen eller skadan förvärras.</t>
  </si>
  <si>
    <t>avohoitokäynti, jossa potilas otetaan vastaan ilman ennalta varattua aikaa äkillisen sairastumisen, vamman tai pitkäaikaissairauden vaikeutumisen tai toimintakyvyn alenemisen edellyttämään välittömään arviointiin tai hoitoon, jota ei voida siirtää ilman sairauden pahenemista tai vamman vaikeutumista</t>
  </si>
  <si>
    <t>91</t>
  </si>
  <si>
    <t>Ålderdomshems/servicecentrals dagvård för äldre</t>
  </si>
  <si>
    <t>Med ålderdomshems eller servicecentrals dagvård för äldre avses omvårdnadstjänster som ges dagtid på ålderdomshem eller motsvarande vårdplats såsom en boendeserviceenhet som ger effektiviserad boendeservice dvs. boendeservice med heldygnsomsorg. Koden används för alla äldre som bor hemma och som dagtid får omvårdnadstjänster på ålderdomshem/servicecentraler t.ex. under närståendevårdarens lediga dagar. Hit hör inte personer som deltar i dagcentralverksamhet eller i dagcentralers stimulerande verksamhet (t.ex. hobbyverksamhet).</t>
  </si>
  <si>
    <t>päiväaikaan annettava suunnitelmallinen hoidollinen palvelu vanhainkodissa tai vastaavassa hoitopaikassa</t>
  </si>
  <si>
    <t>Vanhainkodin/ palvelukeskuksen vanhusten päivähoito</t>
  </si>
  <si>
    <t>Vanhainkodin/ palvelukeskuksen vanhusten päivähoit</t>
  </si>
  <si>
    <t>86</t>
  </si>
  <si>
    <t>Psykiatrisk serviceboendeenhet med heldygnsomsorg</t>
  </si>
  <si>
    <t>Med psykiatrisk boendeservice med heldyngsomsorg avses boendetjänster för personer med psykiska problem. Syftet är att de lär sig de dagliga rutinerna och att klara sig med sjukdomen. Den grundläggande definitionen av serviceboende är att klienten får såväl boendeservice som annan service av serviceproducenten i anslutning till de dagliga rutinerna minst en gång i veckan. Tjänster i anslutning till de dagliga rutinerna är bl.a. hemvård, hjälp med personlig hygien och hälso- och sjukvård.Vid serviceboende med heldygnsomsorg finns personalen i enheten på plats dygnet runt. Servicen ges av en yrkesutbildad person inom socialvården och hälso- och sjukvården, så till exempel enbart trygghetsservice, fastighetsskötsel och ändringsarbeten i bostaden räcker inte till för att servicen klassificeras till denna grupp.</t>
  </si>
  <si>
    <t>Sosiaalihuolto</t>
  </si>
  <si>
    <t>mielenterveyskuntoutujille tarkoitettu asumispalvelu, jossa henkilökunta on paikalla ympäri vuorokauden ja jossa asumisen tavoitteena ovat arjen taitojen opettelu ja sairauden kanssa selviäminen</t>
  </si>
  <si>
    <t>Ympärivuorokautinen hoito psykiatrisessa asumispalveluyksikössä</t>
  </si>
  <si>
    <t>Ympärivuorokautinen hoito psykiatrisessa asumispal</t>
  </si>
  <si>
    <t>85</t>
  </si>
  <si>
    <t>Serviceboende med heldygnsomsorg (under 65 år)</t>
  </si>
  <si>
    <t>Serviceboende med heldygnsomsorg för personer under 65 år avser  boende services för t.ex. gravt funktionshindrade  som är inte utvecklingssörda (för utvecklingsstörad servicebranchen är 42). Den grundläggande definitionen är att klienten får daglig service av typen hemvårdshjälp, hjälp med personlig hygien, hälso- och sjukvård etc. Servicen ska ges av personer med social-, hälso- eller sjukvårdsutbildning, vilket innebär att den service som ges av t.ex. vaktfirmor, disponentbolag och personer som reparerar lägenheten inte uppges i vårdanmälan.</t>
  </si>
  <si>
    <t>ensisijaisesti vaikeavammaisille tarkoitettu asumuspalvelu, jossa henkilökunta on paikalla ympäri vuorokauden</t>
  </si>
  <si>
    <t>Ympärivuorokautinen palveluasuminen (alle 65 v.)</t>
  </si>
  <si>
    <t>84</t>
  </si>
  <si>
    <t>Vård på dagsjukhus</t>
  </si>
  <si>
    <t>Med dagsjukhusvård avses sådan på läkarbeslut baserad undersökning, behandling och rehabilitering som tillhandahålls som öppenvårdsverksamhet inom primärvården, när patientens behov av stöd är så stort att det inte kan tillgodoses med mottagningsbesök, men inte stort nog för att kräva vård dygnet runt.  Psykiatrisk dagsjukvård inkluderas i denna klass.</t>
  </si>
  <si>
    <t>lääkärin hoitopäätökseen perustuva terveydenhuollon avohoidon toimintana tuotettu tutkimus, hoito ja kuntoutus silloin, kun vastaanottokäynti ei riitä täyttämään tuen tarvetta ja kun ympärivuorokautinen hoito ei ole välttämätöntä</t>
  </si>
  <si>
    <t>83</t>
  </si>
  <si>
    <t>Psykiatrisk boendeserviceenhet utan heldygnsomsorg</t>
  </si>
  <si>
    <t>Psykiatrisk boendeservice utan heldygnsomsorg avser boendetjänster för personer med psykiska problem. Den grundläggande definitionen är att klienten får tjänster i anslutning till de dagliga rutinerna, såsom hemvård, hjälp med personlig hygien, hälso- och sjukvård etc. Servicen ska ges av yrkesutbildade personer inom socialvården samt hälso- och sjukvården, dvs. till exempel enbart säkerhetsservice, fastighetskötseltjänster eller ändringsarbeten i lägenheten räcker inte till att man ska göra en vårdanmälan om klienten.</t>
  </si>
  <si>
    <t>mielenterveyskuntoutujan palveluasuminen ,jossa henkilökunta on paikalla vain osan vuorokautta</t>
  </si>
  <si>
    <t>Psykiatrian asumispalveluyksikkö, ei - ympärivuorokautinen</t>
  </si>
  <si>
    <t>Psykiatrian asumispalveluyksikkö, ei - ympärivrk</t>
  </si>
  <si>
    <t>82</t>
  </si>
  <si>
    <t>Serviceboende</t>
  </si>
  <si>
    <t>Serviceboende avser boendeservice utan heldygnsomsorg, närmast för äldre personer och funktionshindrade. Den grundläggande definitionen är att klienten får såväl boendeservice som annan service av serviceproducenten i anslutning till de dagliga rutinerna minst en gång per vecka, men att personalen inte är på plats dygnet runt. Till den dagliga servicen hör bl.a. hemvårdshjälp, hjälp med personlig hygien, hälso- och sjukvård etc. Servicen ska ges av personer med social-, hälso- eller sjukvårdsutbildning, vilket innebär att den service som ges av t.ex. vaktfirmor, disponentbolag och personer som reparerar lägenheten inte uppges i vårdanmälan.</t>
  </si>
  <si>
    <t>ensisijaisesti vanhuksille ja vammaisille tarkoitettu asumispalvelu, jossa henkilökunta on paikalla osan vuorokautta</t>
  </si>
  <si>
    <t>81</t>
  </si>
  <si>
    <t>Annan servicebransch</t>
  </si>
  <si>
    <t>1,81,82,83,84,85,86</t>
  </si>
  <si>
    <t>muu palveluala</t>
  </si>
  <si>
    <t>Muu palveluala</t>
  </si>
  <si>
    <t>Hemvård</t>
  </si>
  <si>
    <t>Med hemvård avses de hemtjänster som avses i 9 § i socialvårdsförordningen (607/1983) och den hemsjukvård som ordnas med stöd av 14 § 1 mom. 2 punkten i folkhälsolagen (66/1972).I denna ingår klienter inom hemservicen, hemsjukvården och närståendevården.Om personer som dessutom vårdas på dagsjukhus eller får dagvård för äldre på ålderdomshem/servicecentral görs en egen vårdanmälan för servicebranschen 83 eller 86.</t>
  </si>
  <si>
    <t>sosiaalihuoltoasetukseen perustuvan kotipalvelun ja terveydenhuoltolakiin perustuvan kotisairaanhoidon palvelut</t>
  </si>
  <si>
    <t>Vård vid Rehabiliteringsinrättning</t>
  </si>
  <si>
    <t>Vård vid rehabiliteringsinrättning avser institutionsvård vid en enhet med heldygnsomsorg som utöver primärvård tillhandahåller även rehabiliteringstjänster.Rehabiliteringstjänsterna innehåller bland annat rehabiliteringsundersökningar, olika terapier, rehabiliteringshandledning, anpassningsträning och annan träning som upprätthåller funktionsförmågan samt hjälpmedelstjänster.</t>
  </si>
  <si>
    <t>ympärivuorokautinen  laitoshoito yksikössä, jossa perushoidon lisäksi asiakas saa kuntoutuspalveluja</t>
  </si>
  <si>
    <t>Med missbrukarvård avses den vård som en klient får vid en avgiftningsenhet eller en rehabiliteringsenhet inom missbrukarvård som FPA har godkänt som institution för missbrukarvård.</t>
  </si>
  <si>
    <t>hoito katkaisuhoitoyksikössä tai päihdehuollon kuntoutusyksikössä, jonka KELA on hyväksynyt kuntoutusrahaan oikeuttavaksi päihdehuollon laitokseksi</t>
  </si>
  <si>
    <t>Omsorg om personer med utvecklingsstörning/stödboende</t>
  </si>
  <si>
    <t>Stödboende för personer med utvecklingsstörning avser rätt självständigt boende i normala hyres- och ägarbostäder, likväl så att en stödperson ger de boende stöd några timmar i veckan.</t>
  </si>
  <si>
    <t>kehitysvammaisen asuminen normaalissa vuokra- tai  omistusasunnossa varsin itsenäisesti, kuitenkin niin, että asukkaan  tukena on tukihenkilö muutaman tunnin viikossa</t>
  </si>
  <si>
    <t>Kehitysvammahuolto / tuettu asuminen</t>
  </si>
  <si>
    <t>Omsorg om personer med utvecklingsstörning/styrt boende</t>
  </si>
  <si>
    <t>Styrt boende för personer med utvecklingsstörning avser boende i gruppbostäder för personer med utvecklingsstörning med personal på plats endast en del av dygnet.</t>
  </si>
  <si>
    <t>kehitysvammaisen palveluasuminen ryhmäkodissa, jossa henkilökunta on paikalla vain osan vuorokautta</t>
  </si>
  <si>
    <t>Kehitysvammahuolto / ohjattu asuminen</t>
  </si>
  <si>
    <t>Omsorg om personer med utvecklingsstörning/assisterat boende</t>
  </si>
  <si>
    <t>Assisterat boende för personer med utvecklingsstörning avser boende i gruppbostäder för personer med utvecklingsstörning med personal på plats dygnet runt.</t>
  </si>
  <si>
    <t>kehitysvammaisen palveluasuminen ryhmäkodissa, jossa henkilökunta on paikalla ympäri vuorokauden</t>
  </si>
  <si>
    <t>Kehitysvammahuolto / autettu asuminen</t>
  </si>
  <si>
    <t>Omsorg om personer med utvecklingsstörning/centralinstitution, annan institutionsvård</t>
  </si>
  <si>
    <t>Centralinstitutionsvård och övrig institutionsvård för personer med utvecklinsstörningar.</t>
  </si>
  <si>
    <t>kehitysvammaisuuden perusteella  keskuslaitoksessa tai muussa kehitysvammahuollon laitoksessa annettava  hoito</t>
  </si>
  <si>
    <t>Kehitysvammahuolto / keskuslaitos, muu laitoshuolto</t>
  </si>
  <si>
    <t>Kehitysvammahuolto/keskuslaitos, muu laitoshuolto</t>
  </si>
  <si>
    <t>Serviceboende med heldygnsomsorg för dementa</t>
  </si>
  <si>
    <t>Effektiviserat serviceboende för dementa dvs. serviceboende med heldygnsomsorg för dementa avser en sådan boendeenhet för dementa där personalen finns på plats dygnet runt och som FPA definierat som öppenvårdsenhet. Den grundläggande definitionen av serviceboende är att klienten får såväl boendeservice som annan service av serviceproducenten i anslutning till de dagliga rutinerna minst en gång i veckanTill den dagliga servicen hör bl.a. hemvårdshjälp, hjälp med personlig hygien, hälso- och sjukvård etc. Servicen ska ges av yrkesutbildade personer inom socialvården samt hälso- och sjukvården, dvs. till exempel enbart säkerhetsservice, fastighetskötseltjänster eller ändringsarbeten i lägenheten räcker inte till att man ska göra en vårdanmälan om klienten.</t>
  </si>
  <si>
    <t>dementian vuoksi järjestetty palveluasuminen dementia-asumispalveluyksikössä, jossa henkilökunta on paikalla ympäri vuorokauden ja jonka KELA on määritellyt avohoidon yksiköksi</t>
  </si>
  <si>
    <t>Dementoituneen tehostettu eli ympärivuorokautinen palveluasuminen</t>
  </si>
  <si>
    <t>Dementoituneen tehostettu eli ympärivuorokautinen</t>
  </si>
  <si>
    <t>Institutionsvård för dementa</t>
  </si>
  <si>
    <t>Institutionsvård för dementa avser institutionsvård som ges vid en demensavdelning eller demensenhet på grund av demens.</t>
  </si>
  <si>
    <t>dementian vuoksi annettava laitoshoito dementiaosastolla tai dementiayksikössä</t>
  </si>
  <si>
    <t>Dementoituneen laitoshoito</t>
  </si>
  <si>
    <t>Serviceboende med heldygnsomsorg för äldre</t>
  </si>
  <si>
    <t>Serviceboende med heldygnsomsorg för äldre  avser sådana boendeenheter för äldre där personalen finns på plats dygnet runt och som FPA klassificerat som öppenvårdsenheter. Den grundläggande definitionen av serviceboende är att klienten får såväl boendeservice som annan service av serviceproducenten i anslutning till de dagliga rutinerna. Service som stöder de dagliga rutinerna är bl.a. hemvårdshjälp, tjänster som hör samman med den personliga hygienen samt hälso- och sjukvårdstjänster osv. Servicen bör ges av yrkesutbildad personal, vilket innebär att t.ex. enbart trygghetsservice, fastighetsskötsel och ändringsarbeten i bostaden inte räcker till för att en vårdanmälan görs om klienten.</t>
  </si>
  <si>
    <t>palveluasuminen vanhusten asumispalveluyksikössä, jossa henkilökunta on paikalla ympäri vuorokauden ja jonka KELA on määritellyt avohoidon yksiköksi</t>
  </si>
  <si>
    <t>Ympärivuorokautinen vanhusten palveluasuminen</t>
  </si>
  <si>
    <t>Vård i ålderdomshem</t>
  </si>
  <si>
    <t>Vård i ålderdomshem avser institutionsvård för äldre inom socialvården när det är fråga om en institution enligt FPA:s definition exklusive demensavdelningar (servicebranch 33).</t>
  </si>
  <si>
    <t>vanhuksille suunnattu sosiaalihuoltolain mukainen laitoshoito yksikössä, jonka KELA on määritellyt laitokseksi, lukuunottamatta dementiaosastohoitoa (palveluala 33)</t>
  </si>
  <si>
    <t>Hilmo - Hoidon kiireellisyys -luokitus, CodeId: E JA Hilmo - Yhteystapa -luokitus, CodeId: R10</t>
  </si>
  <si>
    <t>Dagkirurgi/dagåtgärder</t>
  </si>
  <si>
    <t>Dagkirugi är verksamhet där en planerad operation görs och där patientens inskrivnings- och utskrivningsdag är samma. Dagkirurgi förutsätter allmän anestesi, omfattande bedövning eller intravenös medicinering.</t>
  </si>
  <si>
    <t>hoitoa, johon liittyy suunniteltu leikkaustoimenpide ja potilaan tulo- ja lähtöpäivä on yleensä sama Huom. Päiväkirurgia edellyttää yleisanestesiaa, laajaa puudutusta tai suonensisäisesti annettavaa lääkitystä.</t>
  </si>
  <si>
    <t>Hilmo - Hoidon kiireellisyys -luokitus, CodeId: 3,4 JA Hilmo - Yhteystapa -luokitus, CodeId: R80</t>
  </si>
  <si>
    <t>Vård på vårdavdelning vid sjukhus/hälsocentral</t>
  </si>
  <si>
    <t>Vård vid vårdavdelning avser den institutionsvård som getts inom den specialiserade sjukvården eller primärvården.</t>
  </si>
  <si>
    <t>erikoissairaanhoidossa tai perusterveydenhuollossa annettava laitoshoito, joka perustuu sosiaali- ja terveysministeriön asetukseen 1806/2009 avo- ja laitoshoidon määrittelyn perusteista</t>
  </si>
  <si>
    <t>Sairaalan vuodeosasto / terveyskeskuksen vuodeosastohoito</t>
  </si>
  <si>
    <t>Sairaalan / terveyskeskuksen vuodeosasto</t>
  </si>
  <si>
    <t>ALONG:PoistoSelite</t>
  </si>
  <si>
    <t>A:Korvaava koodi</t>
  </si>
  <si>
    <t>A:Ala</t>
  </si>
  <si>
    <t>Allmänmedicin</t>
  </si>
  <si>
    <t>Peltonen, Veli-Pekka</t>
  </si>
  <si>
    <t>Yleislääketiede</t>
  </si>
  <si>
    <t>98</t>
  </si>
  <si>
    <t>Geriatri</t>
  </si>
  <si>
    <t>Geriatria</t>
  </si>
  <si>
    <t>97</t>
  </si>
  <si>
    <t>Fysiatri</t>
  </si>
  <si>
    <t>Fysiatria</t>
  </si>
  <si>
    <t>96</t>
  </si>
  <si>
    <t>Arbetsmedicin och företagshälsovård</t>
  </si>
  <si>
    <t>Työlääketiede ja työterveyshuolto</t>
  </si>
  <si>
    <t>95</t>
  </si>
  <si>
    <t>Genetik</t>
  </si>
  <si>
    <t>Perinnöllisyyslääketiede</t>
  </si>
  <si>
    <t>Idrottsmedicin</t>
  </si>
  <si>
    <t>Liikuntalääketiede</t>
  </si>
  <si>
    <t>Lungsjukdomar och allergologi</t>
  </si>
  <si>
    <t>Keuhkosairaudet ja allergologia</t>
  </si>
  <si>
    <t>80A</t>
  </si>
  <si>
    <t>Lungsjukdomar</t>
  </si>
  <si>
    <t>Keuhkosairaudet</t>
  </si>
  <si>
    <t>80</t>
  </si>
  <si>
    <t>Barnneurologi</t>
  </si>
  <si>
    <t>Lastenneurologia</t>
  </si>
  <si>
    <t>78</t>
  </si>
  <si>
    <t>Geriatri (neurologi)</t>
  </si>
  <si>
    <t>Neurologinen geriatria</t>
  </si>
  <si>
    <t>77F</t>
  </si>
  <si>
    <t>Neurologi</t>
  </si>
  <si>
    <t>Neurologia</t>
  </si>
  <si>
    <t>77</t>
  </si>
  <si>
    <t>Ungdomspsykiatri (barnpsykiatri)</t>
  </si>
  <si>
    <t>74</t>
  </si>
  <si>
    <t>Suositellaan käytettäväksi koodia 74  Nuorisopsykiatria</t>
  </si>
  <si>
    <t>Nuorisopsykiatria (lastenpsykiatria)</t>
  </si>
  <si>
    <t>75X</t>
  </si>
  <si>
    <t>Barnpsykiatri</t>
  </si>
  <si>
    <t>Lastenpsykiatria</t>
  </si>
  <si>
    <t>75</t>
  </si>
  <si>
    <t>Ungdomspsykiatri</t>
  </si>
  <si>
    <t>Rättspsykiatri</t>
  </si>
  <si>
    <t>Oikeuspsykiatria</t>
  </si>
  <si>
    <t>70Z</t>
  </si>
  <si>
    <t>Ungdomspsykiatri (psykiatri)</t>
  </si>
  <si>
    <t>Nuorisopsykiatria (psykiatria)</t>
  </si>
  <si>
    <t>70X</t>
  </si>
  <si>
    <t>Geriatrisk psykiatri</t>
  </si>
  <si>
    <t>Geriatrinen psykiatria</t>
  </si>
  <si>
    <t>70F</t>
  </si>
  <si>
    <t>Psykiatri</t>
  </si>
  <si>
    <t>Psykiatria</t>
  </si>
  <si>
    <t>70</t>
  </si>
  <si>
    <t>Cancersjukdomar</t>
  </si>
  <si>
    <t>Syöpätaudit</t>
  </si>
  <si>
    <t>65</t>
  </si>
  <si>
    <t>Yrkesbetingade hudsjukdomar</t>
  </si>
  <si>
    <t>Ammatti-ihotaudit</t>
  </si>
  <si>
    <t>60C</t>
  </si>
  <si>
    <t>Allergologi (hudsjukdomar)</t>
  </si>
  <si>
    <t>Ihotautien allergologia</t>
  </si>
  <si>
    <t>60A</t>
  </si>
  <si>
    <t>Hudsjukdomar och allergologi</t>
  </si>
  <si>
    <t>Ihotaudit ja allergologia</t>
  </si>
  <si>
    <t>Klinisk tandvård</t>
  </si>
  <si>
    <t>Kliininen hammashoito</t>
  </si>
  <si>
    <t>58Y</t>
  </si>
  <si>
    <t>Tandreglering</t>
  </si>
  <si>
    <t>Hampaiston oikomishoito</t>
  </si>
  <si>
    <t>58X</t>
  </si>
  <si>
    <t>Mun- och käkkirurgi</t>
  </si>
  <si>
    <t>Suu-ja leukakirurgia</t>
  </si>
  <si>
    <t>58V</t>
  </si>
  <si>
    <t>Tand-, mun- och käksjukdomar</t>
  </si>
  <si>
    <t>Hammas-, suu- ja leukasairaudet</t>
  </si>
  <si>
    <t>Audiologi (foniatri)</t>
  </si>
  <si>
    <t>Audiologia (foniatria)</t>
  </si>
  <si>
    <t>57B</t>
  </si>
  <si>
    <t>Foniatri</t>
  </si>
  <si>
    <t>Foniatria</t>
  </si>
  <si>
    <t>Audiologi</t>
  </si>
  <si>
    <t>Audiologia</t>
  </si>
  <si>
    <t>55B</t>
  </si>
  <si>
    <t>Allergologi (öron-, näs- och halssjukdomar)</t>
  </si>
  <si>
    <t>Korva-, nenä ja kurkkutautien allergologia</t>
  </si>
  <si>
    <t>55A</t>
  </si>
  <si>
    <t>Öron-, näs- och halssjukdomar</t>
  </si>
  <si>
    <t>Korva-, nenä- ja kurkkutaudit</t>
  </si>
  <si>
    <t>Korva-,nenä- ja kurkkutaudit</t>
  </si>
  <si>
    <t>Neurooftalmologi</t>
  </si>
  <si>
    <t>Neuro-oftalmologia</t>
  </si>
  <si>
    <t>50N</t>
  </si>
  <si>
    <t>Ögonsjukdomar</t>
  </si>
  <si>
    <t>Silmätaudit</t>
  </si>
  <si>
    <t>Barnnefrologi</t>
  </si>
  <si>
    <t>Lasten nefrologia</t>
  </si>
  <si>
    <t>40M</t>
  </si>
  <si>
    <t>Barnkardiologi</t>
  </si>
  <si>
    <t>Lasten kardiologia</t>
  </si>
  <si>
    <t>40K</t>
  </si>
  <si>
    <t>Barninfektionssjukd.</t>
  </si>
  <si>
    <t>Lasten infektiosairaudet</t>
  </si>
  <si>
    <t>40I</t>
  </si>
  <si>
    <t>Barnhematologi</t>
  </si>
  <si>
    <t>Lasten hematologia</t>
  </si>
  <si>
    <t>40H</t>
  </si>
  <si>
    <t>Barngastroenterologi</t>
  </si>
  <si>
    <t>Lasten gastroenterologia</t>
  </si>
  <si>
    <t>40G</t>
  </si>
  <si>
    <t>Barnendokrinologi</t>
  </si>
  <si>
    <t>Lastenendokrinologia</t>
  </si>
  <si>
    <t>Lasten endokrinologia</t>
  </si>
  <si>
    <t>40E</t>
  </si>
  <si>
    <t>Neonatologi</t>
  </si>
  <si>
    <t>Neonatologia</t>
  </si>
  <si>
    <t>40D</t>
  </si>
  <si>
    <t>Barnallergologi</t>
  </si>
  <si>
    <t>Lasten allergologia</t>
  </si>
  <si>
    <t>40A</t>
  </si>
  <si>
    <t>Barnsjukdomar</t>
  </si>
  <si>
    <t>Urologi (gynekologi)</t>
  </si>
  <si>
    <t>Naistentautien urologia</t>
  </si>
  <si>
    <t>30U</t>
  </si>
  <si>
    <t>Strålbehandling (gynekologi)</t>
  </si>
  <si>
    <t>Naistentautien sädehoito</t>
  </si>
  <si>
    <t>30S</t>
  </si>
  <si>
    <t>Perinatologi</t>
  </si>
  <si>
    <t>Perinatologia</t>
  </si>
  <si>
    <t>30Q</t>
  </si>
  <si>
    <t>Endokrinologi (gynekologi)</t>
  </si>
  <si>
    <t>Gynekologinen endokrinologia ja andrologia</t>
  </si>
  <si>
    <t>Endokrinologia gynekologia ja andrologia</t>
  </si>
  <si>
    <t>30E</t>
  </si>
  <si>
    <t>Kvinnossjukdomar och förlossningar</t>
  </si>
  <si>
    <t>Naistentaudit ja synnytykset</t>
  </si>
  <si>
    <t>Neurokirurgi</t>
  </si>
  <si>
    <t>Neurokirurgia</t>
  </si>
  <si>
    <t>Allmänkirurgi</t>
  </si>
  <si>
    <t>Yleiskirurgia</t>
  </si>
  <si>
    <t>20Y</t>
  </si>
  <si>
    <t>Blodkärlskirurgi</t>
  </si>
  <si>
    <t>Verisuonikirurgia</t>
  </si>
  <si>
    <t>20V</t>
  </si>
  <si>
    <t>Urologi</t>
  </si>
  <si>
    <t>Urologia</t>
  </si>
  <si>
    <t>20U</t>
  </si>
  <si>
    <t>Thorax- och blodkärlskirurgi</t>
  </si>
  <si>
    <t>Thorax- ja verisuonikirurgia</t>
  </si>
  <si>
    <t>20T</t>
  </si>
  <si>
    <t>Hjärt- och thoraxkirurgi</t>
  </si>
  <si>
    <t>Sydän- ja rintaelinkirurgia</t>
  </si>
  <si>
    <t>20R</t>
  </si>
  <si>
    <t>Plastikkirurgi</t>
  </si>
  <si>
    <t>Plastiikkakirurgia</t>
  </si>
  <si>
    <t>20P</t>
  </si>
  <si>
    <t>Ortopedi och traumatologi</t>
  </si>
  <si>
    <t>Ortopedia ja traumatologia</t>
  </si>
  <si>
    <t>20O</t>
  </si>
  <si>
    <t>Barnkirurgi</t>
  </si>
  <si>
    <t>Lastenkirurgia</t>
  </si>
  <si>
    <t>20L</t>
  </si>
  <si>
    <t>Handkirurgi</t>
  </si>
  <si>
    <t>Käsikirurgia</t>
  </si>
  <si>
    <t>20J</t>
  </si>
  <si>
    <t>Gastroenterologi (kirurgi)</t>
  </si>
  <si>
    <t>Gastroenterologinen kirurgia</t>
  </si>
  <si>
    <t>20G</t>
  </si>
  <si>
    <t>Kirurgi</t>
  </si>
  <si>
    <t>Kirurgia</t>
  </si>
  <si>
    <t>Akutmedicin/allmän medicin</t>
  </si>
  <si>
    <t>Akuuttilääketiede/yleislääketiede</t>
  </si>
  <si>
    <t>Akuuttilääketiede/PTH</t>
  </si>
  <si>
    <t>15Y</t>
  </si>
  <si>
    <t>Akutmedicin/specialiserad sjukvård</t>
  </si>
  <si>
    <t>Akuuttilääketiede/erikoissairaanhoito</t>
  </si>
  <si>
    <t>Akuuttilääketiede/ESH</t>
  </si>
  <si>
    <t>15E</t>
  </si>
  <si>
    <t>Akutmedicin</t>
  </si>
  <si>
    <t>Akuuttilääketiede</t>
  </si>
  <si>
    <t>Akuutti lääketiede</t>
  </si>
  <si>
    <t>Anestesiologi och intensivvård</t>
  </si>
  <si>
    <t>Anestesiologia ja tehohoito</t>
  </si>
  <si>
    <t>Reumatologi</t>
  </si>
  <si>
    <t>Reumatologia</t>
  </si>
  <si>
    <t>10R</t>
  </si>
  <si>
    <t>Nefrologi</t>
  </si>
  <si>
    <t>Nefrologia</t>
  </si>
  <si>
    <t>10M</t>
  </si>
  <si>
    <t>Kardiologi</t>
  </si>
  <si>
    <t>Kardiologia</t>
  </si>
  <si>
    <t>10K</t>
  </si>
  <si>
    <t>Infektionssjukd.</t>
  </si>
  <si>
    <t>Infektiosairaudet</t>
  </si>
  <si>
    <t>10I</t>
  </si>
  <si>
    <t>Klinisk hematologi</t>
  </si>
  <si>
    <t>Kliininen hematologia</t>
  </si>
  <si>
    <t>10H</t>
  </si>
  <si>
    <t>Gastroenterologi (inre medicin)</t>
  </si>
  <si>
    <t>Sisätautien gastroenterologia</t>
  </si>
  <si>
    <t>10G</t>
  </si>
  <si>
    <t>Geriatri (inre medicin)</t>
  </si>
  <si>
    <t>Geriatria  (sisätaudit)</t>
  </si>
  <si>
    <t>10F</t>
  </si>
  <si>
    <t>Endokrinologi (inre medicin)</t>
  </si>
  <si>
    <t>Sisätautien endokrinologia</t>
  </si>
  <si>
    <t>10E</t>
  </si>
  <si>
    <t>Allergologi (inre medicin)</t>
  </si>
  <si>
    <t>Sisätautien allergologia</t>
  </si>
  <si>
    <t>10A</t>
  </si>
  <si>
    <t>Inre medicin</t>
  </si>
  <si>
    <t>Sisätaudit</t>
  </si>
  <si>
    <t>sosiaalipalvelu, jossa autetaan sosiaalihuollon asiakasta liikkumaan ja asioimaan kodin ulkopuolella silloin, kun hän ei kykene itsenäisesti käyttämään julkisia liikennevälineitä ja tarvitsee tukea asioimiseen tai muuhun jokapäiväiseen elämään kuuluvaan tarpeeseen Huom. Asiakkaalle voidaan antaa liikkumista tukevia palveluja alentuneen toimintakyvyn, sairauden, vamman tai muun vastaavan syyn perusteella. Liikkumista tukevaa palvelua voidaan järjestää seuraavilla tavoilla tai niiden yhdistelmillä: julkisten liikennevälineiden käytön ohjauksella ja ohjatulla harjoittelulla, saattajapalveluna ryhmäkuljetuksina, korvaamalla taksilla, invataksilla tai muulla vastaavalla ajoneuvolla tapahtuvasta kuljetuksesta aiheutuvat kohtuulliset kustannukset tai muulla soveltuvalla tavalla. Saattajapalvelussa sosiaalihuollon asiakas saa avustajan mukaansa asioidessaan kodin ulkopuolella.</t>
  </si>
  <si>
    <t>sosiaalipalvelu, jossa tuetaan iäkkään, vammaisen tai sairaan henkilön hoidon ja huolenpidon järjestämistä kotioloissa omaisen tai muun hänelle läheisen henkilön työpanoksen avulla Huom. Omaishoidon tuessa suunnitellaan omaishoidon sisältö ja siihen liittyvät muut sosiaalipalvelut sekä sovitaan omaishoitajan palkkiosta ja hänelle järjestettävästä vapaasta.</t>
  </si>
  <si>
    <t>sosiaalipalvelu, jossa arvioidaan sosiaalihuollon asiakkaan palvelutarpeita, ohjataan asiakas palveluihin, tuetaan häntä palvelujen käytössä ja elämänhallinnassa ja tehdään yhteistyötä eri tukimuotojen yhteensovittamiseksi Huom. Sosiaaliohjauksessa sosiaalihuollon ammattihenkilö tukee sosiaalihuollon asiakasta vuorovaikutuksessa tämän kanssa asiakassuunnitelmassa asetettujen tavoitteiden saavuttamiseksi.</t>
  </si>
  <si>
    <t>sosiaalipalvelu, jossa parannetaan pitkään työttömänä olleen sosiaalihuollon asiakkaan henkilökohtaisia työllistymisedellytyksiä ja elämänhallintaa Huom. Kuntouttavan työtoiminnan pääasiallinen tavoite on sijoittuminen työelämään. Kuntouttavaa työtoimintaa järjestetään kuntouttavasta työtoiminnasta annetun lain (189/2001) mukaiset vaatimukset täyttävässä, kunnan hyväksymässä paikassa.</t>
  </si>
  <si>
    <t>A:Lehtisolmu</t>
  </si>
  <si>
    <t>Kanta</t>
  </si>
  <si>
    <t>https://sosmeta.thl.fi/sosmeta-publish-ui/document-definitions?documentServiceTaskId=&amp;documentSocialServiceId=&amp;documentTypeId=&amp;documentStatus=review</t>
  </si>
  <si>
    <t>https://sosmeta.thl.fi</t>
  </si>
  <si>
    <t>Tulevaisuudessa mahdolliset digitaaliset omahoidon ohjaus- ja seurantapalvelut. Esim. kännykkäsovellukset, videoiden lähettäminen/ reaaliaikainen kuvaus. Omaolo-palvelu.</t>
  </si>
  <si>
    <t>Kulttuuripaja</t>
  </si>
  <si>
    <t>Tarkennin</t>
  </si>
  <si>
    <t>1.2.246.537.6.91.2006.2</t>
  </si>
  <si>
    <t>Tilannearvion tekemiseen voidaan sisällyttää tarkenne, joka ilmaisee asiakasprosessin vaiheen, jossa arvio tehdään.</t>
  </si>
  <si>
    <t>Stakes, Jarmo Kärki</t>
  </si>
  <si>
    <t>T1</t>
  </si>
  <si>
    <t>Uuden asiakkaan tai vireille tulleen asiakasasian tilannearvio</t>
  </si>
  <si>
    <t>Uuden asiakasasian tilannearvio</t>
  </si>
  <si>
    <t>T1T01</t>
  </si>
  <si>
    <t>1.2.246.537.6.91.2006.3</t>
  </si>
  <si>
    <t>Suunnitelmalliseen työskentelyyn kuuluva asiakastilanteen väliarvio</t>
  </si>
  <si>
    <t>Suunnitelmallisen työn väliarvio</t>
  </si>
  <si>
    <t>T1T02</t>
  </si>
  <si>
    <t>1.2.246.537.6.91.2006.4</t>
  </si>
  <si>
    <t>Muu asiakastilanteen arvio</t>
  </si>
  <si>
    <t>T1T99</t>
  </si>
  <si>
    <t>1.2.246.537.6.91.2006.6</t>
  </si>
  <si>
    <t>Luottamussuhteen rakentamisen ja yhteistyöhön kannustamisen luokkaan (T110) voidaan sisällyttää tarkenne, joka ilmaisee asiakasprosessin vaiheen, jossa työ tehdään.</t>
  </si>
  <si>
    <t>T110</t>
  </si>
  <si>
    <t>Luottamussuhteen rakentaminen ja yhteistyöhön kannustaminen uuden asiakkaan tai juuri vireille tulleessa asiakasasiassa</t>
  </si>
  <si>
    <t>Luottamussuhdetyö uuteen asiakkaaseen</t>
  </si>
  <si>
    <t>T110T01</t>
  </si>
  <si>
    <t>1.2.246.537.6.91.2006.7</t>
  </si>
  <si>
    <t>Luottamussuhteen rakentaminen ja yhteistyöhön kannustaminen vanhan asiakkaan kanssa tai suunnitelmalliseen työskentelyyn kuuluvana osana</t>
  </si>
  <si>
    <t>Luottamussuhdetyö vanhaan asiakkaaseen</t>
  </si>
  <si>
    <t>T110T02</t>
  </si>
  <si>
    <t>1.2.246.537.6.91.2006.8</t>
  </si>
  <si>
    <t>Luottamussuhteen rakentaminen ja yhteistyöhön kannustaminen muussa asiakastilanteessa</t>
  </si>
  <si>
    <t>Muu luottamussuhdetyö</t>
  </si>
  <si>
    <t>T110T99</t>
  </si>
  <si>
    <t>Pääluokka</t>
  </si>
  <si>
    <t>1.2.246.537.6.91.2006.5</t>
  </si>
  <si>
    <t>Toimet asiakkaan luottamuksen herättämiseksi, lisäämiseksi ja säilyttämiseksi, jotta sosiaalityöntekijän ja asiakkaan keskinäinen yhteistyö mahdollistuisi tai vahvistuisi.</t>
  </si>
  <si>
    <t>Luottamussuhteen rakentaminen ja yhteistyöhön kannustaminen</t>
  </si>
  <si>
    <t>Luottamussuhteen rakentaminen</t>
  </si>
  <si>
    <t>1.2.246.537.6.91.2006.10</t>
  </si>
  <si>
    <t>Tilanneselvityksen tekemisen luokkaan (T120) tekemiseen voidaan sisällyttää tarkenne, joka ilmaisee asiakasprosessin vaiheen, jossa selvitys tehdään.</t>
  </si>
  <si>
    <t>T120</t>
  </si>
  <si>
    <t>Tilanneselvityksen tekeminen uuden asiakkaan kanssa tai juuri vireille tulleen asiakasasian tilanneselvitys</t>
  </si>
  <si>
    <t>Uuden asiakasasian tilanneselvitys</t>
  </si>
  <si>
    <t>T120T01</t>
  </si>
  <si>
    <t>1.2.246.537.6.91.2006.11</t>
  </si>
  <si>
    <t>Suunnitelmalliseen työskentelyyn kuuluvan tilanneselvityksen tekeminen</t>
  </si>
  <si>
    <t>Suunnitelmallisen työn tilanneselvitys</t>
  </si>
  <si>
    <t>T120T02</t>
  </si>
  <si>
    <t>1.2.246.537.6.91.2006.12</t>
  </si>
  <si>
    <t>Muu tilanneselvityksen tekeminen</t>
  </si>
  <si>
    <t>Muu asiakastilanteen selvitys</t>
  </si>
  <si>
    <t>T120T99</t>
  </si>
  <si>
    <t>1.2.246.537.6.91.2006.14</t>
  </si>
  <si>
    <t>Suppean tilanneselvityksen tekemisen luokkaan (T121) voidaan sisällyttää tarkenne, joka ilmaisee asiakasprosessin vaiheen, jossa selvitys tehdään.</t>
  </si>
  <si>
    <t>T121</t>
  </si>
  <si>
    <t>Suppean tilanneselvityksen tekeminen uuden asiakkaan kanssa tai juuri vireille tulleen asiakasasian suppea tilanneselvitys</t>
  </si>
  <si>
    <t>Uuden asian suppea tilanneselvitys</t>
  </si>
  <si>
    <t>T121T01</t>
  </si>
  <si>
    <t>1.2.246.537.6.91.2006.15</t>
  </si>
  <si>
    <t>Suunnitelmalliseen työskentelyyn kuuluvan suppean tilanneselvityksen tekeminen</t>
  </si>
  <si>
    <t>Suunnitelmallisen työn suppea selvitys</t>
  </si>
  <si>
    <t>T121T02</t>
  </si>
  <si>
    <t>1.2.246.537.6.91.2006.16</t>
  </si>
  <si>
    <t>Muu suppea tilanneselvityksen tekeminen</t>
  </si>
  <si>
    <t>Muu asiakastilanteen suppea selvitys</t>
  </si>
  <si>
    <t>T121T99</t>
  </si>
  <si>
    <t>Alaluokka</t>
  </si>
  <si>
    <t>1.2.246.537.6.91.2006.13</t>
  </si>
  <si>
    <t>Nopeaa toimintaa vaativan tilanteen tai yksittäisen asian selvittäminen.</t>
  </si>
  <si>
    <t>Suppean tilanneselvityksen tekeminen</t>
  </si>
  <si>
    <t>Suppea tilanneselvitys</t>
  </si>
  <si>
    <t>1.2.246.537.6.91.2006.18</t>
  </si>
  <si>
    <t>Laajan tilanneselvityksen tekemisen luokkaan (T122) voidaan sisällyttää tarkenne, joka ilmaisee asiakasprosessin vaiheen, jossa selvitys tehdään.</t>
  </si>
  <si>
    <t>T122</t>
  </si>
  <si>
    <t>Laajan tilanneselvityksen tekeminen uuden asiakkaan kanssa tai juuri vireille tulleen asiakasasian laaja tilanneselvitys</t>
  </si>
  <si>
    <t>Uuden asian laaja tilanneselvitys</t>
  </si>
  <si>
    <t>T122T01</t>
  </si>
  <si>
    <t>1.2.246.537.6.91.2006.19</t>
  </si>
  <si>
    <t>Suunnitelmalliseen työskentelyyn kuuluvan laajan tilanneselvityksen tekeminen</t>
  </si>
  <si>
    <t>Suunnitelmallisen työn laaja selvitys</t>
  </si>
  <si>
    <t>T122T02</t>
  </si>
  <si>
    <t>1.2.246.537.6.91.2006.20</t>
  </si>
  <si>
    <t>Muu laaja tilanneselvityksen tekeminen</t>
  </si>
  <si>
    <t>Muu asiakastilanteen laaja selvitys</t>
  </si>
  <si>
    <t>T122T99</t>
  </si>
  <si>
    <t>1.2.246.537.6.91.2006.17</t>
  </si>
  <si>
    <t>Asiakkaan tilanteen monipuolinen kartoittaminen.</t>
  </si>
  <si>
    <t>Laajan tilanneselvityksen tekeminen</t>
  </si>
  <si>
    <t>Laaja tilanneselvitys</t>
  </si>
  <si>
    <t>1.2.246.537.6.91.2006.9</t>
  </si>
  <si>
    <t>Sosiaalityön kannalta tarpeellisen tiedon kerääminen ja tuottaminen asiakkaan tarpeista, vaikeuksista, voimavaroista ja tavoitteista sekä yhteisen näkemyksen etsiminen asiakkaan tilanteesta.</t>
  </si>
  <si>
    <t>Tilanneselvityksen tekeminen</t>
  </si>
  <si>
    <t>Tilanneselvitys</t>
  </si>
  <si>
    <t>1.2.246.537.6.91.2006.22</t>
  </si>
  <si>
    <t>Yhteenvedon ja johtopäätösten tekemisen luokkaan (T130) voidaan sisällyttää tarkenne, joka ilmaisee asiakasprosessin vaiheen, jossa työ tehdään.</t>
  </si>
  <si>
    <t>T130</t>
  </si>
  <si>
    <t>Uuden asiakkaan tai juuri  vireille tulleen asiakasasian yhteenveto ja johtopäätösten tekeminen</t>
  </si>
  <si>
    <t>Uuden asiakasasian yhteenveto</t>
  </si>
  <si>
    <t>T130T01</t>
  </si>
  <si>
    <t>1.2.246.537.6.91.2006.23</t>
  </si>
  <si>
    <t>Suunnitelmalliseen työskentelyyn kuuluvan yhteenvedon ja johtopäätösten tekeminen</t>
  </si>
  <si>
    <t>Suunnitelmallisen työn yhteenveto</t>
  </si>
  <si>
    <t>T130T02</t>
  </si>
  <si>
    <t>1.2.246.537.6.91.2006.24</t>
  </si>
  <si>
    <t>Muu asiakastilanteen yhteenveto ja johtopäätösten tekeminen</t>
  </si>
  <si>
    <t>Muu asiakastilanteen yhteenveto</t>
  </si>
  <si>
    <t>T130T99</t>
  </si>
  <si>
    <t>1.2.246.537.6.91.2006.26</t>
  </si>
  <si>
    <t>Sosiaalityön tarpeen arvioon (T131) voidaan sisällyttää tarkenne, joka ilmaisee asiakasprosessin vaiheen, jossa arvio tehdään.</t>
  </si>
  <si>
    <t>T131</t>
  </si>
  <si>
    <t>Arvio sosiaalityön tarpeesta uuden asiakkaan tai juuri vireille tulleen asiakasasian kohdalla</t>
  </si>
  <si>
    <t>Sosiaalityön tarvearvio uudessa asiassa</t>
  </si>
  <si>
    <t>T131T01</t>
  </si>
  <si>
    <t>1.2.246.537.6.91.2006.27</t>
  </si>
  <si>
    <t>Suunnitelmalliseen työskentelyyn kuuluva arvio sosiaalityön tarpeesta</t>
  </si>
  <si>
    <t>Suunnitelmallinen sosiaalityön tarvearvio</t>
  </si>
  <si>
    <t>T131T02</t>
  </si>
  <si>
    <t>1.2.246.537.6.91.2006.28</t>
  </si>
  <si>
    <t>Muu arvio sosiaalityön tarpeesta</t>
  </si>
  <si>
    <t>T131T99</t>
  </si>
  <si>
    <t>1.2.246.537.6.91.2006.25</t>
  </si>
  <si>
    <t>Arvio siitä, onko henkilö sosiaalityön tarpeessa ja millaisesta sosiaalityön avusta hän todennäköisesti hyötyisi.</t>
  </si>
  <si>
    <t>Arvio sosiaalityön tarpeesta</t>
  </si>
  <si>
    <t>1.2.246.537.6.91.2006.30</t>
  </si>
  <si>
    <t>Palveluiden, tukitoimien tai taloudellisten etuuksien tarpeen arvioon (T132) voidaan sisällyttää tarkenne, joka ilmaisee asiakasprosessin vaiheen, jossa arvio tehdään.</t>
  </si>
  <si>
    <t>T132</t>
  </si>
  <si>
    <t>Arvio palveluiden, tukitoimien tai taloudellisten etuuksien tarpeesta uuden asiakkaan tai juuri vireille tulleen asiakasasian kohdalla</t>
  </si>
  <si>
    <t>Tuentarvearvio uudessa asiassa</t>
  </si>
  <si>
    <t>T132T01</t>
  </si>
  <si>
    <t>1.2.246.537.6.91.2006.31</t>
  </si>
  <si>
    <t>Suunnitelmalliseen työskentelyyn kuuluva arvio palveluiden, tukitoimien tai taloudellisten etuuksien tarpeesta</t>
  </si>
  <si>
    <t>Suunnitelmallinen tuentarvearvio</t>
  </si>
  <si>
    <t>T132T02</t>
  </si>
  <si>
    <t>1.2.246.537.6.91.2006.32</t>
  </si>
  <si>
    <t>Muu arvio palveluiden, tukitoimien tai taloudellisten etuuksien tarpeesta</t>
  </si>
  <si>
    <t>Muu tuentarvearvio</t>
  </si>
  <si>
    <t>T132T99</t>
  </si>
  <si>
    <t>1.2.246.537.6.91.2006.29</t>
  </si>
  <si>
    <t>Arvio siitä, onko henkilöllä palveluiden, tukitoimien tai taloudellisten etuuksien tarvetta ja millaisista palveluista tai etuuksista hän todennäköisesti hyötyisi.</t>
  </si>
  <si>
    <t>Arvio palveluiden, tukitoimien tai taloudellisten etuuksien tarpeesta</t>
  </si>
  <si>
    <t>Arvio palveluiden ja tuen tarpeesta</t>
  </si>
  <si>
    <t>1.2.246.537.6.91.2006.36</t>
  </si>
  <si>
    <t>Lausunnon antamiseen (T133) voidaan sisällyttää tarkenne, joka ilmaisee asiakasprosessin vaiheen, jossa lausunto tehdään.</t>
  </si>
  <si>
    <t>T133</t>
  </si>
  <si>
    <t>Muu lausunnon antaminen</t>
  </si>
  <si>
    <t>Muu lausunto</t>
  </si>
  <si>
    <t>T133TT99</t>
  </si>
  <si>
    <t>1.2.246.537.6.91.2006.34</t>
  </si>
  <si>
    <t>Lausunnon antaminen uuden asiakkaan tai vireille tulleen asiakasasian kohdalla</t>
  </si>
  <si>
    <t>Lausunto uudessa asiakasasiassa</t>
  </si>
  <si>
    <t>T133T01</t>
  </si>
  <si>
    <t>1.2.246.537.6.91.2006.35</t>
  </si>
  <si>
    <t>Suunnitelmalliseen työskentelyyn kuuluva lausunnon antaminen</t>
  </si>
  <si>
    <t>Suunnitelmaan kuuluva lausunto</t>
  </si>
  <si>
    <t>T133T02</t>
  </si>
  <si>
    <t>1.2.246.537.6.91.2006.33</t>
  </si>
  <si>
    <t>Kannanotto asiakkaan tilanteeseen tai palvelun, tukitoimen tai taloudellisen etuuden järjestämiseen.</t>
  </si>
  <si>
    <t>Lausunnon antaminen</t>
  </si>
  <si>
    <t>Lausunto</t>
  </si>
  <si>
    <t>1.2.246.537.6.91.2006.21</t>
  </si>
  <si>
    <t>Tilanneselvityksen pohjalta tehtävä yhteenveto, tiivistelmä ja johtopäätös asiakkaan tilanteesta.</t>
  </si>
  <si>
    <t>Yhteenvedon ja johtopäätösten tekeminen</t>
  </si>
  <si>
    <t>Yhteenveto ja johtopäätökset</t>
  </si>
  <si>
    <t>Komponentti</t>
  </si>
  <si>
    <t>1.2.246.537.6.91.2006.1</t>
  </si>
  <si>
    <t>Tilanne- ja väliarvio on sosiaalityöntekijän ja asiakkaan yhteinen jäsennys asiakkaan elämäntilanteesta, olosuhteista ja avuntarpeesta. Sen osa-alueita ovat luottamussuhteen rakentaminen, tilanneselvitys sekä yhteenvedon tai johtopäätösten tekeminen. Tilannearvion tekeminen on perusta muulle asiakaskohtaiselle sosiaalityölle.</t>
  </si>
  <si>
    <t>Tilanne- tai väliarvion tekeminen</t>
  </si>
  <si>
    <t>Tilanne- tai väliarvio</t>
  </si>
  <si>
    <t>1.2.246.537.6.91.2006.107</t>
  </si>
  <si>
    <t>Toiminta, jolla edesautetaan, puolustetaan tai valvotaan asiakkaan etua ja hänen oikeuksiensa toteutumista.</t>
  </si>
  <si>
    <t>Asiakkaan edun valvominen</t>
  </si>
  <si>
    <t>T10</t>
  </si>
  <si>
    <t>1.2.246.537.6.91.2006.108</t>
  </si>
  <si>
    <t>Käytännöllisen toiminnan ja harjoittelun järjestäminen, minkä tarkoituksena on auttaa asiakasta kehittämään arjen selviytymistaitojaan ja löytämään voimavaroja vaikeuksien ratkaisemiseen ja elämässä pärjäämiseen.</t>
  </si>
  <si>
    <t>Teemallinen toiminta</t>
  </si>
  <si>
    <t>T11</t>
  </si>
  <si>
    <t>1.2.246.537.6.91.2006.109</t>
  </si>
  <si>
    <t>Psykoterapiakoulutuksen saaneen sosiaalityöntekijän tarjoamaa elämän ja mielenterveyden ongelmien hoitamista keskustelun avulla psykoterapeuttisessa yhteistyösuhteessa.</t>
  </si>
  <si>
    <t>T12</t>
  </si>
  <si>
    <t>1.2.246.537.6.91.2006.111</t>
  </si>
  <si>
    <t>Asumisen, ravinnon, hygienian tms. perustarpeen turvaaminen välittömästi ja väliaikaisesti.</t>
  </si>
  <si>
    <t>T13</t>
  </si>
  <si>
    <t>Välitön aineellinen avustaminen</t>
  </si>
  <si>
    <t>T1310</t>
  </si>
  <si>
    <t>1.2.246.537.6.91.2006.112</t>
  </si>
  <si>
    <t>Erilaisten ahdistavien tai yllättävien elämäntilanteiden, tunteiden ja menetyksien käsitteleminen välittömästi kriisitilanteen jälkeen. Kriisikeskustelulla lievennetään tilanteen vaikutusta ja pyritään rauhoittamaan asiakasta sekä helpottamaan asiakkaan kokemaa stressiä ja ahdistusta.</t>
  </si>
  <si>
    <t>Kriisikeskustelu</t>
  </si>
  <si>
    <t>T1320</t>
  </si>
  <si>
    <t>1.2.246.537.6.91.2006.110</t>
  </si>
  <si>
    <t>Työskenteleminen kriisitilanteissa tai välittömästi niiden jälkeen asiakkaan nopeasti kehittyneiden tarpeiden tyydyttämiseksi, elämänhallinnan palauttamiseksi tai tilanteen helpottamiseksi. Kriisityöskentelyn tarvetta ei yleensä voida etukäteen ennakoida tai sisällyttää asiakkaan sosiaalityön suunnitelmaan, vaan sitä tehdään välittömästi asiakkaan äkillisesti muuttuneen tilanteen yhteydessä tai heti tapahtuman jälkeen.</t>
  </si>
  <si>
    <t>Kriisityöskentely</t>
  </si>
  <si>
    <t>1.2.246.537.6.91.2006.114</t>
  </si>
  <si>
    <t>Sosiaalityöntekijän tekemän asiakastyön, siinä käytettyjen toimenpiteiden tai siinä käytettyjen menetelmien arvioiva tarkastelu ja tutkiminen.</t>
  </si>
  <si>
    <t>T14</t>
  </si>
  <si>
    <t>Sosiaalityöntekijän tekemän asiakastyön arvioiminen</t>
  </si>
  <si>
    <t>Asiakastyön arviointi</t>
  </si>
  <si>
    <t>T1410</t>
  </si>
  <si>
    <t>1.2.246.537.6.91.2006.115</t>
  </si>
  <si>
    <t>Asiakkaan saaman palvelun tai yksittäisen tukitoimen arvon määrittäminen sekä palautteen antaminen palvelun tarjoajalle tai toimenpiteen suorittajalle.</t>
  </si>
  <si>
    <t>Palvelun tai tukitoimen arvioiminen</t>
  </si>
  <si>
    <t>T1420</t>
  </si>
  <si>
    <t>1.2.246.537.6.91.2006.117</t>
  </si>
  <si>
    <t>Asiakkaalle tai asiakasryhmälle tarjottavan palvelun tai tukitoimen suunnitteleminen, kehittäminen ja perustaminen, kun sitä ei ole valmiiksi saatavilla tai olemassa.</t>
  </si>
  <si>
    <t>T1430</t>
  </si>
  <si>
    <t>Palvelun tai tukitoimen luominen</t>
  </si>
  <si>
    <t>T1431</t>
  </si>
  <si>
    <t>1.2.246.537.6.91.2006.116</t>
  </si>
  <si>
    <t>Asiakaskohtaisessa sosiaalityössä tapahtuva sosiaalityöntekijän tutkimuksellinen tai kehittävä toiminta ammatillisen tietämyksen muodostamiseksi, tiedon tuottamiseksi ja osaamisen edistämiseksi sekä ymmärryksen kasvattamiseksi.</t>
  </si>
  <si>
    <t>Asiakaskohtaiseen sosiaalityöhön liittyvä tutkiminen ja kehittäminen</t>
  </si>
  <si>
    <t>Työn tutkiminen ja kehittäminen</t>
  </si>
  <si>
    <t>1.2.246.537.6.91.2006.113</t>
  </si>
  <si>
    <t>Sosiaalityöntekijän arviointi-, tutkimus- ja kehittämistoiminnot, jotka koskevat yksittäistä sosiaalityön asiakasta tai asiakasryhmää.</t>
  </si>
  <si>
    <t>Asiakaskohtaisen sosiaalityön arviointi, tutkiminen ja kehittäminen</t>
  </si>
  <si>
    <t>Työn arviointi, tutkimus ja kehittäminen</t>
  </si>
  <si>
    <t>1.2.246.537.6.91.2006.118</t>
  </si>
  <si>
    <t>Yhteistoiminnan päättäminen on suunnitelmallisen työn viimeinen vaihe. Loppuarviointi on asiakassuhteen päättymisen yhteydessä tehtävä, yhteinen kokonaiskatsaus asiakassuhteeseen.</t>
  </si>
  <si>
    <t>Sosiaalityöntekijän ja asiakkaan välisen yhteistoiminnan  päättäminen ja loppuarviointi</t>
  </si>
  <si>
    <t>Asiakastyön päättäminen</t>
  </si>
  <si>
    <t>T15</t>
  </si>
  <si>
    <t>1.2.246.537.6.91.2006.38</t>
  </si>
  <si>
    <t>Suunnitelman tekemiseen (T2) voidaan sisällyttää tarkenne, joka ilmaisee suunnitelmanteon luonteen.</t>
  </si>
  <si>
    <t>T2</t>
  </si>
  <si>
    <t>Uuden tai alustavan suunnitelman tekeminen</t>
  </si>
  <si>
    <t>Uuden suunnitelman tekeminen</t>
  </si>
  <si>
    <t>T2T01</t>
  </si>
  <si>
    <t>1.2.246.537.6.91.2006.39</t>
  </si>
  <si>
    <t>Aiemmin laaditun suunnitelman tarkistaminen, täsmentäminen tai muuttaminen</t>
  </si>
  <si>
    <t>Laaditun suunnitelman muuttaminen</t>
  </si>
  <si>
    <t>T2T02</t>
  </si>
  <si>
    <t>1.2.246.537.6.91.2006.37</t>
  </si>
  <si>
    <t>Asiakkaan ja sosiaalityöntekijän välisen yhteistyön tarkoituksen, tavoitteiden, toimintatapojen ja vastuiden määritteleminen ja niistä sopiminen.</t>
  </si>
  <si>
    <t>Suunnitelman tekeminen tai tarkentaminen</t>
  </si>
  <si>
    <t>Suunnitelma</t>
  </si>
  <si>
    <t>1.2.246.537.6.91.2006.41</t>
  </si>
  <si>
    <t>Teemakeskusteluun (T3) voidaan sisällyttää tarkenne, joka ilmaisee kenen kanssa keskustelu käydään.</t>
  </si>
  <si>
    <t>T3</t>
  </si>
  <si>
    <t>Yksilöasiakkaan kanssa käytävä keskustelu</t>
  </si>
  <si>
    <t>Yksilöasiakaskeskustelu</t>
  </si>
  <si>
    <t>T3T01</t>
  </si>
  <si>
    <t>1.2.246.537.6.91.2006.42</t>
  </si>
  <si>
    <t>Asiakkaan biologisen isän tai äidin kanssa käytävä keskustelu</t>
  </si>
  <si>
    <t>Keskustelu vanhempien kanssa</t>
  </si>
  <si>
    <t>T3T02</t>
  </si>
  <si>
    <t>1.2.246.537.6.91.2006.43</t>
  </si>
  <si>
    <t>Asiakkaan sijaisvanhemman, vastuuhoitajan tms. kanssa käytävä keskustelu</t>
  </si>
  <si>
    <t>Keskustelu sijaisvanhemman tms. kanssa</t>
  </si>
  <si>
    <t>T3T03</t>
  </si>
  <si>
    <t>1.2.246.537.6.91.2006.44</t>
  </si>
  <si>
    <t>Asiakkaan puolison kanssa käytävä keskustelu</t>
  </si>
  <si>
    <t>Keskustelu puolison kanssa</t>
  </si>
  <si>
    <t>T3T04</t>
  </si>
  <si>
    <t>1.2.246.537.6.91.2006.45</t>
  </si>
  <si>
    <t>Asiakkaan muun lähiomaisen kanssa käytävä keskustelu</t>
  </si>
  <si>
    <t>Keskustelu muun lähiomaisen kanssa</t>
  </si>
  <si>
    <t>T3T05</t>
  </si>
  <si>
    <t>1.2.246.537.6.91.2006.46</t>
  </si>
  <si>
    <t>Asiakkaan kaverin tai ystävän kanssa käytävä keskustelu</t>
  </si>
  <si>
    <t>Keskustelu ystävän kanssa</t>
  </si>
  <si>
    <t>T3T06</t>
  </si>
  <si>
    <t>1.2.246.537.6.91.2006.47</t>
  </si>
  <si>
    <t>Muun asiakkaan tilanteeseen liittyvän henkilön kanssa käytävä keskustelu</t>
  </si>
  <si>
    <t>Keskustelu muun henkilön kanssa</t>
  </si>
  <si>
    <t>T3T99</t>
  </si>
  <si>
    <t>1.2.246.537.6.91.2006.40</t>
  </si>
  <si>
    <t>Laadittuun sosiaalityön suunnitelmaan sisältyvä, sovitusta aiheesta käytävä, tavoitteellinen ja jäsentynyt vuoropuhelu sosiaalityöntekijän ja toisen henkilön välillä.</t>
  </si>
  <si>
    <t>Teemakeskustelu</t>
  </si>
  <si>
    <t>1.2.246.537.6.91.2006.48</t>
  </si>
  <si>
    <t>Asiakkaan elämänhallinnan tukemiseksi tapahtuva sosiaalityöntekijän ja asiakkaan välinen vuorovaikutustilanne, jossa korostuvat asiakkaan välitön psykososiaalinen tuen tarve, asiakkaan kokemuksen jakaminen ja keskusteluosapuolten välinen luottamus.</t>
  </si>
  <si>
    <t>Asiakasta tukeva keskustelu</t>
  </si>
  <si>
    <t>T4</t>
  </si>
  <si>
    <t>1.2.246.537.6.91.2006.51</t>
  </si>
  <si>
    <t>Tukiverkostotoiminnan suunnitteleminen, toiminnan edellytyksistä huolehtiminen ja toimijoiden hankkiminen.</t>
  </si>
  <si>
    <t>T510</t>
  </si>
  <si>
    <t>Tukiverkoston koordinoiminen</t>
  </si>
  <si>
    <t>T511</t>
  </si>
  <si>
    <t>1.2.246.537.6.91.2006.50</t>
  </si>
  <si>
    <t>Verkoston tai ryhmän kokoaminen on asiakkaan tilanteeseen liittyvien eri henkilöiden etsimistä, valitsemista, yhteydenpitoa ja koollekutsumista. Koordinointi on yhteistyöverkosto- tai ryhmätyöskentelyn suunnittelemista, sopimista, rajausta, ohjausta ja arviointia siinä, mikä on kunkin verkoston jäsenen rooli, asema ja tehtävä asiakkaan asioiden edistämisessä.</t>
  </si>
  <si>
    <t>T5</t>
  </si>
  <si>
    <t>Verkoston tai ryhmän kokoaminen ja koordinoiminen</t>
  </si>
  <si>
    <t>Verkoston tai ryhmän koordinointi</t>
  </si>
  <si>
    <t>1.2.246.537.6.91.2006.53</t>
  </si>
  <si>
    <t>Osallistuminen asiakkaan ympärille kootun yhteistyöverkoston toimintaan.</t>
  </si>
  <si>
    <t>T520</t>
  </si>
  <si>
    <t>Työskentely yhteistyöverkostossa</t>
  </si>
  <si>
    <t>T521</t>
  </si>
  <si>
    <t>1.2.246.537.6.91.2006.54</t>
  </si>
  <si>
    <t>Osallistuminen asiakkaista koostuvan ryhmän työskentelyyn tai työskenteleminen asiakasryhmän tukena.</t>
  </si>
  <si>
    <t>Työskentely asiakasryhmässä</t>
  </si>
  <si>
    <t>T522</t>
  </si>
  <si>
    <t>1.2.246.537.6.91.2006.52</t>
  </si>
  <si>
    <t>Osallistuminen jäsenenä ryhmään tai verkostoon, jossa asiakkaan tilannetta pohditaan, peilataan ja siitä keskustellaan, tai työskenteleminen verkoston tai ryhmän tukena.</t>
  </si>
  <si>
    <t>Työskenteleminen yhteistyöverkostossa tai -ryhmässä</t>
  </si>
  <si>
    <t>Yhteistyöverkosto/ryhmä työ</t>
  </si>
  <si>
    <t>1.2.246.537.6.91.2006.56</t>
  </si>
  <si>
    <t>Asiakasta tukevien toimijoiden kouluttaminen, opettaminen ja valmentaminen.</t>
  </si>
  <si>
    <t>T530</t>
  </si>
  <si>
    <t>Asiakkaan tukiverkoston kouluttaminen ja valmentaminen</t>
  </si>
  <si>
    <t>Tukiverkoston koulutus</t>
  </si>
  <si>
    <t>T531</t>
  </si>
  <si>
    <t>1.2.246.537.6.91.2006.57</t>
  </si>
  <si>
    <t>Asiakkaista koostuvan ryhmän jäsenten kouluttaminen, opettaminen ja valmentaminen.</t>
  </si>
  <si>
    <t>Asiakasryhmän kouluttaminen ja valmentaminen</t>
  </si>
  <si>
    <t>Asiakasryhmäkoulutus</t>
  </si>
  <si>
    <t>T532</t>
  </si>
  <si>
    <t>1.2.246.537.6.91.2006.55</t>
  </si>
  <si>
    <t>Asiakasryhmän tai toimijaverkoston kouluttaminen, opettaminen ja valmentaminen.</t>
  </si>
  <si>
    <t>Verkoston tai ryhmän kouluttaminen ja valmentaminen</t>
  </si>
  <si>
    <t>Verkosto/ryhmäkoulutus</t>
  </si>
  <si>
    <t>1.2.246.537.6.91.2006.60</t>
  </si>
  <si>
    <t>Ammatilliseen konsultaatioon voidaan sisällyttää tarkenne, joka ilmaisee konsultaatiotyypin.</t>
  </si>
  <si>
    <t>T541</t>
  </si>
  <si>
    <t>Konsultaation pyytäminen asiakasasiassa</t>
  </si>
  <si>
    <t>Konsultaatiopyyntö asiakasasiassa</t>
  </si>
  <si>
    <t>T541T01</t>
  </si>
  <si>
    <t>1.2.246.537.6.91.2006.61</t>
  </si>
  <si>
    <t>Konsultaation pyytäminen muussa kuin asiakasasiassa</t>
  </si>
  <si>
    <t>Konsultaatiopyyntö muussa asiassa</t>
  </si>
  <si>
    <t>T541T02</t>
  </si>
  <si>
    <t>1.2.246.537.6.91.2006.59</t>
  </si>
  <si>
    <t>Sosiaalityöntekijä pyytää toisen asiantuntijan tai ammattilaisen neuvoa, näkemystä ja opastusta silloin, kun hänen oma ammattitaitonsa ja tietonsa eivät riitä asiakkaan asian hoitamiseen, tai kun hän tarvitsee tukea ratkaisulleen.</t>
  </si>
  <si>
    <t>T540</t>
  </si>
  <si>
    <t>Konsultaation pyytäminen</t>
  </si>
  <si>
    <t>1.2.246.537.6.91.2006.63</t>
  </si>
  <si>
    <t>T542</t>
  </si>
  <si>
    <t>Konsultaation antaminen asiakasasiassa</t>
  </si>
  <si>
    <t>Konsultaatiovastaus asiakasasiassa</t>
  </si>
  <si>
    <t>T542T01</t>
  </si>
  <si>
    <t>1.2.246.537.6.91.2006.64</t>
  </si>
  <si>
    <t>Konsultaation antaminen muussa kuin asiakasasiassa</t>
  </si>
  <si>
    <t>Konsultaatiovastaus muussa asiassa</t>
  </si>
  <si>
    <t>T542T02</t>
  </si>
  <si>
    <t>1.2.246.537.6.91.2006.62</t>
  </si>
  <si>
    <t>Sosiaalityöntekijä neuvoo tai antaa pyynnöstä konsultoivan lausunnon yksittäiselle työntekijälle, työryhmälle tai työyhteisölle.</t>
  </si>
  <si>
    <t>Konsultaation antaminen</t>
  </si>
  <si>
    <t>1.2.246.537.6.91.2006.58</t>
  </si>
  <si>
    <t>Ammatillinen konsultaatio on tapahtumaketju, jossa ammattilainen kysyy neuvoa konsultilta ja konsultti neuvoo häntä ammatillisessa asiassa. Sosiaalityöntekijä voi pyytää konsultilta asiantuntija-apua, tietoa, opastusta tai vahvistusta ratkaisuissaan. Sosiaalityöntekijä voi myös toimia neuvovana konsulttina.</t>
  </si>
  <si>
    <t>Ammatillinen konsultaatio</t>
  </si>
  <si>
    <t>1.2.246.537.6.91.2006.49</t>
  </si>
  <si>
    <t>Tavoitteellinen yhteistoiminta eri toimijoiden kanssa asiakkaan suunnitelman toteuttamiseksi.</t>
  </si>
  <si>
    <t>Verkoston tai ryhmän hyödyntäminen</t>
  </si>
  <si>
    <t>1.2.246.537.6.91.2006.66</t>
  </si>
  <si>
    <t>Palveluun pääsymahdollisuuden tai tukitoimien saantimahdollisuuden selvittäminen.</t>
  </si>
  <si>
    <t>T6</t>
  </si>
  <si>
    <t>Palvelun tai tukitoimen tiedusteleminen</t>
  </si>
  <si>
    <t>T610</t>
  </si>
  <si>
    <t>1.2.246.537.6.91.2006.67</t>
  </si>
  <si>
    <t>Tietyn palvelun tai muun tukijärjestelyn olemassaolosta, sisällöstä, saatavuudesta tai niihin liittyvistä laeista, menettelytavoista ja periaatteista kertominen ja tiedottaminen.</t>
  </si>
  <si>
    <t>Palveluihin tai tukitoimiin liittyvä neuvominen</t>
  </si>
  <si>
    <t>T620</t>
  </si>
  <si>
    <t>1.2.246.537.6.91.2006.68</t>
  </si>
  <si>
    <t>Palvelun tai tukitoimen vireillepano tai palvelunpiiriin ohjaaminen.</t>
  </si>
  <si>
    <t>Palvelun tai tukitoimen hakeminen</t>
  </si>
  <si>
    <t>T630</t>
  </si>
  <si>
    <t>1.2.246.537.6.91.2006.71</t>
  </si>
  <si>
    <t>Lapsen huostaanottamiseen (T641) voidaan sisällyttää tarkenne, joka ilmaisee huostaanoton tavan.</t>
  </si>
  <si>
    <t>T641</t>
  </si>
  <si>
    <t>Lapsen, nuoren ja vanhempien suostumuksella tehtävä huostaanotto</t>
  </si>
  <si>
    <t>Suostumuksella tehtävä huostaanotto</t>
  </si>
  <si>
    <t>T641T01</t>
  </si>
  <si>
    <t>1.2.246.537.6.91.2006.72</t>
  </si>
  <si>
    <t>Lapsen, nuoren tai vanhempien tahdonvastainen huostaanotto</t>
  </si>
  <si>
    <t>Tahdonvastainen huostaanotto</t>
  </si>
  <si>
    <t>T641T02</t>
  </si>
  <si>
    <t>1.2.246.537.6.91.2006.70</t>
  </si>
  <si>
    <t>Huostaanoton toteuttaminen tai huostaanottoesityksen tekeminen kunnan sosiaalilautakunnalle.</t>
  </si>
  <si>
    <t>T640</t>
  </si>
  <si>
    <t>Lapsen huostaanottaminen</t>
  </si>
  <si>
    <t>1.2.246.537.6.91.2006.73</t>
  </si>
  <si>
    <t>Lapsen sijoittaminen kiireellisesti perhehoitoon tai laitoshuoltoon, tai hänen hoitonsa ja huoltonsa kiireellinen järjestäminen muulla tavoin.</t>
  </si>
  <si>
    <t>Lehtonen, Jari</t>
  </si>
  <si>
    <t>Lapsen kiireellinen sijoittaminen</t>
  </si>
  <si>
    <t>T642</t>
  </si>
  <si>
    <t>1.2.246.537.6.91.2006.75</t>
  </si>
  <si>
    <t>Lapsen sijoittamiseen (T643) voidaan sisällyttää tarkenne, joka ilmaisee sijoittamisen tavan.</t>
  </si>
  <si>
    <t>T643</t>
  </si>
  <si>
    <t>Lapsen sijoittaminen avohuollon tukitoimena</t>
  </si>
  <si>
    <t>T643T01</t>
  </si>
  <si>
    <t>1.2.246.537.6.91.2006.76</t>
  </si>
  <si>
    <t>Huostaanotetun lapsen sijoittaminen sijaishuoltoon</t>
  </si>
  <si>
    <t>Huostaanotetun sijaishuoltosijoitus</t>
  </si>
  <si>
    <t>T643T02</t>
  </si>
  <si>
    <t>1.2.246.537.6.91.2006.77</t>
  </si>
  <si>
    <t>Lapsen sijoittamiseen (T643) voidaan sisällyttää tarkenne, joka ilmaisee sijoituspaikan.</t>
  </si>
  <si>
    <t>Lapsen sijoittaminen sijaisperheeseen</t>
  </si>
  <si>
    <t>T643T03</t>
  </si>
  <si>
    <t>1.2.246.537.6.91.2006.78</t>
  </si>
  <si>
    <t>Lapsen sijoittaminen sukulaisperheeseen tai läheisperheeseen</t>
  </si>
  <si>
    <t>Lapsen sukulaisperhesijoitus</t>
  </si>
  <si>
    <t>T643T04</t>
  </si>
  <si>
    <t>T643T13</t>
  </si>
  <si>
    <t>1.2.246.537.6.91.2006.79</t>
  </si>
  <si>
    <t>Lapsen sijoittamiseen (T643) voidaan sisällyttää tarkenne, joka ilmaisee sijoituspaikan</t>
  </si>
  <si>
    <t>Lapsen sijoittaminen lastensuojelun vastaanottokotiin</t>
  </si>
  <si>
    <t>Lapsen vastaanottokotisijoitus</t>
  </si>
  <si>
    <t>T643T05</t>
  </si>
  <si>
    <t>T643T11,643T12</t>
  </si>
  <si>
    <t>1.2.246.537.6.91.2006.80</t>
  </si>
  <si>
    <t>Lapsen sijoittaminen ammatilliseen perhekotiin</t>
  </si>
  <si>
    <t>Lapsen ammatillinen perhekotisijoitus</t>
  </si>
  <si>
    <t>T643T06</t>
  </si>
  <si>
    <t>1.2.246.537.6.91.2006.81</t>
  </si>
  <si>
    <t>Lapsen sijoittaminen lastenkotiin</t>
  </si>
  <si>
    <t>Lastenkotisijoitus</t>
  </si>
  <si>
    <t>T643T07</t>
  </si>
  <si>
    <t>1.2.246.537.6.91.2006.82</t>
  </si>
  <si>
    <t>Lapsen sijoittaminen nuorisokotiin</t>
  </si>
  <si>
    <t>Nuorisokotisijoitus</t>
  </si>
  <si>
    <t>T643T08</t>
  </si>
  <si>
    <t>1.2.246.537.6.91.2006.83</t>
  </si>
  <si>
    <t>Lapsen sijoittaminen koulukotiin</t>
  </si>
  <si>
    <t>Koulukotisijoitus</t>
  </si>
  <si>
    <t>T643T09</t>
  </si>
  <si>
    <t>1.2.246.537.6.91.2006.120</t>
  </si>
  <si>
    <t>Lapsen sijoittamiseen (T643) voidaan sisällyttää tarkenne, joka ilmaisee sijoitustavan.</t>
  </si>
  <si>
    <t>Lapsen sijoittaminen jälkihuoltona</t>
  </si>
  <si>
    <t>Jälkihuoltosijoitus</t>
  </si>
  <si>
    <t>T643T10</t>
  </si>
  <si>
    <t>1.2.246.537.6.91.2006.121</t>
  </si>
  <si>
    <t>Lapsen sijoittaminen ammatilliseen perhekotiin (perhekotilupa)</t>
  </si>
  <si>
    <t>Lapsen perhekotisijoitus</t>
  </si>
  <si>
    <t>T643T11</t>
  </si>
  <si>
    <t>1.2.246.537.6.91.2006.122</t>
  </si>
  <si>
    <t>Lapsen sijoittaminen ammatilliseen perhekotiin (laitoslupa)</t>
  </si>
  <si>
    <t>Lapsen perhekotisijoitus laitosluvalla</t>
  </si>
  <si>
    <t>T643T12</t>
  </si>
  <si>
    <t>1.2.246.537.6.91.2006.123</t>
  </si>
  <si>
    <t>Lapsen sijoittaminen lastensuojelulaitokseen</t>
  </si>
  <si>
    <t>Lastensuojelulaitossijoitus</t>
  </si>
  <si>
    <t>1.2.246.537.6.91.2006.124</t>
  </si>
  <si>
    <t>Lapsen sijoittaminen perhekuntoutusyksikköön</t>
  </si>
  <si>
    <t>Lapsen perhekuntoutusyksikkösijoitus</t>
  </si>
  <si>
    <t>T643T14</t>
  </si>
  <si>
    <t>1.2.246.537.6.91.2006.125</t>
  </si>
  <si>
    <t>Lapsen sijoittaminen päihdehoitolaitokseen</t>
  </si>
  <si>
    <t>Lapsen päihdehoitolaitossijoitus</t>
  </si>
  <si>
    <t>T643T15</t>
  </si>
  <si>
    <t>1.2.246.537.6.91.2006.126</t>
  </si>
  <si>
    <t>Lapsen sijoittaminen kehitysvammalaitokseen</t>
  </si>
  <si>
    <t>Lapsen kehitysvammalaitossijoitus</t>
  </si>
  <si>
    <t>T643T16</t>
  </si>
  <si>
    <t>1.2.246.537.6.91.2006.127</t>
  </si>
  <si>
    <t>Lapsen sijoittaminen omaan kotiin (vanhemman/vanhempien kanssa)</t>
  </si>
  <si>
    <t>Sijoitus omaan kotiin</t>
  </si>
  <si>
    <t>T643T17</t>
  </si>
  <si>
    <t>1.2.246.537.6.91.2006.128</t>
  </si>
  <si>
    <t>Lapsen sijoittaminen itsenäiseen tuettuun asumiseen</t>
  </si>
  <si>
    <t>Sijoitus tuettuun asumiseen</t>
  </si>
  <si>
    <t>T643T18</t>
  </si>
  <si>
    <t>1.2.246.537.6.91.2006.84</t>
  </si>
  <si>
    <t>Muut sijoittamiset kodin ulkopuolelle</t>
  </si>
  <si>
    <t>T643T99</t>
  </si>
  <si>
    <t>1.2.246.537.6.91.2006.74</t>
  </si>
  <si>
    <t>Päätöksen tekeminen lapsen sijoittamisesta perheeseen, laitoshuoltoon tai muuhun lastensuojelulaitokseen.</t>
  </si>
  <si>
    <t>Lapsen sijoittaminen</t>
  </si>
  <si>
    <t>1.2.246.537.6.91.2006.85</t>
  </si>
  <si>
    <t>Sijoitetun lapsen siirtäminen asumaan sijoituspaikasta toiseen.</t>
  </si>
  <si>
    <t>Lapsen sijoituspaikan muuttaminen</t>
  </si>
  <si>
    <t>T644</t>
  </si>
  <si>
    <t>1.2.246.537.6.91.2006.86</t>
  </si>
  <si>
    <t>Päätöksen tekeminen täysi-ikäisen henkilön sijoittamisesta laitokseen, perhehoitoon, asumispalveluun tai muuhun vastaavaan paikkaan.</t>
  </si>
  <si>
    <t>Aikuista koskevan sijoituspäätöksen tekeminen</t>
  </si>
  <si>
    <t>Sijoituspäätös aikuiselle</t>
  </si>
  <si>
    <t>T645</t>
  </si>
  <si>
    <t>1.2.246.537.6.91.2006.87</t>
  </si>
  <si>
    <t>Päätöksen tekeminen täysi-ikäisen henkilön laitoshoito- tai muusta palvelusta johtuvasta maksusta.</t>
  </si>
  <si>
    <t>Aikuista koskevan laitos- tai palvelumaksupäätöksen tekeminen</t>
  </si>
  <si>
    <t>Maksupäätös aikuiselle</t>
  </si>
  <si>
    <t>T646</t>
  </si>
  <si>
    <t>1.2.246.537.6.91.2006.69</t>
  </si>
  <si>
    <t>Päätöksen tekeminen asiakkaan palvelun tai tukitoimen saamisesta tai toteutumisesta.</t>
  </si>
  <si>
    <t>Päätöksen tekeminen palvelusta tai tukitoimesta</t>
  </si>
  <si>
    <t>Päätös palvelusta tai tukitoimesta</t>
  </si>
  <si>
    <t>1.2.246.537.6.91.2006.88</t>
  </si>
  <si>
    <t>Palvelun tai tukitoimen tuottaminen asiakkaalle sosiaalityöntekijän omana työnä.</t>
  </si>
  <si>
    <t>Palvelun tai tukitoimen järjestäminen tai tuottaminen</t>
  </si>
  <si>
    <t>Palvelun järjestäminen/tuottaminen</t>
  </si>
  <si>
    <t>T650</t>
  </si>
  <si>
    <t>1.2.246.537.6.91.2006.90</t>
  </si>
  <si>
    <t>Päätöksen tekeminen siitä, että lapsen asuminen sijoituspaikassa päättyy.</t>
  </si>
  <si>
    <t>T660</t>
  </si>
  <si>
    <t>Lapsen sijoituksen lopettaminen</t>
  </si>
  <si>
    <t>T661</t>
  </si>
  <si>
    <t>1.2.246.537.6.91.2006.91</t>
  </si>
  <si>
    <t>Esityksen tai päätöksen tekeminen lapsen huostassapidon lopettamisesta.</t>
  </si>
  <si>
    <t>Lapsen huostassapidon lopettaminen</t>
  </si>
  <si>
    <t>T662</t>
  </si>
  <si>
    <t>1.2.246.537.6.91.2006.89</t>
  </si>
  <si>
    <t>Palvelun tai tukitoimen lopettaminen tai lakkauttaminen.</t>
  </si>
  <si>
    <t>Palvelun tai tukitoimen lopettamisesta päättäminen</t>
  </si>
  <si>
    <t>Palvelun lopetuspäätös</t>
  </si>
  <si>
    <t>1.2.246.537.6.91.2006.65</t>
  </si>
  <si>
    <t>Palveluiden tai tukitoimien hyödyntäminen asiakkaan auttamiseksi tai hänen asiansa edistämiseksi.</t>
  </si>
  <si>
    <t>Palveluiden ja tukitoimien käyttäminen</t>
  </si>
  <si>
    <t>1.2.246.537.6.91.2006.93</t>
  </si>
  <si>
    <t>Etuuden olemassaolon ja saamismahdollisuuksien selvittäminen.</t>
  </si>
  <si>
    <t>T7</t>
  </si>
  <si>
    <t>Taloudellisen etuuden tiedusteleminen</t>
  </si>
  <si>
    <t>Taloudellisen etuuden tiedustelu</t>
  </si>
  <si>
    <t>T710</t>
  </si>
  <si>
    <t>1.2.246.537.6.91.2006.94</t>
  </si>
  <si>
    <t>Tietyn taloudellisen etuuden olemassaolosta ja sisällöstä kertominen tai niissä opastaminen.</t>
  </si>
  <si>
    <t>Taloudelliseen etuuteen liittyvä neuvominen</t>
  </si>
  <si>
    <t>Taloudellisen etuuden neuvonta</t>
  </si>
  <si>
    <t>T720</t>
  </si>
  <si>
    <t>1.2.246.537.6.91.2006.95</t>
  </si>
  <si>
    <t>Hakemuksen vireillepano taloudellisen etuuden saamiseksi ja siihen rinnastettavat toimenpiteet.</t>
  </si>
  <si>
    <t>Taloudellisen etuuden hakeminen</t>
  </si>
  <si>
    <t>T730</t>
  </si>
  <si>
    <t>1.2.246.537.6.91.2006.96</t>
  </si>
  <si>
    <t>Päätöksen tekeminen koskien henkilön hakemaa taloudellista etuutta.</t>
  </si>
  <si>
    <t>Taloudellisesta etuudesta päättäminen</t>
  </si>
  <si>
    <t>Päätös taloudellisesta etuudesta</t>
  </si>
  <si>
    <t>T740</t>
  </si>
  <si>
    <t>1.2.246.537.6.91.2006.92</t>
  </si>
  <si>
    <t>Rahallisten tukien, avustuksien tai etuuksien käyttäminen asiakkaan auttamiseksi.</t>
  </si>
  <si>
    <t>Taloudellisten etuuksien hyödyntäminen</t>
  </si>
  <si>
    <t>1.2.246.537.6.91.2006.97</t>
  </si>
  <si>
    <t>Asiakkaalle annettava sellainen opastus, ohjaus tai neuvonta, joka ei koske palveluja, tukitoimia tai taloudellisia etuuksia. Yleinen ohjaus ja neuvonta voi olla asiakkaan konkreettista opastamista ja toimintamallien tarjoamista.</t>
  </si>
  <si>
    <t>Yleinen ohjaus ja neuvonta</t>
  </si>
  <si>
    <t>T8</t>
  </si>
  <si>
    <t>1.2.246.537.6.91.2006.99</t>
  </si>
  <si>
    <t>Sovittelemiseen (T9) voidaan sisällyttää tarkenne, joka ilmaisee millaisesta sovittelusta tai sopimuksen tekemisestä on kyse.</t>
  </si>
  <si>
    <t>T9</t>
  </si>
  <si>
    <t>Lapsen huolto- ja tapaamisasian sovittelu</t>
  </si>
  <si>
    <t>T9T01</t>
  </si>
  <si>
    <t>1.2.246.537.6.91.2006.100</t>
  </si>
  <si>
    <t>Rikoksen tekijän ja uhrin välinen rikossovittelu</t>
  </si>
  <si>
    <t>Rikossovittelu</t>
  </si>
  <si>
    <t>T9T02</t>
  </si>
  <si>
    <t>1.2.246.537.6.91.2006.101</t>
  </si>
  <si>
    <t>Perheasiainsovittelu</t>
  </si>
  <si>
    <t>T9T03</t>
  </si>
  <si>
    <t>1.2.246.537.6.91.2006.102</t>
  </si>
  <si>
    <t>Lapsen huolto- ja tapaamissopimus tai sopimus lapsen asumisesta</t>
  </si>
  <si>
    <t>Huolto-, asumis- ja tapaamissopimus</t>
  </si>
  <si>
    <t>T9T04</t>
  </si>
  <si>
    <t>1.2.246.537.6.91.2006.103</t>
  </si>
  <si>
    <t>Lapsen elatussopimus</t>
  </si>
  <si>
    <t>T9T05</t>
  </si>
  <si>
    <t>1.2.246.537.6.91.2006.104</t>
  </si>
  <si>
    <t>Sopiminen puolison elatusavusta</t>
  </si>
  <si>
    <t>T9T06</t>
  </si>
  <si>
    <t>1.2.246.537.6.91.2006.105</t>
  </si>
  <si>
    <t>Isyyden vahvistaminen</t>
  </si>
  <si>
    <t>T9T07</t>
  </si>
  <si>
    <t>1.2.246.537.6.91.2006.106</t>
  </si>
  <si>
    <t>Muu sovittelu tai oikeudellinen sopimus</t>
  </si>
  <si>
    <t>T9T99</t>
  </si>
  <si>
    <t>1.2.246.537.6.91.2006.98</t>
  </si>
  <si>
    <t>Yhteisymmärrystä, sopua tai ratkaisua etsivä toiminta eri osapuolten välisissä kiistakysymyksissä, suhteissa ja muissa järjestelyissä sekä asiakasta koskevien oikeudellisten sopimusten tai muiden oikeudellisten asiakirjojen laatiminen.</t>
  </si>
  <si>
    <t>Sovittelu tai oikeudellisen sopimuksen tekeminen</t>
  </si>
  <si>
    <t>Sovittelu tai oikeudellinen sopimus</t>
  </si>
  <si>
    <t>1.2.246.537.6.91.2006.119</t>
  </si>
  <si>
    <t>Muu sosiaalityöntekijän tekemä asiakaskohtainen työ kuin edeltävissä kuvauskohteissa mainittu työ.</t>
  </si>
  <si>
    <t>Muu asiakaskohtainen sosiaalityö</t>
  </si>
  <si>
    <t>T99</t>
  </si>
  <si>
    <t>Sos.työn toimintokomponentti</t>
  </si>
  <si>
    <t>Lehtisolmu</t>
  </si>
  <si>
    <t>Korvaava koodi</t>
  </si>
  <si>
    <t>Määritelmä</t>
  </si>
  <si>
    <t>Tila</t>
  </si>
  <si>
    <t>Viim. tallentaja</t>
  </si>
  <si>
    <t>Muutospvm</t>
  </si>
  <si>
    <t>Voimassaolo päättyy</t>
  </si>
  <si>
    <t>Voimassaolo alkaa</t>
  </si>
  <si>
    <t>Hierarkiataso</t>
  </si>
  <si>
    <t>Ylempi koodi</t>
  </si>
  <si>
    <t>Pitkä nimi</t>
  </si>
  <si>
    <t>Lyhyt nimi</t>
  </si>
  <si>
    <t>Lyhenne</t>
  </si>
  <si>
    <t>Tunniste</t>
  </si>
  <si>
    <t>Annat kontaktsätt</t>
  </si>
  <si>
    <t>Annat anges som kontaktsätt om interaktionssät inte omfattas av de ovan definierade. Denna beteckning används i samband med utdelning av förbrukningsartiklar för egenvård.</t>
  </si>
  <si>
    <t>asiakkaan ja ammattihenkilön välinen asiointi muulla asiakkaan palveluprosessiin liittyvällä tavalla, joka ei sisälly luokituksen muihin luokkiin</t>
  </si>
  <si>
    <t>Muu asiointi</t>
  </si>
  <si>
    <t>R90</t>
  </si>
  <si>
    <t>Vuodeosastohoito</t>
  </si>
  <si>
    <t>R80</t>
  </si>
  <si>
    <t>asiakkaan asian käsittely ilman kontaktia asiakkaaseen ja ilman ammattihenkilöiden välistä neuvottelua, esim. reseptin uudistaminen tai laboratoriovastauksen tarkastaminen tai lähetteen laatiminen Huom. Luokkaan ei sisälly asiakkaan asian hoitoa erikoissairaanhoidon sisällä.</t>
  </si>
  <si>
    <t>Asiakkaan asian hoito</t>
  </si>
  <si>
    <t>R72</t>
  </si>
  <si>
    <t>kahden tai useamman ammattihenkilön välinen asiointi, jossa ammattihenkilöt neuvottelevat keskenään asiakkaan asiassa ilman kontaktia asiakkaaseen, esim. verkostopalaverissa tai hoitokokouksessa ilman asiakasta Huom. Luokkaan ei sisälly erikoissairaanhoidon sisäisiä neuvotteluja.</t>
  </si>
  <si>
    <t>Ammattihenkilöiden välinen neuvottelu</t>
  </si>
  <si>
    <t>R71</t>
  </si>
  <si>
    <t>Dokumentanteckning utan kontakt med klienten.</t>
  </si>
  <si>
    <t>R71,R72</t>
  </si>
  <si>
    <t>Som kontaktsätt anges dokumentanteckning utan kontakt med klienten om man vill registrera journalanteckningen som ett besök. Anteckningar bör kunna göras i journalhandlingarna utan att ett separat besök registreras. En sådan situation kan gälla t.ex. utfärdande eller förnyelse av ett recept utan att läkaren träffar patienten. Andra motsvarande situationer är tolkning av undersökningsresultat, informationsutbyte eller rådgivning till andra yrkesutbildade personer i sådana fall där detta ingår i en vårdprocess och inte sker genom konsultation.</t>
  </si>
  <si>
    <t>ammattihenkilön toteuttama asiakasta koskeva palvelu, jossa asiakas ei ole läsnä  (pl. sähköinen yhteys, kirje)</t>
  </si>
  <si>
    <t>Asiakirjamerkintä ilman asiakaskontaktia</t>
  </si>
  <si>
    <t>R70</t>
  </si>
  <si>
    <t>Konsultation</t>
  </si>
  <si>
    <t>Som kontaktsätt anges konsultation, där läkare eller andra yrkesutbildade personer med annan specialkompetens ger råd en annan yrkesutbildad person inom social- och hälsovården utan att själv träffa klienten. Anteckning om konsultation görs i klienthandlingarna utan att den som ger konsultation träffar klienten om det är fråga om en identifierad patient och den yrkesperson som gett konsultationen anser journalanteckningarna vara befogade.</t>
  </si>
  <si>
    <t>kahden tai useamman ammattihenkilön välinen asiointi, jossa asiakkaan asian hoidosta vastuussa oleva ammattihenkilö kysyy kannanottoa toiselta ammattihenkilöltä ilman asiakkaan läsnäoloa Huom. Luokkaan ei sisälly erikoissairaanhoidon sisäisiä konsultaatioita.</t>
  </si>
  <si>
    <t>Ammattihenkilöiden välinen konsultaatio</t>
  </si>
  <si>
    <t>R60</t>
  </si>
  <si>
    <t>asiakkaan ja ammattihenkilön välinen etäasiointi ilman reaaliaikaista kontaktia, esim. kirjeellä, asiointitilin kautta, sähköpostilla tai sähköisellä asiointijärjestelmällä, verkkopalvelulla tai chatilla</t>
  </si>
  <si>
    <t>Etäasiointi ilman reaaliaikaista kontaktia</t>
  </si>
  <si>
    <t>R56</t>
  </si>
  <si>
    <t>Brev</t>
  </si>
  <si>
    <t>Som kontaktsätt anges 'brev ' i de fall där kontakten mellan klienten och en en yrkesutbildad person i social- och hälsovården sker per brev eller fax.</t>
  </si>
  <si>
    <t>kirjeen tai faxin välityksellä toteutuva palvelu</t>
  </si>
  <si>
    <t>Kirje</t>
  </si>
  <si>
    <t>R55</t>
  </si>
  <si>
    <t>asiakkaan ja ammattihenkilön välinen etäasiointi reaaliaikaisessa kontaktissa, esim. puhelimella tai videoneuvottelulla</t>
  </si>
  <si>
    <t>Reaaliaikainen etäasiointi</t>
  </si>
  <si>
    <t>R52</t>
  </si>
  <si>
    <t>Elektronisk kontakt</t>
  </si>
  <si>
    <t>Som kontaktsätt anges elektronisk kontakt, där klienten och en yrkesutbildad person i social- och hälsovården har kontakt med varandra via e-post, internetförbindelse, textmeddelande eller videokonferens i frågor som gäller hälso- eller sjukvårdsrådgivning, hänvisning till service eller förverkligande av vården. Om klienten befinner sig på en yrkesutbildad persons mottagning, från vilken man upprättar videokonferenskontakt med en annan yrkesutbildad person, bör den person hos vilken klienten befinner sig, registrera kontakten som ett mottagningsbesök.</t>
  </si>
  <si>
    <t>sähköpostin, internetin, tekstiviestin tai videoneuvotteluyhteyden välityksellä toteutuva palvelu</t>
  </si>
  <si>
    <t>Sähköinen asiointi</t>
  </si>
  <si>
    <t>R51</t>
  </si>
  <si>
    <t>Telefonkontakt</t>
  </si>
  <si>
    <t>Som kontaktsätt anges telefonkontakt, om klienten (eller dennes företrädare) och en yrkesutbildad person i social- och hälsovården står i telefonkontakt med varandra i en fråga som gäller en individuell hälso- eller sjukvårdsundersökning, vård/behandling eller rådgivning. För samtalet kan ha bokats en individuell telefontid (men detta är inte nödvändigtvis fallet).  Klienten kan ringa till den yrkesutbildade personen eller denne kan ta kontakt med klienten t.ex. för tolkning av undersökningsresultat eller givande av vårdanvisningar.</t>
  </si>
  <si>
    <t>puhelimitse toteutuva palvelu</t>
  </si>
  <si>
    <t>Puhelinyhteys</t>
  </si>
  <si>
    <t>R50</t>
  </si>
  <si>
    <t>ammattihenkilön käynti asiakkaan luona muualla kuin tämän kotona tai työpaikalla Huom. Tämä luokka sisältää käynnin asiakkaan luona päiväkodissa, liikkuvassa yksikössä, palvelutalossa tai jossakin tapahtumassa. Luokkaan ei sisälly erikoissairaanhoidon sisäisiä käyntejä, kuten poliklinikalla toimivan lääkärin käyntiä vuodeosastolla.</t>
  </si>
  <si>
    <t>Ammattihenkilön käynti asiakkaan luona muualla kuin kotona tai työpaikalla</t>
  </si>
  <si>
    <t>Ammattihenkilön käynti muualla kuin kotona tai työ</t>
  </si>
  <si>
    <t>R41</t>
  </si>
  <si>
    <t>Sjukhusbesök</t>
  </si>
  <si>
    <t>Som kontaktsätt anges sjukhusbesök, när en yrkesutbildad person inom öppenvårdsverksamhet besöker en klient som är i sjukhusvård och besöket anses öppenvårdens servicehändelse. Sjukhusbesök är en tillfällig, separat öppenvårdsservice under patientens sjukhusperiod.</t>
  </si>
  <si>
    <t>asiakkaan hoitojakson aikana toteutuva yksittäinen avohoidon palvelu</t>
  </si>
  <si>
    <t>Sairaalakäynti</t>
  </si>
  <si>
    <t>R40</t>
  </si>
  <si>
    <t>Arbetsplatsbesök</t>
  </si>
  <si>
    <t>Som kontaktsätt anges arbetsplatsbesök när en yrkesutbildad person inom social- och hälsovården besöker klientens arbetsplats för att utföra en hälso- och säkerhetsbedömning av arbetet, arbetsmetoderna eller arbetsmiljön. Obs! En arbetsplatsutredning är en annan händelse än ett arbetsplatsbesök. Som kontaktsätt registreras arbetsplatsbesök om den yrkesutbildade personen kommer t.ex. till ett daghem eller en skola för att ge servicen. Emellertid om skolhälsovårdaren har ett normalt mottagningsrum i skolan är kontaktsättet R10 (besök på mottagningen).</t>
  </si>
  <si>
    <t>ammattihenkilön käynti asiakkaan luona tämän työpaikalla</t>
  </si>
  <si>
    <t>Ammattihenkilön käynti asiakkaan työpaikalla</t>
  </si>
  <si>
    <t>R30</t>
  </si>
  <si>
    <t>Hembesök</t>
  </si>
  <si>
    <t>Som kontaktsätt anges hembesök, om en yrkesutbildad person inom social- och hälsovården besöker klienten i dennes hem eller motsvarande för att ge service. Även besök t.ex. på äldrehem, servicehus, boende eller liknande registreras som hembesök, om det är där klienten huvudsakligen bor. Även besök som görs i form av hemsjukhusverksamhet registreras som hembesök.</t>
  </si>
  <si>
    <t>ammattihenkilön käynti asiakkaan luona tämän kotona tai kotia vastaavassa paikassa</t>
  </si>
  <si>
    <t>Ammattihenkilön käynti asiakkaan kotona</t>
  </si>
  <si>
    <t>R20</t>
  </si>
  <si>
    <t>Besök på mottagning</t>
  </si>
  <si>
    <t>Som kontaktsätt anges besök på mottagning, om klienten kommer till en läkare eller någon annan yrkesutbildad person för att få service. Besöket kan basera sig på en bokad tid eller kan ske utan tidsbokning.</t>
  </si>
  <si>
    <t>asiakkaan käynti ammattihenkilön luona  palvelunantajan toimipaikassa</t>
  </si>
  <si>
    <t>Asiakkaan käynti vastaanotolla</t>
  </si>
  <si>
    <t>R10</t>
  </si>
  <si>
    <t>Vammaisten tuettu asuminen</t>
  </si>
  <si>
    <t>Käynti toimipaikassa</t>
  </si>
  <si>
    <t>asiakas tai hänen edustajansa käy sosiaalihuollon ammattihenkilön luona toimipaikassa</t>
  </si>
  <si>
    <t>klienten eller en företrädare för klienten besöker socialvårdspersonalen på ett verksamhetsställe</t>
  </si>
  <si>
    <t>Besök på verksamhetsställe</t>
  </si>
  <si>
    <t>Käynti liikkuvassa toimipaikassa</t>
  </si>
  <si>
    <t>asiakas tai hänen edustajansa käy sosiaalihuollon ammattihenkilön luona liikkuvassa toimipaikassa Huom. Liikkuvalla toimipaikalla tarkoitetaan kulkuneuvoa, jonka avulla palvelut, palvelu tai sen osa voidaan tuoda lähelle asiakkaan kotia.</t>
  </si>
  <si>
    <t>klienten eller en företrädare för klienten besöker socialvårdspersonalen på en ambulerande serviceenhet Obs. Med ambulerande verksamhetsställe avses ett fordon med vilket tjänster, en tjänst eller en del därav kan tillhandahållas i närheten av klientens hem.</t>
  </si>
  <si>
    <t>Besök på ambulerande serviceenhet</t>
  </si>
  <si>
    <t>Käynti asiakkaan luona</t>
  </si>
  <si>
    <t>sosiaalihuollon ammattihenkilö käy asiakkaan luona tämän kotona Huom. Asiakkaan kodilla tarkoitetaan paikkaa, jossa asiakas pääsääntöisesti asuu.</t>
  </si>
  <si>
    <t>socialvårdspersonalen besöker klienten i dennas hem Obs. Hem avser det ställe där klienten bor i huvudsak.</t>
  </si>
  <si>
    <t>Besök hos klienten</t>
  </si>
  <si>
    <t>Asiointi ääni- tai kuvayhteydellä</t>
  </si>
  <si>
    <t>asiakas tai hänen edustajansa ja sosiaalihuollon ammattihenkilö ovat yhteydessä toisiinsa reaaliaikaisen ääni- tai kuvayhteyden avulla Huom. Luokkaan kuuluvat esimerkiksi puhelin- ja videoneuvotteluyhteydet.</t>
  </si>
  <si>
    <t>socialvårdspersonalen och klienten eller en företrädare för klienten är i kontakt med varandra via ljud- eller bildöverföring i realtid Obs. Till denna kategori hör bl.a. telefonsamtal och videosamtal.</t>
  </si>
  <si>
    <t>Kontakt via ljud- eller bildöverföring</t>
  </si>
  <si>
    <t>asiakas tai hänen edustajansa ja sosiaalihuollon ammattihenkilö ovat yhteydessä toisiinsa ajasta ja paikasta riippumattoman sähköisen asioinnin tai muun vastaavan palvelukanavan kautta Huom. Luokkaan kuuluvat esimerkiksi  sähköinen hakeminen palveluun ja sähköposti.</t>
  </si>
  <si>
    <t>socialvårdspersonalen och klienten eller en representant för denna är i kontakt via e-tjänsten eller en motsvarande servicekanal som inte är beroende av tid och plats Obs. Till denna kategori hör bl.a. e-ansökningar och e-post.</t>
  </si>
  <si>
    <t>E-kontakt</t>
  </si>
  <si>
    <t>muu kuin tämän luokituksen muissa luokissa kuvattu asiointi Huom. Muulla asioinnilla tarkoitetaan esimerkiksi sosiaalihuollon ammattihenkilön käyntiä asiakkaan luona tämän työpaikalla tai asioimista kirjeitse.</t>
  </si>
  <si>
    <t>kontakt som inte beskrivs i denna klassificering Obs. Övrig kontakt är till exempel brevkontakt eller att socialvårdspersonalen besöker klienten på dennas arbetsplats.</t>
  </si>
  <si>
    <t>Övrig kontakt</t>
  </si>
  <si>
    <t>Asumis- ja muuttovalmennus</t>
  </si>
  <si>
    <t>Asumis- ja muuttovalmennuksessa  valmennetaan muuttajaa, hänen läheisiään ja henkilökuntaa muutostilanteessa. Asumis- ja muuttovalmennus muodostuu valmennuksesta ennen muuttoa, muuton aikana ja muuton jälkeen.</t>
  </si>
  <si>
    <t>Sosiaalihuoltolain 14 §:n ja ammatillinen perhehoitolain (263/2015) mukainen vammaisille kohdistunut ammatillinen perhehoito.</t>
  </si>
  <si>
    <t>Vammaisten pitkäaikainen ammatillinen perhehoito</t>
  </si>
  <si>
    <t>Vammaisten ammatillinen perhehoito</t>
  </si>
  <si>
    <t>Lyhytaikainen ammatillinen perhehoito on kestoltaan enintään 14 vuorokautta kalenterikuukaudessa. Lyhytaikaista ammatillinen perhehoitoa voidaan käyttää omais- tai perhehoitajan vapaan järjestelyissä tai kuntouttavana jaksona esimerkiksi sairaalahoidon jälkeen.</t>
  </si>
  <si>
    <t>Vammaisten lyhytaikainen ammatillinen perhehoito</t>
  </si>
  <si>
    <t>Omaishoidon tuen lakisääteisen vapaan järjestäminen ammatillisena perhehoitona (sisältyy kohtaan vammaisten lyhytaikainen ammatillinen perhehoito, mutta tarpeen erotella erikseen)</t>
  </si>
  <si>
    <t>Omaishoidon tuen lakisääteisten vapaiden toteuttaminen lyhytaikaisena ammatillisena perhehoitona. Omaishoitajalle kertyy oikeutta lakisääteiseen vapaaseen 2–3 vuorokautta kuukaudessa. Lakisääteisiä vapaita voi käyttää usealla eri tavalla.</t>
  </si>
  <si>
    <t>Omaishoidon tuen lakisääteisten vapaiden toteuttaminen lyhytaikaisena tavallisena palveluasumisena Omaishoitajalle kertyy oikeutta lakisääteiseen vapaaseen 2–3 vuorokautta kuukaudessa. Lakisääteisiä vapaita voi käyttää usealla eri tavalla.</t>
  </si>
  <si>
    <t>Omaishoidon tuen lakisääteinen vapaa tavallisena palveluasumisena</t>
  </si>
  <si>
    <t>Omaishoidon tuen lakisääteiset vapaat iäkkäiden perhehoitona</t>
  </si>
  <si>
    <t>Omaishoidon tuen lakisääteisten vapaiden toteuttaminen perhehoitona. Omaishoitajalle kertyy oikeutta lakisääteiseen vapaaseen 2–3 vuorokautta kuukaudessa. Lakisääteisiä vapaita voi käyttää usealla eri tavalla.</t>
  </si>
  <si>
    <t>Omaishoidon tuen lakisääteiset vapaat iäkkäiden ammatillisena perhehoitona</t>
  </si>
  <si>
    <t>Iäkkäiden omaishoidon tuen lakisääteisen vapaan järjestäminen tehostettuna palveluasumisena</t>
  </si>
  <si>
    <t>Iäkkäiden tehostetun palveluasumisen lääkärikäynti</t>
  </si>
  <si>
    <t>Iäkkäiden tehostettuun palveluasumiseen tuotetut lääkäripalvelut</t>
  </si>
  <si>
    <t>Iäkkäiden päivätoiminta</t>
  </si>
  <si>
    <t>Iäkkäiden omaishoidon tuen lakisääteisen vapaan järjestäminen päivätoimintana. Omaishoitajalle kertyy oikeutta lakisääteiseen vapaaseen 2–3 vuorokautta kuukaudessa. Lakisääteisiä vapaita voi käyttää usealla eri tavalla. (sisältyy kohtaan iäkkäiden päivätoiminta, mutta tarpeen erotella erikseen)</t>
  </si>
  <si>
    <t xml:space="preserve">Iäkkäiden omaishoidon tuen lakisääteisen vapaan järjestäminen päivätoimintana </t>
  </si>
  <si>
    <t>STEAn avustukset</t>
  </si>
  <si>
    <t>Sosiaali- ja terveysjärjestöjen avustuskeskus (STEA) jakaa harkinnanvaraisia valtionavustuksia voivat hakea yleishyödylliset yhdistykset ja säätiöt sekä yleishyödylliset osakeyhtiöt ja osuuskunnat, joiden toiminnan tavoitteena on terveyden ja sosiaalisen hyvinvoinnin edistäminen. STEA-avustuksilla rahoitetaan sosiaali- ja terveysjärjestöjen yleishyödyllisten, terveyttä ja hyvinvointia edistävien hankkeiden toimintaa.</t>
  </si>
  <si>
    <t>Avustukset järjestöille mielenterveys- ja päihdetoiminnassa</t>
  </si>
  <si>
    <t>https://www.finlex.fi/fi/laki/ajantasa/2010/20101386</t>
  </si>
  <si>
    <t>Kotoutumisen edistäminen sosiaali- ja terveydenhuollossa</t>
  </si>
  <si>
    <t>Kotoutumisen edistäminen?</t>
  </si>
  <si>
    <t>Kunta voi perustaa lapsille ja nuorille tarkoitetun perheryhmäkodin tai muun asuinyksikön sovittuaan asiasta ELY-keskuksen kanssa. Ilman huoltajaa olevan lapsen hoiva, huolenpito ja kasvatus järjestetään perheryhmäkodissa, tuettuna perhesijoituksena tai muuten tarkoituksenmukaisella tavalla, esimerkiksi tukiasumisyksikössä.
Kunta sopii yksikön perustamisesta, lasten ja nuorten sijoittamisesta, kotoutumista edistävien palvelujen järjestämisestä ja niihin liittyvistä korvauksista yhdessä alueen ELY-keskuksen kanssa.
Lasten ja nuorten määrää sekä henkilöstöä koskevan lainsäädännön osalta kotoutumislaissa on viitattu lastensuojelulakiin. Aluehallintovirasto (AVI) valvoo yksiköitä erityisesti lastensuojelulain toteutumisen osalta. Kunta voi hankkia palvelut myös ostopalveluna. (KotoL 27 §, 28 §.)</t>
  </si>
  <si>
    <t>Kotoutumispalveluja ovat neuvonta ja ohjaus, alkukartoitus, kotoutumissuunnitelma, kotoutumiskoulutus sekä muut kotoutumista edistävät palvelut.</t>
  </si>
  <si>
    <t>Kotoutumiseen liittyvä neuvonta ja ohjaus</t>
  </si>
  <si>
    <t>Kotoutumiseen liittyvä alkukartoitus</t>
  </si>
  <si>
    <t>Kotoutumiseen liittyvä kotoutumissuunnitelma</t>
  </si>
  <si>
    <t>Kotoutumiseen liittyvä kotoutumiskoulutus</t>
  </si>
  <si>
    <t>Kotoutumiseen liittyvät muut kotoutumista edistävät palvelut</t>
  </si>
  <si>
    <t>Neuvontana annetaan tietoa maakunnan ja sille palveluja tuottavan toimijan, kunnan, muun viranomaisen, oppilaitoksen tai muun kotoutumista edistävän toimijan, esimerkiksi kolmannen sektorin kotoutumista edistävistä palveluista, suomalaisesta yhteiskunnasta, koulutusjärjestelmästä ja työelämästä sekä maahanmuuttajan oikeuksista ja velvollisuuksista Suomessa.
Maakunta vastaa siitä, että sen alueella on toimipisteitä ja palveluita, joissa maahanmuuttaja voi saada henkilökohtaista alkuvaiheen neuvontaa ja ohjausta.</t>
  </si>
  <si>
    <t>Alkukartoituksessa arvioidaan maahanmuuttajan osaaminen, työllistymis-, opiskelu- ja muut kotoutumisvalmiudet sekä koulutuksen ja muiden kotoutumista edistävien palvelujen tarpeet. Alkukartoituksen perusteella maahanmuuttajan kanssa sovitaan kotoutumista edistävistä palveluista.
Maakunta järjestää alkukartoituksen aina työttömälle maahanmuuttajalle sekä kansainvälistä suojelua saaneelle henkilölle ja hänen perheenjäsenelleen.
Työttömälle maahanmuuttajalle alkukartoitus järjestetään kasvupalveluna.
Kansainvälistä suojelua saaneelle henkilölle alkukartoitus on tarkoituksenmukaisinta laatia sosiaalipalveluna, ellei kartoitus olisi jo riittävän kattavasti laadittu kasvupalvelun toimesta eikä maahanmuuttajalla olisi maakunnan sosiaali- ja terveydenhuollon palveluiden tarvetta.
Maakunta voi järjestää alkukartoituksen myös muulle kuin työttömälle maahanmuuttajalle tai kansainvälistä suojelua saaneelle henkilölle, jos tämän arvioidaan sitä tarvitsevan.
Alkukartoitusta koskevaa tietoa löytyy esimerkiksi:
www.kotouttaminen.fi
www.testipiste.eu</t>
  </si>
  <si>
    <t>Kotoutumissuunnitelma on alkukartoitukseen perustuva yksilöllinen suunnitelma niistä palveluista, joiden tarkoituksena on tukea maahanmuuttajan mahdollisuuksia työllistyä, opiskella ja saada riittävä suomen tai ruotsin kielen taito sekä muita yhdenvertaista yhteiskunnallista osallisuutta, hyvinvointia, terveyttä ja tasa-arvoa tukevia tietoja ja taitoja.
Kotoutumissuunnitelmassa sovitaan kotoutumiskoulutuksesta, omaehtoisesta opiskelusta ja muista kotoutumista edistävistä palveluista.
Kotoutumissuunnitelma laaditaan yhteistyössä maahanmuuttajan kanssa hänen elämäntilanteensa edellyttämässä laajuudessa. Maahanmuuttajalle laaditaan yksi kotoutumissuunnitelma, jota eri viranomaiset täydentävät, ellei salassapitosäännöksistä muuta johdu. Eri viranomaisten palveluista koostuva yhteinen kotoutumissuunnitelma voidaan laatia salassapitosäännöksistä huolimatta myös siinä tapauksessa, että maahanmuuttaja antaa suostumuksensa yhteisen kotoutumissuunnitelman laatimiselle.
Maakunta järjestää kotoutumissuunnitelman aina työttömälle maahanmuuttajalle sekä kansainvälistä suojelua saaneelle henkilölle ja hänen perheenjäsenelleen. Työttömälle maahanmuuttajalle kotoutumissuunnitelma järjestetään kasvupalveluna. Kansainvälistä suojelua saaneelle henkilölle kotoutumissuunnitelma on tarkoituksenmukaisinta laatia sosiaalipalveluna, ellei kotoutumissuunnitelmaa ole järjestetty kasvupalvelun toimesta eikä maahanmuuttajalla olisi maakunnan sosiaali- ja terveydenhuollon palveluiden tarvetta.
Maakunta järjestää yhteistyössä kunnan kanssa perheen kotoutumissuunnitelman, jos perheen kokonaistilanne sitä edellyttää. Perheen kotoutumissuunnitelman tarvetta arvioitaessa kiinnitetään erityistä huomiota lapsen tai nuoren kehitystä tukevan ja ohjaavan vanhemmuuden edellytyksiin sekä vanhempien monialaisen tuen ja koulutuksen tarpeisiin.
Alkukartoitus ja kotoutumissuunnitelma järjestetään yhteistyössä kunnan kanssa aina alaikäisenä ilman huoltajaa saapuneelle ja oleskeluluvan saaneelle maahanmuuttajalle. Muulle alaikäiselle alkukartoitus ja kotoutumissuunnitelma järjestetään, mikäli siihen on alaikäisen yksilöllisistä olosuhteista aiheutuva tarve.
Alaikäisen kotoutumissuunnitelmassa sovitaan palveluista, joiden tarkoituksena on tukea alaikäisen kasvua, kehitystä ja hyvinvointia sekä oppimisvalmiuksia ja oman äidinkielen ja suomen tai ruotsin kielen taidon kehitystä.
Alaikäisen kotoutumissuunnitelma laaditaan yhdessä lapsen tai nuoren ja hänen huoltajansa tai edustajansa kanssa.
Kotoutumissuunnitelmia koskevaa tietoa, muun muassa mallilomakkeita, löytyy esimerkiksi:
www.kotouttaminen.fi</t>
  </si>
  <si>
    <t>Kotoutumiskoulutuksella edistetään maahanmuuttajien kielellisiä valmiuksia, työllistymistä ja pääsyä jatko-opintoihin sekä yhteiskunnallista osallisuutta.
Kotoutumiskoulutuksena annetaan oppivelvollisuusiän ylittäneelle maahanmuuttajalle
1) suomen tai ruotsin kielen opetusta,
2) ammatillisten tai muiden työelämässä tarvittavien valmiuksien opetusta, ammatillista suunnittelua ja ohjausta jatko-opintoihin, työllistymistä edistäviin palveluihin tai työmarkkinoille,
3) muuta opetusta, joka edistää yhteiskunnallisia, kulttuurisia ja elämänhallistaan liittyviä valmiuksia.
Kotoutumiskoulusta annetaan Opetushallituksen aikuisten maahanmuuttajien kotoutumiskoulutuksen opetussuunnitelman perusteiden mukaisesti.
Kotoutumiskoulutus järjestetään pääsääntöisesti kasvupalvelukoulutuksena, mutta sitä voidaan toteuttaa myös omaehtoisena opiskeluna.</t>
  </si>
  <si>
    <t>Kotoutumista edistävinä palveluina voidaan järjestää edellä mainittujen lisäksi esimerkiksi
1) maahanmuuttajalapsen ja -nuoren sekä -perheen kotoutumista edistäviä palveluja ja palvelukokonaisuuksia,
2) erityisiä toimenpiteitä tarvitsevan maahanmuuttajan palveluita, tukitoimia ja palvelukokonaisuuksia,
3) muita palveluja ja palvelukokonaisuuksia, jotka edistävät maahanmuuttajan osallisuutta, yhdenvertaisuutta ja hyvinvointia ja kannustavat maahanmuuttajaa omatoimisesti hankkimaan yhteiskunnassa tarvittaviatietoja ja taitoja.
Erityisiä toimenpiteitä voi tarvita maahanmuuttaja, joka tarvitsee tehostettuja kotoutumispalveluja erityisesti sairauden, vamman tai muun syyn vuoksi alentuneen toimintakyvyn, iän, perhetilanteen, luku- ja kirjoitustaidottomuuden tai muun vastaavan syyn perusteella,
Kuntaan ohjaaminen
Maakunta vastaa kansainvälistä suojelua saavien henkilöiden kuntaan ohjaamisen strategisesta suunnittelusta. Maakunta laatii alueensa kuntien kanssa sopimuksen pakolaiskiintiössä Suomeen otettujen henkilöiden kuntaan ohjaamisesta. Sopimus voidaan laatia myös oleskeluluvan saaneiden turvapaikanhakijoiden kuntaan ohjaamisesta, mikäli maakunta katsoo sopimuksen tarpeelliseksi ottaen huomioon maakunnan alueella olevien maahanmuuttajien määrä sekä erityisen tuen ja kuntaan ohjaamisen tarve.</t>
  </si>
  <si>
    <t>https://alueuudistus.fi/kotoutumisen-palvelukuvaus1</t>
  </si>
  <si>
    <t>Päihdepoliklinikka (elektiivinen)</t>
  </si>
  <si>
    <t>Päihdepoliklinikka (akuutti)</t>
  </si>
  <si>
    <t>Lasten ja nuorten psykiatrisen avohoidon poliklinikkatoiminta (akuutti)</t>
  </si>
  <si>
    <t>Lasten ja nuorten psykiatrisen avohoidon poliklinikkatoiminto (elektiivinen)</t>
  </si>
  <si>
    <r>
      <t xml:space="preserve">Psykiatriseen tutkimukseen, hoitoon ja kuntoutukseen erikoistuneet avohoitopaikat. Hoitoon hakeudutaan lääkärin lähetteellä. Vakavissa psykiatrisissa kriisitilanteissa tarjotaan akuuttia hoitoa, ilman lääkärin lähetettä. Lasten ja nuorten ryhmä koostuu alle 18-vuotiaista. 18 vuotta täyttäneiden osalta tiedot kerätään kohtaan </t>
    </r>
    <r>
      <rPr>
        <i/>
        <sz val="11"/>
        <color rgb="FFFF0000"/>
        <rFont val="Calibri"/>
        <family val="2"/>
        <scheme val="minor"/>
      </rPr>
      <t>Sosiaali- ja terveyskeskuksen psykiatrinen tiimi (suoravalinta).</t>
    </r>
  </si>
  <si>
    <r>
      <t>Mielenterveysa</t>
    </r>
    <r>
      <rPr>
        <sz val="11"/>
        <rFont val="Calibri"/>
        <family val="2"/>
        <scheme val="minor"/>
      </rPr>
      <t>vohoito</t>
    </r>
    <r>
      <rPr>
        <sz val="11"/>
        <color theme="1"/>
        <rFont val="Calibri"/>
        <family val="2"/>
        <scheme val="minor"/>
      </rPr>
      <t>- ja kuntoutus erityistasolla</t>
    </r>
  </si>
  <si>
    <t>Mielenterveys- ja päihdepalveluiden yksikön palveluita ovat avohoitopsykiatria, psykoosin hoito, päihdepsykiatria, korvaushoitopoliklinikka, vanhuspsykiatria, lasten ja nuorten psykiatria, ennaltaehkäisevä päihdetyö ja terveysneuvontapiste. Psykiatrian tulosalueelle sisältyvät myös terapiaostot ja valtion mielisairaaloiden kustannukset.</t>
  </si>
  <si>
    <t xml:space="preserve">Perusterveydenhuollon ja kotihoidon työntekijöille annettu psykiatrisen sairaanhoidon konsultaatio- ja työnohjauspalvelu sekä vaativan tason tutkimus ja hoito. </t>
  </si>
  <si>
    <t>Päihdepoliklinikat ovat riippuvuusongelmiin erikoistuneita avohoitopaikkoja. Palvelut on tarkoitettu sekä päihteiden käyttäjille että heidän läheisilleen. Sisältää päihdepoliklinikkojen ryhmätoiminnan. 
Päihdepoliklinikan palveluita ovat mm.:
- päivystysvastaanotto ilman ajanvarausta (yleensä arkisin noin klo 9.00–11.00)
- yksilö-, pari- ja ryhmämuotoiset palvelut
-  hoidontarpeen arviointi ja päihteiden käytön arviointi
- hoidon suunnittelu
- lääkäripalvelut
- työpaikan hoitoonohjaus
- ajokorttiseuranta
- ohjaus, neuvonta ja konsultaatio
- akupunktio
- terveysneuvonta
- opioidiriippuvaisten psykososiaalinen hoito
- kotikäynnit
- ennaltaehkäisevä päihdetyö</t>
  </si>
  <si>
    <t>Lastensuojelun avohuollon tukitoimenpiteenä tehty kotipalvelukäynti.</t>
  </si>
  <si>
    <t>Lasten, nuorten ja perheiden palvelujen asiakas- ja palveluohjaus</t>
  </si>
  <si>
    <t xml:space="preserve">Tähän toimintoon sisällytetään keskitetyn palveluohjauksen yksikön toiminta esim. ohjaamomalli. Sähköiset palvelut, asiakkaan tekemät omahoidon arviot, puhelinneuvonta.
</t>
  </si>
  <si>
    <t>Esimerkkejä jälkihuoltona annetusta tuesta:
- Nuoren tulevaisuuden toiveita ja tarpeita mietitään yhdessä
- Psykososiaalisen tuen antaminen; henkilökohtaista ohjausta ja neuvontaa, esim. arjessa selviytymisen ja itsenäisen elämän taitoihin, yhteiskunnan palveluihin ohjaamista
- Apua omien voimavarojen löytämiseksi ja tulevaisuuden suunnitteluun
- Apua asunnon hankkimiseksi
- Tukea koulunkäynnin ja opintojen aloittamiseen ja niissä suoriutumiseen
- Tukea työllistymiseen ja harjoitteluun
- Tukea harrastuksiin
- Loma- ja virkistysmahdollisuuksien tarjoaminen
- Mahdollisuus osallistua vertaistukiryhmään
- Taloudellista tukea nuoren asumiseen, koulutukseen ja muihin itsenäistymiseen liittyviin menoihin, sekä ohjausta suunnitelmalliseen rahankäyttöön
- Mahdollista saada aikuisen säännöllistä tukea sijoituksen jälkeen</t>
  </si>
  <si>
    <t>Päihdekuntoutujien asiakas- ja palveluohjaus</t>
  </si>
  <si>
    <t>Mielenterveyskuntoutujien asiakas- ja palveluohjaus</t>
  </si>
  <si>
    <t>Päihdekuntoutujien omahoitopalvelut</t>
  </si>
  <si>
    <t>Mielenterveyskuntoutujien omahoitopalvelut</t>
  </si>
  <si>
    <t>Keskitetyn asiakas- ja palveluohjausyksikön toiminta palvelutarpeen arvio, palveluohjaus ja (ml. palvelupäätökset) ja yhteisen palvelusuunnitelman teko. Sähköiset palvelut, asiakkaan tekemät omahoidon arviot, käynnin korvaava puhelinneuvonta.</t>
  </si>
  <si>
    <t>Muut ennaltaehkäisevät mielenterveys- ja päihdekuntoutujien palvelut</t>
  </si>
  <si>
    <t>Matalan kynnyksen päiväkeskus- ja kohtaamispaikkatoiminta mielenterveys- ja päihdetoiminnassa</t>
  </si>
  <si>
    <t>Palvelukeskustoiminta mielenterveys- ja päihdetoiminnassa</t>
  </si>
  <si>
    <t>Anonyymipalvelut mielenterveys- ja päihdetoiminnassa</t>
  </si>
  <si>
    <t>Kaikille kuntalaisille avoimet palvelut, joista ei tehdä asiakkaalle päätöstä, kuten huumeiden käyttäjien sosiaali- ja terveysneuvonta (ml. Pistosvälineiden vaihto), päiväkeskustoiminta.</t>
  </si>
  <si>
    <t>Nuorisoasemalla toteutetut kurssit</t>
  </si>
  <si>
    <t>Nuorisoasemalla toteutetut terapiat</t>
  </si>
  <si>
    <t>Muu nuorisoasemien toiminta</t>
  </si>
  <si>
    <t>Nuorisoasemien tuottamat palvelut</t>
  </si>
  <si>
    <t>Nuorisoasemien tuottamat palvelut.</t>
  </si>
  <si>
    <t>Kotiin annettavat mielenterveys- ja päihdepalvelut</t>
  </si>
  <si>
    <t xml:space="preserve">Väliaikainen selviämis- ja majoituspaikka, jossa on mahdollisuus välttämättömien perustarpeiden tyydyttämiseen (tilapäinen yöpyminen, peseytyminen, pyykkihuolto ja aamupala), palvelun tarpeen selvittämiseen ja palveluun ohjaamiseen sekä välittömien tuki- ja hoitotoimenpiteiden käynnistämiseen muiden sosiaali- ja terveydenhuollon yksiköiden toimesta. Aukioloaikana on paikalla vähintään yksi sosiaali- ja terveydenhuollon peruskoulutuksen (lähihoitajatutkinto tai korkeampi) käynyt työntekijä. </t>
  </si>
  <si>
    <t>Ensisijainen/ perussuorite</t>
  </si>
  <si>
    <t>Hoitojakso</t>
  </si>
  <si>
    <t>TYÖTERVEYSHUOLTO</t>
  </si>
  <si>
    <t>Kirjaustaso/välisuoritetaso</t>
  </si>
  <si>
    <t>Suurin osa tavallisista mielenterveyshäiriöistä arvioidaan ja hoidetaan perusterveydenhuollossa, mutta työkyvyttömyyden pitkittyessä yli kuukauden tulee harkita psykiatrin konsultaatiota. Työterveyshuollon rooli on keskeinen työssäkäyvien henkisen hyvinvoinnin tukemisessa, ongelmien varhaisessa tunnistamisessa, kuntoutustarpeen selvittelyssä ja työkyvyn tukemisessa yhteistyössä työpaikan kanssa (STM 2009, STM 2011a, STM 2011b). Mielenterveysoireiden varhainen selvittely työterveyshuollossa ja psykiatrin konsultaatio yli kuuden viikon sairauspoissaoloissa vähentävät sairauspoissaolopäiviä (Taimela ym. 2008, Van der Feltz-Cornelis ym. 2010). Psykiatrisen kiireettömän hoidon perusteissa (STM 2010) todetaan psykiatrin tutkimus aiheelliseksi työkyvyttömyyden pitkittyessä kolme kuukautta. Työttömillä toimintakykyä ja mahdollista kuntoutustarvetta tulee arvioida kaikissa terveydenhuollon hoitotilanteissa ja työttömyyden vaiheissa (TEM 2011).</t>
  </si>
  <si>
    <t>Palveluryhmän sisältömäärittelyt</t>
  </si>
  <si>
    <t>Psykiatrian poliklinikoilla hoitomuotoina käytetään mm. perhe- ja verkostotyötä, yksilökeskusteluja, erilaisia ryhmämuotoisia hoitoja, toimintaterapiaa ja lääkehoitoa. Toteutunutta hoitoa arvioidaan ja suunnitellaan määräajoin yhdessä potilaan kanssa.</t>
  </si>
  <si>
    <t>Tarkempi palveluvalikko tähän…</t>
  </si>
  <si>
    <t>Suun terveydenhuollon omahoitopalvelut</t>
  </si>
  <si>
    <t>Sisällysluettelo</t>
  </si>
  <si>
    <t>2.   Sote-tietopaketit</t>
  </si>
  <si>
    <t>Modulaarisuus</t>
  </si>
  <si>
    <t>3.   Toiminta- ja asiakastietojen käsittelysäännöt</t>
  </si>
  <si>
    <t>4.   Taloustietojen käsittelysäännöt</t>
  </si>
  <si>
    <t>5.   Tietopakettien yhteiset toiminnot</t>
  </si>
  <si>
    <t>6.   Palvelujen kohdennukset tietopaketteihin</t>
  </si>
  <si>
    <t xml:space="preserve">Liite 1. Käsitteet </t>
  </si>
  <si>
    <t>YTHS: suun terveydenhuolto</t>
  </si>
  <si>
    <t>Suun terveydenhuollon palvelut ylioppilaiden terveydenhuollon piirissä.</t>
  </si>
  <si>
    <t>LUOKITTELU PUUTTUU!</t>
  </si>
  <si>
    <r>
      <t xml:space="preserve">kustannukset kohdennetaan vaativiin palveluihin ,vaikka käynti sisältäisi myös perustason toimenpiteitä. </t>
    </r>
    <r>
      <rPr>
        <sz val="10"/>
        <color rgb="FFFF0000"/>
        <rFont val="Calibri"/>
        <family val="2"/>
        <scheme val="minor"/>
      </rPr>
      <t xml:space="preserve">Suun </t>
    </r>
  </si>
  <si>
    <r>
      <t>Ikä saadaan määritettyä henkilötunnuksesta. Ikä lasketaan täysinä vuosina tarkasteluvuoden lopussa</t>
    </r>
    <r>
      <rPr>
        <sz val="11"/>
        <rFont val="Calibri"/>
        <family val="2"/>
        <scheme val="minor"/>
      </rPr>
      <t xml:space="preserve">. </t>
    </r>
    <r>
      <rPr>
        <sz val="11"/>
        <color theme="1"/>
        <rFont val="Calibri"/>
        <family val="2"/>
        <scheme val="minor"/>
      </rPr>
      <t/>
    </r>
  </si>
  <si>
    <t>Erityistason suun terveydenhuollon palvelut (ei-sairaalatasoiset)</t>
  </si>
  <si>
    <r>
      <t>1.</t>
    </r>
    <r>
      <rPr>
        <sz val="7"/>
        <color theme="1"/>
        <rFont val="Times New Roman"/>
        <family val="1"/>
      </rPr>
      <t xml:space="preserve">   </t>
    </r>
    <r>
      <rPr>
        <sz val="18"/>
        <color theme="1"/>
        <rFont val="Myriad Pro Light"/>
        <family val="2"/>
      </rPr>
      <t xml:space="preserve"> Sote-tietopaketit tietojohtamisen työvälineenä</t>
    </r>
  </si>
  <si>
    <t>Digitalisaation edistyminen ja tietojärjestelmien nopea kehitys tuottavat jatkuvasti parempia välineitä</t>
  </si>
  <si>
    <t>tietojohtamisen tueksi. Dataa on entistä paremmin saatavilla ja johtamis-, talous- ja raportointijärjestelmät</t>
  </si>
  <si>
    <t xml:space="preserve">Tietotuotannon reaaliaikaistaminen ja automatisoiminen edellyttävät tarkkaan määriteltyä tietopohjaa. </t>
  </si>
  <si>
    <t>Kerättävän datan erilaiset kirjaamistavat vaikuttavat raportoitavan tiedon laatuun, luotettavuuteen ja</t>
  </si>
  <si>
    <t>vertailukelpoisuuteen. Kirjaamisiin liittyviä haasteita suurempi epäkohta liittyy kuitenkin kansallisten</t>
  </si>
  <si>
    <t>tietoluokitusten ja -määritysten yhteensopimattomuuteen. Sosiaali- ja terveyspalvelujen osalta</t>
  </si>
  <si>
    <t xml:space="preserve">TK, Kuusikko, Kuntaliitto, ym.) toimesta. Kertakirjaamiseen nojaavaa tietotuotannon automatisaatiota on </t>
  </si>
  <si>
    <t xml:space="preserve">mahdollista edistää konsolidoimalla kansallisen tason määrityksiä ja luokitteluja. Parhaassa tapauksessa </t>
  </si>
  <si>
    <t>raportoinnin.</t>
  </si>
  <si>
    <t>palvelujen tuottaja ja/tai järjestäjä pystyy helposti sovittamaan tai jopa yhdistämään sisäisen ja ulkoisen</t>
  </si>
  <si>
    <t>Kustannustietojen kohdistaminen henkilötunnukselle mahdollistaa irtautumisen etukäteen tehdyistä</t>
  </si>
  <si>
    <t>vertailuluokitustasoista. Ikä/elinkaarimalliin tai diagnoosiin perustuva vertailu mahdollistuu, kun pienimmälle</t>
  </si>
  <si>
    <t>yhteiselle nimittäjälle kohdistettua kustannustietoa tarkastellaan valitun taustamuuttujan mukaan hetu-</t>
  </si>
  <si>
    <t>Sote-tietopaketit parantavat tietojen vertailtavuutta ja luotettavuutta. Kansallisten standardien</t>
  </si>
  <si>
    <t>jatkojalostaminen mahdollistaa kirjattavan tiedon tuottamisen kehittämisen ja nykyaikaisten</t>
  </si>
  <si>
    <t>tietojärjestelmien täysimääräisen hyödyntämisen. Kansalliset luokitukset ja määritykset auttavat tiedon</t>
  </si>
  <si>
    <t xml:space="preserve">tuottajaa luomaan ja ylläpitämään vastaavuustaulukoita ja kohdennussääntöjä yhdenmukaisen ja </t>
  </si>
  <si>
    <t>1.   Sote-tietopaketit tietojohtamisen työvälineenä</t>
  </si>
  <si>
    <t xml:space="preserve">vertailukelpoisen tiedon tuottamiseksi ja automatisoimiseksi. Kansallisia koodistoja ylläpitää Terveyden ja </t>
  </si>
  <si>
    <t>perusteisesti. Toimenpide- ja palvelutasolle viety määritys- ja luokitustyö mahdollistaa modulaarisen</t>
  </si>
  <si>
    <t>tarkastelun, jossa kerätty data tarjoaa yhtä monta tarkastelunäkökulmaa kuin on kerättyjä tietorakenteen</t>
  </si>
  <si>
    <t>osia. Diagnoosiperustainen ja palveluryhmittelyperustainen tietotuotanto nojaavat samaan pienimmän</t>
  </si>
  <si>
    <t>yhteisen nimittäjän lähtökohtaan ja tarjoavat toisiaan täydentävän näkökulman tiedolla johtamiseen.</t>
  </si>
  <si>
    <t xml:space="preserve">Sote-tietopakettien keskitaso on nimetty palveluryhmäksi. Palveluryhmä sisältää yhden tai useamman </t>
  </si>
  <si>
    <r>
      <t xml:space="preserve">samantyyppisen palvelun. Palveluryhmä sisältää tarkkaan määritellyt </t>
    </r>
    <r>
      <rPr>
        <b/>
        <sz val="10"/>
        <color theme="1"/>
        <rFont val="Calibri"/>
        <family val="2"/>
        <scheme val="minor"/>
      </rPr>
      <t>palvelut</t>
    </r>
    <r>
      <rPr>
        <sz val="10"/>
        <color theme="1"/>
        <rFont val="Calibri"/>
        <family val="2"/>
        <scheme val="minor"/>
      </rPr>
      <t xml:space="preserve"> ja niiden sisällöt. Tietopaketit ovat</t>
    </r>
  </si>
  <si>
    <t xml:space="preserve">Palvelujen tarkka määrittely helpottaa kohdentamista, kun uudet palvelukonseptit sidotaan osaksi olemassaolevaa </t>
  </si>
  <si>
    <t>hierarkiaa. Esimerkki uudesta palvelukonseptista on hyvinvointikeskus tai perhekeskus, joka on hallinnollinen tai</t>
  </si>
  <si>
    <t>tiloihin liittyviä palvelujen järjestämistapa. Konsepti sellaisenaan ei vaikuta tietopakettien rakenteeseen, vaan tuottaa</t>
  </si>
  <si>
    <t>tietopaketeissa seurattavia palveluja.</t>
  </si>
  <si>
    <t>Jokaiseen palveluun liittyy ensisijainen suorite/perussuorite, jolle kustannukset on mahdollista kohdentaa.</t>
  </si>
  <si>
    <r>
      <t xml:space="preserve">Sisältömäärittelyjen pohjalta voidaan eri kustannuspaikat ja toimintayksiköt, </t>
    </r>
    <r>
      <rPr>
        <b/>
        <sz val="10"/>
        <color theme="1"/>
        <rFont val="Calibri"/>
        <family val="2"/>
        <scheme val="minor"/>
      </rPr>
      <t>suoritteet</t>
    </r>
    <r>
      <rPr>
        <sz val="10"/>
        <color theme="1"/>
        <rFont val="Calibri"/>
        <family val="2"/>
        <scheme val="minor"/>
      </rPr>
      <t xml:space="preserve"> ja asiakkaat kohdentaa</t>
    </r>
  </si>
  <si>
    <t>palvelujen tarkastelulle ja toiminnan taloudellisuutta voidaan tarkastella palvelutasolla.</t>
  </si>
  <si>
    <r>
      <rPr>
        <b/>
        <sz val="10"/>
        <color theme="1"/>
        <rFont val="Calibri"/>
        <family val="2"/>
        <scheme val="minor"/>
      </rPr>
      <t>sosiaalihuollon</t>
    </r>
    <r>
      <rPr>
        <sz val="10"/>
        <color theme="1"/>
        <rFont val="Calibri"/>
        <family val="2"/>
        <scheme val="minor"/>
      </rPr>
      <t xml:space="preserve"> </t>
    </r>
    <r>
      <rPr>
        <b/>
        <sz val="10"/>
        <color theme="1"/>
        <rFont val="Calibri"/>
        <family val="2"/>
        <scheme val="minor"/>
      </rPr>
      <t>näkökulma</t>
    </r>
    <r>
      <rPr>
        <sz val="10"/>
        <color theme="1"/>
        <rFont val="Calibri"/>
        <family val="2"/>
        <scheme val="minor"/>
      </rPr>
      <t xml:space="preserve"> pystytään myös rakentamaan käyttäen hyväksi tarvittavia moduuleja.</t>
    </r>
  </si>
  <si>
    <t xml:space="preserve">Sote-tietopakettimääritelmät perustuvat toimintatietojen kirjaamisen osalta THL:n ylläpitämiin koodistoihin. </t>
  </si>
  <si>
    <t>Koodistoja ylläpidetään koodistopalvelussa, joka kokoaa yhteen mittavan määrän sote-palveluja määritteleviä</t>
  </si>
  <si>
    <t>koodistoja. THL:n ylläpitämät koodistot eivät nykyisellään tue tietopaketeissa tarvittavaa palvelujen sekä</t>
  </si>
  <si>
    <t>toimenpiteiden erottelua. Kustannuksia ei voida kohdistaa yhtenevästi standardoiduille tuotteille, näistä</t>
  </si>
  <si>
    <t>VRK:n yhteentoimiva.suomi.fi-palvelu</t>
  </si>
  <si>
    <t>nojaten. XBRL-taksonomia rakentuu xml-pohjaisen merkkikielen varaan, jonka käsitteitä, luokituksia ja tietomalleja</t>
  </si>
  <si>
    <t>ylläpidetään Väestörekisterikeskuksen ylläpitämällä yhteentoimiva.suomi.fi-verkkoalustalla. Käsitteiden välisiin</t>
  </si>
  <si>
    <t>yhteyksiin perustuva malli on mahdollista laajentaa tietopakettihierarkian mukaiseksi käsitemalliksi ja sitä voidaan</t>
  </si>
  <si>
    <r>
      <rPr>
        <i/>
        <sz val="10"/>
        <rFont val="Calibri"/>
        <family val="2"/>
        <scheme val="minor"/>
      </rPr>
      <t>alkuvaiheessa</t>
    </r>
    <r>
      <rPr>
        <sz val="10"/>
        <rFont val="Calibri"/>
        <family val="2"/>
        <scheme val="minor"/>
      </rPr>
      <t xml:space="preserve"> raportoida näitä suoritteita, vaan </t>
    </r>
    <r>
      <rPr>
        <b/>
        <sz val="10"/>
        <rFont val="Calibri"/>
        <family val="2"/>
        <scheme val="minor"/>
      </rPr>
      <t>asiakkaiden lukumääriä</t>
    </r>
    <r>
      <rPr>
        <sz val="10"/>
        <rFont val="Calibri"/>
        <family val="2"/>
        <scheme val="minor"/>
      </rPr>
      <t xml:space="preserve"> kustannusten ohella. Kuvaan 3 on koottu </t>
    </r>
  </si>
  <si>
    <t>lastensuojeluun). Tällä hetkellä kyseistä tietoa ei ole saatavissa kaikista palveluista, johtuen lähinnä sosiaalipalvelujen</t>
  </si>
  <si>
    <t xml:space="preserve">suoritteena voi olla tulevaisuudessa käynti, tunti ja toimenpide. Kaikkialla toimijoilla ei kuitenkaan ole vielä </t>
  </si>
  <si>
    <t>alkuvaiheessa käyntiä. Kotihoidon toimenpiteille ei ole myöskään olemassaolevaa kansallista luokitusta.</t>
  </si>
  <si>
    <t>Asumispäivä (tulevaisuudessa, käynti)</t>
  </si>
  <si>
    <t>Asumispäivä</t>
  </si>
  <si>
    <t xml:space="preserve">Tietopakettimallin pilotoinnissa käytettiin Kuntien ja kuntayhtymien tililuettelosuositusta, joka määrittelee </t>
  </si>
  <si>
    <t xml:space="preserve">Jos yksikkö tai henkilöstö tuottaa palveluja, jotka liittyvät useampaan kuin yhteen tietopakettiin, toimintoon, </t>
  </si>
  <si>
    <t>palveluryhmään tai palveluun, kustannukset tulee jakaa näille tietopaketeille, toiminnoille, palveluryhmille ja palveluille.</t>
  </si>
  <si>
    <t xml:space="preserve">Jos yksikön tai henkilön tuottamat suoritteet ovat yhteismitallisia, jaetaan kustannukset suoriteperusteisesti toteuneen </t>
  </si>
  <si>
    <t xml:space="preserve">asiakastasolle. Tällöin kustannukset kohdistetaan palvelu-, palveluryhmä- tai toimintotasolle. Keskimääräinen </t>
  </si>
  <si>
    <t xml:space="preserve">asiakaskustannus saadaan jakamalla tietopaketin, toiminnon, palveluryhmän tai palvelun kustannukset ko. kohdan </t>
  </si>
  <si>
    <t xml:space="preserve">palvelujen osalta aiheuttaa helposti kustannusten vertailtavuuden heikkenemisen. </t>
  </si>
  <si>
    <r>
      <t>•</t>
    </r>
    <r>
      <rPr>
        <sz val="7"/>
        <color theme="1"/>
        <rFont val="Times New Roman"/>
        <family val="1"/>
      </rPr>
      <t xml:space="preserve">         </t>
    </r>
    <r>
      <rPr>
        <i/>
        <sz val="10"/>
        <color theme="1"/>
        <rFont val="Calibri"/>
        <family val="2"/>
        <scheme val="minor"/>
      </rPr>
      <t>0–17-vuotiaiden mielenterveys- ja päihdepalvelut tulevat vertailussa</t>
    </r>
    <r>
      <rPr>
        <b/>
        <sz val="10"/>
        <color theme="1"/>
        <rFont val="Calibri"/>
        <family val="2"/>
        <scheme val="minor"/>
      </rPr>
      <t xml:space="preserve"> </t>
    </r>
    <r>
      <rPr>
        <sz val="10"/>
        <color theme="1"/>
        <rFont val="Calibri"/>
        <family val="2"/>
        <scheme val="minor"/>
      </rPr>
      <t xml:space="preserve">kattavasti ensisijaisesti lasten, </t>
    </r>
  </si>
  <si>
    <r>
      <t>•</t>
    </r>
    <r>
      <rPr>
        <sz val="7"/>
        <color theme="1"/>
        <rFont val="Times New Roman"/>
        <family val="1"/>
      </rPr>
      <t xml:space="preserve">         </t>
    </r>
    <r>
      <rPr>
        <i/>
        <sz val="10"/>
        <color theme="1"/>
        <rFont val="Calibri"/>
        <family val="2"/>
        <scheme val="minor"/>
      </rPr>
      <t>18–24-vuotiaiden</t>
    </r>
    <r>
      <rPr>
        <sz val="10"/>
        <color theme="1"/>
        <rFont val="Calibri"/>
        <family val="2"/>
        <scheme val="minor"/>
      </rPr>
      <t xml:space="preserve"> mielenterveys- ja päihdepalvelut tulee tarvittaessa voida yhdistää lasten, nuorten ja </t>
    </r>
  </si>
  <si>
    <r>
      <t>·</t>
    </r>
    <r>
      <rPr>
        <sz val="7"/>
        <color theme="1"/>
        <rFont val="Times New Roman"/>
        <family val="1"/>
      </rPr>
      <t xml:space="preserve">       </t>
    </r>
    <r>
      <rPr>
        <sz val="10"/>
        <color theme="1"/>
        <rFont val="Calibri"/>
        <family val="2"/>
        <scheme val="minor"/>
      </rPr>
      <t xml:space="preserve">Vammaisten lasten (0–17v.) saamat palvelut kohdennetaan ensisijaisesti tähän tietopakettiin, mutta </t>
    </r>
  </si>
  <si>
    <t>http://urn.fi/URN:ISBN:978-952-343-236-9</t>
  </si>
  <si>
    <t>HILMO</t>
  </si>
  <si>
    <t>TARKEMPI MÄÄRITTELY PUUTTUU!</t>
  </si>
  <si>
    <t>YLI 20 000 TOIMENPIDETTÄ KOHDENNETTAVA PALVELUILLE JA PALVELUT ON MÄÄRITELTÄVÄ!</t>
  </si>
  <si>
    <t>Pitkä- ja lyhytaikainen perustason tk- ja sairaalahoito. Tämä kokonaisuus muodostuu pääsääntöisesti nykyisistä terveyskeskusten vuodeosastoista ja entisistä aluesairaaloiden vuodeosastoista. Sisältää myös saattohoidon (palliatiivisen hoidon) osastolla. Sairaalat, joiden osastot kohdennetaan tähän, sovitaan aluekohtaisesti. Jos tk- vuodeosastolla on sekä akuuttipotilaita että pitkäaikaispotilaita, jako tehdään hoitopäivien suhteessa.  Ei sisällytetä sosiaali- ja terveyskeskusten erikoislääkärijohtoisten yksiköiden vuodeosastohoitoa.</t>
  </si>
  <si>
    <t>Entiset vanhainkotien pitkäaikaisosastot.</t>
  </si>
  <si>
    <t>sosiaalihuoltolain perusteella myönnetty liikkumista tukeva palvelu. Palveluun ei kirjata vammaisten liikkumista tukevaa palvelua.</t>
  </si>
  <si>
    <t>socialservice där man bedömer bostaden för en klient inom socialvården med tanke på klientens möjligheter att klara sig självständigt, planerar vilka ändringsarbeten som eventuellt behöver utföras och genomför dem Obs. Ändringsarbeten som ersätts är byggarbeten som är nödvändiga med tanke på personens skada eller sjukdom, till exempel breddning av dörrar, byggande av ramper, installationer i badrum och WC samt av vattenledningar, omändring av fasta möbler och bygg- och inredningsmaterial samt andra motsvarande byggarbeten som utförs i personens permanenta bostad. Som ändringsarbeten klassificeras även avlägsnande av hinder i bostadens omedelbara närhet och installering av fasta hjälpmedel och apparater. Hjälpmedel och apparater som ersätts inbegriper till exempel lyft- och larmapparater. Att klara sig självständigt innebär att en person med funktionsbegränsning själv klarar av de dagliga funktionerna samt eventuellt kan bo självständigt och arbeta.</t>
  </si>
  <si>
    <t>sosiaalipalvelu, jossa arvioidaan sosiaalihuollon asiakkaan asunto itsenäisen suoriutumisen kannalta, suunnitellaan asuntoon mahdollisesti tarvittavat muutostyöt ja toteutetaan ne Huom. Korvattavia asunnon muutostöitä ovat henkilön vamman tai sairauden vuoksi välttämättömät rakennustyöt, kuten ovien leventäminen, luiskien rakentaminen, kylpyhuoneen, WC:n ja vesijohdon asentaminen, kiinteiden kalusteiden ja rakennus- ja sisustusmateriaalien muuttaminen sekä vastaavat muut henkilön vakituisessa asunnossa toteutettavat rakennustyöt. Asunnon muutostyöksi katsotaan myös esteiden poistaminen asunnon välittömästä lähiympäristöstä ja välineiden ja laitteiden asennus. Korvattavia asuntoon kuuluvia välineitä ja laitteita ovat esimerkiksi nosto- ja hälytyslaitteet. Itsenäinen suoriutuminen tarkoittaa toimintarajoitteisen henkilön itsenäistä päivittäistä toimintaa sekä mahdollisesti itsenäistä asumista ja työssä käymistä.</t>
  </si>
  <si>
    <t>sosiaalipalvelu, jossa lastenvalvoja hankkii äitiyden vahvistamiseksi tarvittavat tiedot Huom. Lapsen äiti on se, joka on synnyttänyt lapsen. Muun kuin synnyttäneen naisen äitiys voidaan vahvistaa silloin, kun hän on yhteisymmärryksessä lapsen synnyttäneen äidin kanssa antanut suostumuksensa kyseisen lapsen syntymiseen johtaneeseen hedelmöityshoitoon. Juridisesti lapsella voi siis olla kaksi äitiä. Vaikka naispari olisi avioliitossa keskenään, synnyttäneen äidin kumppanin äitiyttä ei voi todeta pelkästään avioliiton perusteella toisin kuin isyyttä. Vaikka lapsi olisi syntynyt avioliiton aikana, äitiys on erikseen vahvistettava. Vrt. isyyden selvittäminen. Äitiyden selvittämiseksi lastenvalvoja neuvottelee tilanteen mukaan synnyttäneen äidin, 15 vuotta täyttäneen lapsen, mahdollisen toisen äidin tai avioliiton perusteella todetun isän kanssa. Äitiyden selvittämisestä säädetään äitiyslaissa (253/2018). Äitiys voidaan vahvistaa äitiyden selvittämisen jälkeen maistraatissa, jos nainen on tunnustanut äitiyden. Äitiys voidaan vahvistaa myös tuomioistuimen päätöksellä. Vahvistusta ei kuitenkaan voida antaa, jos isyys lapseen nähden on isyyslain (11/2015) mukaisesti todettu tai vahvistettu tai se voidaan todeta tai vahvistaa, koska juridisesti lapsella ei voi olla useampaa kuin kaksi vanhempaa.</t>
  </si>
  <si>
    <t>Äitiyden selvittäminen</t>
  </si>
  <si>
    <t>sosiaalipalvelu, jossa yksityishenkilö huolehtii iäkkään, vammaisen tai sairaan henkilön hoidosta tämän omaishoitajan vapaan aikana. Huom. Sijaishoito järjestetään laatimalla toimeksiantosopimus sellaisen yksityishenkilön kanssa, jonka terveys ja toimintakyky vastaavat omaishoidolle asetettuja vaatimuksia. Sijaishoito voidaan järjestää, jos omaishoitaja suostuu siihen, se on hoidettavan henkilön edun mukaista ja hänen mielipiteensä on otettu huomioon. Sijaishoidosta säädetään laissa omaishoidon tuesta (937/2005).</t>
  </si>
  <si>
    <t>Sijaishoito</t>
  </si>
  <si>
    <t>79</t>
  </si>
  <si>
    <t>sosiaalipalvelu, jossa järjestetään omaistaan tai muuta läheistään hoitavalle henkilölle mahdollisuus vapaa-aikaan Huom. Omaistaan tai muuta läheistään hoitavalla henkilöllä tarkoitetaan tässä muuta yksityishenkilöä kuin omaishoitosopimuksen tehnyttä omaishoitajaa. Palvelunjärjestäjä voi järjestää hänelle mahdollisuuden kahteen vapaapäivään kuukaudessa. Palvelunjärjestäjän on järjestettävä hoidettavalle tarkoituksenmukainen hoito läheistään hoitavan henkilön vapaan ajaksi. Läheistään hoitavan henkilön vapaasta säädetään sosiaalihuoltolaissa (1301/2014).</t>
  </si>
  <si>
    <t>Läheistään hoitavan henkilön vapaa</t>
  </si>
  <si>
    <t xml:space="preserve">sosiaalipalvelu, jossa tuetaan traumaattiseen ja äkilliseen kriisiin joutunutta henkilöä Huom. Kriisityö voi olla esimerkiksi kriisin jälkipuintia, muuta psykososiaalista tukea kriisistä selviämiseksi tai yksilön ja yhteisön psykososiaalisen tuen yhteensovittamista äkillisissä järkyttävissä tilanteissa. </t>
  </si>
  <si>
    <t>Kriisityö</t>
  </si>
  <si>
    <t>kotiin annettava sosiaali- ja terveydenhuollon yhteinen palvelu, jossa asiakkaalle tai hänen perheelleen annetaan sekä sairaanhoitoa ja lääkinnällistä kuntoutusta että henkilökohtaista arjen käytännön toimiin liittyvää huolenpitoa tai apua Huom. Kotihoitoa annetaan erityisesti iäkkäille, vammaisille ja pitkäaikaissairaille. Kotihoito kattaa sisällöltään sekä kotipalvelun että kotisairaanhoidon. Kotihoitoa annetaan sekä sosiaalihuoltolain (1301/2014) että terveydenhuoltolain (1326/2010) perusteella.</t>
  </si>
  <si>
    <t>76</t>
  </si>
  <si>
    <t>Skyddshemsservice</t>
  </si>
  <si>
    <t>socialservice där en klient inom socialvården som har blivit utsatt för våld i nära relationer eller som lever under hotet om sådant våld får akut krishjälp, skyddat boende dygnet runt samt psykosocialt stöd, information och handledning enligt vad den akuta situationen påkallar Obs. Skyddshemsservice ges dygnet runt på enheter för krisarbete dit personer eller familjer som har blivit utsatta för våld i nära relationer eller som lever under hotet om sådant våld kan söka sig på eget initiativ eller på anvisning av en myndighet. Både barn och vuxna kan tas in på skyddshem.</t>
  </si>
  <si>
    <t>sosiaalipalvelu, jossa lähisuhdeväkivaltaa kokeneelle tai sen uhan alla elävälle sosiaalihuollon asiakkaalle annetaan välitöntä kriisiapua, ympärivuorokautista turvattua asumista sekä akuuttiin tilanteeseen liittyvää psykososiaalista tukea, neuvontaa ja ohjausta Huom. Turvakotipalvelua annetaan ympäri vuorokauden kriisityön yksikössä, johon lähisuhdeväkivaltaa tai sen uhkaa kokeva henkilö tai perhe voi mennä joko oma-aloitteisesti tai viranomaisen tai muun tahon ohjaamana. Turvakotipalvelun asiakkaat voivat olla lapsia tai aikuisia.</t>
  </si>
  <si>
    <t>Tjänst för utkomststöd</t>
  </si>
  <si>
    <t>socialservice där man försöker trygga utkomsten för en klient inom socialvården och dennes familj och främja klientens förmåga att klara sig ekonomiskt på egen hand med hjälp av ett utkomststöd</t>
  </si>
  <si>
    <t>sosiaalipalvelu, jossa pyritään turvaamaan sosiaalihuollon asiakkaan ja tämän perheen toimeentulo ja edistämään itsenäistä selviytymistä toimeentulotuen avulla</t>
  </si>
  <si>
    <t>Intensifierat familjearbete</t>
  </si>
  <si>
    <t>socialservice som tillhandahålls i hemmet och där en klient inom barnskyddet och hans eller hennes familj får intensivt stöd i en krissituation där familjen behöver särskilt stöd och handledning för att förbättra sin välfärd och ömsesidiga interaktion samt för att trygga ett barns eller en ung persons utveckling Obs. Intensifierat familjearbete är en stödåtgärd inom barnskyddets öppenvård genom vilken man strävar efter att undvika till exempel brådskande placering eller omhändertagande av barn. Intensifierat familjearbete kan också sättas in för att stödja en familj till exempel efter att en brådskande placering har upphört. En familj kan förpliktas att delta i intensifierat familjearbete. Det intensifierade familjearbetet har annat innehåll än det familjearbete som tillhandahålls inom servicen för barnfamiljer.</t>
  </si>
  <si>
    <t>kotiin annettava sosiaalipalvelu, jossa lastensuojelun asiakasta ja hänen perhettään tuetaan intensiivisesti kriisitilanteessa, jossa perhe tarvitsee erityistä tukea ja ohjausta hyvinvointinsa ja keskinäisen vuorovaikutuksensa parantamiseksi sekä lapsen tai nuoren kehityksen turvaamiseksi Huom. Tehostettu perhetyö on lastensuojelun avohuollon tukitoimi, jolla pyritään esimerkiksi välttämään lapsen kiireellinen sijoitus tai huostaanotto. Tehostettulla perhetyöllä voidaan myös tukea perhettä esimerkiksi kiireellisen sijoituksen päätyttyä. Perhe voidaan velvoittaa osallistumaan tehostettuun perhetyöhön. Tehostettu perhetyö eroaa sisällöltään lapsiperheiden palveluissa annettavasta perhetyöstä.</t>
  </si>
  <si>
    <t>73</t>
  </si>
  <si>
    <t>Övervakning av umgänge</t>
  </si>
  <si>
    <t>socialservice där en yrkesutbildad person inom socialvården i egenskap av övervakare ser till att umgängesrätten tillgodoses i enlighet med barnets intresse vid umgänge mellan ett barn och en förälder Obs. Övervakningen av umgänget grundar sig antingen på avtal om vårdnad om barn eller umgängesrätt eller på ett domstolsbeslut där innehållet i behövliga åtgärder fastställs. Vid övervakade byten ser en övervakare till att barnet i enlighet med avtalet eller beslutet överlämnas från den ena föräldern till den andra. Vid stöttat umgänge är övervakaren tillgänglig under umgänget. Vid övervakat umgänge ska övervakaren se och höra barnet och föräldern under umgänget.</t>
  </si>
  <si>
    <t>sosiaalipalvelu, jossa valvojana toimiva sosiaalihuollon ammattihenkilö huolehtii lapsen ja vanhemman välisissä tapaamisissa siitä, että tapaamisoikeus toteutuu lapsen edun mukaisesti Huom. Tapaamisten valvonta perustuu joko lapsen huolto- ja tapaamisoikeussopimukseen tai tuomioistuimen antamaan päätökseen, jossa määritellään tarvittavien toimenpiteiden sisältö. Valvotuissa vaihdoissa valvoja huolehtii, että lapsi siirtyy sopimuksen tai päätöksen mukaisesti vanhemmalta toiselle. Tuetuissa tapaamisissa valvoja on käytettävissä tapaamisen ajan. Valvotuissa tapaamisissa valvoja on tapaamisen ajan näkö- ja kuuloyhteydessä lapseen ja vanhempaan.</t>
  </si>
  <si>
    <t>72</t>
  </si>
  <si>
    <t>Socialjour</t>
  </si>
  <si>
    <t>socialservice där en klient inom socialvården tillhandahålls direkt hjälp i en krissituation och man ordnar övrig brådskande socialservice som personen behöver Obs. Socialjouren ska genomföras så att den finns tillgänglig under vilken tid på dygnet som helst. Socialjour ska ordnas i samarbete med hälso- och sjukvårdsjouren, räddningsväsendet, polisen, nödcentralen och andra aktörer efter behov.</t>
  </si>
  <si>
    <t>sosiaalipalvelu, jossa annetaan sosiaalihuollon asiakkaalle välitön apu kriisitilanteessa ja järjestetään hänen kiireellisesti tarvitsemansa muut sosiaalipalvelut Huom. Sosiaalipäivystys on toteutettava siten, että sitä voi saada mihin vuorokauden aikaan tahansa. Sosiaalipäivystys pitää toteuttaa yhteistyössä terveydenhuollon päivystyksen, pelastustoimen, poliisin, hätäkeskuksen ja tarpeen mukaan muiden toimijoiden kanssa.</t>
  </si>
  <si>
    <t>71</t>
  </si>
  <si>
    <t>Social rehabilitering</t>
  </si>
  <si>
    <t>socialservice där en klient inom socialvården tillhandahålls intensifierat stöd för att stärka den sociala funktionsförmågan, förhindra marginalisering och främja delaktighet Obs. Social rehabilitering ges med hjälp av socialt arbete och social handledning. I social rehabilitering ingår att utreda den sociala funktionsförmågan och behovet av rehabilitering, rehabiliteringsrådgivning och -handledning, samordning av rehabiliteringsservicen efter behov, träning i dagliga sysslor och livshantering, gruppverksamhet och stöd i sociala relationer, eller andra åtgärder som är till stöd för social rehabilitering. Social rehabilitering som ges inom missbrukarvård kallas för rehabilitering för missbrukare.</t>
  </si>
  <si>
    <t>sosiaalipalvelu, jossa sosiaalihuollon asiakkaalle annetaan tehostettua tukea sosiaalisen toimintakyvyn vahvistamiseksi, syrjäytymisen torjumiseksi ja osallisuuden edistämiseksi Huom. Sosiaalista kuntoutusta annetaan sosiaalityön ja sosiaaliohjauksen keinoin. Sosiaaliseen kuntoutukseen kuuluu sosiaalisen toimintakyvyn ja kuntoutustarpeen selvittäminen, kuntoutusneuvonta ja -ohjaus sekä tarvittaessa kuntoutuspalvelujen yhteensovittaminen, valmennus arkipäivän toiminnoista suoriutumiseen ja elämänhallintaan, ryhmätoiminta ja tuki sosiaalisiin vuorovaikutussuhteisiin tai muut tarvittavat sosiaalista kuntoutumista edistävät toimenpiteet. Päihdehuollossa annettavaa sosiaalista kuntoutusta kutsutaan päihdekuntoutukseksi.</t>
  </si>
  <si>
    <t>Tryggande av underhållsbidrag för make/a</t>
  </si>
  <si>
    <t>socialservice där man bedömer ett avtal om underhållsbidrag till maka/e och beslutar om fastställande av avtalet om underhållsbidrag Obs. Makarna kan själva göra upp ett avtal som fastställs eller så kan de få hjälp med att göra upp avtalet. Avtalet om underhållsbidrag till make kan godkännas om avtalet mellan makarna kan anses vara rimligt. Avtalet vinner laga kraft när det bekräftats. Underhållsbidraget till en make/a kan fastställas genom ett avtal mellan makarna eller genom ett domstolsbeslut.</t>
  </si>
  <si>
    <t>sosiaalipalvelu, jossa arvioidaan puolisoiden välinen puolison elatussopimus ja päätetään elatussopimuksen vahvistamisesta Huom. Puolisoilla voi olla itse laadittu sopimus vahvistettavaksi tai heitä voidaan auttaa sen laatimisessa. Puolison elatussopimus voidaan vahvistaa, jos puolisoiden keskenään tekemää sopimusta voidaan pitää kohtuullisena. Sen jälkeen kun sopimus on vahvistettu, se on lainvoimainen. Puolison elatusapu voidaan vahvistaa joko puolisoiden välisellä puolison elatussopimuksella tai tuomioistuimen päätöksellä.</t>
  </si>
  <si>
    <t>69</t>
  </si>
  <si>
    <t>Familjerehabilitering</t>
  </si>
  <si>
    <t>socialservice där en klient inom barnskyddet och dennes familj tillhandahålls intensifierat stöd vid en barnskyddsanstalt för att stärka familjemedlemmarnas sociala funktionsförmåga, förhindra marginalisering och främja delaktighet Obs. Familjerehabilitering är en stödåtgärd inom barnskyddets öppenvård genom vilken man strävar efter att göra det möjligt för barnet eller den unga personen att bo hemma.</t>
  </si>
  <si>
    <t>sosiaalipalvelu, jossa lastensuojelun asiakkaalle ja hänen perheelleen annetaan tehostettua tukea lastensuojelulaitoksessa perheenjäsenten sosiaalisen toimintakyvyn vahvistamiseksi, syrjäytymisen torjumiseksi ja osallisuuden edistämiseksi Huom. Perhekuntoutus on lastensuojelun avohuollon tukitoimi, jolla pyritään mahdollistamaan lapsen tai nuoren asuminen kotona.</t>
  </si>
  <si>
    <t>68</t>
  </si>
  <si>
    <t>socialservice där man stödjer ordnandet av vård av och omsorg om en äldre person, person med funktionsnedsättning eller sjuk person i hemförhållanden med hjälp av en anhörig eller någon annan som står den vårdbehövande nära Obs. Inom stödet för närståendevård planerar man innehållet i närståendevården och övrig därtillhörande socialservice samt avtalar om arvode till närståendevårdare och ledigheter som ordnas för närståendevårdaren.</t>
  </si>
  <si>
    <t>67</t>
  </si>
  <si>
    <t>Service som stöder rörligheten</t>
  </si>
  <si>
    <t>socialservice där man hjälper en klient inom socialvården att röra sig och uträtta ärenden utanför hemmet i fall där personen inte klarar av att självständigt använda allmänna trafikmedel och behöver stöd för att kunna uträtta ärenden eller för något annat behov som hör till det dagliga livet Obs. En klient kan tillhandahållas service som stöder rörligheten på grund av en funktionsnedsättande orsak, sjukdom, skada eller någon annan liknande orsak. Service som stöder rörligheten kan bestå av något av följande, enskilt eller kombinerat: handledning och handledd övning i användning av kollektivtrafik, följeslagarservice, grupptransport, ersättning av rimliga kostnader för transport med taxi, invataxi eller motsvarande, eller något annat som är lämpligt. Ledsagarservice är en service där klienten får med sig en assistent för att sköta ärenden utanför hemmet.</t>
  </si>
  <si>
    <t>66</t>
  </si>
  <si>
    <t>Tryggande av underhållsbidrag för barn</t>
  </si>
  <si>
    <t>socialservice där man bedömer ett avtal om underhållsbidrag till barn mellan underhållsskyldiga och beslutar om fastställande av avtalet om underhållsbidrag Obs. Underhållsskyldiga kan själva göra upp ett avtal som fastställs eller så kan de få hjälp med att göra upp avtalet. Avtalet om underhållsbidrag kan godkännas om avtalet mellan föräldrarna kan anses vara rimligt och tillräckligt. Avtalet vinner laga kraft när det bekräftats. Underhållsbidraget till ett barn kan fastställas genom ett avtal om underhållsbidrag mellan föräldrarna eller genom ett domstolsbeslut.</t>
  </si>
  <si>
    <t>sosiaalipalvelu, jossa arvioidaan elatusvelvollisten välinen lapsen elatussopimus ja päätetään elatussopimuksen vahvistamisesta Huom. Elatusvelvollisilla voi olla itse laadittu sopimus vahvistettavaksi tai heitä voidaan auttaa sen laatimisessa. Lapsen elatussopimus voidaan vahvistaa, jos vanhempien keskenään tekemää sopimusta voidaan pitää kohtuullisena ja riittävänä. Sen jälkeen kun sopimus on vahvistettu, se on lainvoimainen. Lapsen elatusapu voidaan vahvistaa joko vanhempien välisellä lapsen elatussopimuksella tai tuomioistuimen päätöksellä.</t>
  </si>
  <si>
    <t>socialservice avsedd att främja interaktionen mellan invandrare och samhället genom att man ger invandrare information och kunskap som är viktiga i det finländska samhället och arbetslivet och genom att man stödjer dem att upprätthålla sitt eget språk och sin egen kultur</t>
  </si>
  <si>
    <t>sosiaalipalvelu, jossa edistetään maahanmuuttajan ja yhteiskunnan vuorovaikutusta antamalla maahanmuuttajalle suomalaisessa yhteiskunnassa ja työelämässä tarvittavia tietoja ja taitoja sekä tukemalla hänen mahdollisuuksiaan oman kielen ja kulttuurin ylläpitämiseen</t>
  </si>
  <si>
    <t>64</t>
  </si>
  <si>
    <t>Mödrahemsservice</t>
  </si>
  <si>
    <t>socialservice som tillhandahålls på mödrahem i syfte att stärka relationen mellan en förälder som är klient inom socialvården och babyn och ge stöd i det begynnande föräldraskapet Obs. Mödrahemsservice är avsedd för familjer med spädbarn och familjer som väntar barn som är i behov av ett omfattande individuellt stöd.</t>
  </si>
  <si>
    <t>ensikodissa annettava sosiaalipalvelu, jossa vahvistetaan sosiaalihuollon asiakkaana olevan vanhemman ja vauvan välistä suhdetta sekä tuetaan kasvua vanhemmuuteen Huom. Ensikotipalvelu on tarkoitettu sellaisille vauvaperheille ja lasta odottaville vanhemmille, jotka tarvitsevat yksilöllistä ja vahvaa tukea.</t>
  </si>
  <si>
    <t>63</t>
  </si>
  <si>
    <t>Skötsel av klientens ekonomi</t>
  </si>
  <si>
    <t>socialservice där en tillhandahållare av tjänster inom socialvården antingen använder inkomster för en klient inom socialvården för att betala dennes utgifter enligt överenskommelse eller sparar dem om det rör sig om en minderårig, för utgifter i samband med att personen blir självständig Obs. För att betala klientens utgifter används ett förmedlingskonto. Ett förmedlingskonto kan behövas i de fall där en klient inom socialvården har kontinuerliga svårigheter att hantera sin ekonomi på grund av sin livsstil, sjukdom eller annan särskild orsak. Till exempel pensionen kan överföras till ett förmedlingskonto för att användas för socialvårdsklientens utgifter och som disponibla medel för klienten under övervakning av en yrkesutbildad person inom socialvården. En minderårig klients inkomster sparas under den tid klienten är placerad så att klienten kan använda dem när han eller hon blir självständig. Inkomster är till exempel förmåner och ersättningar. Utgifter i samband med att personen blir självständig är till exempel boendeutgifter, utgifter för utbildning och andra utgifter för motsvarande ändamål. Medlen administreras och övervakas av ett socialvårdsorgan. Organet har rätt att bestämma när självständighetsmedlen betalas ut.</t>
  </si>
  <si>
    <t>sosiaalipalvelu, jossa sosiaalihuollon palvelunjärjestäjä joko käyttää sovitusti sosiaalihuollon asiakkaan tuloja asiakkaan kulujen maksamiseen tai tallettaa alaikäisen asiakkaan tuloja tämän itsenäistymiseen liittyviä menoja varten Huom. Asiakkaan kulujen maksamiseen liittyvässä palvelussa käytetään välitystiliä. Välitystiliä saatetaan tarvita silloin, kun sosiaalihuollon asiakkaalla on jatkuvia talouden hallinnan vaikeuksia elämäntapojensa, sairauden tai muun erityisen syyn vuoksi. Esimerkiksi eläke voidaan siirtää välitystilille käytettäväksi sosiaalihuollon asiakkaan menoihin ja asiakkaan käyttövaroiksi sosiaalihuollon ammattihenkilön valvonnassa. Alaikäisen asiakkaan tuloja puolestaan talletetaan itsenäistymisvaroiksi sijoituksen aikana. Tuloja ovat esimerkiksi etuudet ja korvaukset. Itsenäistymiseen liittyviä menoja ovat esimerkiksi asumismenot sekä koulutukseen ja muihin vastaaviin tarkoituksiin liittyvät menot. Kertyneitä varoja hoitaa ja valvoo sosiaalihuollosta vastaava toimielin, jolla on oikeus päättää itsenäistymisvarojen maksamisen ajankohdasta.</t>
  </si>
  <si>
    <t>62</t>
  </si>
  <si>
    <t>Serviceboende med heldygnsomsorg</t>
  </si>
  <si>
    <t>socialservice där en tillhandahållare av tjänster för en klient inom socialvården ordnar en servicebostad och den vård och omsorg klienten behöver samt tjänster i anslutning till boendet för att möta klientens behov av vård och omsorg dygnet runt Obs. I serviceboende med heldygnsomsorg ingår måltids-, klädvårds-, bad- och städservice samt service som främjar delaktighet och socialt umgänge. Bostäder avsedda för serviceboende med heldygnsomsorg kan ägas av staten, en kommun, ett företag, en organisation, en stiftelse eller en person, men även samägas av några av de ovan nämnda (så kallat samägande). Klienten kan bo antingen i en ägar- eller hyresbostad.  När det handlar om personer med utvecklingsstörning kallas serviceboende med heldygnsomsorg ofta för assisterat boende. Serviceboende med heldygnsomsorg är en boendeservice inom socialvården.</t>
  </si>
  <si>
    <t>sosiaalipalvelu, jossa palvelunantaja järjestää sosiaalihuollon asiakkaalle palveluasunnon ja sinne asiakkaan tarvitsemaa hoitoa ja huolenpitoa sekä asumiseen liittyviä palveluja asiakkaan ympärivuorokautiseen hoidon ja huolenpidon tarpeeseen Huom. Tehostettuun palveluasumiseen sisältyy asiakkaan tarvitsemat ateria-, vaatehuolto-, peseytymis- ja siivouspalvelut sekä osallisuutta ja sosiaalista kanssakäymistä edistävät palvelut. Tehostettuun palveluasumiseen tarkoitetun asunnon voi omistaa joko valtio, kunta, yritys, järjestö, säätiö tai henkilö, mutta myös jotkut edellä mainituista omistajista yhdessä (ns. sekaomistus). Asiakas voi asua joko omistus- tai vuokra-asunnossa. Tehostettua palveluasumista on kutsuttu myös ympärivuorokautiseksi palveluasumiseksi. Kehitysvammaisille annettavissa palveluissa tehostettua palveluasumista kutsutaan usein autetuksi asumiseksi. Tehostettu palveluasuminen on yksi sosiaalihuollossa annettavista asumispalveluista.</t>
  </si>
  <si>
    <t>Tillsyn över privat placering av ett barn</t>
  </si>
  <si>
    <t>socialservice där man reder ut huruvida en privat avtalad placering av permanent karaktär för en minderårig ligger i linje med barnets bästa, godkänner placeringen genom ett beslut och övervakar placeringen Obs. Tillsyn över privat placering inleds med en anmälan. Såväl barnets vårdnadshavare som den i vars vård barnet placerats är skyldig att göra en sådan anmälan. Det organ som ansvarar för socialvården ska föra register över barn som placerats i enskilt hem i kommunen. Övervakning av privat placering ingår i barnskyddet, men barn som placerats privat är inte nödvändigtvis klienter inom barnskyddet.</t>
  </si>
  <si>
    <t>sosiaalipalvelu, jossa selvitetään, onko alaikäisen yksityisesti sovittu ja pysyväisluonteinen sijoitus lapsen edun mukainen, päätetään sen hyväksymisestä sekä valvotaan sitä Huom. Yksityisen sijoituksen valvonta käynnistyy ilmoituksen perusteella. Ilmoituksen on velvollinen tekemään sekä lapsen huoltaja että henkilö, jonka hoitoon lapsi on sijoitettu. Sosiaalihuollosta vastaavan toimielimen on pidettävä rekisteriä kunnassa yksityisesti sijoitetuista lapsista. Yksityisen sijoituksen valvonta sisältyy lastensuojeluun, mutta yksityisesti sijoitettu lapsi ei välttämättä ole lastensuojelun asiakas.</t>
  </si>
  <si>
    <t>socialservice där en klient inom socialvården får stöd och handledning av människor i en liknande livssituation eller med likadana personliga erfarenheter Obs. Kamratstöd ordnas för individer eller grupper. Kamratstödsverksamhet ordnas till exempel för barn i behov av särskilt stöd eller för deras familjer, för att trygga barnets hälsa och utveckling.</t>
  </si>
  <si>
    <t>sosiaalipalvelu, jossa sosiaalihuollon asiakas saa tukea ja ohjausta sellaisilta ihmisiltä, joilla on samanlainen elämäntilanne tai samanlaisia, omakohtaisia kokemuksia Huom. Vertaistukitoimintaa annetaan yksilöille tai ryhmille. Vertaistukitoimintaa annetaan muun muassa erityistä tukea tarvitsevalle lapselle tai hänen perheelleen lapsen terveyden tai kehityksen turvaamiseksi.</t>
  </si>
  <si>
    <t>Arbetsverksamhet för personer med funktionsnedsättning</t>
  </si>
  <si>
    <t>socialservice där man för en klient med funktionsnedsättning inom socialvården ordnar möjlighet att delta i arbetslivet Obs. Arbetsverksamheten för personer med funktionsnedsättning kan genomföras till exempel vid ett verksamhetscenter. Klienten inom socialvården får en ersättning för arbetsverksamheten för personer med funktionsnedsättning.</t>
  </si>
  <si>
    <t>sosiaalipalvelu, jossa järjestetään vammaiselle sosiaalihuollon asiakkaalle mahdollisuus osallistua työelämään Huom. Vammaisten henkilöiden työtoimintaa voidaan toteuttaa esimerkiksi toimintakeskuksessa. Vammaisten henkilöiden työtoiminnasta maksetaan korvaus sosiaalihuollon asiakkaalle.</t>
  </si>
  <si>
    <t>Verksamhet i sysselsättningssyfte för personer med funktionsnedsättning</t>
  </si>
  <si>
    <t>socialservice ämnad att hjälpa en klient med funktionsnedsättning inom socialvården att få ett jobb med arbetsavtal Obs. Verksamhet i sysselsättningssyfte för personer med funktionsnedsättning kan gå ut på att man ordnar en arbetsplats åt klienten inom socialvården, hjälper klienten hitta jobb eller ger klienten stöd och handledning med att skaffa en yrkesinriktad utbildning.</t>
  </si>
  <si>
    <t>sosiaalipalvelu, jossa tuetaan vammaista sosiaalihuollon asiakasta työsopimussuhteisen työpaikan saamisessa Huom. Vammaisten henkilöiden työllistymistä tukevassa toiminnassa sosiaalihuollon asiakkaalle voidaan järjestää työpaikka, auttaa työpaikan löytämisessä tai tukea ja ohjata ammatillisen koulutuksen hankkimisessa.</t>
  </si>
  <si>
    <t>Vammaisten henkilöiden työllistymistä tukeva toimi</t>
  </si>
  <si>
    <t>Arbetsträning för personer med funktionsnedsättning</t>
  </si>
  <si>
    <t>socialservice ämnad att hjälpa en klient inom socialvården med funktionsnedsättning att anpassa sig till arbetslivet genom att stödja både klienten som arbetstagare och arbetsgemenskapen Obs. Arbetsträningen för personer med funktionsnedsättning ger inte upphov till något anställningsförhållande mellan klienten inom socialvården och den som ordnar verksamheten. Arbetsträning för personer med funktionsnedsättning kan ske på en arbetsplats, hos tjänsteproducenten eller vid behov hemma hos klienten inom socialvården.</t>
  </si>
  <si>
    <t>sosiaalipalvelu, jossa autetaan vammaista sosiaalihuollon asiakasta sopeutumaan työelämään tukemalla sekä asiakasta työntekijänä että työyhteisöä Huom. Vammaisten henkilöiden työhönvalmennuksessa ei synny työsuhdetta sosiaalihuollon asiakkaan ja toiminnan järjestäjän välille. Vammaisten henkilöiden työhönvalmennus voi tapahtua työpaikalla, palveluntuottajan tiloissa tai tarvittaessa sosiaalihuollon asiakkaan kotona.</t>
  </si>
  <si>
    <t>Stödrelationsverksamhet</t>
  </si>
  <si>
    <t>socialservice där en stödperson eller -familj stödjer tillväxten, rehabiliteringen eller välfärden hos en klient inom socialvården Obs. Stödrelationsverksamhet ordnas till exempel för barn i behov av särskilt stöd eller för deras familjer, för att trygga barnets hälsa och utveckling. Verksamheten kan också ordnas som stöd för en person med funktionsnedsättning och en långtidssjuk person. Stödrelationsverksamhet ordnas genom ett avtal mellan en anordnare av tjänster och en tjänsteproducent. Ersättning betalas enligt hur intensiv verksamheten är.</t>
  </si>
  <si>
    <t>sosiaalipalvelu, jossa tukihenkilö tai -perhe tukee sosiaalihuollon asiakkaan kasvua, kuntoutumista tai hyvinvointia Huom. Tukisuhdetoimintaa annetaan muun muassa erityistä tukea tarvitsevalle lapselle tai hänen perheelleen lapsen terveyden tai kehityksen turvaamiseksi. Sitä voidaan antaa myös vammaisen ja pitkäaikaissairaan henkilön tukemiseksi. Tukisuhdetoiminnassa tehdään palvelunjärjestäjän ja palveluntuottajan välinen sopimus. Korvaus suoritetaan toiminnan intensiivisyyden mukaan.</t>
  </si>
  <si>
    <t>socialservice där en tillhandahållare av tjänster stödjer och handleder en klient inom socialvården för att bo självständigt eller vid övergången till självständigt boende Obs. Stödboende ordnas till exempel för unga som blir självständiga, personer med funktionsnedsättning samt rehabiliteringsklienter inom missbrukar- och mentalvården. Stödboende är en boendeservice inom socialvården.</t>
  </si>
  <si>
    <t>sosiaalipalvelu, jossa palvelunantaja tukee ja ohjaa sosiaalihuollon asiakasta itsenäisessä asumisessa tai siirtymisessä itsenäiseen asumiseen Huom. Tuettua asumista järjestetään esimerkiksi itsenäistyville nuorille, vammaisille henkilöille sekä päihde- ja mielenterveyskuntoutujille. Tuettu asuminen on yksi sosiaalihuollossa annettavista asumispalveluista.</t>
  </si>
  <si>
    <t>socialservice där en tillhandahållare av tjänster för en klient inom socialvården ordnar tillfällig inkvartering och det stöd och den hjälp som behövs för ett överraskande och tillfälligt behov Obs. Tillfälligt boende kan bestå av till exempel nödinkvartering och det kan ordnas i exempelvis ett internat eller en inkvarteringsrörelse. Tillfälligt boende är inte samma sak som kortvariga perioder inom boendeservicen, som ordnas till exempel när klienten väntar på att få annan service. Tillfälligt boende är en boendeservice inom socialvården.</t>
  </si>
  <si>
    <t>sosiaalipalvelu, jossa palvelunantaja järjestää sosiaalihuollon asiakkaalle väliaikaisen majoituksen ja tarvittavan tuen ja avun yllättävään ja satunnaiseen tarpeeseen Huom. Tilapäinen asuminen voi olla esimerkiksi hätämajoitusta, ja se voidaan järjestää esimerkiksi asuntolassa tai majoitusliikkeessä. Tilapäisellä asumisella ei tarkoiteta sosiaalihuollon asiakkaan lyhytaikaista asumispalveluissa annettavaa palvelujaksoa, jossa asiakas esimerkiksi odottaa pääsyä toiseen palveluun. Tilapäinen asuminen on yksi sosiaalihuollossa annettavista asumispalveluista.</t>
  </si>
  <si>
    <t>socialservice där man tar det övergripande ansvaret för bedömningen av servicebehov hos en klient inom socialvården, beviljande av behövlig socialservice och stöd och samordning av helheten med det stöd som tillhandahålls av andra aktörer samt hänvisar och följer tillhandahållandet av stöd och tjänster samt deras effekter Obs. Till det sociala arbetet hör bland annat att utreda sociala problem hos individer, familjer eller grupper och att söka lösningar. Ur klientperspektiv innehåller det sociala arbetet olika serviceprocesser inom socialvården. Vanligtvis börjar arbetet med en inledande kartläggning av socialservicen som görs tillsammans med klienten inom socialvården och en klientplan som tas fram utifrån kartläggningen. En yrkesutbildad person inom socialvården använder olika metoder för att försöka uppnå målen. Förutom socialservice syftar begreppet socialt arbete också på ett vetenskaps-, forsknings- och utbildningsområde samt på yrkesverksamhet som utbildade socialarbetare utför utanför socialvården, till exempel i fängelser. I det strukturella sociala arbetet på samhällsnivå är det viktigt att informationen om socialt välmående och sociala problem når fram och att socialvårdens sakkunskap kommer till nytta för bättre hälsa och välfärd.</t>
  </si>
  <si>
    <t>sosiaalipalvelu, jossa otetaan kokonaisvastuu sosiaalihuollon asiakkaan palvelutarpeiden arvioimisesta, tarvittavien sosiaalipalvelujen ja tuen myöntämisestä, kokonaisuuden yhteensovittamisesta muiden toimijoiden tarjoaman tuen kanssa sekä ohjataan ja seurataan tuen ja palvelujen toteutumista ja vaikuttavuutta Huom. Sosiaalityöhön kuuluu muun muassa yksilöiden, perheiden tai yhteisöjen sosiaalisten ongelmien selvittämistä ja ratkaisujen etsimistä. Asiakastasolla sosiaalityö sisältää erilaisia sosiaalihuollon palveluprosesseja. Yleensä työskentely lähtee liikkeelle sosiaalihuollon asiakkaan kanssa yhdessä tehdystä sosiaalipalvelun alkukartoituksesta ja sen pohjalta laaditusta asiakassuunnitelmasta. Tavoitteiden saavuttamiseksi sosiaalihuollon ammattihenkilö käyttää erilaisia menetelmiä. Sosiaalityö-termillä viitataan paitsi sosiaalipalveluun myös tieteen-, tutkimus- ja koulutusalaan sekä sosiaalityöntekijän koulutuksen saaneen henkilön ammatilliseen toimintaan muuallakin kuin sosiaalihuollossa, kuten vankilassa. Yhteisön ja yhteiskunnan tasolla tehtävällä rakenteellisella sosiaalityöllä on huolehdittava sosiaalista hyvinvointia ja sosiaalisia ongelmia koskevan tiedon välittymisestä ja sosiaalihuollon asiantuntemuksen hyödyntämisestä hyvinvoinnin ja terveyden edistämiseksi.</t>
  </si>
  <si>
    <t>Social handledning</t>
  </si>
  <si>
    <t>socialservice där man bedömer stödbehoven hos en klient inom socialvården, hänvisar klienten till tjänster, stödjer klienten i användningen av tjänster och livskompetensen och samarbetar för att samordna olika stödformer Obs. Inom den sociala handledningen stödjer en yrkesutbildad person inom socialvården en klient inom socialvården i växelverkan med klienten i fråga för att uppnå de mål som ställts upp i klientplanen.</t>
  </si>
  <si>
    <t>socialservice ämnad att främja förmågan att klara sig på egen hand för en klient inom socialvården med små inkomster och tillgångar och dennes familjer samt att förebygga överskuldsättning och ekonomisk utslagning genom att bevilja ett lån enligt de grunder som kommunen fastställt Obs. Grunderna för social kredit är att en person har små inkomster och tillgångar på grund av vilka personen inte på något annat sätt kan få lån på rimliga villkor. Personen måste dock ha betalningsförmåga så att han eller hon kan betala tillbaka den sociala krediten. Social kreditgivning omfattar rådgivning, uppgörande av ett avtal om social kredit och övervakning av att avtalet fullföljs.</t>
  </si>
  <si>
    <t>sosiaalipalvelu, jossa pyritään edistämään pienituloisen ja vähävaraisen sosiaalihuollon asiakkaan ja tämän perheen itsenäistä suoriutumista sekä ehkäisemään ylivelkaantumista ja taloudellista syrjäytymistä myöntämällä hänelle laina kunnan määrittelemin perustein Huom. Sosiaalisen luoton myöntämisen perusteita ovat henkilön pienituloisuus ja vähävaraisuus, joiden vuoksi hän ei voi muulla tavoin saada kohtuuehtoista lainaa. Henkilöllä tulee kuitenkin olla maksukykyä, jotta hän voi suoriutua sosiaalisen luoton takaisinmaksusta. Sosiaalinen luototus sisältää neuvontaa, sopimuksen sosiaalisesta luotosta laatimisen sekä sopimuksen toteutuksen seurannan.</t>
  </si>
  <si>
    <t>socialservice där man tillhandahåller handledning, rådgivning, multiprofessionell experthjälp och kamratstöd för klienter inom socialvården och deras närstående för att de ska anpassa sig till en förändrad livssituation Obs. Målet med anpassningsträningen är att ge klienter inom socialvården sådana kunskaper och färdigheter med hjälp av vilka de klarar sig bättre i grupp och kan delta i samhällelig verksamhet. Personer med nedsatt social funktionsförmåga, personer med funktionsnedsättning eller sjuka personer samt personer med utvecklingsrelaterade psykosociala problem kan få anpassningsträning.</t>
  </si>
  <si>
    <t>sosiaalipalvelu, jossa annetaan ohjausta, neuvontaa, monialaista asiantuntija-apua ja vertaistukea sosiaalihuollon asiakkaalle ja hänen lähiyhteisölleen muuttuneeseen elämäntilanteeseen sopeutumiseksi Huom. Sopeutumisvalmennuksen tavoitteena on antaa sellaisia tietoja ja taitoja, joiden avulla sosiaalihuollon asiakas voi selvitä paremmin yhteisössä ja osallistua yhteiskunnan toimintaan. Sopeutumisvalmennusta voidaan antaa sosiaaliselta toimintakyvyltään heikentyneille, vammaisille tai sairaille sekä henkilöille, joilla on kehityksellisiä psykososiaalisia ongelmia.</t>
  </si>
  <si>
    <t>socialservice där man regelbundet under dagtid och i vissa lokaler ordnar verksamhet som främjar funktionsförmågan, den mentala energin och de sociala relationerna hos klienter inom socialvården Obs. Dagverksamhet ordnas till exempel för rehabiliteringsklienter inom missbrukar- och mentalvården, personer med funktionsnedsättning och äldre personer.</t>
  </si>
  <si>
    <t>sosiaalipalvelu, jossa järjestetään sosiaalihuollon asiakkaan toimintakykyä, henkistä vireyttä ja sosiaalisia suhteita edistävää toimintaa säännöllisesti päiväsaikaan tietyissä tiloissa Huom. Päivätoimintaa annetaan esimerkiksi päihde- ja mielenterveyskuntoutujille, vammaisille ja iäkkäille henkilöille.</t>
  </si>
  <si>
    <t>socialservice som ges i hemmet och där en klient inom socialvården och hans eller hennes familj eller den person som svarar för klientens vård stöds och handleds för att stärka sina resurser och förbättra den ömsesidiga interaktionen Obs. Familjearbete tillhandahålls till exempel inom servicen för barnfamiljer. Inom barnskyddet tillhandahålls intensifierat familjearbete med annat innehåll.</t>
  </si>
  <si>
    <t>kotiin annettava sosiaalipalvelu, jossa sosiaalihuollon asiakasta ja hänen perhettään tai asiakkaan hoidosta vastaavaa henkilöä tuetaan ja ohjataan omien voimavarojensa vahvistamisessa ja keskinäisen vuorovaikutuksen parantamisessa Huom. Perhetyötä annetaan esimeriksi lapsiperheiden palveluissa. Lastensuojelussa annetaan sisällöltään erilaista tehostettua perhetyötä.</t>
  </si>
  <si>
    <t>socialservice där en familjevårdare tillhandahåller en klient inom socialvården vård eller omsorg antingen i sitt eget hem eller i klientens hem Obs. En anordnare av tjänster ingår ett uppdragsavtal om familjevård med en familjevårdare. Familjevård tillhandahålls personer vars vård, uppfostran eller annan omsorg inte kan ordnas på ett ändamålsenligt sätt med andra tjänster inom social- och hälsovården och som inte anses vara i behov av service på en institution. Syftet med familjevården är att personen som får familjevård ska få vård i en familjeliknande miljö och med nära människorelationer, samt att främja personens grundtrygghet och sociala relationer. Familjevård kan vara kort- eller långvarig samt genomföras på deltid eller dygnet runt. Bestämmelser om familjevård finns i familjevårdslagen (263/2015).</t>
  </si>
  <si>
    <t>sosiaalipalvelu, jossa perhehoitaja antaa sosiaalihuollon asiakkaalle hoitoa tai huolenpitoa joko omassa kodissaan tai asiakkaan kotona Huom. Palvelunjärjestäjä tekee perhehoidosta toimeksiantosopimuksen perhehoitajan kanssa. Perhehoitoa annetaan henkilölle, jonka hoitoa, kasvatusta tai muuta huolenpitoa ei voida tarkoituksenmukaisesti järjestää muita sosiaali- ja terveydenhuollon palveluja hyväksi käyttäen ja jonka ei katsota olevan laitoshoidon tarpeessa. Perhehoidon tavoitteena on antaa perhehoidossa olevalle henkilölle mahdollisuus kodinomaiseen hoitoon ja läheisiin ihmissuhteisiin sekä edistää hänen perusturvallisuuttaan ja sosiaalisia suhteitaan. Perhehoito voi olla lyhyt- tai pitkäaikaista ja osa- tai ympärivuorokautista. Perhehoidosta säädetään perhehoitolaissa (263/2015).</t>
  </si>
  <si>
    <t>socialservice där en medlare i familjefrågor hjälper och stödjer familjen till en klient inom socialvården för att lösa en konfliktsituation Obs. Medling i familjefrågor kan ordnas till exempel om det förekommer konflikter vid iakttagandet av ett avtal om vårdnad om barn eller umgängesrätt eller av ett domstolsbeslut om vårdnad om barn och umgängesrätt.</t>
  </si>
  <si>
    <t>sosiaalipalvelu, jossa perheasioiden sovittelija auttaa ja tukee sosiaalihuollon asiakkaan perhettä ristiriitatilanteiden ratkaisemisessa Huom. Perheasioiden sovittelua voidaan järjestää esimerkiksi silloin, kun lapsen huolto- ja tapaamisoikeussopimuksen tai tuomioistuimen lapsen huollosta ja tapaamisoikeudesta antaman päätöksen noudattamisessa ilmenee ristiriitoja.</t>
  </si>
  <si>
    <t>socialservice där en tillhandahållare av tjänster för en klient inom socialvården ordnar en servicebostad och under en del av dygnet den vård och omsorg klienten behöver samt tjänster i anslutning till boendet Obs. Serviceboendet omfattar den måltids-, klädvårds-, bad- och städservice som klienten behöver samt tjänster som främjar delaktighet och socialt umgänge. Bostäder som är avsedda för serviceboende kan ägas av staten, en kommun, ett företag, en organisation, en stiftelse eller en person, men även samägas av några av de ovan nämnda (så kallat samägande). Klienten kan bo antingen i en ägar- eller hyresbostad. Klienten inom socialvården bor i bostaden avsedd för serviceboende dygnet runt och får socialservice där antingen under en del av dygnet eller dygnet runt. Om klienten får service dygnet runt kallas serviceboendet för serviceboende med heldygnsomsorg. Serviceboende för personer med utvecklingsstörning kallas ofta för styrt boende. Serviceboende är en boendeservice inom socialvården.</t>
  </si>
  <si>
    <t>sosiaalipalvelu, jossa palvelunantaja järjestää sosiaalihuollon asiakkaalle palveluasunnon ja sinne osavuorokautisesti asiakkaan tarvitsemaa hoitoa ja huolenpitoa sekä asumiseen liittyviä palveluja Huom. Palveluasumiseen sisältyy asiakkaan tarvitsemat ateria-, vaatehuolto-, peseytymis- ja siivouspalvelut sekä osallisuutta ja sosiaalista kanssakäymistä edistävät palvelut. Palveluasumiseen tarkoitetun asunnon voi omistaa joko valtio, kunta, yritys, järjestö, säätiö tai henkilö, mutta myös jotkut edellä mainituista omistajista yhdessä (ns. sekaomistus). Asiakas voi asua joko omistus- tai vuokra-asunnossa. Sosiaalihuollon asiakas asuu palveluasumiseen tarkoitetussa asunnossa ympäri vuorokauden, mutta saa sinne sosiaalipalveluja joko osa- tai ympärivuorokautisesti. Jos palveluja annetaan asiakkaalle ympäri vuorokauden, palveluasumista kutsutaan tehostetuksi palveluasumiseksi. Kehitysvammaisille annettavissa palveluissa palveluasumista kutsutaan usein ohjatuksi asumiseksi. Palveluasuminen on yksi sosiaalihuollossa annettavista asumispalveluista.</t>
  </si>
  <si>
    <t>Semesterservice</t>
  </si>
  <si>
    <t>socialservice där man för klienter inom socialvården eller deras närstående ordnar en möjlighet till semester på andra platser än hemma eller så att de kan delta i en utflykt eller ett läger Obs. Semesterservice tillhandahålls på grundval av familjeförhållanden, långvarig sjukdom, skada eller något annat motsvarande skäl. Semesterservice ordnas i allmänhet en gång.</t>
  </si>
  <si>
    <t>sosiaalipalvelu, jossa sosiaalihuollon asiakkaalle tai hänen omaiselleen järjestetään mahdollisuus lomailla muualla kuin kotona tai osallistua retkelle tai leirille  Huom. Lomanviettopalvelua annetaan perhetilanteen, pitkäaikaisen sairauden, vamman tai muun vastaavanlaisen syyn perusteella. Lomanviettopalvelu on yleensä kertaluonteista.</t>
  </si>
  <si>
    <t>Tryggande av vårdnad om barn och umgängesrätt</t>
  </si>
  <si>
    <t>socialservice där man utreder ärenden som påverkar vårdnaden om barnet, barnets boende och umgängesrätten och beslutar om fastställande av avtal om vårdnad om barn eller umgängesrätt eller ansvarar för att en vårdnadshavare söks hos tingsrätten om ett barn blir utan vårdnadshavare Obs. I den här socialservicen kan man på begäran av domstol utarbeta en utredning av vårdnad om barn och umgängesrätt för att lösa ett ärende som gäller vårdnaden om barn, umgängesrätt eller boende i domstol.</t>
  </si>
  <si>
    <t>sosiaalipalvelu, jossa selvitetään lapsen huoltoon, asumiseen ja tapaamisoikeuteen vaikuttavat asiat ja päätetään lapsen huolto- ja tapaamisoikeussopimuksen vahvistamisesta tai vastataan siitä, että tuomioistuimelta haetaan lapselle huoltajaa tämän jäätyä huoltajatta Huom. Tässä sosiaalipalvelussa voidaan laatia tuomioistuimen pyynnöstä lapsen huolto- ja tapaamisoikeusselvitys lapsen huoltoon, tapaamisoikeuteen tai asumiseen liittyvän asian ratkaisemiseksi oikeudessa.</t>
  </si>
  <si>
    <t>Service på en institution</t>
  </si>
  <si>
    <t>socialservice där klienten tillhandahålls vård och rehabiliterande verksamhet vid en verksamhetsenhet som ger fortlöpande vård inom socialvården Obs. Inom missbrukarvården kallas service på en institution ofta för anstaltsrehabilitering. I barnskyddslagen (417/2007) används termen anstaltsvård.</t>
  </si>
  <si>
    <t>sosiaalipalvelu, jossa asiakkaalle annetaan hoitoa ja kuntouttavaa toimintaa jatkuvaa hoitoa antavassa sosiaalihuollon toimintayksikössä Huom. Päihdehuollossa annettavaa laitospalvelua kutsutaan usein päihdehuollon laitoskuntoutukseksi. Lastensuojelulaissa (417/2007) käytetään laitoshuolto- ja laitoshoito-termejä.</t>
  </si>
  <si>
    <t>socialservice där en klient med funktionsnedsättning inom socialvården och dennes närgemenskap får handledning, rådgivning och experthjälp i anslutning till de särskilda behov som personen med funktionsnedsättning har Obs. Rehabiliteringshandledningen omfattar information om särskilda behov som hänför sig till ökande av funktionsmöjligheterna i samhället för personen med funktionsnedsättning.</t>
  </si>
  <si>
    <t>sosiaalipalvelu, jossa annetaan vammaiselle sosiaalihuollon asiakkaalle ja hänen lähiyhteisölleen vammaisen erityistarpeisiin liittyvää ohjausta, neuvontaa ja asiantuntija-apua Huom. Kuntoutusohjaukseen kuuluu vammaisen henkilön toimintamahdollisuuksien lisäämiseen liittyvistä erityistarpeista tiedottaminen yhteiskunnassa.</t>
  </si>
  <si>
    <t>socialservice där man förbättrar de personliga sysselsättningsförutsättningarna och livskompetensen hos en långtidsarbetslös klient inom socialvården Obs. Det huvudsakliga målet med arbetsverksamheten i rehabiliteringssyfte är att personen ska placera sig i arbetslivet. Arbetsverksamhet i rehabiliteringssyfte ordnas på en plats som kommunen godkänt och som uppfyller kraven i lagen om arbetsverksamhet i rehabiliteringssyfte (189/2001).</t>
  </si>
  <si>
    <t>socialservice där en klient inom socialvården ges vård eller omsorg i ett professionellt familjehem som är verksamt med stöd av ett tillstånd av en tillståndsmyndighet Obs. En anordnare av tjänster ingår ett uppdragsavtal om familjevård med en familjevårdare. Verksamhetsenheter som tillhandahåller professionell familjevård kallas för professionella familjehem. I professionella familjehem ska det finnas minst två familjevårdare. Åtminstone en av de personer som deltar i vård- och fostringsuppgifterna ska ha lämplig utbildning för uppdraget och tillräcklig erfarenhet av vård- eller fostringsarbete. Bestämmelser om professionell familjevård finns i familjevårdslagen (263/2015).</t>
  </si>
  <si>
    <t>sosiaalipalvelu, jossa sosiaalihuollon asiakkaalle annetaan hoitoa tai huolenpitoa lupaviranomaiselta saadun luvan perusteella toimivassa ammatillisessa perhekodissa Huom. Palvelunjärjestäjä tekee perhehoidosta toimeksiantosopimuksen perhehoitajan kanssa. Ammatillista perhehoitoa antavia toimintayksiköitä kutsutaan ammatillisiksi perhekodeiksi. Niissä tulee työskennellä vähintään kaksi perhehoitajaa, joista ainakin yhdellä perhehoidon hoito- ja kasvatustehtäviin osallistuvista on tehtävään soveltuva koulutus ja riittävä kokemus hoito- tai kasvatustehtävistä. Ammatillisesta perhehoidosta säädetään perhehoitolaissa (263/2015).</t>
  </si>
  <si>
    <t>socialservice som tillhandahålls i hemmet och där en klient inom socialvården eller klientens familj ges personlig omsorg eller hjälp för att klara av praktiska funktioner i vardagen Obs. Hemservice omfattar fullgörande av eller bistående vid fullgörandet av uppgifter och funktioner som hör till boende, vård och omsorg, upprätthållande av funktionsförmågan, vård och fostran av barn, uträttande av ärenden samt till det övriga dagliga livet. Inom ramen för hemservice tillhandahålls till exempel måltidstjänster, klädvård och städning samt tjänster som främjar socialt umgänge.</t>
  </si>
  <si>
    <t>kotiin annettava sosiaalipalvelu, jossa sosiaalihuollon asiakkaalle tai hänen perheelleen annetaan henkilökohtaista arjen käytännön toimiin liittyvää huolenpitoa tai apua Huom. Kotipalveluun kuuluu asumiseen, hoitoon ja huolenpitoon, toimintakyvyn ylläpitoon, lasten hoitoon ja kasvatukseen, asiointiin sekä muihin jokapäiväiseen elämään kuuluvien tehtävien ja toimintojen suorittamista tai niissä avustamista. Kotipalveluun sisältyvinä tukipalveluina annetaan muun muassa ateria-, vaatehuolto- ja siivouspalveluja sekä sosiaalista kanssakäymistä edistäviä palveluja.</t>
  </si>
  <si>
    <t>Rådgivning i uppfostrings- och familjefrågor</t>
  </si>
  <si>
    <t>socialservice där man bedömer situationen för en klient inom socialvården och dennes familj vad gäller barns uppväxt och utveckling, familjeliv, människorelationer och sociala färdigheter samt ger handledning, sakkunnigrådgivning och annat stöd i anslutning till detta Obs. Rådgivning i uppfostrings- och familjefrågor ska ges för att främja barnets välfärd, individuella uppväxt och positiva utveckling, stödja föräldraskapet samt för att stärka barnfamiljernas förmåga att klara sig självständigt och stärka deras egna resurser. Rådgivning i uppfostrings- och familjefrågor tillhandahålls sektorsövergripande tillsammans med experter på socialt arbete, psykologi och medicin samt enligt behov tillsammans med andra experter. Rådgivning i uppfostrings- och familjefrågor tillhandahålls vid uppfostrings- och familjerådgivningar och vid andra verksamhetsenheter med motsvarande uppgift eller hemma hos klienten.</t>
  </si>
  <si>
    <t>sosiaalipalvelu, jossa arvioidaan sosiaalihuollon asiakkaan ja hänen perheensä tilannetta lasten kasvuun ja kehitykseen, perhe-elämään, ihmissuhteisiin ja sosiaalisiin taitoihin liittyvissä asioissa ja annetaan näihin liittyvää ohjausta, asiantuntijaneuvontaa ja muuta tukea Huom. Kasvatus- ja perheneuvontaa annetaan lapsen hyvinvoinnin, yksilöllisen kasvun ja myönteisen kehityksen edistämiseksi, vanhemmuuden tukemiseksi sekä lapsiperheen suoriutumisen ja omien voimavarojen vahvistamiseksi. Kasvatus- ja perheneuvontaa toteutetaan monialaisesti sosiaalityön, psykologian ja lääketieteen sekä tarpeen mukaan muiden asiantuntijoiden kanssa. Kasvatus- ja perheneuvontaa annetaan kasvatus- ja perheneuvoloissa ja muissa vastaavaa tehtävää hoitavissa toimintayksiköissä tai asiakkaan kotona.</t>
  </si>
  <si>
    <t>Utredning av faderskap</t>
  </si>
  <si>
    <t>socialservice där en barnatillsyningsman inhämtar uppgifter till stöd för att fastställa eller bevisa faderskap Obs. För att utreda faderskapet ska barnatillsyningsmannen överlägga med modern, med barnet, om det har fyllt 15 år, den eventuella fadern eller den på grundval av äktenskap konstaterade fadern. Barnatillsyningsmannen är också den som beställer en eventuell rättsgenetisk faderskapsundersökning. Efter att faderskapet har utretts och mannen har erkänt faderskapet, eller rättsinnehavarna efter en död man har samtyckt till att faderskapet fastställs genom magistratbeslut, kan faderskapet fastställas hos magistraten. Ett faderskap kan också fastställas genom domstolsbeslut. Faderskap konstaterat på grundval av äktenskap kan också utredas om båda makarna tillsammans ber barnatillsyningsmannen göra det. Ett faderskap konstaterat på grundval av äktenskap kan bevisas genom faderskapsutredningen om ingen annan fader hittas i utredningen. Barnatillsyningsmannen kan ta emot erkännandet av faderskap direkt från den presumtive fadern eller delges det erkända faderskapet av mödrarådgivningen.</t>
  </si>
  <si>
    <t>sosiaalipalvelu, jossa lastenvalvoja hankkii isyyden vahvistamiseksi tai todentamiseksi tarvittavat tiedot Huom. Lastenvalvoja voi vastaanottaa isyyden tunnustamisen joko suoraan mahdolliselta isältä tai saada tiedon isyyden tunnustamisesta äitiysneuvolasta. Isyyden selvittämiseksi lastenvalvoja neuvottelee tilanteen mukaan äidin, 15 vuotta täyttäneen lapsen, mahdollisen isän tai avioliiton perustella todetun isän kanssa. Lastenvalvoja huolehtii myös mahdollisen oikeusgeneettisen isyystutkimuksen tilaamisesta. Isyys voidaan vahvistaa isyyden selvittämisen jälkeen maistraatissa, jos mies on tunnustanut isyyden tai jos oikeusgeneettinen isyystutkimus osoittaa kuolleen miehen olevan lapsen isä ja kuolleen miehen oikeudenomistajat ovat antaneet suostumuksensa isyyden vahvistamiseen maistraatin päätöksellä. Isyys voidaan vahvistaa myös tuomioistuimen päätöksellä. Myös avioliiton perusteella todettua isyyttä voidaan selvittää tietyissä tilanteissa.</t>
  </si>
  <si>
    <t>socialservice där en assistent ger en person med funktionsnedsättning den hjälp personen behöver i de funktioner som hör till normal livsföring Obs. Personlig assistans erbjuds personer med funktionsnedsättning som på grund av långvarig eller framskridande skada eller sjukdom kontinuerligt behöver hjälp av en annan person för att klara av de dagliga sysslorna, arbete, studier, fritidsaktiviteter, i samhällelig verksamhet eller i upprätthållandet av sociala kontakter. Inom ramen för den personliga assistansen ersätts den personliga assistentens lön eller andra nödvändiga och skäliga kostnader som användningen av en assistent medför eller ordnas assistenttjänster.</t>
  </si>
  <si>
    <t>sosiaalipalvelu, jossa avustaja antaa vammaiselle henkilölle välttämätöntä apua tavanomaiseen elämään liittyvissä toimissa Huom. Henkilökohtaista apua annetaan vammaiselle henkilölle, joka tarvitsee pitkäaikaisen tai etenevän vamman tai sairauden johdosta toistuvasti toisen henkilön apua päivittäisissä toimissa, työssä, opiskelussa, harrastuksissa, yhteiskunnallisessa osallistumisessa tai sosiaalisen vuorovaikutuksen ylläpitämisessä. Henkilökohtaisena apuna korvataan henkilökohtaisen avustajan palkkaaminen tai muita avustajan käytöstä aiheutuvia välttämättömiä ja kohtuullisia kustannuksia tai järjestetään avustajapalveluja.</t>
  </si>
  <si>
    <t>socialservice där man stödjer ett barn som är klient inom socialvården och som ska adopteras, föräldrar till barn som adopteras, personer som ansöker om adoption, adoptivföräldrar eller adopterade personer i frågor kring adoption samt övervakar barnets bästa vid adoptionen Obs. I samband med adoptionsrådgivningen ska man utreda att förutsättningarna för adoption uppfylls, sköta placeringen av barnet hos adoptivföräldrarna, utreda om det finns förutsättningar att komma överens om kontakt mellan barnet och de tidigare föräldrarna, se till att adoptivföräldrarna vidtar åtgärder för att fastställa adoptionen samt följa hur placeringen utfaller. I adoptionsrådgivning ingår också stöd som ges efter adoptionen. Stödet kan vid behov ges under en lång tid efter adoptionen. Adoptionsrådgivning tillhandahålls av kommunala socialvårdsorgan och av adoptionsbyråer som har fått tillstånd att tillhandahålla adoptionsrådgivning av Tillstånds- och tillsynsverket för social- och hälsovården (Valvira). Adoptionsrådgivning kan gälla adoption inom landet, internationell adoption eller adoption inom familjen. Adoptionsrådgivning omfattar däremot inte internationell adoptionsservice, en service där man bistår en adoptionssökande med den internationella adoptionen av en minderårig och övervakar att adoptionen sker i enlighet med barnets bästa. Sådan service fås av tillhandahållare av internationell adoptionsservice som utövar sin verksamhet med tillstånd från Adoptionsnämnden.</t>
  </si>
  <si>
    <t>sosiaalipalvelu, jossa tuetaan sosiaalihuollon asiakkaana olevaa adoptoitavaa lasta, adoptoitavan lapsen vanhempia, adoptiota hakevia henkilöitä, adoptiovanhempia tai adoptoitua henkilöä adoptiota koskevissa asioissa sekä valvotaan lapsen edun toteutumista adoptiossa Huom. Adoptioneuvonnan yhteydessä on selvitettävä adoption edellytysten täyttyminen, huolehdittava lapsen sijoittamisesta adoptiovanhempien luokse, selvitettävä edellytykset lapsen ja aikaisempien vanhempien välisestä yhteydenpidosta sopimiseen, varmistettava, että adoptiovanhemmat ryhtyvät toimenpiteisiin adoption vahvistamiseksi sekä seurattava sijoituksen onnistumista. Adoptioneuvontaan kuuluu myös adoption jälkeinen tuki, jota voidaan antaa tarvittaessa pitkänkin ajan kuluttua adoptiosta. Adoptioneuvonnan antajia ovat kuntien sosiaalihuollon toimielimet sekä adoptiotoimistot, jotka ovat saaneet Sosiaali- ja terveysalan lupa- ja valvontaviraston (Valvira) luvan harjoittaa adoptioneuvontaa. Adoptioneuvonta voi koskea kotimaista, kansainvälistä tai perheen sisäistä adoptiota. Adoptioneuvonta ei kuitenkaan sisällä kansainvälistä adoptiopalvelua, jossa avustetaan adoptionhakijaa alle 18-vuotiaan lapsen kansainväliseen adoptioon liittyvissä toimenpiteissä ja valvotaan adoption toteutumista lapsen edun mukaisesti. Sitä antavat tietyt kansainvälisen adoptiopalvelun antajat, jotka ovat saaneet toimintaansa adoptiolautakunnan luvan.</t>
  </si>
  <si>
    <t>Vammaisten ateriapalvelu</t>
  </si>
  <si>
    <r>
      <t xml:space="preserve">toimenpiteiksi. </t>
    </r>
    <r>
      <rPr>
        <sz val="10"/>
        <color rgb="FFFF0000"/>
        <rFont val="Calibri"/>
        <family val="2"/>
        <scheme val="minor"/>
      </rPr>
      <t>Jos yhdellä käynnillä kaksi tai useampi sama toimenpide, HILMO-tieto ei ole luotettava!</t>
    </r>
  </si>
  <si>
    <t xml:space="preserve">Palvelujen järjestäjien vertailun kannalta ensisijaista on suun terveydenhuollon kokonaisuuden tarkastelu. Suun </t>
  </si>
  <si>
    <r>
      <t>-</t>
    </r>
    <r>
      <rPr>
        <sz val="7"/>
        <color theme="1"/>
        <rFont val="Times New Roman"/>
        <family val="1"/>
      </rPr>
      <t xml:space="preserve">        </t>
    </r>
    <r>
      <rPr>
        <b/>
        <sz val="10"/>
        <color theme="1"/>
        <rFont val="Calibri"/>
        <family val="2"/>
        <scheme val="minor"/>
      </rPr>
      <t xml:space="preserve">Opetushammashoitolan toiminta, </t>
    </r>
    <r>
      <rPr>
        <sz val="10"/>
        <color theme="1"/>
        <rFont val="Calibri"/>
        <family val="2"/>
        <scheme val="minor"/>
      </rPr>
      <t xml:space="preserve">siltä osin, kun sen palvelee kunnallista terveydenhuoltoa ja siitä </t>
    </r>
  </si>
  <si>
    <t>joten ne jätetään huomioimatta vertailuluvuista.</t>
  </si>
  <si>
    <t>työllistäminen asemoituvat. Tällä hetkellä työelämäpalvelut eivät ole vertailukelpoisia kuntien välillä,</t>
  </si>
  <si>
    <t>käsikirjassa esitettyjä kustannusten kohdennussääntöjä.</t>
  </si>
  <si>
    <t>saada kohderyhmän mukaisesti eriteltyä. Henkilöstön ja kustannusten jaossa käytetään aiemmin tässä</t>
  </si>
  <si>
    <t xml:space="preserve">Kaikki erikoissairaanhoidon palvelujen kustannusten laskenta suoritetaan alla esitetyllä jaottelulla </t>
  </si>
  <si>
    <t xml:space="preserve">kohdennusperiaatteiden mukaisesti. Muilta kunnilta ja yksityisiltä palvelun tuottajilta hankitut palvelut </t>
  </si>
  <si>
    <t xml:space="preserve">muihin tietopaketteihin. Kaikkien palvelujen kokonaisuutta tarkasteltaessa ja vertailtaessa </t>
  </si>
  <si>
    <r>
      <t>•</t>
    </r>
    <r>
      <rPr>
        <sz val="7"/>
        <color theme="1"/>
        <rFont val="Times New Roman"/>
        <family val="1"/>
      </rPr>
      <t>       </t>
    </r>
    <r>
      <rPr>
        <sz val="10"/>
        <color theme="1"/>
        <rFont val="Calibri"/>
        <family val="2"/>
        <scheme val="minor"/>
      </rPr>
      <t xml:space="preserve">Väestötasoiseen tarkasteluun tulee kaikki erikoissairaanhoito riippumatta onko tuottaja </t>
    </r>
  </si>
  <si>
    <r>
      <t>•</t>
    </r>
    <r>
      <rPr>
        <sz val="7"/>
        <color theme="1"/>
        <rFont val="Times New Roman"/>
        <family val="1"/>
      </rPr>
      <t xml:space="preserve">          </t>
    </r>
    <r>
      <rPr>
        <sz val="8"/>
        <color theme="1"/>
        <rFont val="Calibri"/>
        <family val="2"/>
        <scheme val="minor"/>
      </rPr>
      <t>Muilta sairaanhoitopiireiltä hankitut palvelut</t>
    </r>
  </si>
  <si>
    <r>
      <t>•</t>
    </r>
    <r>
      <rPr>
        <sz val="7"/>
        <color theme="1"/>
        <rFont val="Times New Roman"/>
        <family val="1"/>
      </rPr>
      <t xml:space="preserve">          </t>
    </r>
    <r>
      <rPr>
        <sz val="8"/>
        <color theme="1"/>
        <rFont val="Calibri"/>
        <family val="2"/>
        <scheme val="minor"/>
      </rPr>
      <t>Kuntaliiton palvelumaksu kohdennetaan kunnan hallintomaksuun.</t>
    </r>
  </si>
  <si>
    <t xml:space="preserve"> alkuvaiheessa kuntoutuksen perustietopaketissa on vain kunnan kustannusvastuulla olevat palvelut. </t>
  </si>
  <si>
    <t xml:space="preserve">on lakiin ja asetuksiin kirjatut päivystysyksikkölinjaukset sairaaloiden työnjaosta, mutta tarkastelu ei tapahdu </t>
  </si>
  <si>
    <t>tuottajayksiköittäin vain palvelujen järjestäjätason kokonaisuutena.</t>
  </si>
  <si>
    <r>
      <t>·</t>
    </r>
    <r>
      <rPr>
        <sz val="7"/>
        <color theme="1"/>
        <rFont val="Times New Roman"/>
        <family val="1"/>
      </rPr>
      <t xml:space="preserve">       </t>
    </r>
    <r>
      <rPr>
        <sz val="10"/>
        <color theme="1"/>
        <rFont val="Calibri"/>
        <family val="2"/>
        <scheme val="minor"/>
      </rPr>
      <t>Päivystyskokonaisuuteen lasketaan mukaan kunnan asukkaiden kaikkien eritasoisten päivystävien</t>
    </r>
  </si>
  <si>
    <r>
      <t>·</t>
    </r>
    <r>
      <rPr>
        <sz val="7"/>
        <color theme="1"/>
        <rFont val="Times New Roman"/>
        <family val="1"/>
      </rPr>
      <t xml:space="preserve">       </t>
    </r>
    <r>
      <rPr>
        <b/>
        <sz val="10"/>
        <color theme="1"/>
        <rFont val="Calibri"/>
        <family val="2"/>
        <scheme val="minor"/>
      </rPr>
      <t>Kiireellinen hoito ei-kotikunnassa</t>
    </r>
    <r>
      <rPr>
        <sz val="10"/>
        <color theme="1"/>
        <rFont val="Calibri"/>
        <family val="2"/>
        <scheme val="minor"/>
      </rPr>
      <t xml:space="preserve"> ja jatkossa oman kunnan ulkopuolella kirjautuu myös tähän</t>
    </r>
  </si>
  <si>
    <t xml:space="preserve">kunnan valmiustoiminnan käytettävissä, esimerkiksi suuronnettomuuksissa ja muissa poikkeavissa </t>
  </si>
  <si>
    <t>Vertailtaessa kuntien koko toimintaa sairaala-apteekin kautta jaetut lääkkeet (sairaalalääkkeet) esitetään muissa tietopaketeissa/toiminnoissa. Kun tarkastellaan vain lääkehuollon tietopakettia, ne sisällytetään lääkehuollon tietopakettiin.</t>
  </si>
  <si>
    <r>
      <t xml:space="preserve">Huom! </t>
    </r>
    <r>
      <rPr>
        <sz val="10"/>
        <color rgb="FFFF0000"/>
        <rFont val="Calibri"/>
        <family val="2"/>
        <scheme val="minor"/>
      </rPr>
      <t xml:space="preserve">Taulukkoon ei ole ennen maakuntamallin käynnistymistä realistista mahdollisuutta saada kustannuksia, siksi </t>
    </r>
  </si>
  <si>
    <r>
      <t>-</t>
    </r>
    <r>
      <rPr>
        <sz val="7"/>
        <color rgb="FFFF0000"/>
        <rFont val="Times New Roman"/>
        <family val="1"/>
      </rPr>
      <t xml:space="preserve">        </t>
    </r>
    <r>
      <rPr>
        <sz val="10"/>
        <color rgb="FFFF0000"/>
        <rFont val="Calibri"/>
        <family val="2"/>
        <scheme val="minor"/>
      </rPr>
      <t xml:space="preserve">Sosiaali- ja terveyspolitiikan keskeinen tavoite on hyvinvoinnin ja terveyden edistäminen sekä </t>
    </r>
  </si>
  <si>
    <r>
      <t>-</t>
    </r>
    <r>
      <rPr>
        <sz val="7"/>
        <color rgb="FFFF0000"/>
        <rFont val="Times New Roman"/>
        <family val="1"/>
      </rPr>
      <t xml:space="preserve">        </t>
    </r>
    <r>
      <rPr>
        <sz val="10"/>
        <color rgb="FFFF0000"/>
        <rFont val="Calibri"/>
        <family val="2"/>
        <scheme val="minor"/>
      </rPr>
      <t xml:space="preserve">Niihin vaikuttaa sosiaali- ja terveydenhuollon ohella laajasti yhteiskunnan eri sektorien (kuten koulutus, </t>
    </r>
  </si>
  <si>
    <r>
      <t>-</t>
    </r>
    <r>
      <rPr>
        <sz val="7"/>
        <color rgb="FFFF0000"/>
        <rFont val="Times New Roman"/>
        <family val="1"/>
      </rPr>
      <t xml:space="preserve">        </t>
    </r>
    <r>
      <rPr>
        <sz val="10"/>
        <color rgb="FFFF0000"/>
        <rFont val="Calibri"/>
        <family val="2"/>
        <scheme val="minor"/>
      </rPr>
      <t xml:space="preserve">Vastuu kuntalaisten hyvinvoinnin ja terveyden edistämisestä kuuluu edelleen kunnille (kuntalaki 1 &amp; </t>
    </r>
  </si>
  <si>
    <r>
      <t>-</t>
    </r>
    <r>
      <rPr>
        <sz val="7"/>
        <color rgb="FFFF0000"/>
        <rFont val="Times New Roman"/>
        <family val="1"/>
      </rPr>
      <t xml:space="preserve">        </t>
    </r>
    <r>
      <rPr>
        <sz val="10"/>
        <color rgb="FFFF0000"/>
        <rFont val="Calibri"/>
        <family val="2"/>
        <scheme val="minor"/>
      </rPr>
      <t>Sote-palvelujen ja kuntiin jäävien palvelujen yhteensovittamiseksi tarvitaan selkeät hallinnon alarajat</t>
    </r>
  </si>
  <si>
    <r>
      <t>-</t>
    </r>
    <r>
      <rPr>
        <sz val="7"/>
        <color rgb="FFFF0000"/>
        <rFont val="Times New Roman"/>
        <family val="1"/>
      </rPr>
      <t xml:space="preserve">        </t>
    </r>
    <r>
      <rPr>
        <sz val="10"/>
        <color rgb="FFFF0000"/>
        <rFont val="Calibri"/>
        <family val="2"/>
        <scheme val="minor"/>
      </rPr>
      <t xml:space="preserve">Tässä tietopaketissa on esitetty maakuntien yleiset tehtävät/palvelut hyvinvoinnin ja </t>
    </r>
  </si>
  <si>
    <r>
      <t>-</t>
    </r>
    <r>
      <rPr>
        <sz val="7"/>
        <color rgb="FFFF0000"/>
        <rFont val="Times New Roman"/>
        <family val="1"/>
      </rPr>
      <t xml:space="preserve">        </t>
    </r>
    <r>
      <rPr>
        <sz val="10"/>
        <color rgb="FFFF0000"/>
        <rFont val="Calibri"/>
        <family val="2"/>
        <scheme val="minor"/>
      </rPr>
      <t xml:space="preserve">Tietopaketin toteuttamisratkaisut voivat olla erikokoisissa kunnissa erilaisia. Esimerkiksi suurissa </t>
    </r>
  </si>
  <si>
    <r>
      <t>-</t>
    </r>
    <r>
      <rPr>
        <sz val="7"/>
        <color rgb="FFFF0000"/>
        <rFont val="Times New Roman"/>
        <family val="1"/>
      </rPr>
      <t xml:space="preserve">        </t>
    </r>
    <r>
      <rPr>
        <sz val="10"/>
        <color rgb="FFFF0000"/>
        <rFont val="Calibri"/>
        <family val="2"/>
        <scheme val="minor"/>
      </rPr>
      <t xml:space="preserve">Tietopaketin toteuttamisessa on tärkeää, että alueen eri toimijat toimivat koordinoidusti ja </t>
    </r>
  </si>
  <si>
    <r>
      <t>-</t>
    </r>
    <r>
      <rPr>
        <sz val="7"/>
        <color rgb="FFFF0000"/>
        <rFont val="Times New Roman"/>
        <family val="1"/>
      </rPr>
      <t xml:space="preserve">        </t>
    </r>
    <r>
      <rPr>
        <sz val="10"/>
        <color rgb="FFFF0000"/>
        <rFont val="Calibri"/>
        <family val="2"/>
        <scheme val="minor"/>
      </rPr>
      <t>Maakuntien soten tehtävänä on tukea kuntia ja muita alueellisia toimijoita, koordinoida hyvinvoinnin</t>
    </r>
  </si>
  <si>
    <r>
      <t>-</t>
    </r>
    <r>
      <rPr>
        <sz val="7"/>
        <color rgb="FFFF0000"/>
        <rFont val="Times New Roman"/>
        <family val="1"/>
      </rPr>
      <t xml:space="preserve">        </t>
    </r>
    <r>
      <rPr>
        <sz val="10"/>
        <color rgb="FFFF0000"/>
        <rFont val="Calibri"/>
        <family val="2"/>
        <scheme val="minor"/>
      </rPr>
      <t>Maakuntien tulee järjestää alueellista koulutusta, koordinoida kehittämis- ja tutkimushankkeita sekä</t>
    </r>
  </si>
  <si>
    <r>
      <t>-</t>
    </r>
    <r>
      <rPr>
        <sz val="7"/>
        <color rgb="FFFF0000"/>
        <rFont val="Times New Roman"/>
        <family val="1"/>
      </rPr>
      <t xml:space="preserve">        </t>
    </r>
    <r>
      <rPr>
        <b/>
        <sz val="10"/>
        <color rgb="FFFF0000"/>
        <rFont val="Calibri"/>
        <family val="2"/>
        <scheme val="minor"/>
      </rPr>
      <t>Hyvinvoinnin ja terveyden edistäminen</t>
    </r>
    <r>
      <rPr>
        <sz val="10"/>
        <color rgb="FFFF0000"/>
        <rFont val="Calibri"/>
        <family val="2"/>
        <scheme val="minor"/>
      </rPr>
      <t>: Hyvinvoinnin osatekijät jaetaan yleensä kolmeen ulottuvuuteen:</t>
    </r>
  </si>
  <si>
    <r>
      <t>-</t>
    </r>
    <r>
      <rPr>
        <sz val="7"/>
        <color rgb="FFFF0000"/>
        <rFont val="Times New Roman"/>
        <family val="1"/>
      </rPr>
      <t xml:space="preserve">        </t>
    </r>
    <r>
      <rPr>
        <b/>
        <sz val="10"/>
        <color rgb="FFFF0000"/>
        <rFont val="Calibri"/>
        <family val="2"/>
        <scheme val="minor"/>
      </rPr>
      <t>Eriarvoisuus:</t>
    </r>
    <r>
      <rPr>
        <sz val="10"/>
        <color rgb="FFFF0000"/>
        <rFont val="Calibri"/>
        <family val="2"/>
        <scheme val="minor"/>
      </rPr>
      <t xml:space="preserve"> Suomalaisten yleinen hyvinvoinnin ja terveyden taso on jatkuvasti kohentunut, mutta</t>
    </r>
  </si>
  <si>
    <r>
      <t>-</t>
    </r>
    <r>
      <rPr>
        <sz val="7"/>
        <color rgb="FFFF0000"/>
        <rFont val="Times New Roman"/>
        <family val="1"/>
      </rPr>
      <t xml:space="preserve">        </t>
    </r>
    <r>
      <rPr>
        <b/>
        <sz val="10"/>
        <color rgb="FFFF0000"/>
        <rFont val="Calibri"/>
        <family val="2"/>
        <scheme val="minor"/>
      </rPr>
      <t>Hyvinvointikertomus:</t>
    </r>
    <r>
      <rPr>
        <sz val="10"/>
        <color rgb="FFFF0000"/>
        <rFont val="Calibri"/>
        <family val="2"/>
        <scheme val="minor"/>
      </rPr>
      <t xml:space="preserve"> Sekä kunnassa että maakunnissa eri toimialojen yhdessä laatima raportti</t>
    </r>
  </si>
  <si>
    <t>Asiakaspalvelujen ostot ovat aina ns. lopputuotteita joissa hyödynsaaja on suoraan yksittäinen asiakas (kunnan asukas tai yhteisö). Muiden palvelujen ostot ovat välisuoritteita, joita hankitaan osaksi omaa palvelutuotantoa, välisuoritteita käytetään kunnan omissa palveluissa. Esimerkiksi terveyskeskusten laboratorio- ja röntgenpalvelujen ostot eivät ole asiakaspalvelujen ostoa, koska ne ovat yleensä ainoastaan osa asiakkaan saamasta sairaanhoitopalvelusta.</t>
  </si>
  <si>
    <t>Asiakkaalla tarkoitetaan kunnan asukkaita ja muita henkilöitä, joille kunnan on lakiin perustuen järjestettävä sosiaali- ja terveydenhuollon palveluja.</t>
  </si>
  <si>
    <t>Tietopakettien toiminto- ja palveluryhmä- ja palvelutasot ovat moduuleja, joiden sisältö, eli palvelukuvaus ja laskentaperiaatteet, on määritelty samanlaiseksi ja ovat siten kuntien välillä vertailukelpoisia.</t>
  </si>
  <si>
    <t>Sote-tietopaketit ovat uusi, kansallisesti käyttöönotettava sosiaali- ja terveydenhuollon raportointi- ja ohjausmalli, joka mahdollistaa kuntien välisen vertailun. Niillä kuvataan erityisesti palvelujen järjestäjän onnistumista sote-palvelujen hankinnassa kunnan tai kuntayhtymän väestölle sekä näiden kustannusten hallintaa.</t>
  </si>
  <si>
    <r>
      <t xml:space="preserve">Sote-tietopakettien </t>
    </r>
    <r>
      <rPr>
        <sz val="8"/>
        <color rgb="FF000000"/>
        <rFont val="Calibri"/>
        <family val="2"/>
        <scheme val="minor"/>
      </rPr>
      <t xml:space="preserve">rakenne, jossa määritellään </t>
    </r>
    <r>
      <rPr>
        <sz val="8"/>
        <color theme="1"/>
        <rFont val="Calibri"/>
        <family val="2"/>
        <scheme val="minor"/>
      </rPr>
      <t>toimint</t>
    </r>
    <r>
      <rPr>
        <sz val="8"/>
        <color rgb="FF000000"/>
        <rFont val="Calibri"/>
        <family val="2"/>
        <scheme val="minor"/>
      </rPr>
      <t>ojen</t>
    </r>
    <r>
      <rPr>
        <sz val="8"/>
        <color theme="1"/>
        <rFont val="Calibri"/>
        <family val="2"/>
        <scheme val="minor"/>
      </rPr>
      <t xml:space="preserve">, </t>
    </r>
    <r>
      <rPr>
        <sz val="8"/>
        <color rgb="FF000000"/>
        <rFont val="Calibri"/>
        <family val="2"/>
        <scheme val="minor"/>
      </rPr>
      <t>palveluryhmien ja palvelujen (moduulien) ensisijainen ryhmittely siten, että tietopaketit ovat kunnittain vertailukelpoisia.</t>
    </r>
  </si>
  <si>
    <r>
      <t>-</t>
    </r>
    <r>
      <rPr>
        <sz val="7"/>
        <color theme="1"/>
        <rFont val="Times New Roman"/>
        <family val="1"/>
      </rPr>
      <t xml:space="preserve">          </t>
    </r>
    <r>
      <rPr>
        <sz val="10"/>
        <color theme="1"/>
        <rFont val="Calibri"/>
        <family val="2"/>
        <scheme val="minor"/>
      </rPr>
      <t xml:space="preserve">Voidaan jakaa kirjanpidossa suoraan kunnan asukkaille ostettuihin palveluihin (ostopalvelut) ja </t>
    </r>
  </si>
  <si>
    <r>
      <t>-</t>
    </r>
    <r>
      <rPr>
        <sz val="7"/>
        <color theme="1"/>
        <rFont val="Times New Roman"/>
        <family val="1"/>
      </rPr>
      <t xml:space="preserve">          </t>
    </r>
    <r>
      <rPr>
        <sz val="10"/>
        <color theme="1"/>
        <rFont val="Calibri"/>
        <family val="2"/>
        <scheme val="minor"/>
      </rPr>
      <t xml:space="preserve">On määritelty </t>
    </r>
    <r>
      <rPr>
        <i/>
        <sz val="10"/>
        <color theme="1"/>
        <rFont val="Calibri"/>
        <family val="2"/>
        <scheme val="minor"/>
      </rPr>
      <t>kirjanpitolain 4:2 §:ssä</t>
    </r>
    <r>
      <rPr>
        <sz val="10"/>
        <color theme="1"/>
        <rFont val="Calibri"/>
        <family val="2"/>
        <scheme val="minor"/>
      </rPr>
      <t xml:space="preserve">. Satunnaisiksi tuotoiksi ja kuluiksi katsotaan sellaiset </t>
    </r>
  </si>
  <si>
    <r>
      <t>-</t>
    </r>
    <r>
      <rPr>
        <sz val="7"/>
        <color theme="1"/>
        <rFont val="Times New Roman"/>
        <family val="1"/>
      </rPr>
      <t xml:space="preserve">          </t>
    </r>
    <r>
      <rPr>
        <sz val="10"/>
        <color theme="1"/>
        <rFont val="Calibri"/>
        <family val="2"/>
        <scheme val="minor"/>
      </rPr>
      <t xml:space="preserve">Käsittelytavat vaihtelevat kunnittain. Hallinnon kustannusten kohdentamiselle ei ole aina ollut </t>
    </r>
  </si>
  <si>
    <t xml:space="preserve">rahoitusmallista. Vertailutieto auttaa näkemään palvelujärjestäjän vahvuudet ja heikkoudet sekä tunnistamaan </t>
  </si>
  <si>
    <r>
      <t xml:space="preserve">Tietopaketit </t>
    </r>
    <r>
      <rPr>
        <b/>
        <sz val="10"/>
        <color theme="1"/>
        <rFont val="Calibri"/>
        <family val="2"/>
        <scheme val="minor"/>
      </rPr>
      <t xml:space="preserve">tuottavat palvelujen järjestäjälle ja valtakunnan tasolle tilannekuvan kunkin kunnan väestön </t>
    </r>
  </si>
  <si>
    <r>
      <rPr>
        <b/>
        <sz val="10"/>
        <color rgb="FF000000"/>
        <rFont val="Calibri"/>
        <family val="2"/>
        <scheme val="minor"/>
      </rPr>
      <t>käyttämien sosiaali- ja terveyspalvelujen kokonaisuudesta</t>
    </r>
    <r>
      <rPr>
        <sz val="10"/>
        <color rgb="FF000000"/>
        <rFont val="Calibri"/>
        <family val="2"/>
        <scheme val="minor"/>
      </rPr>
      <t>. Tietopakettirakenne on sellainen, että myös muiden</t>
    </r>
  </si>
  <si>
    <t>julkisesti rahoitettavien palvelujen, kuten esimerkiksi Kelan vastuulla olevien lääkehuollon ja matkapalvelujen käyttöä</t>
  </si>
  <si>
    <t>ja kustannuksia koskevat tiedot voidaan liittää osaksi raportointia, jos tarvittavat tiedot ovat käytettävissä.</t>
  </si>
  <si>
    <t xml:space="preserve">kohdistamisen periaatteet ja säännöt sekä tietojen keräämisen määrittelyt. Kustannusten kohdentamisessa </t>
  </si>
  <si>
    <t xml:space="preserve">Sote-tietopakettiraportointi kattaa oman tuotannon lisäksi myös mahdollisilla tulevilla rahoitusmuodoilla eli </t>
  </si>
  <si>
    <t>ja tarkentuu sote-tietopakettien edelleen kehittyessä sekä kansallisten säännösten ja ohjeistusten täsmentyessä.</t>
  </si>
  <si>
    <t>henkilötunnukseen. Tällöin palvelujen järjestäjät kohdistavat tuotot ja kustannukset palvelu- tai palveluryhmätasolle,</t>
  </si>
  <si>
    <t xml:space="preserve">jolloin todellisia asiakaskohtaisia kustannuksia ei ole mahdollista raportoida, eikä suoritteen kustannustietoa saada </t>
  </si>
  <si>
    <t xml:space="preserve">kiinnitettyä henkilötunnukseen. Tietopakettihierarkian mukaiset asiakaskohtaiset keskihinnat on kuitenkin </t>
  </si>
  <si>
    <r>
      <t xml:space="preserve">Sote-tietopaketit on suunniteltu valtakunnallisen ja kunnallisen </t>
    </r>
    <r>
      <rPr>
        <b/>
        <sz val="10"/>
        <color theme="1"/>
        <rFont val="Calibri"/>
        <family val="2"/>
        <scheme val="minor"/>
      </rPr>
      <t>vertailutiedon tuottamiseen</t>
    </r>
    <r>
      <rPr>
        <sz val="10"/>
        <color theme="1"/>
        <rFont val="Calibri"/>
        <family val="2"/>
        <scheme val="minor"/>
      </rPr>
      <t xml:space="preserve">. Luotettava </t>
    </r>
  </si>
  <si>
    <t xml:space="preserve">vertailutieto auttaa näkemään palvelujärjestäjän vahvuudet ja heikkoudet sekä tunnistamaan sosiaali- ja </t>
  </si>
  <si>
    <t xml:space="preserve">ja valtakunnan tasolle tilannekuvan kunkin tarkasteltavan alueen väestön käyttämien sosiaali- ja terveyspalvelujen </t>
  </si>
  <si>
    <r>
      <t xml:space="preserve">Sote-tietopaketit ovat yksi sosiaali- ja terveyspalvelujen tiedolla johtamisen väline. Ne </t>
    </r>
    <r>
      <rPr>
        <b/>
        <sz val="10"/>
        <color theme="1"/>
        <rFont val="Calibri"/>
        <family val="2"/>
        <scheme val="minor"/>
      </rPr>
      <t>tuottavat palvelujen järjestäjälle</t>
    </r>
  </si>
  <si>
    <t xml:space="preserve">kokonaisuudesta. Tämän lisäksi ne tarjoavat jäsennettyä ja vertailukelpoista tietoa eri alueiden välisen vertailun </t>
  </si>
  <si>
    <t xml:space="preserve">jonka avulla on mahdollista ryhmitellä eri alueiden väestölleen järjestämät sosiaali- ja terveyspalvelut </t>
  </si>
  <si>
    <t xml:space="preserve">yhdenmukaiseen muotoon riippumatta alueen organisaatio- tai palvelurakenteesta. Tällöin saadaan esimerkiksi </t>
  </si>
  <si>
    <r>
      <t xml:space="preserve">Sosiaali- ja terveyspalvelut ja niiden kustannukset ovat jaoteltu </t>
    </r>
    <r>
      <rPr>
        <b/>
        <sz val="11"/>
        <color theme="1"/>
        <rFont val="Calibri"/>
        <family val="2"/>
        <scheme val="minor"/>
      </rPr>
      <t>sote-tietopaketeissa</t>
    </r>
    <r>
      <rPr>
        <sz val="11"/>
        <color theme="1"/>
        <rFont val="Calibri"/>
        <family val="2"/>
        <scheme val="minor"/>
      </rPr>
      <t xml:space="preserve"> kolmeen eri kokonaisuuteen:</t>
    </r>
  </si>
  <si>
    <t>2) laajennetut tietopaketit (4 kappaletta)</t>
  </si>
  <si>
    <t>1) perustietopaketit (11 kappaletta)</t>
  </si>
  <si>
    <t>Kuva 1. Sote-tietopaketit. Sosiaali- ja terveyspalveluja vertaillaan ensisijaisesti 11 perustietopaketin avulla.</t>
  </si>
  <si>
    <t xml:space="preserve">Sote-tietopaketteja on kaikkiaan 15. Alueen omalle väestölle suunnattujen palvelujen vertailua tehdään 11 </t>
  </si>
  <si>
    <t xml:space="preserve">Sote-tietopaketteihin kohdistetaan kaikki toiminta- ja taloustiedot tarkasteltavan alueen omalle väestölle järjestetyistä </t>
  </si>
  <si>
    <t xml:space="preserve">ulkopuolelta. Sote-tietopaketteihin kohdistamattomia kustannuksia ovat sellaiset toiminnan kustannukset, joita </t>
  </si>
  <si>
    <t>ei rahoiteta palvelujen järjestäjän sote-palvelujen perusrahoituksella.</t>
  </si>
  <si>
    <t xml:space="preserve">Perustietopakettien mukaista raportointitapaa käytetään, kun vertaillaan alueiden omalle väestölle </t>
  </si>
  <si>
    <t>suunnattujen sote-palvelujen toiminnan ja talouden tietoja eri palvelujärjestäjien välillä tai kahden tai useamman</t>
  </si>
  <si>
    <t>tulee täsmätä järjestäjän tuloslaskelmaan, johon sisältyy vain oman alueen asukkaille tuotettujen palvelujen tiedot.</t>
  </si>
  <si>
    <t xml:space="preserve">Vertailtaessa eri palvelujärjestäjien sote-kustannuksia, tällöin ei lasketa lääkehuollon, matkapalvelujen, </t>
  </si>
  <si>
    <t xml:space="preserve">kunnallisen järjestäjän toiminnan piirissä. Ainoastaan tuotantoyksiköiden oman henkilökunnan </t>
  </si>
  <si>
    <t xml:space="preserve">Tietopakettien rakenne on hierarkkinen. Palvelujärjestäjän sote-toiminta jakautuu tietopaketteihin ja jokainen </t>
  </si>
  <si>
    <r>
      <t xml:space="preserve">tietopaketti jakautuu </t>
    </r>
    <r>
      <rPr>
        <b/>
        <sz val="10"/>
        <color theme="1"/>
        <rFont val="Calibri"/>
        <family val="2"/>
        <scheme val="minor"/>
      </rPr>
      <t>toimintoihin</t>
    </r>
    <r>
      <rPr>
        <sz val="10"/>
        <color theme="1"/>
        <rFont val="Calibri"/>
        <family val="2"/>
        <scheme val="minor"/>
      </rPr>
      <t xml:space="preserve">. Toiminnot koostuvat puolestaan </t>
    </r>
    <r>
      <rPr>
        <b/>
        <sz val="10"/>
        <color theme="1"/>
        <rFont val="Calibri"/>
        <family val="2"/>
        <scheme val="minor"/>
      </rPr>
      <t>palveluryhmistä</t>
    </r>
    <r>
      <rPr>
        <sz val="10"/>
        <color theme="1"/>
        <rFont val="Calibri"/>
        <family val="2"/>
        <scheme val="minor"/>
      </rPr>
      <t xml:space="preserve"> ja palveluryhmät</t>
    </r>
    <r>
      <rPr>
        <b/>
        <sz val="10"/>
        <color theme="1"/>
        <rFont val="Calibri"/>
        <family val="2"/>
        <scheme val="minor"/>
      </rPr>
      <t xml:space="preserve"> palveluista</t>
    </r>
    <r>
      <rPr>
        <sz val="10"/>
        <color theme="1"/>
        <rFont val="Calibri"/>
        <family val="2"/>
        <scheme val="minor"/>
      </rPr>
      <t>.</t>
    </r>
  </si>
  <si>
    <t>Toimintotason avulla on mahdollista tarkastella palveluja kevyemmistä raskaampiin palveluihin. Järjestäjä saa tietoa,</t>
  </si>
  <si>
    <t xml:space="preserve">vertailukelpoiseksi. Palvelut voivat vaihdella eri alueilla, poistua ja uusiutua. Myös palvelujen nimitykset voivat </t>
  </si>
  <si>
    <t>oikeaan palveluun ja sitä kautta toimintoon ja palveluryhmään. Näin syntyy yhtenäinen vertailukehikko eri alueiden</t>
  </si>
  <si>
    <t>mahdollistaa nykytilannetta huomattavasti paremman vertailutiedon nopeasti palvelujärjestäjien käyttöön.</t>
  </si>
  <si>
    <r>
      <t xml:space="preserve">palvelujen </t>
    </r>
    <r>
      <rPr>
        <b/>
        <sz val="10"/>
        <color theme="1"/>
        <rFont val="Calibri"/>
        <family val="2"/>
        <scheme val="minor"/>
      </rPr>
      <t>ikäkaaritarkastelua alueiden välillä</t>
    </r>
    <r>
      <rPr>
        <sz val="10"/>
        <color theme="1"/>
        <rFont val="Calibri"/>
        <family val="2"/>
        <scheme val="minor"/>
      </rPr>
      <t xml:space="preserve"> tarvitaan myös yhdessä sovittu raportointirakenne. </t>
    </r>
  </si>
  <si>
    <r>
      <t>3.</t>
    </r>
    <r>
      <rPr>
        <sz val="7"/>
        <color theme="1"/>
        <rFont val="Times New Roman"/>
        <family val="1"/>
      </rPr>
      <t xml:space="preserve">    </t>
    </r>
    <r>
      <rPr>
        <sz val="10"/>
        <color theme="1"/>
        <rFont val="Calibri"/>
        <family val="2"/>
        <scheme val="minor"/>
      </rPr>
      <t>Asiakassetelipalvelut ja -kustannukset</t>
    </r>
  </si>
  <si>
    <r>
      <t>4.</t>
    </r>
    <r>
      <rPr>
        <sz val="7"/>
        <color theme="1"/>
        <rFont val="Times New Roman"/>
        <family val="1"/>
      </rPr>
      <t xml:space="preserve">    </t>
    </r>
    <r>
      <rPr>
        <sz val="10"/>
        <color theme="1"/>
        <rFont val="Calibri"/>
        <family val="2"/>
        <scheme val="minor"/>
      </rPr>
      <t>Henkilökohtaisen budjetin palvelut ja kustannukset</t>
    </r>
  </si>
  <si>
    <r>
      <t>5.</t>
    </r>
    <r>
      <rPr>
        <sz val="7"/>
        <color theme="1"/>
        <rFont val="Times New Roman"/>
        <family val="1"/>
      </rPr>
      <t xml:space="preserve">    </t>
    </r>
    <r>
      <rPr>
        <sz val="10"/>
        <color theme="1"/>
        <rFont val="Calibri"/>
        <family val="2"/>
        <scheme val="minor"/>
      </rPr>
      <t>Muilta kunnilta hankitut palvelut ja niiden kustannukset (esim. yhteistoiminta-alueen sisällä)</t>
    </r>
  </si>
  <si>
    <r>
      <t>6.</t>
    </r>
    <r>
      <rPr>
        <sz val="7"/>
        <color theme="1"/>
        <rFont val="Times New Roman"/>
        <family val="1"/>
      </rPr>
      <t xml:space="preserve">    </t>
    </r>
    <r>
      <rPr>
        <sz val="10"/>
        <color theme="1"/>
        <rFont val="Calibri"/>
        <family val="2"/>
        <scheme val="minor"/>
      </rPr>
      <t xml:space="preserve">Väliaikaisesti kunnan asukkaiden lähinnä muissa kunnissa käyttämät palvelut (väliaikainen valinta </t>
    </r>
  </si>
  <si>
    <r>
      <t>7.</t>
    </r>
    <r>
      <rPr>
        <sz val="7"/>
        <color theme="1"/>
        <rFont val="Times New Roman"/>
        <family val="1"/>
      </rPr>
      <t xml:space="preserve">    </t>
    </r>
    <r>
      <rPr>
        <sz val="10"/>
        <color theme="1"/>
        <rFont val="Calibri"/>
        <family val="2"/>
        <scheme val="minor"/>
      </rPr>
      <t>Avustukset</t>
    </r>
  </si>
  <si>
    <r>
      <t>8.</t>
    </r>
    <r>
      <rPr>
        <sz val="7"/>
        <color theme="1"/>
        <rFont val="Times New Roman"/>
        <family val="1"/>
      </rPr>
      <t xml:space="preserve">    </t>
    </r>
    <r>
      <rPr>
        <sz val="10"/>
        <color theme="1"/>
        <rFont val="Calibri"/>
        <family val="2"/>
        <scheme val="minor"/>
      </rPr>
      <t xml:space="preserve">Ulkomailla tuotettujen palvelujen laskutus, mikäli tulevat kunnan rahoitettavaksi </t>
    </r>
  </si>
  <si>
    <r>
      <rPr>
        <b/>
        <sz val="10"/>
        <color theme="1"/>
        <rFont val="Calibri"/>
        <family val="2"/>
        <scheme val="minor"/>
      </rPr>
      <t>Yksittäisten tietopakettien tarkasteluun</t>
    </r>
    <r>
      <rPr>
        <sz val="10"/>
        <color theme="1"/>
        <rFont val="Calibri"/>
        <family val="2"/>
        <scheme val="minor"/>
      </rPr>
      <t xml:space="preserve"> voidaan liittää myös muita kuin kunnan rahoitusvastuulla olevia </t>
    </r>
  </si>
  <si>
    <t>JHS 203 Kuntien ja kuntayhtymien kustannuslaskenta</t>
  </si>
  <si>
    <t xml:space="preserve">Suosituksessa annetaan kuvaukset laskentasäännöistä ja menetelmistä eri käyttötapauksissa, jotta kuntien </t>
  </si>
  <si>
    <t xml:space="preserve">kustannuslaskennassa päästäisiin mahdollisimman yhtenäiseen ja vertailukelpoiseen lopputulokseen. Laskennan fokus </t>
  </si>
  <si>
    <t xml:space="preserve">tukee tässä yhteydessä kuntien ulkoista raportointia ja antaa osaltaan valmiudet yhtenäisen ja vertailukelpoisen </t>
  </si>
  <si>
    <t xml:space="preserve">taloustiedon tuottamiselle. Suositus tukee kustannuslaskennan automatisointia ja vähentää siten manuaalisen </t>
  </si>
  <si>
    <t>laskennan tarvetta. Kustannuslaskennan automatisointi ja vienti järjestelmiin on osa julkisen hallinnon digitalisointia.</t>
  </si>
  <si>
    <t>JHS 192 Kuntien ja kuntayhtymien tililuettelo</t>
  </si>
  <si>
    <t>Tämä suositus määrittelee kunnan, kuntayhtymän, kunnallisen liikelaitoksen ja taseyksikön sekä kunnan</t>
  </si>
  <si>
    <t>konsernitilinpäätöksen tililuettelon ja sen käytön tase-, tulos- ja rahoituslaskelmakaavoineen. Suosituksella</t>
  </si>
  <si>
    <t>standardoidaan kuntasektorin tililuetteloa huomioiden järjestelmien suomat mahdollisuudet hyödyntää koko</t>
  </si>
  <si>
    <t>laskentatunnisterakennetta, jonka osa tilikin on, perustietoineen kaikessa raportoinnissa ja tilastoinnissa, samalla</t>
  </si>
  <si>
    <t>karsimalla päällekkäisyyksiä eri laskentatunnisteiden osien käytössä.</t>
  </si>
  <si>
    <t xml:space="preserve">JHS 194 Kuntien ja kuntayhtymien XBRL-taksonomia
</t>
  </si>
  <si>
    <t>Kuntien ja kuntayhtymien XBRL-taksonomia on kuntien ja kuntayhtymien yhteinen taloustietojen raportoinnissa</t>
  </si>
  <si>
    <t>käytettävä standardi, jolla mahdollistetaan tietojen automaattinen toimittaminen erilaisiin ulkoisen raportoinnin</t>
  </si>
  <si>
    <t>tarpeisiin. Tässä suosituksessa kuvatun kuntien ja kuntayhtymien XBRL-taksonomian hyödyt liittyvät kuntien talous- ja</t>
  </si>
  <si>
    <t>toimintatietojen standardointikokonaisuuteen, jossa tavoitteena on yhdenmukaistaa kuntien taloutta ja toimintaa</t>
  </si>
  <si>
    <t>kuvaavien tietojen sisältömääritystä, ylläpitokäytäntöjä ja parantaa keskinäistä käytettävyyttä tietohallinnon</t>
  </si>
  <si>
    <t>tehostamiseksi. Liittymät standardointikokonaisuuteen on kuvattu viittauksina muihin suosituksiin ja ohjeisiin.</t>
  </si>
  <si>
    <t>Tässä suosituksessa määritetään toimipaikkakäsitteen sisältö ja sen käyttöala. Lisäksi suosituksessa määritellään</t>
  </si>
  <si>
    <t>toimipaikkakäsitteeseen läheisesti liittyviä muita käsitteitä, jotta voidaan välttää käsitteelliset sekaannukset ja</t>
  </si>
  <si>
    <t>JHS 199 Kuntien ja kuntayhtymien talousarvio ja -suunnitelma</t>
  </si>
  <si>
    <t>Tällä suosituksella eli yhteisen rakenteen määrittelyllä edistetään uuden kuntalain kunnille luomaa velvoitetta (109 §)</t>
  </si>
  <si>
    <t>julkaista talousarvio- ja taloussuunnitelmatiedot yleisessä tietoverkossa sekä varmistetaan osaltaan tiedon julkaisu</t>
  </si>
  <si>
    <t>yhdenmukaisessa formaatissa tiedon jatkohyödyntämistä varten. Erityisesti yhdenmukaista tietojen esittämistä</t>
  </si>
  <si>
    <t>tarvitaan kuntatalousohjelman tietopohjaan ja kehittämiseen liittyen. Suosituksen kohteena ovat kunnat ja</t>
  </si>
  <si>
    <t>kuntayhtymät liikelaitoksineen ja taseyksikköineen. Suosituksessa huomioidaan myös kuntakonsernin näkökulma.</t>
  </si>
  <si>
    <t>Suosituksen liitteenä oleva käsikirja ohjaa sitovien tietojen laatimista oikeaan muotoon (soveltamisohje).</t>
  </si>
  <si>
    <t>JHS 200 Kuntien ja kuntayhtymien palveluluokitus</t>
  </si>
  <si>
    <t>Kuntien palveluluokitusta käytetään pääasiassa kansallisessa ohjauksessa, tilastoinnissa sekä talouden tunnuslukujen</t>
  </si>
  <si>
    <t>esittämisessä kuntien ja kuntayhtymien käyttötalouden tulojen ja menojen sekä investointien luokitteluun. Luokitusta</t>
  </si>
  <si>
    <t>käytetään kuntien palvelutoiminnan suunnitteluun, arviointiin ja ohjaukseen sekä palveluiden tuotteistamiseen.</t>
  </si>
  <si>
    <t>Sote-tietopaketeissa hyödynnetään soveltuvin osin sosiaalihuollon ja terveydenhuollon hoitoilmoitusmäärittelyjä</t>
  </si>
  <si>
    <t>(Hilmo). Hilmo-määrittelyt suoritteista ja asiakkaiden henkilötietoihin liittyvistä tekijöistä sopivat käytettäväksi</t>
  </si>
  <si>
    <t>sote-tietopaketteihin. Eroavaisuuksia on esimerkiksi hoitopäivien ja asumispäivien laskennassa. Hilmo-tiedonkeruussa</t>
  </si>
  <si>
    <t>suoritteiksi luetaan päättyneet hoitojaksot, jolloin voimassa olevia päättymättömiä hoitojaksoja ei lueta mukaan.</t>
  </si>
  <si>
    <t>Tietopakettien hoitopäivien laskennassa tulee huomioida myös päättymättömät hoitojaksot. Lisäksi Hilmon mukaisiin</t>
  </si>
  <si>
    <t xml:space="preserve">suoritteisiin palveluasumisessa käytetään vuoden lopun poikkileikkaustietoa. Tietopakettien raportoinnissa sen sijaan </t>
  </si>
  <si>
    <t>lasketaan mukaan kaikki palveluasumisen asumispäivät ja asiakkaat koko vuoden ajalta.</t>
  </si>
  <si>
    <t>tarkemmalle tasolle ja lisäävät JHS-tiedonkeruussa kerättävän vertailutiedon luotettavuutta.</t>
  </si>
  <si>
    <t>tarkastella osana Valtiokonttorin tiedonkeruuta. Tietopaketit mahdollistavat porautumisen JHS-palveluluokkia</t>
  </si>
  <si>
    <t>ja heidän henkilötunnukseensa. Tietojen yhdistäminen tehdään vastaavuustaulukoilla, joiden ylläpitoa voidaan edistää</t>
  </si>
  <si>
    <t xml:space="preserve">kohdennusten hallinnointisovelluksella. Potilas- ja asiakastietojärjestelmien, talousjärjestelmien, HR-järjestelmien ja </t>
  </si>
  <si>
    <t>muiden järjestelmien sisältämät tiedot kohdennetaan vastaavuustaulukoiden avulla Sote-tietopaketeissa määriteltyihin</t>
  </si>
  <si>
    <t xml:space="preserve">luokkiin. Kunta tai kuntayhtymä päättää, mille tasolle (toimenpide, palvelu, palveluryhmä, toiminto, JHS-luokka, </t>
  </si>
  <si>
    <t>tietopaketti) toimintatiedot ja kustannukset tahdotaan yhdistää. Mitä alemmalla tasolla yhdistäminen tapahtuu</t>
  </si>
  <si>
    <t xml:space="preserve">sitä parempaa tietoa saadaan johtamisen tueksi. Tuotekustannukset saadaan, kun eurot kohdennetaan toimenpide- ja </t>
  </si>
  <si>
    <t>palvelutasolle. Tuotekustannustietoa tarvitaan esimerkiksi silloin, kun kunta myy kotikuntalain nojalla palveluja toisille</t>
  </si>
  <si>
    <t>kunnille. Tuotekustannustieto auttaa myös päättäjiä vertaamaan oman toiminnan tuotekustannuksia ostopalvelujen</t>
  </si>
  <si>
    <t>kustannuksiin ja sitä kautta avaa näkymän toiminnan taloudellisuuteen. Tuotekustannustiedon yksikkö ei</t>
  </si>
  <si>
    <t xml:space="preserve">3) hoito- tai asumispäivä 4) tuet ja etuudet ja 5) lääkitys. Tietopakettien raportoinnissa ei kuitenkaan </t>
  </si>
  <si>
    <r>
      <rPr>
        <i/>
        <sz val="10"/>
        <color theme="1"/>
        <rFont val="Calibri"/>
        <family val="2"/>
        <scheme val="minor"/>
      </rPr>
      <t>lähtökohtaisesti</t>
    </r>
    <r>
      <rPr>
        <sz val="10"/>
        <color theme="1"/>
        <rFont val="Calibri"/>
        <family val="2"/>
        <scheme val="minor"/>
      </rPr>
      <t xml:space="preserve"> ole koskaan euroa/asiakas, vaan euroa/hoito- tai palvelutapahtuma eli euroa/suorite.</t>
    </r>
  </si>
  <si>
    <r>
      <t xml:space="preserve">käynnin </t>
    </r>
    <r>
      <rPr>
        <b/>
        <sz val="10"/>
        <color theme="1"/>
        <rFont val="Calibri"/>
        <family val="2"/>
        <scheme val="minor"/>
      </rPr>
      <t>korvaava</t>
    </r>
    <r>
      <rPr>
        <sz val="10"/>
        <color theme="1"/>
        <rFont val="Calibri"/>
        <family val="2"/>
        <scheme val="minor"/>
      </rPr>
      <t xml:space="preserve"> digitaalinen tai puhelinkontakti. Käynnin korvaava digitaalinen tai puhelinkontakti saadaan </t>
    </r>
  </si>
  <si>
    <t>-       Käyntityyppi (Sosiaalihuolto - asiointitapa OID=1.2.246.537.6.1250; Hilmo - yhteystapa OID=1.2.246.537.6.127)</t>
  </si>
  <si>
    <t>-       Erikoisala, erikoisalakoodi (Hilmo - Terveydenhuollon erikoisalat OID=1.2.246.537.6.24)</t>
  </si>
  <si>
    <t>-       Sosiaalihuollon palveluluokka (Sosiaalihuolto - Sosiaalipalvelut OID=1.2.246.537.6.1222)</t>
  </si>
  <si>
    <t>-       Sosiaalihuollon palvelutehtäväluokka (Sosiaalihuolto - Palvelutehtävä OID=1.2.246.537.6.1221)</t>
  </si>
  <si>
    <t>-       Palveluala (Hilmo - Palvelualat OID=1.2.246.537.6.18)</t>
  </si>
  <si>
    <t xml:space="preserve">-       Kävijäryhmä (Hilmo - Kävijäryhmä OID=1.2.246.537.6.232) </t>
  </si>
  <si>
    <t>-       Käynnin/hoitoon tulon syy (Hilmo - Hoitoon tulon syy 2004 OID=1.2.246.537.6.29.2004)</t>
  </si>
  <si>
    <t>noudatetaan JHS 203 kuntien ja kuntayhtymien kustannuslaskennan suositusta. Käsikirjassa on keskitytty pääosin</t>
  </si>
  <si>
    <t xml:space="preserve">palveluihin ja niiden sisältöihin, jotka ovat tällä hetkellä kuntien sekä kuntayhtymien järjestämisvastuulla. </t>
  </si>
  <si>
    <t xml:space="preserve">kapitaatiokorvauksella, asiakassetelillä ja henkilökohtaisella budjetilla rahoitetut palvelut. Käsikirjan sisältö muuttuu </t>
  </si>
  <si>
    <t>reaaliaikaistaminen visuaalisen johtamisen ja kansallisen ohjaamisen tueksi.</t>
  </si>
  <si>
    <t>pystyvät sitä paremmin hyödyntämään. Tietojohtamisen tavoitteena on tietotuotannon automatisointi ja</t>
  </si>
  <si>
    <t>hyvinvoinnin laitos ja Väestörekisterikeskus (VRK). THL:n koodistojen ja VRK:n yhteentoimiva.suomi.fi-</t>
  </si>
  <si>
    <t xml:space="preserve">alustan käsitelmallien kehitys ovat keskeisessä asemassa Sote-tietopakettien kansallisen käyttöönoton </t>
  </si>
  <si>
    <t>aikataulutuksen näkökulmasta. Kerättävän tiedon yhtenäinen raportointi vaatii yhtenäiset määritykset.</t>
  </si>
  <si>
    <t xml:space="preserve">paketit muodostavat noin 100 prosenttia tarkasteltavan alueen väestön käyttämien sosiaali- ja terveyspalvelujen </t>
  </si>
  <si>
    <r>
      <rPr>
        <b/>
        <sz val="10"/>
        <color theme="1"/>
        <rFont val="Calibri"/>
        <family val="2"/>
        <scheme val="minor"/>
      </rPr>
      <t>vuoden</t>
    </r>
    <r>
      <rPr>
        <sz val="10"/>
        <color theme="1"/>
        <rFont val="Calibri"/>
        <family val="2"/>
        <scheme val="minor"/>
      </rPr>
      <t xml:space="preserve"> </t>
    </r>
    <r>
      <rPr>
        <b/>
        <sz val="10"/>
        <color theme="1"/>
        <rFont val="Calibri"/>
        <family val="2"/>
        <scheme val="minor"/>
      </rPr>
      <t>periodilla alueen sisällä</t>
    </r>
    <r>
      <rPr>
        <sz val="10"/>
        <color theme="1"/>
        <rFont val="Calibri"/>
        <family val="2"/>
        <scheme val="minor"/>
      </rPr>
      <t xml:space="preserve">. Tällöin tietopakettien kokonaiskustannusten ja kohdentamattomien kustannusten </t>
    </r>
  </si>
  <si>
    <t>Tietopakettien toiminto- ja palveluryhmätasot ovat yhdenmukaiset JHS 200 kuntien ja kuntayhtymien</t>
  </si>
  <si>
    <t>palveluluokituksen kanssa. Sote-tietopaketeilla ryhmittely on kuitenkin hienojakoisempi ja sote-tietopakettien</t>
  </si>
  <si>
    <t xml:space="preserve">Toiminto, palveluryhmä tai palvelu voidaan yhdistää toisiinsa halutulla tavalla kulloisestakin tiedon tarpeesta riippuen. </t>
  </si>
  <si>
    <t>Raportoinnin yhdenmukaisuuden säilyttämiseksi kansallisessa ja kuntien välisissä palvelutuotannon kokonaisvertailussa</t>
  </si>
  <si>
    <t>sote-perustietopaketteja tulee käyttää tässä dokumentissa määritellyllä tavalla (11 perustietopaketin mukainen</t>
  </si>
  <si>
    <t>tarkastelunäkökulma). Tämä takaa, että sote-tietopakettien tiedot ovat luotettavia sekä vertailukelpoisia kuntien välillä</t>
  </si>
  <si>
    <t xml:space="preserve">ja tietopakettien kustannukset sekä asiakkaat huomioidaan ainoastaan kertaalleen. </t>
  </si>
  <si>
    <t>tietopakettien sisältömäärittelyissä kuvattuja moduulien laskentaperiaatteita.</t>
  </si>
  <si>
    <t>laskentasääntöihin, jos kustannuksia ei ole kohdennettu toimenpide-/palvelutasolle. Laskennassa tulee käyttää</t>
  </si>
  <si>
    <t>Tietopakettien toiminto-, palveluryhmä- ja palvelujakoa voidaan myös käyttää palvelujen ryhmittelijänä</t>
  </si>
  <si>
    <t>ikäkaaritarkastelussa. Ikätarkastelulla pyritään hahmottamaan eri-ikäisten palvelujen käyttöä ja siten tunnistamaan</t>
  </si>
  <si>
    <t>ongelmakohdat ja mahdollisuudet integroida palveluja. Pelkkä ikäkaaritarkastelu ilman sisällön tarkempaa jäsentelyä</t>
  </si>
  <si>
    <t xml:space="preserve">(esim. tietopakettien mukaisesti) voisi johtaa kuitenkin palvelujen järjestämisen kannalta hankalasti ohjattavaan </t>
  </si>
  <si>
    <r>
      <rPr>
        <b/>
        <sz val="10"/>
        <color theme="1"/>
        <rFont val="Calibri"/>
        <family val="2"/>
        <scheme val="minor"/>
      </rPr>
      <t>Tässä käsikirjassa on</t>
    </r>
    <r>
      <rPr>
        <sz val="11"/>
        <color theme="1"/>
        <rFont val="Calibri"/>
        <family val="2"/>
        <scheme val="minor"/>
      </rPr>
      <t xml:space="preserve"> kuvattu palvelujen sekä niihin liittyvien toiminta- ja taloustietojen yhdistäminen eri</t>
    </r>
  </si>
  <si>
    <t>tietopaketteihin. Mukana on kaikki tällä hetkellä kuntien sekä kuntayhtymien järjestämisvastuulla olevat sote-palvelut.</t>
  </si>
  <si>
    <r>
      <t xml:space="preserve">monimuotoisemmat palvelu- ja rahoitustavat. </t>
    </r>
    <r>
      <rPr>
        <b/>
        <sz val="10"/>
        <color theme="1"/>
        <rFont val="Calibri"/>
        <family val="2"/>
        <scheme val="minor"/>
      </rPr>
      <t>Alueiden väliseen vertailuun</t>
    </r>
    <r>
      <rPr>
        <sz val="10"/>
        <color theme="1"/>
        <rFont val="Calibri"/>
        <family val="2"/>
        <scheme val="minor"/>
      </rPr>
      <t xml:space="preserve"> mukaanotettavat julkisen rahoituksen</t>
    </r>
  </si>
  <si>
    <t>piirissä olevat palvelut ja niiden toiminta- ja kustannustiedot muodostuvat jatkossa seuraavista kokonaisuuksista:</t>
  </si>
  <si>
    <r>
      <t>1.</t>
    </r>
    <r>
      <rPr>
        <sz val="7"/>
        <color theme="1"/>
        <rFont val="Times New Roman"/>
        <family val="1"/>
      </rPr>
      <t xml:space="preserve">    </t>
    </r>
    <r>
      <rPr>
        <sz val="10"/>
        <color theme="1"/>
        <rFont val="Calibri"/>
        <family val="2"/>
        <scheme val="minor"/>
      </rPr>
      <t>Oman tuotannon yksikköjen tuottamat palvelut mkl. mahdolliset liikelaitokset ja omat yhtiöt)</t>
    </r>
  </si>
  <si>
    <t>rahoitusmuodosta riippumatta. Tällöin julkisen ja yksityisen palvelutuotannon tiedot ovat keskenään vertailukelpoisia.</t>
  </si>
  <si>
    <t>-       Hoidon kiireellisyys (Hilmo - Hoidon kiireellisyys OID=1.2.246.537.6.121)</t>
  </si>
  <si>
    <t>-       Jatkohoito (Hilmo - Jatkohoito OID=1.2.246.537.6.212)</t>
  </si>
  <si>
    <r>
      <t>•</t>
    </r>
    <r>
      <rPr>
        <sz val="7"/>
        <color theme="1"/>
        <rFont val="Times New Roman"/>
        <family val="1"/>
      </rPr>
      <t xml:space="preserve">          </t>
    </r>
    <r>
      <rPr>
        <sz val="8"/>
        <color theme="1"/>
        <rFont val="Calibri"/>
        <family val="2"/>
        <scheme val="minor"/>
      </rPr>
      <t>Ei välttämätön. Asiakkaan jatkohoito kohdentuu tietopakettiin oikein automaattisesti, kun asiakas on jatkohoidossa asiakkaana.</t>
    </r>
  </si>
  <si>
    <r>
      <t>•</t>
    </r>
    <r>
      <rPr>
        <sz val="7"/>
        <color theme="1"/>
        <rFont val="Times New Roman"/>
        <family val="1"/>
      </rPr>
      <t xml:space="preserve">          </t>
    </r>
    <r>
      <rPr>
        <sz val="8"/>
        <color theme="1"/>
        <rFont val="Calibri"/>
        <family val="2"/>
        <scheme val="minor"/>
      </rPr>
      <t>palveluseteli</t>
    </r>
  </si>
  <si>
    <r>
      <t>•</t>
    </r>
    <r>
      <rPr>
        <sz val="7"/>
        <color theme="1"/>
        <rFont val="Times New Roman"/>
        <family val="1"/>
      </rPr>
      <t xml:space="preserve">          </t>
    </r>
    <r>
      <rPr>
        <sz val="8"/>
        <color theme="1"/>
        <rFont val="Calibri"/>
        <family val="2"/>
        <scheme val="minor"/>
      </rPr>
      <t>oma toiminta</t>
    </r>
  </si>
  <si>
    <t>-       Diagnoosi (THL/Tietosisältö - Diagnoosit OID=1.2.246.537.6.12.2012.333)</t>
  </si>
  <si>
    <r>
      <t>•</t>
    </r>
    <r>
      <rPr>
        <sz val="7"/>
        <color theme="1"/>
        <rFont val="Times New Roman"/>
        <family val="1"/>
      </rPr>
      <t xml:space="preserve">          </t>
    </r>
    <r>
      <rPr>
        <sz val="8"/>
        <color theme="1"/>
        <rFont val="Calibri"/>
        <family val="2"/>
        <scheme val="minor"/>
      </rPr>
      <t>henkilökohtainen budjetti (mahdollisesti tulevaisuudessa)</t>
    </r>
  </si>
  <si>
    <r>
      <t>•</t>
    </r>
    <r>
      <rPr>
        <sz val="8"/>
        <color theme="1"/>
        <rFont val="Times New Roman"/>
        <family val="1"/>
      </rPr>
      <t xml:space="preserve">        </t>
    </r>
    <r>
      <rPr>
        <sz val="8"/>
        <color theme="1"/>
        <rFont val="Calibri"/>
        <family val="2"/>
        <scheme val="minor"/>
      </rPr>
      <t>Päivystyksen lähettämänä</t>
    </r>
  </si>
  <si>
    <r>
      <t>•</t>
    </r>
    <r>
      <rPr>
        <sz val="8"/>
        <color theme="1"/>
        <rFont val="Times New Roman"/>
        <family val="1"/>
      </rPr>
      <t xml:space="preserve">        </t>
    </r>
    <r>
      <rPr>
        <sz val="8"/>
        <color theme="1"/>
        <rFont val="Calibri"/>
        <family val="2"/>
        <scheme val="minor"/>
      </rPr>
      <t>Elektiivinen hoitotapahtuma</t>
    </r>
  </si>
  <si>
    <t>-       Hoitoontulon syy</t>
  </si>
  <si>
    <r>
      <t>-</t>
    </r>
    <r>
      <rPr>
        <sz val="7"/>
        <color theme="1"/>
        <rFont val="Times New Roman"/>
        <family val="1"/>
      </rPr>
      <t xml:space="preserve">        </t>
    </r>
    <r>
      <rPr>
        <sz val="9"/>
        <color theme="1"/>
        <rFont val="Calibri"/>
        <family val="2"/>
        <scheme val="minor"/>
      </rPr>
      <t>Kotikunta, postinumero, paikkatieto</t>
    </r>
  </si>
  <si>
    <t>Yhteinen kaikkia tietopaketteja koskeva ikäryhmittely on 0–17v., (lapset), 18–24v., (nuoret), 25–64v., 65–74v., ≥75v.</t>
  </si>
  <si>
    <r>
      <t>-</t>
    </r>
    <r>
      <rPr>
        <sz val="7"/>
        <color theme="1"/>
        <rFont val="Times New Roman"/>
        <family val="1"/>
      </rPr>
      <t xml:space="preserve">          </t>
    </r>
    <r>
      <rPr>
        <sz val="10"/>
        <color theme="1"/>
        <rFont val="Calibri"/>
        <family val="2"/>
        <scheme val="minor"/>
      </rPr>
      <t>Voidaan vertailla tietoja samoilla ikäjaoilla.</t>
    </r>
  </si>
  <si>
    <t xml:space="preserve">Väestönä tietopakettien suhteutuksissa ja ennusteissa käytetään tarkasteltavan alueen asukaslukua vuoden </t>
  </si>
  <si>
    <t>tasolle, joka mahdollistaa sekä JHS kuntien ja kuntayhtymien palveluluokituksen että sote-tietopakettimallin mukaisen</t>
  </si>
  <si>
    <t xml:space="preserve">laskennan. Kustannusten kohdennus voidaan toteuttaa kustannuspaikkojen ja toteutuneiden suoritteiden (määritelty </t>
  </si>
  <si>
    <t>yhdistäminen osavuosikatsauksittain. Tietopakettiraportointi voidaan toteuttaa tuotteistamista kevyemmällä mallilla,</t>
  </si>
  <si>
    <t>jolloin myös sen käyttöönotto on tuotteistamista nopeampaa.</t>
  </si>
  <si>
    <t xml:space="preserve">Järjestäjän kustannus eli palveluntuottajalle maksettava korvaus saadaan palvelujärjestäjän kirjanpidosta. </t>
  </si>
  <si>
    <t xml:space="preserve">Asiakassetelituottaja tuottaa sovitusti edellä esitetyt tiedot palveluista järjestäjäosapuolelle. </t>
  </si>
  <si>
    <t>ja kuntayhtymien kustannuslaskennan suosituksia.</t>
  </si>
  <si>
    <t>Sote-tietopakettimallissa tuottojen kohdentamisessa noudatetaan JHS 203 kuntien ja kuntayhtymien</t>
  </si>
  <si>
    <t>kustannuslaskennan suosituksia. Palveluille kohdennettavat tuottolajit ja jakotekijät löytyvät ko. suosituksesta.</t>
  </si>
  <si>
    <t xml:space="preserve">Asiakasmaksujen erilainen kohdentaminen erityisesti kunnan oman toiminnan ulkopuolelta ostettujen </t>
  </si>
  <si>
    <t>vertailukelpoisiksi edellyttäen, että asiakasmaksut määritellään yhteneväisesti. Tulevaisuudessa kustannustietoa</t>
  </si>
  <si>
    <t>voidaan kerätä tiliryhmä- ja tilitasolla, jolloin saadaan näkyviin esimerkiksi kiinteistövuokriin kohdistuneiden</t>
  </si>
  <si>
    <t>kustannusten suuruus.</t>
  </si>
  <si>
    <t>Tietopaketti-, toiminto-, palveluryhmä- ja palvelukohtaiset asiakasmäärät tulee voida sisällyttää</t>
  </si>
  <si>
    <t>tietopakettiraportointiin. Tämä edellyttää talous- ja toimintatietojen yhdistämistä henkilötunnukseen. Tietojen</t>
  </si>
  <si>
    <t>yhdistäminen henkilötunnukseen mahdollistaa tarvittaessa myös yksittäisten asiakkaiden ja asiakasryhmien palvelujen</t>
  </si>
  <si>
    <t>ohjauksen ja kehittämisen. Tarkasteltaessa palvelua käyttävien asiakkaiden määrää, on henkilötunnus huomioitava</t>
  </si>
  <si>
    <t>vain kertaalleen muodostettaessa tietopaketteja ja niiden osia.</t>
  </si>
  <si>
    <t>Sote-tietopaketit antavat mallin yhtenäisten ja eri tason päätöksentekijöitä tukevien tietomallien,</t>
  </si>
  <si>
    <t>kerättävien vertailutietojen määrityksiä ja luokitteluja toteutetaan useiden toimijoiden (THL, VM, KELA, STM,</t>
  </si>
  <si>
    <r>
      <t xml:space="preserve">Tämä </t>
    </r>
    <r>
      <rPr>
        <b/>
        <sz val="10"/>
        <color theme="1"/>
        <rFont val="Calibri"/>
        <family val="2"/>
        <scheme val="minor"/>
      </rPr>
      <t>käsikirja</t>
    </r>
    <r>
      <rPr>
        <sz val="10"/>
        <color theme="1"/>
        <rFont val="Calibri"/>
        <family val="2"/>
        <scheme val="minor"/>
      </rPr>
      <t xml:space="preserve"> on tarkoitettu tukemaan sote-tietopakettien käyttöönottoa kunnissa ja kuntayhtymissä ja niihin</t>
    </r>
  </si>
  <si>
    <t xml:space="preserve">liittyvien tietojen koontia. Käsikirjasta löytyy sote-tietopakettien hierarkia, sisällöt ja määrittelyt sekä kustannusten </t>
  </si>
  <si>
    <t>määritysten ja luokitusten muodostamiseen. Erilaisten luokitusten yhteentoimivuus mahdollistuu</t>
  </si>
  <si>
    <r>
      <rPr>
        <i/>
        <sz val="11"/>
        <color theme="1"/>
        <rFont val="Calibri"/>
        <family val="2"/>
        <scheme val="minor"/>
      </rPr>
      <t>pienimmän</t>
    </r>
    <r>
      <rPr>
        <sz val="11"/>
        <color theme="1"/>
        <rFont val="Calibri"/>
        <family val="2"/>
        <scheme val="minor"/>
      </rPr>
      <t xml:space="preserve"> </t>
    </r>
    <r>
      <rPr>
        <i/>
        <sz val="11"/>
        <color theme="1"/>
        <rFont val="Calibri"/>
        <family val="2"/>
        <scheme val="minor"/>
      </rPr>
      <t>yhteisen</t>
    </r>
    <r>
      <rPr>
        <sz val="11"/>
        <color theme="1"/>
        <rFont val="Calibri"/>
        <family val="2"/>
        <scheme val="minor"/>
      </rPr>
      <t xml:space="preserve"> </t>
    </r>
    <r>
      <rPr>
        <i/>
        <sz val="11"/>
        <color theme="1"/>
        <rFont val="Calibri"/>
        <family val="2"/>
        <scheme val="minor"/>
      </rPr>
      <t>nimittäjän</t>
    </r>
    <r>
      <rPr>
        <sz val="11"/>
        <color theme="1"/>
        <rFont val="Calibri"/>
        <family val="2"/>
        <scheme val="minor"/>
      </rPr>
      <t xml:space="preserve"> määrityksen kautta. Sote-tietopakettien tietotuontannon määritykset on</t>
    </r>
  </si>
  <si>
    <t>tunnistettu aina toimenpidetasolle saakka. Toimenpiteistä ja palveluista kerättävän datan ylimmän</t>
  </si>
  <si>
    <t xml:space="preserve">kansallisen tason aggregoidun luokituksen muodostaa JHS-palveluluokitus. Toimenpidetason ja </t>
  </si>
  <si>
    <t>JHS-palveluluokitustason väliin jää kolme tasoa, joilla tuotantoa voidaan vertailla tuottajien ja järjestäjien</t>
  </si>
  <si>
    <t>välillä (palvelu-, palveluryhmä- ja toimintotaso).</t>
  </si>
  <si>
    <t xml:space="preserve">Tilanteessa, jossa palvelujärjestäjän kaikki tiedot ovat tietoaltaassa tai tietovarastossa, ja tietopakettien käyttö on </t>
  </si>
  <si>
    <t>kohdentamisessa (esimerkiksi erikoissairaanhoidon DRG). Tuotteistusmallissa tulee olla tarkistuslaskentamalli, jolla</t>
  </si>
  <si>
    <t xml:space="preserve">varmistetaan, että tuotehinnoilla saadaan toteutuman mukaiset kustannukset. Tuotteet ja kustannukset tulee sitoa </t>
  </si>
  <si>
    <t xml:space="preserve">Keskimääräisen kustannuksen sijasta voidaan käyttää tuotteistusta, jos tuotteistuksessa on noudatettu </t>
  </si>
  <si>
    <t>yhdenmukaistettua tuotteistusta, mutta tarkemman tason vertailtavuutta se heikentää. Sote-tietopakettien</t>
  </si>
  <si>
    <t>tavoitteena on edistää valtakunnallisesti yhdenmukaista tuotteistusta.</t>
  </si>
  <si>
    <t>Kunnan tai kuntayhtymän oman toiminnan osalta sote-palvelujen tuottamisesta aiheutuneet kustannukset</t>
  </si>
  <si>
    <t>mukaisesti. Tällöin mukana on todelliset toteutuneet kustannukset.</t>
  </si>
  <si>
    <t>saadaan kohdistamalla kunnan oman tuotantoyksikön tuotot ja kustannukset suoritteille yhteisten periaatteiden</t>
  </si>
  <si>
    <t>palveluntuottajalle maksettu korvaus eli hinta.</t>
  </si>
  <si>
    <t xml:space="preserve">Tietopaketit ja kunnan oman väestön palvelut </t>
  </si>
  <si>
    <t>avulla.</t>
  </si>
  <si>
    <t>sote-tietopaketteihin siten, että tuotannosta pystytään erottelemaan oman kunnan väestölle ja muille tuotetut</t>
  </si>
  <si>
    <t>palvelut. Kustannusten erottelu onnistuu helpoiten henkilötunnukseen yhdistyneiden suorite- ja kustannustietojen</t>
  </si>
  <si>
    <t>Kunnan väestölle oman tuotannon ulkopuolelta hankittujen asiakaspalvelujen (mkl. muista kunnista hankittujen</t>
  </si>
  <si>
    <t>palvelujen) kustannukset kohdistetaan suoraan tietopaketeille, kun tietoja vertaillaan eri kuntien väestöjen käyttämiin</t>
  </si>
  <si>
    <t>Toiminnan taloudellisuuden ja tuottavuuden vertailuissa ei ole oleellista, mille väestölle palveluja on tuotettu, mutta</t>
  </si>
  <si>
    <r>
      <t xml:space="preserve">kuntien välistä vertailua ja tarvevakiointeja tehtäessä </t>
    </r>
    <r>
      <rPr>
        <i/>
        <sz val="10"/>
        <color theme="1"/>
        <rFont val="Calibri"/>
        <family val="2"/>
        <scheme val="minor"/>
      </rPr>
      <t>kaikki oman alueen väestölle</t>
    </r>
    <r>
      <rPr>
        <sz val="10"/>
        <color theme="1"/>
        <rFont val="Calibri"/>
        <family val="2"/>
        <scheme val="minor"/>
      </rPr>
      <t xml:space="preserve"> kohdennettu palvelujen käyttö ja</t>
    </r>
  </si>
  <si>
    <t xml:space="preserve">kustannukset on syytä kohdentaa tietopaketeille. Kunta voi tuottaa palveluja myös asiakkaille, jotka eivät ole oman </t>
  </si>
  <si>
    <t>kunnan väestöä, esim. yhteistyöalueen puitteissa tai kotikuntalain nojalla. Palvelut tulee pystyä raportoimaan</t>
  </si>
  <si>
    <t>kustannuksiin. Alkuvaiheessa tästä tavoitteesta voidaan luopua, mutta tulevaisuudessa tämäkin näkökohta on hyvä</t>
  </si>
  <si>
    <t>ottaa huomioon.</t>
  </si>
  <si>
    <t>sairaanhoitopiirien erityisvelvoitemaksuihin tai terveysasemien kustannuksiin. JHS 203 kuntien ja kuntayhtymien</t>
  </si>
  <si>
    <t>Kohdistuu nyt terveysasemien palveluihin, mutta vaihtoehto, että kohdistetaan hyvinvoinnin ja ennaltaehkäiseviin palveluihin.</t>
  </si>
  <si>
    <r>
      <t>Kohdistuu nyt terveysasemien palveluihin, mutta vaihtoehto, että kohdistetaan hyvinvoinnin</t>
    </r>
    <r>
      <rPr>
        <sz val="8"/>
        <color theme="1"/>
        <rFont val="Calibri"/>
        <family val="2"/>
        <scheme val="minor"/>
      </rPr>
      <t xml:space="preserve"> ja ennaltaehkäiseviin palveluihin.</t>
    </r>
  </si>
  <si>
    <t xml:space="preserve">Kohdistuu nyt erikoissairaanhoitoon, mutta vaihtoehto että kohdennetaan hyvinvoinnin ja terveyden edistämisen palveluihin ja siihen tietopakettiin. </t>
  </si>
  <si>
    <t>Päivystykseen kuuluvaa ja siten tietopaketti vertailussa mukana päivystyksen tietopaketissa.</t>
  </si>
  <si>
    <t>Apteekin varmuusvarastointiin liittyvät erilliskustannukset. Apteekkitoimintaan kuuluvaa ja siten tietopakettikohtaisessa vertailussa mukana lääkehuollon tietopaketissa.</t>
  </si>
  <si>
    <t>Järjestäjän sote-palveluissa olevat työllisyyskustannukset kohdistetaan tietopaketeille.</t>
  </si>
  <si>
    <t xml:space="preserve">noudatetaan JHS 203 kuntien ja kuntayhtymien kustannuslaskentaan liittyviä suosituksia. Kunnilla on erilaisia </t>
  </si>
  <si>
    <t xml:space="preserve">Kohdentumattomat kustannukset tulee eriyttää kirjanpidossa, jotta ne saadaan tietopakettivertailuun </t>
  </si>
  <si>
    <t>käytänteitä kohdentumattomiin kustannuksiin liittyen, joten kirjaamiskäytänteille tulee tehdä yhteiset linjaukset.</t>
  </si>
  <si>
    <t>siihen sisältyvien palvelujen ja tehtävien kustannukset palvelutuotantoon. Mahdollisessa maakuntamallissa ei ole</t>
  </si>
  <si>
    <t xml:space="preserve">tarvetta tällaiselle erityisvelvoitemaksulle. Esimerkiksi Varsinais-Suomen sairaanhoitopiirissa erityisvelvoitemaksu on </t>
  </si>
  <si>
    <t>Noudatetaan JHS 203 kuntien ja kuntayhtymien kustannuslaskennan suosituksia.</t>
  </si>
  <si>
    <r>
      <t xml:space="preserve">Huom! Mikäli ulkoisen rahoituksen hankkeisiin sisältyy </t>
    </r>
    <r>
      <rPr>
        <b/>
        <sz val="8"/>
        <color theme="1"/>
        <rFont val="Calibri"/>
        <family val="2"/>
        <scheme val="minor"/>
      </rPr>
      <t>omarahoitusosuus,</t>
    </r>
    <r>
      <rPr>
        <sz val="8"/>
        <color theme="1"/>
        <rFont val="Calibri"/>
        <family val="2"/>
        <scheme val="minor"/>
      </rPr>
      <t xml:space="preserve"> </t>
    </r>
    <r>
      <rPr>
        <b/>
        <sz val="8"/>
        <color theme="1"/>
        <rFont val="Calibri"/>
        <family val="2"/>
        <scheme val="minor"/>
      </rPr>
      <t xml:space="preserve">tämä osuus kohdistetaan tietopaketeille. </t>
    </r>
    <r>
      <rPr>
        <sz val="8"/>
        <color theme="1"/>
        <rFont val="Calibri"/>
        <family val="2"/>
        <scheme val="minor"/>
      </rPr>
      <t>Siltä osin kun ulkoisella rahoituksella lisätään kustannuksia, näitä kustannuksia ei myöskään kohdenneta. Tämä koskee myös EVO tutkimushankkeita. Opetustoimintaan saatu EVO-rahoitus ja vastaavat henkilöiden palkkakulut kohdennetaan yksiköihin.</t>
    </r>
  </si>
  <si>
    <t>Ei kohdisteta tietopaketteihin. Jos kunta järjestää, on palvelutuotantoa, kuten muukin palvelu ja on mukana kustannuksissa.</t>
  </si>
  <si>
    <t>Sote-tietopakettien raportoinnissa noudatetaan JHS 203 kuntienja kuntayhtymien kustannuslaskennan suositusten</t>
  </si>
  <si>
    <t xml:space="preserve">mukaisia määrittelyjä myös tukipalvelujen (sisäiset erät) ja hallintokustannusten jakamisessa. Kuntien </t>
  </si>
  <si>
    <t>(sisäiset tukipalvelut). Tämän osalta saattaa kuitenkin tulla muutoksia JHS 200 kuntien ja kuntayhtymien</t>
  </si>
  <si>
    <t>palveluluokitukseen. Ulkoisessa raportoinnissa on varmistettava, että myös keskitettyjen palveluiden kustannukset</t>
  </si>
  <si>
    <t xml:space="preserve">tulevat kohdennetuksi aiheuttamisperiaatetta noudattaen palveluluokille. Samalla on varmistettava, ettei keskitettyjen </t>
  </si>
  <si>
    <t xml:space="preserve">sanotut hallinnon tukipalvelut jaetaan myös palveluluokille. Ainoastaan kunnan keskushallinto sekä </t>
  </si>
  <si>
    <t xml:space="preserve">   valtiolta saatavalla korvauksella)</t>
  </si>
  <si>
    <t xml:space="preserve">(kunnan asukas tai yhteisö). Muiden palvelujen ostot ovat välisuoritteita, joita hankitaan osaksi omaa </t>
  </si>
  <si>
    <t xml:space="preserve">Edellä oleva tarkoittaa, että tietopaketeille kohdistetaan kustannukset kunnan omien tuotantoyksiköiden lisäksi </t>
  </si>
  <si>
    <t xml:space="preserve">kunnan ulkopuolelta hankituista asiakaspalveluista (muut kunnat, yksityinen sektori, kolmas sektori) tai </t>
  </si>
  <si>
    <t>rahoitusmuodosta (ostopalvelu, palveluseteli, tulevaisuudessa mahdolliset asiakasseteli, henkilökohtainen budjetti)</t>
  </si>
  <si>
    <t>riippumatta. Muut kuin asiakaspalvelujen ostot kohdentuvat tietopaketeille lopputuotteen/palvelun kautta.</t>
  </si>
  <si>
    <t>palveluntuottajan tulee tuottaa kunnalle kustannus-, palvelu- ja henkilötietoihin liittyen:</t>
  </si>
  <si>
    <r>
      <t>6.</t>
    </r>
    <r>
      <rPr>
        <sz val="7"/>
        <color theme="1"/>
        <rFont val="Times New Roman"/>
        <family val="1"/>
      </rPr>
      <t xml:space="preserve">       </t>
    </r>
    <r>
      <rPr>
        <sz val="10"/>
        <color theme="1"/>
        <rFont val="Calibri"/>
        <family val="2"/>
        <scheme val="minor"/>
      </rPr>
      <t xml:space="preserve">tunnistetieto (palveluseteli, tulevaisuudessa mahdollinen asiakasseteli tai henkilökohtainen budjetti, </t>
    </r>
  </si>
  <si>
    <r>
      <t>7.</t>
    </r>
    <r>
      <rPr>
        <sz val="7"/>
        <color theme="1"/>
        <rFont val="Times New Roman"/>
        <family val="1"/>
      </rPr>
      <t xml:space="preserve">       </t>
    </r>
    <r>
      <rPr>
        <sz val="10"/>
        <color theme="1"/>
        <rFont val="Calibri"/>
        <family val="2"/>
        <scheme val="minor"/>
      </rPr>
      <t xml:space="preserve">diagnoosi- tai muu asiakassegmentointitieto (tavoitetila) </t>
    </r>
  </si>
  <si>
    <t xml:space="preserve">Muilta kunnilta hankittavat palvelut </t>
  </si>
  <si>
    <t xml:space="preserve">Muilta kunnilta hankitut erikoispalvelut sekä kunnan asukkaan valitsemien muiden kuntien palvelujen </t>
  </si>
  <si>
    <t xml:space="preserve">kustannukset kohdistetaan sote-tietopaketeille. Myös muualla kuin omassa kunnassa tapahtuvan kiireelliseen </t>
  </si>
  <si>
    <t xml:space="preserve">hoidon kustannukset kohdistetaan päivystyksen tietopakettiin. Palvelut tuottanut kunta laskuttaa toista </t>
  </si>
  <si>
    <t xml:space="preserve">kuntaa sen asukkaan palvelujen käytöstä. Palveluita ostava kunta käsittelee nämä palvelut </t>
  </si>
  <si>
    <t xml:space="preserve">asiakaspalvelujen ostoina ja kohdistaa kustannukset ja toimintatiedot sote-tietopaketeille. Tuottajakunnan </t>
  </si>
  <si>
    <t xml:space="preserve">kunnat/kuntien liikelaitokset raportoivat nämä tiedot tulevaisuudessa; valtakunnallisen yhden </t>
  </si>
  <si>
    <t>järjestelmän kautta vaiko jokaiselle kunnalle erikseen.</t>
  </si>
  <si>
    <t xml:space="preserve">Mahdollisilla asiakassetelillä palveluntuottajalle maksettu korvaus kohdistetaan sote-tietopaketeille. </t>
  </si>
  <si>
    <t xml:space="preserve">Palveluryhmille kohdennettavien avustusten ja niiden jakotekijöiden määrittelyssä noudatetaan JHS 203 kuntien </t>
  </si>
  <si>
    <t>Jos muiden kuntien tuottamien palvelujen määrä on merkittävä, mutta palvelujen käytöstä ei saada toimintatietoja,</t>
  </si>
  <si>
    <t>on kustannukset perusteltua jättää kohdentamatta, erityisesti tuotekustannuksia tarkasteltaessa.</t>
  </si>
  <si>
    <t xml:space="preserve">vertailukelpoisia. Kelan kustannuksia ei kuitenkaan toistaiseksi yhdistetä tietopaketteihin kuntien välisessä </t>
  </si>
  <si>
    <t>Sote-tietopakettimallissa noudatetaan jaksotusten toteuttamisessa JHS 203 kuntien ja kuntayhtymien</t>
  </si>
  <si>
    <t>kustannuslaskennan suosituksia. Tällä hetkellä tilikauden aikana tehtävät jaksotukset vaihtelevat kunnittain. Tämä</t>
  </si>
  <si>
    <t>voi heikentää kuntien välisten vertailutietojen luotettavuutta, mikäli tiedot raportoidaan useammin kuin kerran</t>
  </si>
  <si>
    <t xml:space="preserve">vuodessa. Vähäisiä toimintatuloja ja -menoja ei ole tarpeellista jaksottaa. Merkittäviä jaksotettavia eriä sosiaali- ja </t>
  </si>
  <si>
    <t xml:space="preserve">  jaksotusperuste on kertymisperuste, jolloin lomapalkat jaksotetaan niille kuukausille, joilta </t>
  </si>
  <si>
    <t xml:space="preserve">  lomapalkkaa on kertynyt.</t>
  </si>
  <si>
    <t>Sote-tietopakettimallissa noudatetaan täsmäytyksen osalta JHS 203 kuntien ja kuntayhtymien kustannuslaskennan</t>
  </si>
  <si>
    <t>suosituksia. Suositusten mukaan palvelukohtaisten nettokustannusten tulee täsmätä tuloslaskelman</t>
  </si>
  <si>
    <t xml:space="preserve">oikeellisuutta valvotaan. Mikäli palveluluokkien nettokustannukset eivät täsmää toimintakatteeseen, </t>
  </si>
  <si>
    <t>toimintakatteeseen. Valtionkonttorin ilmoituspalvelu sisältää automaattisia tarkastuksia, joilla tiedon</t>
  </si>
  <si>
    <t>Kuntien välinen vertailu on tavoitteena tehdä sekä brutto- että nettokustannuksina. Bruttokustannusvertailua</t>
  </si>
  <si>
    <t>tehtäessä, muille kunnille ja muille ulkopuolisille myytyjen palvelujen kustannukset tulee kohdentaa ostavaan</t>
  </si>
  <si>
    <t>Koska sote-tietopaketeissa tarkastellaan kunnan oman väestön palveluja ja niiden kustannuksia, kunnan tuloslaskelman</t>
  </si>
  <si>
    <t>toimintakatteeseen täsmäytyksessä ja tietopakettien täsmäytyksessä (kuntien välisessä vertailussa) on ero.</t>
  </si>
  <si>
    <t>palvelujen bruttokustannuksia. Täsmäytys tarkoittaa, että tietopaketteihin tulee laskea mukaan vain oman kunnan</t>
  </si>
  <si>
    <t>väestön palvelujen käyttö ja kustannukset. Laskentaa ei saada suoraan JHS 203 kuntien ja kuntayhtymien</t>
  </si>
  <si>
    <t>palveluluokista vaan vaaditaan kustannusten kohdentaminen asiakkaisiin tässä käsikirjassa kuvatulla tavalla.</t>
  </si>
  <si>
    <t>yksikköön ja kuntaan. Sote-tietopaketeilla vertaillaan siten järjestäjän hankkimia kunkin kunnan oman väestön</t>
  </si>
  <si>
    <t>vakuutusyhtiöille tuotettujen palvelujen tulot ja menot.</t>
  </si>
  <si>
    <t xml:space="preserve">vaaditaan tiedonantajaa korjaamaan tietojaan. Tarkastelussa mukaan tulee myös muille kunnille ja esim. </t>
  </si>
  <si>
    <t>Alkuvaiheessa tästä tavoitteesta voidaan sen työläyden ja vastaavan hyödyn pienuuden takia luopua, mutta se on</t>
  </si>
  <si>
    <t>hyvä ottaa huomioon kustannusten kohdentamissääntöjä luotaessa.</t>
  </si>
  <si>
    <t xml:space="preserve">asiakas- ja palveluohjausta käyttävistä asiakkaista ja tehdyistä suoritteista. </t>
  </si>
  <si>
    <t xml:space="preserve">Lähes kaikkiin tietopaketteihin on sisällytetty omana kokonaisuutenaan hyvinvointia ja terveyttä edistävä </t>
  </si>
  <si>
    <t xml:space="preserve">toiminta tai vastaava toiminto. Tällä hetkellä sisältö saattaa vaihdella alueittain, sillä hyvinvoinnin ja </t>
  </si>
  <si>
    <t>sairauksien ennaltaehkäisyyn liittyvät palveluinnovaatiot voidaan sisällyttää tähän toimintoon.</t>
  </si>
  <si>
    <t>rajapinta sivistys- ja vapaa-aika yms. palveluihin on syytä tietopaketeissakin nostaa esiin ja sitä kautta painottaa</t>
  </si>
  <si>
    <t>varsinaisten sosiaali- ja terveyspalvelujen ulkopuolelle jäävien terveyttä ja hyvinvointia edistävien palvelujen merkitystä</t>
  </si>
  <si>
    <t>ja tarvetta koordinoida niihin liittyvää yhteistyötä muiden toimijoiden kanssa. Järjestöjen tuottamat palvelut</t>
  </si>
  <si>
    <t>sisältyvät tietopakettien varsinaisiin palveluihin siltä osin, kun ne kuuluvat järjestämisvastuun piiriin. Sen sijaan</t>
  </si>
  <si>
    <t>järjestöjen toimintaa sinänsä edistävät järjestöavustukset, tilavuokrat, avustukset yms. sisällytetään tähän toimintoon.</t>
  </si>
  <si>
    <t xml:space="preserve">useimmiten saada henkilötunnukseen linkitettynä. </t>
  </si>
  <si>
    <t xml:space="preserve">  aluesairaaloiden sisätautien ja kirurgian osastot) sekä</t>
  </si>
  <si>
    <t xml:space="preserve">  palveluohjausta.</t>
  </si>
  <si>
    <t xml:space="preserve">  palvelutarpeen arviointia sekä terveydenhuoltolaissa tarkoitettua hoidon tarpeen arviointia; </t>
  </si>
  <si>
    <t xml:space="preserve">  jäljempänä potilaslaki, 4 a §:n mukaista suunnitelmaa tutkimuksesta, hoidosta tai lääkinnällisestä </t>
  </si>
  <si>
    <t xml:space="preserve">  kuntoutuksesta, sosiaalihuollon asiakkaan asemasta ja oikeuksista annetun lain (812/2000), jäljempänä </t>
  </si>
  <si>
    <t xml:space="preserve">  sosiaalihuollon asiakaslaki, 7 §:n mukaista palvelu- ja hoitosuunnitelmaa, sosiaalihuoltolain 39 §:n </t>
  </si>
  <si>
    <t xml:space="preserve">  mukaista asiakassuunnitelmaa, ikääntyneen väestön toimintakyvyn tukemisesta sekä iäkkäiden </t>
  </si>
  <si>
    <t xml:space="preserve">  sosiaali- ja terveyspalveluista annetun lain (980/2012), jäljempänä vanhuspalvelulaki, 16 §:n mukaista </t>
  </si>
  <si>
    <t xml:space="preserve">  palvelusuunnitelmaa, vammaisuuden perusteella järjestettävistä palveluista ja tukitoimista annetun </t>
  </si>
  <si>
    <t xml:space="preserve">  lain (380/1987), jäljempänä vammaispalvelulaki, 3 a §:n 2 momentin mukaista palvelusuunnitelmaa sekä </t>
  </si>
  <si>
    <t xml:space="preserve">  lastensuojelulain (417/2007) 30 §:n mukaista asiakassuunnitelmaa; </t>
  </si>
  <si>
    <t>toimintamalleja ja toimivuutta kuvaavia mittareita ja ylipäätään sen toimivuuden seurantaa koko palvelujärjestelmän</t>
  </si>
  <si>
    <t>kannalta. Esimerkiksi asiakas- ja palveluohjaukseen sisältyvä palvelutarpeen arviointi on palvelujen ohjauksen</t>
  </si>
  <si>
    <t>kannalta keskeinen. Myös yhtenäisten palvelujen saantikriteerien toteutumista edistää se, että palveluohjaus</t>
  </si>
  <si>
    <t>nostetaan tietopakettikehikossa esiin ja sen roolia myös valtakunnallisen tilastoinnin osana pohditaan.</t>
  </si>
  <si>
    <t xml:space="preserve">    Nämä tulkitaan välisuoritteiksi eivätkä näy siten omina palveluinaan eivätkä toimintotasoina.</t>
  </si>
  <si>
    <t xml:space="preserve">    kustannuspaikoille aiheuttamisperiaatteen mukaisesti myös julkisessa palvelutuotannossa.</t>
  </si>
  <si>
    <t xml:space="preserve">    koodien määrittelyä ja jäänee ainakin alkuvaiheessa suunterveydenhuollon peruspalvelut -toimintoon.</t>
  </si>
  <si>
    <t xml:space="preserve">    aiheutuu kunnalle kustannuksia, raportoidaan perustason hoitopalveluihin.</t>
  </si>
  <si>
    <t xml:space="preserve">    raja on epäselvä. Vaativa hoito ovat tyypillisesti erikoishammaslääkärin tai leukakirurgin tuottamia </t>
  </si>
  <si>
    <t xml:space="preserve">    palveluita. Vaativaa hoitoa voi tapahtua myös muulla kuin sairaalan yhteydessä, kuten myös </t>
  </si>
  <si>
    <t xml:space="preserve">    valinnanvapauden piirissä olevissa suun terveydenhuollon yksiköissä. Vertailussa vaativa hoito ja </t>
  </si>
  <si>
    <t xml:space="preserve">    sairaalassa tapahtuva hoito tulee tarkastella yhtenä kokonaisuutena.</t>
  </si>
  <si>
    <t xml:space="preserve"> Alla olevassa taulukossa on esitetty käsikirjassa käytettyjen keskeisten käsitteiden määritelmät.</t>
  </si>
  <si>
    <t>Tässä käsikirjassa käytetään erillisessä JHS Kustannuslaskennan perusteet dokumentissa määriteltyjä käsitteitä.</t>
  </si>
  <si>
    <t>Palvelut, jotka hankitaan oman organisaation ulkopuolelta. Hankittavat palvelut ja niistä maksettava korvaus perustuvat ostopalvelusopimukseen (mkl. tulevaisuudessa mahdollinen asiakasseteli ja henkilökohtainen budjetti)</t>
  </si>
  <si>
    <t>Tämä dokumentti, jossa on kuvattu yksityiskohtaiset määrittelyt tietopakettien laskentaan.</t>
  </si>
  <si>
    <t>Erillinen dokumentti, jonka tehtävänä on kuvata miten sote-tietopaketit otetaan kansalliseen käyttöön.</t>
  </si>
  <si>
    <t>Alla on esitetty sote-tietopaketeille kohdennettavien kustannusten sisältö perustuen JHS 203 kuntien ja kuntayhtymien</t>
  </si>
  <si>
    <t xml:space="preserve">  palkkion tms. perusteella määräytyvät kulut kuten eläkekulut (KuEL- ja VaEL-maksut), sosiaaliturvamaksut </t>
  </si>
  <si>
    <t xml:space="preserve">  ja lakisääteiset ja vapaaehtoiset henkilövakuutusmaksut. Eläkkeisiin sisältyy palkkamenoperusteiset </t>
  </si>
  <si>
    <t xml:space="preserve">  eläkemaksut (pl. eläkemenoperusteiset) ja varhe-maksu. Kevalle maksettavat mahdolliset vapaaehtoiset </t>
  </si>
  <si>
    <t xml:space="preserve">  eläkevakuutusmaksut, kuuluvat myös henkilöstökuluihin.</t>
  </si>
  <si>
    <t xml:space="preserve">  ennakkoperintärekisteriin merkityille yrittäjille maksettuja työpalkkioita eikä henkilöstön </t>
  </si>
  <si>
    <t xml:space="preserve">  koulutuspalveluja eikä terveydenhoitopalveluja. Henkilöstön työtehtäviin liittyviä matkustus- ja </t>
  </si>
  <si>
    <t xml:space="preserve">  koulutuskuluja ei sisällytetä henkilöstökuluihin vaan ao. kululajeihin. </t>
  </si>
  <si>
    <t xml:space="preserve">  palveluihin, joita kunta käyttää omassa palvelutuotannossaan. </t>
  </si>
  <si>
    <t xml:space="preserve">  kustannukset. Ostopalveluista tarvitaan riittävät toimintatiedot, jotta kustannukset saadaan </t>
  </si>
  <si>
    <t xml:space="preserve">  kohdistettua oikein tietopaketeille. </t>
  </si>
  <si>
    <t xml:space="preserve">  loppusuoritteille. </t>
  </si>
  <si>
    <t xml:space="preserve">  hoitotarvikkeet, puhdistusaineet ja -tarvikkeet, poltto- ja voiteluaineet sekä lämmön, veden ja sähkön </t>
  </si>
  <si>
    <t xml:space="preserve">  hankintamenot. Sen sijaan jätevesimaksut kuuluvat palvelujen ostoihin. Kuluerään aineet, tarvikkeet ja </t>
  </si>
  <si>
    <t xml:space="preserve">  tavarat sisällytetään näiden hyödykkeiden tilikauden aikaiset suoriteperusteiset ostot. </t>
  </si>
  <si>
    <t xml:space="preserve">  avustukset. </t>
  </si>
  <si>
    <t xml:space="preserve">  kiinteistöverot ja välilliset verot kuten jätevero. Tähän kuluerääm kuuluu myös arvonlisävero omasta</t>
  </si>
  <si>
    <t xml:space="preserve">  käytöstä tai luontoisetuateriasta siltä osin kuin sitä ei voida kohdistaa ao. kululajiin. </t>
  </si>
  <si>
    <t xml:space="preserve">  toimintakuluissa on olennainen. </t>
  </si>
  <si>
    <t xml:space="preserve">  perustu välittömästi myynnin määrään, kuten valmistevero, vähennetään tuloslaskelmassa muina </t>
  </si>
  <si>
    <t xml:space="preserve">  toimintakuluina. Myyntiin liittyvistä kulueristä myyntirahdit ja myyntiprovisiot kirjataan luonteensa </t>
  </si>
  <si>
    <t xml:space="preserve">  mukaiseen kululajiin. </t>
  </si>
  <si>
    <t xml:space="preserve">  kiinteistövero toisen kunnan alueella olevasta kiinteistöstä. Liikelaitoksen maksama liiketoiminnan </t>
  </si>
  <si>
    <t xml:space="preserve">  tulovero voidaan myös kirjata tähän erään, ellei sitä esitetä tilinpäätössiirtojen jälkeen erillisessä erässä </t>
  </si>
  <si>
    <r>
      <t xml:space="preserve">  </t>
    </r>
    <r>
      <rPr>
        <i/>
        <sz val="10"/>
        <color theme="1"/>
        <rFont val="Calibri"/>
        <family val="2"/>
        <scheme val="minor"/>
      </rPr>
      <t>Tuloverot</t>
    </r>
    <r>
      <rPr>
        <sz val="10"/>
        <color theme="1"/>
        <rFont val="Calibri"/>
        <family val="2"/>
        <scheme val="minor"/>
      </rPr>
      <t>.</t>
    </r>
  </si>
  <si>
    <t xml:space="preserve">  -meno jaksotetaan sen tilikauden tuotoksi tai kuluksi, jolta sen suoritusvelvollisuus ajan kulumisen </t>
  </si>
  <si>
    <t xml:space="preserve">  perusteella syntyy. Suoriteperusteesta poiketaan kuitenkin siten, että verojen korkomenot kirjataan </t>
  </si>
  <si>
    <t xml:space="preserve">  tuotoksi tai kuluksi tilikaudelle, jona korkosuoritus tilityksen perusteella saadaan tai suoritetaan.</t>
  </si>
  <si>
    <t xml:space="preserve">  kerryttämä tulo on pysyvästi vielä poistamatonta hankintamenoa pienempi, erotus on kirjattava </t>
  </si>
  <si>
    <t xml:space="preserve">  arvonalennuksena kuluksi (KPL 5:13 §). Kuntien ja kuntayhtymien tilinpäätöksessä arvonalennus voidaan </t>
  </si>
  <si>
    <t xml:space="preserve">  tehdä vain hyödykkeistä, joista ei tehdä suunnitelman mukaisia poistoja. Muista hyödykkeistä tehdään </t>
  </si>
  <si>
    <t xml:space="preserve">  suunnitelman mukaiset poistot, joihin sisällytetään myös mahdollisesti tehtävät lisäpoistot. Myös </t>
  </si>
  <si>
    <t xml:space="preserve">  vähäiset pysyvien vastaavien aineettomien ja aineellisten hyödykkeiden luovutusvoitot ja -tappiot </t>
  </si>
  <si>
    <t xml:space="preserve">  voidaan käsitellä suunnitelmapoistojen oikaisuna.</t>
  </si>
  <si>
    <t xml:space="preserve">  tulot ja menot, jotka perustuvat kunnan tai kuntayhtymän tavanomaisesta toiminnasta poikkeaviin, </t>
  </si>
  <si>
    <t xml:space="preserve">  kertaluonteisiin ja olennaisiin tapahtumiin. Ne on perusteltua esittää omana ryhmänään vuosikatteen </t>
  </si>
  <si>
    <t xml:space="preserve">  jälkeen, mikäli niiden määrä vuosikatteeseen suhteutettuna on olennainen. Näin vuosikatteen </t>
  </si>
  <si>
    <t xml:space="preserve">  vertailtavuus eri vuosien ja eri kuntien välillä paremmin toteutuu. </t>
  </si>
  <si>
    <t xml:space="preserve">  tarvetta. </t>
  </si>
  <si>
    <t xml:space="preserve">  vanhustenhuolto) ja tulosyksikön hallinto (esimerkiksi kotihoito)</t>
  </si>
  <si>
    <t>tietopakettien palveluluokituksiin ja omien asiakas- ja potilastietojärjestelmien rakenteisuuksiin.</t>
  </si>
  <si>
    <t>puutteesta johtuen. Kunnat voivat kuitenkin rakentaa vastaavuustaulukoita ja kohdennussääntöjä nojaamalla</t>
  </si>
  <si>
    <t xml:space="preserve">Valtiokonttori kerää jatkossa kunnilta JHS-palveluluokituksen mukaiset kustannustiedot XBRL-taksonomiaan </t>
  </si>
  <si>
    <t xml:space="preserve">Koska kuntien eri palvelujen suoritteet eroavat toisistaan eivätkä ne useinkaan ole yhteismitallisia, tavoitteena </t>
  </si>
  <si>
    <t xml:space="preserve">Jäsenmaksut/erityisvelvoitemaksut on purettava ja kohdennettava. Mahdollisessa maakuntamallissa ei tarvita vastaavaa rahoitusjärjetelmää. </t>
  </si>
  <si>
    <t xml:space="preserve">5. Palvelujen järjestäjän kustannukset </t>
  </si>
  <si>
    <t>-       Henkilötunnus</t>
  </si>
  <si>
    <t>Hilmo - Palvelualat OID=1.2.246.537.6.18</t>
  </si>
  <si>
    <t>Hilmo - Hoitoon tulon syy 2004 OID=1.2.246.537.6.29.2004</t>
  </si>
  <si>
    <t>Viim.tallentaja</t>
  </si>
  <si>
    <t>Luontipvm</t>
  </si>
  <si>
    <t>Beskrivning</t>
  </si>
  <si>
    <t>Långt_namn</t>
  </si>
  <si>
    <t>Fyysiset syyt</t>
  </si>
  <si>
    <t>0</t>
  </si>
  <si>
    <t>Aktiivinen</t>
  </si>
  <si>
    <t>Fyysiset syyt tarkemmin määrittelemättä.</t>
  </si>
  <si>
    <t>Fysiska orsaker utan närmare beskrivining.</t>
  </si>
  <si>
    <t>Fysiska orsaker</t>
  </si>
  <si>
    <t>Itsestä huolehtimisen vajavuudet (hygienia)</t>
  </si>
  <si>
    <t>Itsestä huolehtimisen vajavuudet päivittäistoiminnoissa, erityisesti hygienian hoidossa.</t>
  </si>
  <si>
    <t>Begränsad förmåga att sköta sig själv i dagliga funktioner, särskilt hygien.</t>
  </si>
  <si>
    <t>Begränsad fömåga att sköta sig själv (hygien)</t>
  </si>
  <si>
    <t>Liikkumiskyvyn vajavuudet</t>
  </si>
  <si>
    <t>Begränsad rörelseförmåga</t>
  </si>
  <si>
    <t>Hermostolliset syyt</t>
  </si>
  <si>
    <t>Hermostolliset syyt, joita ei voi kuvata yhdellä oireella.</t>
  </si>
  <si>
    <t>Neurologiska orsaker, som inte kan beskrivas men enstaka symtom.</t>
  </si>
  <si>
    <t>Neurologiska orsaker</t>
  </si>
  <si>
    <t>Muistamattomuus</t>
  </si>
  <si>
    <t>Muistamattomuus, jonka syy ei ole tiedossa.</t>
  </si>
  <si>
    <t>Glömskhet, när orsaken inte är känd.</t>
  </si>
  <si>
    <t>Glömskhet</t>
  </si>
  <si>
    <t>Sekavuus</t>
  </si>
  <si>
    <t>Sekavuus, joka ei ole pelkkää muistamattomuutta.</t>
  </si>
  <si>
    <t>Förvirring, som inte är i första hand glömskhet.</t>
  </si>
  <si>
    <t>Förvirring</t>
  </si>
  <si>
    <t>Viestimiskyvyn vajavuudet (puhe, kuulo, näkö)</t>
  </si>
  <si>
    <t>Hoitoon tulon syynä viestimiskyvyn vajavuudet (puhe, kuulo, näkö)</t>
  </si>
  <si>
    <t>Begränsad kommunikationsförmåga (tal, hörsel, syn)</t>
  </si>
  <si>
    <t>Dementia</t>
  </si>
  <si>
    <t>Demens</t>
  </si>
  <si>
    <t>Psyykkis-sosiaaliset syyt</t>
  </si>
  <si>
    <t>Psyykkis-sosiaaliset syyt ilman tarkempaa määritelmää.</t>
  </si>
  <si>
    <t>Psykosociala orsaker, utan noggrannare definition.</t>
  </si>
  <si>
    <t>Psykosociala orsaker</t>
  </si>
  <si>
    <t>Masennus</t>
  </si>
  <si>
    <t>Depression</t>
  </si>
  <si>
    <t>Muu psykiatrinen sairaus/oire</t>
  </si>
  <si>
    <t>Annan psykisk sjukdom/symtom</t>
  </si>
  <si>
    <t>Päihdeongelma</t>
  </si>
  <si>
    <t>Päihdeongelma, tarkemmin määrittelemättä.</t>
  </si>
  <si>
    <t>Missbruksproblem utan närmare beskrivining.</t>
  </si>
  <si>
    <t>71,72,73,74,75,76</t>
  </si>
  <si>
    <t>Missbruksproblem</t>
  </si>
  <si>
    <t>Yksinäisyys, turvattomuus</t>
  </si>
  <si>
    <t>Hoitoon tulon syynä yksinäisyys, turvattomuus</t>
  </si>
  <si>
    <t>Ensamhet, otrygghet</t>
  </si>
  <si>
    <t>Asumisongelmat</t>
  </si>
  <si>
    <t>Psyykkis-sosiaalisissa syissä asumisongelmilla tarkoitetaan asunnon kuntoon ja sijaintiin liittyviä tekijöitä, jotka lisäävät tai aiheuttavat ulkopuolisen hoidon tarpeen.</t>
  </si>
  <si>
    <t>Vad gäller psykosociala orsaker avses med bostadsproblem faktorer som anknyter till bostadens skick och läge och som bidrar till eller orsakar behovet av utomstående vård.</t>
  </si>
  <si>
    <t>Bostadsproblem</t>
  </si>
  <si>
    <t>Omaisten avun puute</t>
  </si>
  <si>
    <t>Omaisten avun puute. Omaisen avun puutteella tarkoitetaan sitä, että henkilö on pääsääntöisesti turvautunut omaisten apuun jokapäiväisistä toiminnoista selviytymisessä, mutta tämä apu on jostain syystä tilapäisesti tai pysyvästi loppunut.</t>
  </si>
  <si>
    <t>Brist på hjälp av anhöriga. Brist på hjälp av anhöriga avser att personen i regel tytt sig till de anhöriga för att klara av sina dagliga göromål och att denna hjälp av någon anledning tillfälligt eller bestående har upphört.</t>
  </si>
  <si>
    <t>Brist på hjälp av anhöriga</t>
  </si>
  <si>
    <t>Hoitajan loma</t>
  </si>
  <si>
    <t>Hoitajan loma. Vakituisesti asiakasta hoitava henkilö/omainen turvautuu tilapäiseen ulkoiseen apuun oman lomansa ajaksi. Asiakkaalla itsellään on muutoin määriteltävä syy avun tarpeeseensa.</t>
  </si>
  <si>
    <t>Vårdarens semester. En person/anhörig som varaktigt sköter klienten anlitar utomstående hjälp för den tid han eller hon själv har semester. Klienten själv har annan orsak till sin behov av hjälp.</t>
  </si>
  <si>
    <t>Vårdarens semester</t>
  </si>
  <si>
    <t>Kotiin annettavien palvelujen tarjonnan puute</t>
  </si>
  <si>
    <t>Bristfälligt utbud av service som ges i hemmet</t>
  </si>
  <si>
    <t>Tarkoituksenmukaisen hoitopaikan puute</t>
  </si>
  <si>
    <t>Avsaknad av ändamålsenlig vårdplats</t>
  </si>
  <si>
    <t>Kuntoutus</t>
  </si>
  <si>
    <t>Kuntoutus. Koodia käytetään ajallisesti rajatusta kuntoutusjaksosta, jonka perustana on kuntoutussuunnitelma.</t>
  </si>
  <si>
    <t>Rehabilitering. Koden används för en tidsmässigt begränsad rehabiliteringsperiod som har en rehabiliteringsplan som grund.</t>
  </si>
  <si>
    <t>Rehabilitering</t>
  </si>
  <si>
    <t>Medicinsk rehabilitering</t>
  </si>
  <si>
    <t>Tapaturma</t>
  </si>
  <si>
    <t>Tapaturma. Koodia käytetään myös asiakkaan tullessa somaattisesta sairaalasta jatkohoitoon, kun tapaturman hoito estää paluun aikaisempaan hoitomuotoon tai kotiin.</t>
  </si>
  <si>
    <t>Koden används också när en person kommer från ett somatiskt sjukhus till fortsatt vård, när behandlingen av olycksfallsskadan utesluter återgång till den tidigare vårdformen eller utskrivning.</t>
  </si>
  <si>
    <t>Olycksfall</t>
  </si>
  <si>
    <t>Somaattisen sairauden tutkimus ja hoito</t>
  </si>
  <si>
    <t>Käytetään myös sosiaalihuollon alalla mm. kun hoitoon tulon syynä on hoidon tarpeen moniammatillinen selvittäminen,  diagnosointi ja/tai lääkityksen määritys.</t>
  </si>
  <si>
    <t>Används också inom socialvård, t.ex. när orsaken till sökande av vård är multiprofessionell utredning av vårdbehovet, diagnostisering och/eller fastställande av medicinering.</t>
  </si>
  <si>
    <t>Undersökning och behandling av somatisk sjukdom</t>
  </si>
  <si>
    <t>Alkoholiongelma</t>
  </si>
  <si>
    <t>Alkoholproblem</t>
  </si>
  <si>
    <t>Huumausaineongelma</t>
  </si>
  <si>
    <t>Narkotikaproblem</t>
  </si>
  <si>
    <t>Lääkkeiden ongelmakäyttö</t>
  </si>
  <si>
    <t>Läkemedelsmissbruk</t>
  </si>
  <si>
    <t>Sekakäyttöongelma</t>
  </si>
  <si>
    <t>Blandbruk</t>
  </si>
  <si>
    <t>Muu riippuvuus</t>
  </si>
  <si>
    <t>Annat beroende</t>
  </si>
  <si>
    <t>Läheisen päihdeongelma tai vastaava</t>
  </si>
  <si>
    <t>Närståendes missbruksproblem eller motsvarande problem.</t>
  </si>
  <si>
    <t>Närståendes missbruksproblem eller motsvarande problem</t>
  </si>
  <si>
    <t>Hilmo - Jatkohoito OID=1.2.246.537.6.212</t>
  </si>
  <si>
    <t>Laitos</t>
  </si>
  <si>
    <t>Asiakas/potilas siirtyi sosiaali-/terveydenhuollon laitoshoitoon, mutta laitoshoidon tyyppi ei ole tiedossa. Laitoshoito on sosiaali- tai terveydenhuollon ammattihenkilöstön antamaa ympärivuorokautista hoitoa, jossa sisäänottoa ja hoidon päättymistä koskevan päätöksen tekee toimintayksikkö tai viranomainen (mukaan lukien lääkäri). Laitoshoito tapahtuu yksiköissä, jotka KELA on määritellyt laitokseksi. Suositellaan käytettäväksi koodeja 11 - 18.</t>
  </si>
  <si>
    <t>Klienten/patienten får fortsatt vård på en institution inom socialvården eller hälso- och sjukvården. Institutionsvård är vård som ges dygnet runt av yrkesutbildade personer inom socialvården eller hälso- och sjukvården, och där beslut om intagning för och avslutande av vård fattas av en verksamhetsenhet eller myndighet (inklusive läkare). Institutionsvården sker i enheter som FPA har klassificerat som institutioner. Inom institutionsvård används koderna 11-18.</t>
  </si>
  <si>
    <t>Anstalt</t>
  </si>
  <si>
    <t>Sairaala</t>
  </si>
  <si>
    <t>Asiakas/potilas siirtyy sairaalan vuodeosastohoitoon tai terveyskeskuksen vuodeosastohoitoon (palveluala 1), muullle kuin yleislääketieteen erikoisalalle (98).</t>
  </si>
  <si>
    <t>Klienten/patienten får fortsatt vård på en vårdavdelning på ett sjukhus eller vid en hälsovårdscentral med en annan specialitet än allmän medicin (98).</t>
  </si>
  <si>
    <t>Sjukhus</t>
  </si>
  <si>
    <t>Terveyskeskus</t>
  </si>
  <si>
    <t>Asiakas/potilas siirtyy terveyskeskuksen perusterveydenhuollon vuodeosastohoitoon (palveluala 1, erikoisala 98 yleislääketiede). Terveyskeskuksen avohoidolle käytetään koodia 22.</t>
  </si>
  <si>
    <t>Klienten/patienten får fortsatt vård på en vårdavdelning inom primärvård vid en hälsovårdscentral med specialitet allmän medicin (98). Vid öppenvård på hälsovårdscentral anges kod 22.</t>
  </si>
  <si>
    <t>Hälsocentral</t>
  </si>
  <si>
    <t>Vanhainkoti tai vastaava</t>
  </si>
  <si>
    <t>Asiakas/potilas siirtyy vanhainkotiin tai dementoituneiden laitoshoitoyksikköön (palveluala 31, 33).</t>
  </si>
  <si>
    <t>Klienten/patienten får fortsatt vård på ett ålderdomshem eller en enhet för institutionsvård för dementa (servicebransch 31, 33).</t>
  </si>
  <si>
    <t>Åldringshem eller motsvarande</t>
  </si>
  <si>
    <t>Kehitysvammalaitos</t>
  </si>
  <si>
    <t>Asiakas/potilas siirtyy kehitysvammalaitokseen (palveluala 41).</t>
  </si>
  <si>
    <t>Klienten/patienten får fortsatt vård på en institution för personer med utvecklingsstörning (servicebransch 41).</t>
  </si>
  <si>
    <t>Institution för personer med utvecklingsstörning</t>
  </si>
  <si>
    <t>Päihdehuollonlaitos</t>
  </si>
  <si>
    <t>Asiakas/potilas siirtyy päihdehuollon kuntoutusyksikkööän tai katkaisuhoitoasemalle, jossa on ympärivuorokautisesti (palveluala 5).</t>
  </si>
  <si>
    <t>Klienten/patienten får fortsatt vård på en rehabiliterings- eller avgiftningsenhet inom missbrukarvården och är där dygnet runt (servicebransch 5).</t>
  </si>
  <si>
    <t>Institution för missbrukarvård</t>
  </si>
  <si>
    <t>Kuntoutuslaitos</t>
  </si>
  <si>
    <t>Asiakas/potilas siirtyy kuntoutuslaitokseeen (palveluala 6).</t>
  </si>
  <si>
    <t>Klienten/pateinten får fortsatt vård på en rehabiliteringsinrättning (servicebransch 6).</t>
  </si>
  <si>
    <t>Rehabiliteringsinrättning</t>
  </si>
  <si>
    <t>Muu laitoshoito</t>
  </si>
  <si>
    <t>Asiakas/potilas siirtyy muuhun sosiaali-/terveydenhuollon laitoshoitoon, esim. lastenkotiin.</t>
  </si>
  <si>
    <t>Klienten/patienten får fortsatt vård på en annan institution inom social-/hälso- och sjukvården, t.ex. ett barnhem.</t>
  </si>
  <si>
    <t>Annan institutionsvård</t>
  </si>
  <si>
    <t>Koti, kotihoito ja palveluasuminen</t>
  </si>
  <si>
    <t>Asiakas/potilas siirtyy kotiin, mahdollisesti kotihoidon tai palveluasumisen piiriin, mutta tarkempaa tietoa ei ole tai tarkemmat luokat eivät sovi tässä yhteydessä.</t>
  </si>
  <si>
    <t>Klienten/patienten får fortsatt vård i sitt hem, eller inom hemvård eller serviceboende, men närmare uppgifter saknas eller de mer exakta klasserna passar inte i detta fall.</t>
  </si>
  <si>
    <t>Hem, hemvård och serviceboende</t>
  </si>
  <si>
    <t>Kotihoito/ei-ympärivuorokautinen palveluasuminen</t>
  </si>
  <si>
    <t>Asiakas/potilas siirtyy kotihoitoon tai ei-ympärivuorokautisen palveluasumisen piiriin (palveluala 7, 43, 44, 81, 82, 83, 86).</t>
  </si>
  <si>
    <t>Klienten/patienten får fortsatt vård inom hemvård eller serviceboende utan heldygnsomsorg (servicebransch 7, 43, 44, 81, 82, 83, 86).</t>
  </si>
  <si>
    <t>Hemvård/serviceboende utan heldygnsomsorg</t>
  </si>
  <si>
    <t>Koti ilman säännöllisiä palveluja</t>
  </si>
  <si>
    <t>Asiakas/potilas siirtyy kotiin ilman säännöllisiä palveluja: henkilö ei täytä kohdan 21.  edellytyksiä, mutta saattaa silti itse käyttää satunnaisesti avohoidon  palveluja tai selvitä kokonaan ilman palveluja. Tämä koodi laitetaan siis  mm. henkilölle, joka saa seuraavia palveluja: terveyskeskuksen avohoito,  sairaalan poliklinikka, mielenterveyden avohoito (mt-keskus, mt-tsto),  yksityislääkärin vastaanotto. Synnyttäjät, jotka ovat olleet säännöllisten neuvolapalveluiden piirissä, merkitään kohtaan 22. Myös sarjahoitopotilas merkitään kohtaan 22.</t>
  </si>
  <si>
    <t>Klienten/patienten får fortsatt vård i sitt hem utan regelbunden service. Personen uppfyller inte villkoren under 21, men kan ändå själv sporadiskt utnyttja tjänster inom öppenvården eller klara sig helt utan tjänster. Koden används således bl.a. för personer som får följande tjänster: öppenvård vid hälsocentral, vård på sjukhusets poliklinik, öppen mentalvård (mentalvårdscentral, mentalvårdsbyrå), vård på privat läkarmottagning. För födande kvinnor som omfattats av regelbundna rådgivningstjänster anges kod 22, likaså för patienter som får seriebehandling.</t>
  </si>
  <si>
    <t>Hem utan regelbunden service</t>
  </si>
  <si>
    <t>Vanhusten ympärivuorokautinen palveluasuminen</t>
  </si>
  <si>
    <t>Asiakas/potilas siirtyy vanhusten ympärivuorokautiseen asumispalveluun (palveluala 32, 34).</t>
  </si>
  <si>
    <t>Klienten/patienten får fortsatt vård på en enhet för serviceboende med heldygnsomsorg för äldre (servicebransch 32, 34).</t>
  </si>
  <si>
    <t>Kehitysvammaisten autettu asuminen</t>
  </si>
  <si>
    <t>Asiakas/potilas siirtyy kehitysvammaisten autetun asumisen piiriin (palveluala 42).</t>
  </si>
  <si>
    <t>Klienten får fortsatt vård på en enhet för assisterat boende för personer med utvecklingsstörningar (servicebransch 42).</t>
  </si>
  <si>
    <t>Assisterat boende för personer med utvecklingsstörning</t>
  </si>
  <si>
    <t>Muu ympärivuorokautinen palveluasuminen</t>
  </si>
  <si>
    <t>Asiakas/potilas siirtyy muun ympärivuorokautisen palveluasumisen piiriin (palveluala 84, 85).</t>
  </si>
  <si>
    <t>Klienten/patienten får fortsatt vård på en enhet för annat serviceboende med heldygnsomsorg (servicebransch 84, 85).</t>
  </si>
  <si>
    <t>Annat serviceboende med heldygnsomsorg</t>
  </si>
  <si>
    <t>Kuollut</t>
  </si>
  <si>
    <t>Potilas kuoli hoitojakson aikana eikä siten tarvitse jatkohoitoa.</t>
  </si>
  <si>
    <t>Klienten/patienten dog under vårdperioden.</t>
  </si>
  <si>
    <t>Avliden</t>
  </si>
  <si>
    <t>THL/Tietosisältö - Diagnoosit OID=1.2.246.537.6.12.2012.333</t>
  </si>
  <si>
    <t>ALONG: Ehdon _pakollisuus</t>
  </si>
  <si>
    <t>ALONG:Huomioitavaa</t>
  </si>
  <si>
    <t>A:Järjestys</t>
  </si>
  <si>
    <t>A:Kentän pakollisuus</t>
  </si>
  <si>
    <t>A:Kentän toistuma</t>
  </si>
  <si>
    <t>A:Kertomustekstissä</t>
  </si>
  <si>
    <t>ALONG:Koodien tarkennus</t>
  </si>
  <si>
    <t>ALONG:Koodirajoitus</t>
  </si>
  <si>
    <t>ALONG:Koodistolista</t>
  </si>
  <si>
    <t>A:Koodiston oid</t>
  </si>
  <si>
    <t>A:Koodistoviittaus</t>
  </si>
  <si>
    <t>A:Tietokentän oid tunniste</t>
  </si>
  <si>
    <t>A:Tietotyypin tunniste</t>
  </si>
  <si>
    <t>A:Tietotyyppi</t>
  </si>
  <si>
    <t>Diagnoosin koodi, nimi ja koodisto</t>
  </si>
  <si>
    <t>Diagnoosikoodi, koodinmukainen nimi ja koodisto</t>
  </si>
  <si>
    <t>Kuntaliitto - ICPC Perusterveydenhuollon luokituksen mukainen diagnoosin koodi  tai THL - Tautiluokitus ICD-10:n mukainen diagnoosin syytä kuvaava diagnoosikoodin osa sekä diagnoosin koodin mukainen nimi ja käytetyn koodiston nimi</t>
  </si>
  <si>
    <t>Näyttömuodossa näytetään vain dg-koodi (ei koodin mukaista nimeä eikä koodistoa).ICD-koodi näytettään näyttömuodossa erikoismerkillä yhdistettynä yhtenä koodina (ei näytetä myöskään koodien mukaisia nimiä eikä koodistoja).</t>
  </si>
  <si>
    <t>P</t>
  </si>
  <si>
    <t>yksittäinen ICPC-diagnoosikoodi, yksinään ilman erikoismerkkiä oleva ICD-diagnoosikoodi tai ICD-10 diagnoosikoodin *-merkin jälkeinen tai +-, &amp;- tai #-merkkiä edeltävä diagnoosikoodin osa</t>
  </si>
  <si>
    <t>1.2.246.537.6.1, 1.2.246.537.6.31</t>
  </si>
  <si>
    <t>THL - Tautiluokitus ICD-10 , Kuntaliitto - ICPC perusterveydenhuollon luokitus</t>
  </si>
  <si>
    <t>1.2.246.537.6.12.2012.333.1</t>
  </si>
  <si>
    <t>CV</t>
  </si>
  <si>
    <t>Coded Value</t>
  </si>
  <si>
    <t>Tiedon lähde</t>
  </si>
  <si>
    <t>koodilla ilmaistu tieto siitä, keneltä tai mistä tieto on peräisin</t>
  </si>
  <si>
    <t>1.2.246.537.5.40031</t>
  </si>
  <si>
    <t>THL - Tiedon lähde</t>
  </si>
  <si>
    <t>1.2.246.537.6.12.2012.333.10</t>
  </si>
  <si>
    <t>Toteajan nimi</t>
  </si>
  <si>
    <t>Diagnoosin tai käyntisyyn toteajan nimi</t>
  </si>
  <si>
    <t>diagnoosin tai käyntisyyn ensimmäisen toteajan nimi</t>
  </si>
  <si>
    <t>1.2.246.537.6.12.2012.333.11</t>
  </si>
  <si>
    <t>PN</t>
  </si>
  <si>
    <t>Person Name</t>
  </si>
  <si>
    <t>Diagnoosin tai käyntisyyn toteamispäivä</t>
  </si>
  <si>
    <t>päivämäärä, jolloin diagnoosi tai käyntisyy on ensimmäisen kerran todettu</t>
  </si>
  <si>
    <t>1.2.246.537.6.12.2012.333.12</t>
  </si>
  <si>
    <t>TS</t>
  </si>
  <si>
    <t>Point in Time</t>
  </si>
  <si>
    <t>Diagnoosin päättymisen toteajan nimi</t>
  </si>
  <si>
    <t>diagnoosin mukaisen terveysvaikutuksen päättymisen toteajan nimi</t>
  </si>
  <si>
    <t>pakollinen, kun codeid 16 ei ole tyhjä</t>
  </si>
  <si>
    <t>EP</t>
  </si>
  <si>
    <t>1.2.246.537.6.12.2012.333.15</t>
  </si>
  <si>
    <t>Diagnoosin päättymispäivä</t>
  </si>
  <si>
    <t>päivämäärä, jolloin diagnoosin mukainen terveysvaikutus on todettu päättyneeksi</t>
  </si>
  <si>
    <t>1.2.246.537.6.12.2012.333.16</t>
  </si>
  <si>
    <t>Diagnoosin päättymisen syy</t>
  </si>
  <si>
    <t>koodilla ilmaistu tieto diagnoosin päättymisen syystä</t>
  </si>
  <si>
    <t>1.2.246.537.6.602</t>
  </si>
  <si>
    <t>AR/YDIN- Terveystiedon päättymisen syy</t>
  </si>
  <si>
    <t>1.2.246.537.6.12.2012.333.17</t>
  </si>
  <si>
    <t>Diagnoosin päättymisen syyn tarkenne</t>
  </si>
  <si>
    <t>diagnoosin päättymisen syytä tarkentava vapaamuotoinen teksti</t>
  </si>
  <si>
    <t>1.2.246.537.6.12.2012.333.18</t>
  </si>
  <si>
    <t>ST</t>
  </si>
  <si>
    <t>String</t>
  </si>
  <si>
    <t>Toteajan palveluyksikkö</t>
  </si>
  <si>
    <t>Diagnoosin  tai käyntisyyn toteajan palveluyksikkö</t>
  </si>
  <si>
    <t>Diagnoosin tai käyntisyyn toteajan organisaation palveluyksikkö</t>
  </si>
  <si>
    <t>diagnoosin  tai käyntisyyn ensimmäisen toteajan SOTE-organisaatiorekisterissä tai Terveydenhuollon itsenäiset ammatinharjoittajat -koodistossa oleva palveluyksikön yksilöintitunnus</t>
  </si>
  <si>
    <t>1.2.246.537.6.202, 1.2.246.537.6.203</t>
  </si>
  <si>
    <t>THL - SOTE-organisaatiorekisteri, Valvira - Terveydenhuollon itsenäiset ammatinharjoittajat</t>
  </si>
  <si>
    <t>1.2.246.537.6.12.2012.333.19</t>
  </si>
  <si>
    <t>II</t>
  </si>
  <si>
    <t>Instance Identifier</t>
  </si>
  <si>
    <t>Diagnoosin tai käyntisyyn ensisijaisuus</t>
  </si>
  <si>
    <t>koodilla ilmaistu tieto siitä, onko kyse potilaan hoitotilanne huomioon ottaen ensisijaisesta diagnoosista tai käyntisyystä vai toissijaisesta diagnoosista tai käyntisyystä</t>
  </si>
  <si>
    <t>1.2.246.537.5.40005</t>
  </si>
  <si>
    <t>AR/YDIN - Diagnoosin / toimenpiteen ensisijaisuus</t>
  </si>
  <si>
    <t>1.2.246.537.6.12.2012.333.2</t>
  </si>
  <si>
    <t>Diagnoosin päättymisen toteajan palveluyksikkö</t>
  </si>
  <si>
    <t>Diagnoosin päättymisen toteajan organisaation palveluyksikkö</t>
  </si>
  <si>
    <t>diagnoosin mukaisen terveysvaikutuksen päättymisen toteajan SOTE-organisaatiorekisterissä tai Terveydenhuollon itsenäiset ammatinharjoittajat -koodistossa oleva palveluyksikön yksilöintitunnus</t>
  </si>
  <si>
    <t>pakollinen, kun codeid 16 ei ole tyhjä</t>
  </si>
  <si>
    <t>1.2.246.537.6.12.2012.333.20</t>
  </si>
  <si>
    <t>Diagnoosin tai käyntisyyn nimi</t>
  </si>
  <si>
    <t>Diagnoosin tai käyntisyyn nimi tekstinä</t>
  </si>
  <si>
    <t>terveysongelman nimi  vapaamuotoisena tekstinä Huom. Oletusarvona on diagnoosikoodin mukainen nimi.</t>
  </si>
  <si>
    <t>oletusarvona diagnoosikoodin (codeid) 1 mukainen nimi</t>
  </si>
  <si>
    <t>1.2.246.537.6.12.2012.333.21</t>
  </si>
  <si>
    <t>Episodin nimi</t>
  </si>
  <si>
    <t>vapaamuotoinen nimi episodille, johon diagnoosi tai käyntisyy liittyy</t>
  </si>
  <si>
    <t>1.2.246.537.6.12.2012.333.22</t>
  </si>
  <si>
    <t>Käyntisyy</t>
  </si>
  <si>
    <t>tieto siitä, onko kyse muun terveydenhuollon ammattihenkilön kuin lääkärin kirjaamasta käynnin tai hoitojakson syystä</t>
  </si>
  <si>
    <t>oletusarvo = False</t>
  </si>
  <si>
    <t>1.2.246.537.6.12.2012.333.23</t>
  </si>
  <si>
    <t>BL</t>
  </si>
  <si>
    <t>Boolean</t>
  </si>
  <si>
    <t>Tapaturman liikuntalaji</t>
  </si>
  <si>
    <t>Liikuntalaji, jossa tapaturma tapahtunut</t>
  </si>
  <si>
    <t>koodilla ilmaistu tieto liikuntalajista, jossa tapaturma on sattunut</t>
  </si>
  <si>
    <t>pakollinen, kun codeId 4 =  Y94.2</t>
  </si>
  <si>
    <t>UKK-Instituutti - Liikuntalajiluokitus</t>
  </si>
  <si>
    <t>1.2.246.537.6.12.2012.333.24</t>
  </si>
  <si>
    <t>Diagnoosin tai käyntisyyn syykoodi</t>
  </si>
  <si>
    <t>999</t>
  </si>
  <si>
    <t>potilaan diagnoosin syytä kuvaava diagnoosikoodin osa</t>
  </si>
  <si>
    <t>ICD-koodi näytettään näyttömuodossa erikoismerkillä yhdistettynä yhtenä koodina (ei näytetä myöskään koodien mukaisia nimiä eikä koodistoja)</t>
  </si>
  <si>
    <t>1000</t>
  </si>
  <si>
    <t>*-merkin jälkeinen tai +- &amp; tai #-merkkiä edeltävä oleva diagnoosikoodin osa tai yksinään ilman erikoismerkkiä oleva diagnoosikoodi</t>
  </si>
  <si>
    <t>1.2.246.537.6.1</t>
  </si>
  <si>
    <t>THL - Tautiluokitus ICD-10</t>
  </si>
  <si>
    <t>1.2.246.537.6.12.2012.333.25</t>
  </si>
  <si>
    <t>Diagnoosin tai käyntisyyn oirekoodi</t>
  </si>
  <si>
    <t>potilaan diagnoosin oiretta kuvaava diagnoosikoodin osa</t>
  </si>
  <si>
    <t>+-merkin jälkeinen tai *-merkkiä edeltävä diagnoosikoodin osa</t>
  </si>
  <si>
    <t>1.2.246.537.6.12.2012.333.26</t>
  </si>
  <si>
    <t>Endokrinologisen häiriön koodi</t>
  </si>
  <si>
    <t>Kasvaimen aiheuttaman endokrinologisen häiriön koodi</t>
  </si>
  <si>
    <t>kasvaimen aiheuttamaa endokrinologista häiriötä kuvaava diagnoosikoodin osa</t>
  </si>
  <si>
    <t>&amp;-merkin jälkeinen diagnoosikoodin osa</t>
  </si>
  <si>
    <t>1.2.246.537.6.12.2012.333.27</t>
  </si>
  <si>
    <t>Aiheuttajan ATC-koodi</t>
  </si>
  <si>
    <t>Tilan aiheuttajana olevan lääkeaineen ATC-koodi</t>
  </si>
  <si>
    <t>potilaan terveydentilan aiheuttanutta lääkeainetta kuvaava diagnoosikoodin osa</t>
  </si>
  <si>
    <t>#-merkin jälkeinen diagnoosikoodin osa</t>
  </si>
  <si>
    <t>1.2.246.537.6.32</t>
  </si>
  <si>
    <t>Fimea- ATC Luokitus</t>
  </si>
  <si>
    <t>1.2.246.537.6.12.2012.333.28</t>
  </si>
  <si>
    <t>Diagnoosin ulkoinen syy</t>
  </si>
  <si>
    <t>koodilla ilmaistu tieto vamman, sairauden tai kuoleman ulkoisesta syystä</t>
  </si>
  <si>
    <t>pakollinen, kun codeid 23 = FALSE ja codeid 1 = S00 - T98</t>
  </si>
  <si>
    <t>vamman sairauden tai kuoleman ulkoinen syy koodataan ICD 10 koodilla väliltä V01 - Y89</t>
  </si>
  <si>
    <t>1.2.246.537.6.12.2012.333.3</t>
  </si>
  <si>
    <t>Diagnoosin tapaturmatyyppi</t>
  </si>
  <si>
    <t>koodilla ilmaistu tieto vamman, sairauden tai kuoleman aiheuttaneen tapaturman tyypistä</t>
  </si>
  <si>
    <t>pakollinen, kun codeid 3 = W00 - X59</t>
  </si>
  <si>
    <t>tapaturmatyyppi koodataan ICD 10 koodilla väliltä Y94.0 - Y96.9</t>
  </si>
  <si>
    <t>1.2.246.537.6.12.2012.333.4</t>
  </si>
  <si>
    <t>Haittavaikutuksen aiheuttaja</t>
  </si>
  <si>
    <t>koodilla ilmaistu tieto haittavaikutuksen ulkoisesta syystä silloin, kun syynä on toimenpide tai lääke</t>
  </si>
  <si>
    <t>1.2.246.537.6.2, 1.2.246.537.6.32</t>
  </si>
  <si>
    <t>THL - Toimenpideluokitus, Fimea - ATC Luokitus</t>
  </si>
  <si>
    <t>1.2.246.537.6.12.2012.333.5</t>
  </si>
  <si>
    <t>ICD-10 -vastaavuuskoodi ICPC-koodille</t>
  </si>
  <si>
    <t>ICPC Perusterveydenhuollon luokituksen koodia vastaava Tautiluokitus ICD-10:n diagnoosin syytä kuvaava diagnoosikoodin osa</t>
  </si>
  <si>
    <t>yksinään ilman erikoismerkkiä oleva ICD-diagnoosikoodi tai ICD-10 diagnoosikoodin *-merkin jälkeinen tai +-, &amp;- tai #-merkkiä edeltävä diagnoosikoodin osa</t>
  </si>
  <si>
    <t>1.2.246.537.6.12.2012.333.6</t>
  </si>
  <si>
    <t>Diagnoosin tai käyntisyyn varmuusaste</t>
  </si>
  <si>
    <t>koodilla ilmaistu tieto diagnoosin tai käyntisyyn todennäköisyydestä</t>
  </si>
  <si>
    <t>1.2.246.537.5.40004</t>
  </si>
  <si>
    <t>AR/YDIN - Varmuusaste</t>
  </si>
  <si>
    <t>1.2.246.537.6.12.2012.333.7</t>
  </si>
  <si>
    <t>Diagnoosin pysyvyys</t>
  </si>
  <si>
    <t>koodilla ilmaistu tieto diagnoosin pysyvyydestä</t>
  </si>
  <si>
    <t>1.2.246.537.5.40003</t>
  </si>
  <si>
    <t>AR/YDIN - Pysyvyys</t>
  </si>
  <si>
    <t>1.2.246.537.6.12.2012.333.8</t>
  </si>
  <si>
    <t>Diagnoosin tai käyntisyyn episoditunnus</t>
  </si>
  <si>
    <t>järjestelmän automaattisesti tuottama tekninen OID-tunniste, jolla voidaan yhdistää samaan episodiin liittyvät diagnoosi- ja käyntisyykirjaukset</t>
  </si>
  <si>
    <t>1.2.246.537.6.12.2012.333.9</t>
  </si>
  <si>
    <t>Poistetut tietokentät</t>
  </si>
  <si>
    <t>Diagnoosin tietosisällöstä poistetut tietokentät</t>
  </si>
  <si>
    <t>Borttagna datafält</t>
  </si>
  <si>
    <t>1.2.246.537.6.12.2012.333.999</t>
  </si>
  <si>
    <t>LB</t>
  </si>
  <si>
    <t>Label</t>
  </si>
  <si>
    <t>Hilmo - Hoidon kiireellisyys OID=1.2.246.537.6.121</t>
  </si>
  <si>
    <t>E</t>
  </si>
  <si>
    <t>Kiireetön hoito</t>
  </si>
  <si>
    <t>asiakkaan tai potilaan suunniteltu ja sovittuna aikana tapahtuva hoito tai arviointi avohoidon yksikössä Huom.Erikoisairaanhoidossa tarkoitetaan yleensä elektiivistä toimintaa kuten päiväkirurgiaa. Kiiretön hoito ei vaadi välitöntöntä hoitoa tai arviointia. Vuorovaikutuksen muoto ilmaistaan Yhteystapa-luokituksella.</t>
  </si>
  <si>
    <t>vården av patienten kan påbörjas inom åtta (8) dygn eller senare</t>
  </si>
  <si>
    <t>Icke-brådskande behov av behandling</t>
  </si>
  <si>
    <t>K</t>
  </si>
  <si>
    <t>Kiireellinen hoidon tarve</t>
  </si>
  <si>
    <t>Hoidon tarve on kiireellinen, jos hoito on aloitettava vuorokauden sisällä.</t>
  </si>
  <si>
    <t>Behovet av behandling är brådskande, om behandlingen måste inledas inom ett dygn.</t>
  </si>
  <si>
    <t>102</t>
  </si>
  <si>
    <t>Brådskande behov av behandling</t>
  </si>
  <si>
    <t>V</t>
  </si>
  <si>
    <t>Välitön hoidon tarve</t>
  </si>
  <si>
    <t>Hoidon tarve on välitön, jos hoito on aloitettava kahden tunnin sisällä.</t>
  </si>
  <si>
    <t>Behovet av behandling är omedelbart, om behandlingen måste inledas inom två timmar.</t>
  </si>
  <si>
    <t>103</t>
  </si>
  <si>
    <t>Omedelbart behov av behandling</t>
  </si>
  <si>
    <t>asiakas tai potilas on saapunut päivystykseen äkillisen sairastumisen, vamman, pitkäaikaissairauden vaikeutumisen tai toimintakyvyn alenemisen vuoksi Huom. Kiireellisellä hoidolla tarkoitetaan äkillisen sairastumisen, vamman, pitkäaikaissairauden vaikeutumisen tai toimintakyvyn alenemisen edellyttämää välitöntä arviota ja hoitoa, jota ei voida siirtää ilman sairauden pahenemista tai vamman vaikeutumista.</t>
  </si>
  <si>
    <t>vården av patienten ska påbörjas inom ett dygn</t>
  </si>
  <si>
    <t>100</t>
  </si>
  <si>
    <t>5,6</t>
  </si>
  <si>
    <t>Jour</t>
  </si>
  <si>
    <t>1-7 päivää</t>
  </si>
  <si>
    <t>potilaan hoidon tulee alkaa 1-7 vuorokauden sisällä</t>
  </si>
  <si>
    <t>vården av patienten ska påbörjas inom 1-7 dygn</t>
  </si>
  <si>
    <t>101</t>
  </si>
  <si>
    <t>1-7 dagar</t>
  </si>
  <si>
    <t>Kiireellisenä alkanut vuodeosastohoito</t>
  </si>
  <si>
    <t>asiakkaan tai potilaan hoito vuodeosastolla alkaa äkillisen sairastumisen, vamman, pitkäaikaissairauden vaikeutumisen tai toimintakyvyn alenemisen vuoksi Huom. Kiireellisenä alkanut vuodeosastohoito on suunnittelematonta ja edellyttää välitöntä arviointia ja hoitoa. Tähän luokkaan kuuluu myös päivystyskäynnin tai kiireellisen käynnin jälkeen alkanut vuodeosastohoito.</t>
  </si>
  <si>
    <t>Kiireettömänä alkanut vuodeosastohoito</t>
  </si>
  <si>
    <t>asiakkaan tai potilaan hoito vuodeosastolla alkaa suunnitellusti ja sovittuna aikana</t>
  </si>
  <si>
    <t>Kiireellinen hoito muussa yksikössä</t>
  </si>
  <si>
    <t>kiireellistä hoitoa tai arviointia edellyttävän asiakkaan tai potilaan hoito muussa kuin päivystysyksikössä. Huom. Kyseessä on muu kuin terveydenhuoltolain (1326/2010) 50 §:n (29.12.2016) ja Valtioneuvoston asetuksen 583/2017 tarkoittama päivystysyksikkö. Vuorovaikutuksen muoto ilmaistaan Yhteystapa-luokituksella. Kiireellinen hoito tarkoittaa äkillisen sairastumisen, vamman, pitkäaikaissairauden vaikeutumisen tai toimintakyvyn alenemisen edellyttämää välitöntä arviota ja hoitoa, jota ei voida siirtää ilman sairauden pahenemista tai vamman vaikeutumista.</t>
  </si>
  <si>
    <t>Hoito päivystysyksikössä</t>
  </si>
  <si>
    <t>asiakkaan tai potilaan hoito tai arviointi ympäri vuorokauden toimivassa laajan päivystyksen, yhteispäivystyksen tai ympäri vuorokauden toimivan perusterveydenhuollon tai akuuttilääketieteen päivystyksen yksikössä Huom. Kyseessä on terveydenhuoltolain (1326/2010) 50 §:n (29.12.2016) ja Valtioneuvoston asetuksen 583/2017 tarkoittama päivystysyksikkö. Luokkaa käytetään vain näissä päivystysyksiköissä annetusta hoidosta. Vuorovaikutuksen muoto ilmaistaan Yhteystapa-luokituksella.</t>
  </si>
  <si>
    <t>Hilmo - Kävijäryhmä OID=1.2.246.537.6.232</t>
  </si>
  <si>
    <t>A:Förkortning</t>
  </si>
  <si>
    <t>A:korvaava koodi</t>
  </si>
  <si>
    <t>A:Namn</t>
  </si>
  <si>
    <t>Yksilökäynti</t>
  </si>
  <si>
    <t>Yhden identifioidun asiakkaan ja yhden ammattihenkilön välinen palvelutilanne.</t>
  </si>
  <si>
    <t>Ett individbesök är en klients besök hos en läkare eller hos hälso- och sjukvårdspersonal för att behandla hans eller hennes sjukdom/problem.</t>
  </si>
  <si>
    <t>Individbesök</t>
  </si>
  <si>
    <t>Ryhmävastaanotto</t>
  </si>
  <si>
    <t>Yhden identifioidun asiakkaan ja vähintään kahden ammattihenkilön välinen palvelutilanne.</t>
  </si>
  <si>
    <t>Gruppmottagning är öppenvård för en klient producerad av flera anställda enligt vårdplanen (till exempel rehabiliteringsplanering för psykiatriska patienter eller patienter med reumatism eller hjärnslag). Vid gruppmottagning är två eller fler anställda på plats och alltid bara en patient.</t>
  </si>
  <si>
    <t>Gruppmottagning</t>
  </si>
  <si>
    <t>Kahden tai useamman identifioidun asiakkaan ja yhden tai useamman ammattihenkilön välinen palvelutilanne.</t>
  </si>
  <si>
    <t>Gruppbesök är öppenvård för en klientgrupp genomförd av en eller flera anställda enligt vårdplanen (till exempel psykiatriska grupper, grupper för patienter med reumatism eller diabetes, bantningsgrupper). För varje gruppmedlem registreras ett gruppbesök. Vid gruppbesök är en eller mer anställda på plats och alltid åtminstone två patienter.</t>
  </si>
  <si>
    <t>Gruppbesök</t>
  </si>
  <si>
    <t>Perhekäynti on yhden asiakkaan sairauden/ongelman tai perheen ongelman hoitamiseksi tapahtuva perheen ajanvarauskäynti lääkärin tai terveydenhoitohenkilökunnan luona. Hoitoon osallistuu potilaan lisäksi hänen perheensä jäseniä.</t>
  </si>
  <si>
    <t>Familjebesök är ett tidsbeställt besök för en familj hos en läkare eller en anställd inom hälso- och sjukvården och genomförs för att behandla en klients sjukdom/problem eller en familjs problem. Utöver patienten deltar hans/hennes familjemedlemmar i vården.</t>
  </si>
  <si>
    <t>Familjebesök</t>
  </si>
  <si>
    <t>Yhden identifioidun asiakkaan ja hänen perheensä sekä yhden tai useamman ammattihenkilön välinen palvelutilanne.</t>
  </si>
  <si>
    <t>en servicesituation med klienten och hans/hennes familj samt en eller flera yrkesutbildade personer</t>
  </si>
  <si>
    <t>Yhteisötilaisuus</t>
  </si>
  <si>
    <t>Yhden tai useamman ammattihenkilön ja identifioimattoman asiakasjoukon välinen palvelutilanne.</t>
  </si>
  <si>
    <t>en servicesituation mellan en eller flera yrkesutbildade personer och en oidentifierad klientgrupp</t>
  </si>
  <si>
    <t>Öppna evenemang</t>
  </si>
  <si>
    <t>Hilmo - Terveydenhuollon erikoisalat OID=1.2.246.537.6.24</t>
  </si>
  <si>
    <t>Hilmo - Yhteystapa OID=1.2.246.537.6.127</t>
  </si>
  <si>
    <t>Sosiaalihuolto - Asiointitapa OID=1.2.246.537.6.1250</t>
  </si>
  <si>
    <t>Sosiaalihuolto - Erityisryhmä OID=1.2.246.537.6.1229</t>
  </si>
  <si>
    <t>Sotainvalidi</t>
  </si>
  <si>
    <t>henkilö, joka on vammautunut pysyvästi sodassa Huom. Suomessa sotainvalidilla tarkoitetaan yleensä vuosien 1939-1945 sotiin osallistunutta henkilöä, jolla on sotavammasta tai -sairaudesta aiheutunut pysyvä terveydellinen haitta. Valtiokonttori korvaa sotilasvammalain 404/1948 nojalla kunnille ja kuntayhtymille eräitä sotainvalideille järjestettyjä sosiaali- ja terveydenhuollon palveluja, kuten kotipalveluja, omaishoidon tuen, asumispalveluja ja laitoshoidon.</t>
  </si>
  <si>
    <t>en person som fått en permanent skada under kriget Obs. Med krigsinvalid avses i Finland vanligtvis en person som deltagit i krigen 19391945 och som på grund av en krigsskada eller -sjukdom fått bestående hälsomässiga men. Med stöd av lagen om skada, ådragen i militärtjänst 404/1948 utbetalar Statskontoret till kommunerna och samkommunerna ersättningar för vissa social- och hälsovårdstjänster som ordnats för krigsinvalider, till exempel hemtjänster, stöd för närståendevård, boendetjänster och institutionsvård.</t>
  </si>
  <si>
    <t>Krigsinvalid</t>
  </si>
  <si>
    <t>Pakolainen</t>
  </si>
  <si>
    <t>Pakolainen tai pakolaiseen rinnastettava henkilö</t>
  </si>
  <si>
    <t>henkilö, jolla on aihetta pelätä joutuvansa vainotuksi alkuperän, uskonnon, kansallisuuden, tiettyyn yhteiskunnalliseen ryhmään kuulumisen tai poliittisen mielipiteen vuoksi, ja jonka vuoksi Suomen valtio on myöntänyt hänelle pakolaisaseman Huom. Pakolaisaseman voi saada sellainen ulkomaalainen henkilö, jolle on myönnetty turvapaikkamenettelyyn perustuva oleskelulupa Suomessa suojelun tarpeen perusteella tai humanitaarisin perustein. Turvapaikanhakijan tai pakolaisen osalta kunnalle maksetaan sekä laskennallista korvausta kotoutumisen edistämisestä annetun lain 1386/2010 45 §:n mukaisesti että korvausta todellisten kustannusten perusteella 46-49 §:ien ja 85 §:n mukaisesti.</t>
  </si>
  <si>
    <t>en person som har anledning att frukta förföljelse på grund av sitt ursprung, sin religion, nationalitet, tillhörighet till viss samhällsgrupp eller politisk åskådning och därför har beviljats flyktingstatus av finska staten Obs. Flyktingstatus kan beviljas en utländsk person som på grund av behov av skydd eller på humanitära grunder och utifrån asylförfarandet har beviljats ett uppehållstillstånd i Finland. I fråga om en asylsökande eller flykting betalas av statens medel både en kalkylerad ersättning i enlighet med 45 § i lagen om främjande av integration 1386/2010 och en ersättning enligt verkliga kostnader till kommunen i enlighet med 4649 § och 85 § i lagen.</t>
  </si>
  <si>
    <t>Flykting eller en person som kan jämställas med en flykting</t>
  </si>
  <si>
    <t>Kiintiöpakolainen</t>
  </si>
  <si>
    <t>henkilö, jolla on aihetta pelätä joutuvansa vainotuksi alkuperän, uskonnon, kansallisuuden, tiettyyn yhteiskunnalliseen ryhmään kuulumisen tai poliittisen mielipiteen vuoksi, ja jonka vuoksi YK:n pakolaistoimisto on myöntänyt hänelle pakolaisaseman ja Suomen valtio on vastaanottanut hänet pakolaiskiintiössä Huom. Kiintiöpakolaisen osalta kunnalle maksetaan sekä laskennallista korvausta kotoutumisen edistämisestä annetun lain 1386/2010 45 §:n mukaisesti että korvausta todellisten kustannusten perusteella 46-49 §:ien ja 85 §:n mukaisesti.</t>
  </si>
  <si>
    <t>en person som har anledning att frukta förföljelse på grund av sitt ursprung, sin religion, nationalitet, tillhörighet till viss samhällsgrupp eller politisk åskådning och därför har beviljats flyktingstatus av FN:s flyktingbyrå och mottagits av finska staten inom en flyktingkvot Obs. I fråga om en kvotflykting betalas av statens medel till kommunen både en kalkylerad ersättning i enlighet med 45 § i lagen om främjande av integration 1386/2010 och en ersättning enligt verkliga kostnader i enlighet med 4649 § och 85 § i lagen.</t>
  </si>
  <si>
    <t>Kvotflykting</t>
  </si>
  <si>
    <t>Ihmiskaupan uhri</t>
  </si>
  <si>
    <t>henkilö, jolle on myönnetty oleskelulupa ulkomaalaislain 301/2004 ihmiskauppaa koskevien säännösten perusteella tai jonka muutoin voidaan olosuhteiden perusteella arvioida olevan ihmiskaupan uhri tai erityisen avun tarpeessa ihmiskaupparikosta tutkittaessa Huom. Ihmiskauppa on rikollista toisen ihmisen hyväksikäyttötarkoituksessa tapahtuvaa värväystä, kuljettamista, kätkemistä tai vastaanottamista, johon liittyy uhkaamista, pakottamista, orjuuttamista tai harhaanjohtamista. Kotoutumisen edistämisestä annetun lain 1386/2010 53 §:n mukaan kunnalle korvataan kustannukset, jotka aiheutuvat ihmiskaupan uhrille tämän asemasta johtuvien erityistarpeiden vuoksi järjestettävästä terveydenhuollon ja sosiaalihuollon palvelusta, tulkitsemisesta, henkilön turvallisuuden takaamisesta sekä muusta uhriasemaan liittyvän erityistarpeen vuoksi järjestettävästä toimenpiteestä ja palvelusta.</t>
  </si>
  <si>
    <t>en person som enligt bestämmelserna om människohandel i utlänningslagen 301/2004 beviljats ett uppehållstillstånd eller på något annat sätt enligt omständigheterna kan bedömas vara ett offer för människohandel eller i behov av särskilt stöd vid utredningen av ett människohandelsbrott Obs. Människohandel är rekrytering, transport, hysande eller mottagande av personer genom hot, tvång, slaveri eller vilseledande i syfte att utnyttja en person. Enligt 53 § i lagen om främjande av integration 1386/2010 ersätts en kommun för kostnader som orsakas av hälso- och socialvårdstjänster som ordnas på grund av specialbehov till följd av en persons ställning, tolkning, skyddet av personens säkerhet och andra åtgärder och tjänster som ordnas på grund av specialbehov i anslutning till personens ställning som offer.</t>
  </si>
  <si>
    <t>Offer för människohandel</t>
  </si>
  <si>
    <t>Alkukartoituksessa oleva maahanmuuttaja</t>
  </si>
  <si>
    <t>Suomeen muuttanut henkilö, jolle tehdään kotoutumisen edistämisestä annetun lain 1386/2010 9 §:n mukainen alustava arviointi työllistymis-, opiskelu- ja muista kotoutumisvalmiuksista sekä kielikoulutuksen ja muiden kotoutumista edistävien toimenpiteiden ja palvelujen tarpeista Huom. Alkukartoituksessa selvitetään tätä tarkoitusta varten tarvittavassa laajuudessa maahanmuuttajan aikaisempi koulutus, työhistoria, kielitaito sekä tarvittaessa muut työllistymiseen ja kotoutumiseen vaikuttavat seikat. Kotoutumisen edistämisestä annetun lain 50 §:n mukaan kunnalle maksetaan laskennallista korvausta alkukartoituksen järjestämisestä aiheutuneista kustannuksista.</t>
  </si>
  <si>
    <t>en person som har flyttat till Finland för vilken det i enlighet med 9 § i lagen om främjande av integration 1386/2010 görs en preliminär bedömning av förutsättningarna för sysselsättning, studier och annan integration samt av behoven av språkutbildning och andra integrationsfrämjande åtgärder och tjänster Obs. I den inledande kartläggningen utreds i detta syfte i behövlig omfattning invandrarens tidigare utbildning, arbetshistoria, språkkunskaper samt vid behov andra omständigheter som påverkar sysselsättning och integration. Enligt 50 § i lagen om främjande av integration betalas kalkylerad ersättning för kostnader för anordnande av inledande kartläggning till kommunen.</t>
  </si>
  <si>
    <t>Inledande kartläggning för en invandrare</t>
  </si>
  <si>
    <t>Paluumuuttaja entisen Neuvostoliiton alueelta</t>
  </si>
  <si>
    <t>Suomeen muuttanut henkilö, jolla on suomalainen syntyperä ja joka on peräisin entisen Neuvostoliiton alueelta Huom. Kotoutumisen edistämisestä annetun lain 1386/2010 51 §:n mukaan kunnalle korvataan entisen Neuvostoliiton alueelta peräisin olevan ja oleskeluluvan saaneen henkilön kotoutumistuesta ja toimeentulotuesta aiheutuneet kustannukset enintään kuuden kuukauden ajalta, sekä vamman tai sairauden edellyttämän pitkäaikaisen sosiaali- ja terveydenhuollon järjestämisestä kunnalle aiheutuvat huomattavat kustannukset enintään viiden vuoden ajalta.</t>
  </si>
  <si>
    <t>en person som har flyttat till Finland, har finskt ursprung och härstammar från forna Sovjetunionens territorium Obs. Enligt 51 § i lagen om främjande av integration 1386/2010 ersätts kommunen i fråga om personer som kommer från det forna Sovjetunionens territorium och som fått uppehållstillstånd för kostnaderna för integrationsstöd och utkomststöd för högst sex månader samt för betydande kostnader som kommunen orsakas av att ordna långvarig social- och hälsovård till följd av en skada eller sjukdom för högst fem år.</t>
  </si>
  <si>
    <t>Återflyttare från forna Sovjetunionens territorium</t>
  </si>
  <si>
    <t>Vapaaehtoisena Suomen sodissa palvellut</t>
  </si>
  <si>
    <t>henkilö, joka on palvellut vapaaehtoisena Suomen sodissa vuosina 1939-1945 ja on peräisin entisen Neuvostoliiton alueelta Huom. Kotoutumisen edistämisestä annetun lain 1386/2010 52 § säätelee sodissa vapaaehtoisina palvelleista henkilöistä aiheutuvien kustannusten korvaamista.</t>
  </si>
  <si>
    <t>en person som tjänstgjort som frivillig i Finlands krig 19391945 och kommer från det forna Sovjetunionens territorium Obs. I 52 § i lagen om främjande av integration 1386/2010 föreskrivs om ersättning för kostnader som orsakas av personer som tjänstgjort som frivilliga i krigen.</t>
  </si>
  <si>
    <t>Person som tjänstgjort som frivillig i Finlands krig</t>
  </si>
  <si>
    <t>Henkilön erityisryhmän selvittäminen kesken</t>
  </si>
  <si>
    <t>henkilön erityisryhmä ei ole toistaiseksi tiedossa</t>
  </si>
  <si>
    <t>en persons specialgrupp är tills vidare inte känd</t>
  </si>
  <si>
    <t>En persons specialgrupp är tills vidare inte känd</t>
  </si>
  <si>
    <t>Sosiaalihuolto - Isyyden toteennäyttäminen OID=1.2.246.537.6.1227</t>
  </si>
  <si>
    <t>Mies on isä oikeusgen. isyystutk. Perusteella</t>
  </si>
  <si>
    <t>Mies on lapsen isä oikeusgeneneettisen isyystutkimuksen perusteella</t>
  </si>
  <si>
    <t>mies on lapsen isä, koska isyys on näytetty toteen oikeusgeneneettisessä isyystutkimuksessa</t>
  </si>
  <si>
    <t>Mies ei ole isä oikeusgen. isyystutk. Perusteella</t>
  </si>
  <si>
    <t>Mies ei ole lapsen isä oikeusgeneneettisen isyystutkimuksen perusteella</t>
  </si>
  <si>
    <t>mies ei ole lapsen isä, koska isyyden mahdollisuus on suljettu pois oikeusgeneneettisessä isyystutkimuksessa</t>
  </si>
  <si>
    <t>Miehen isyys on epäselvä</t>
  </si>
  <si>
    <t>Lastenvalvojan tekemän isyyden selvittämisen perusteella miehen isyys on epäselvä</t>
  </si>
  <si>
    <t>miehen isyys on epäselvä, koska lastenvalvojan tekemän isyyden selvittämisen perusteella miehen isyyttä ei voitu luotettavasti todeta eikä oikeusgeneettistä isyystutkimusta ollut mahdollista tehdä</t>
  </si>
  <si>
    <t>Mies on isä lastenvalv. isyyden selv. Perusteella</t>
  </si>
  <si>
    <t>Mies on lapsen isä lastenvalvojan tekemän isyyden selvittämisen perusteella</t>
  </si>
  <si>
    <t>mies on lapsen isä lastenvalvojan tekemän isyyden selvittämisen perusteella, johon ei sisältynyt oikeusgeneettistä isyystutkimusta</t>
  </si>
  <si>
    <t>Mies ei ole isä lastenvalv. isyyden selv. perust.</t>
  </si>
  <si>
    <t>Mies ei ole lapsen isä lastenvalvojan tekemän isyyden selvittämisen perusteella</t>
  </si>
  <si>
    <t>mies ei ole lapsen isä lastenvalvojan tekemän isyyden selvittämisen perusteella, johon ei sisältynyt kyseistä miestä koskevaa oikeusgeneettistä isyystutkimusta Huom. Luokkaan sisältyvät esimerkiksi tilanteet, joissa joku muu mies on oikeusgeneneettisen isyystutkimuksen myönteisen tuloksen perusteella todettu isäksi.</t>
  </si>
  <si>
    <t>Sosiaalihuolto - Palvelutehtävä OID=1.2.246.537.6.1221</t>
  </si>
  <si>
    <t>Sosiaalihuolto - Sosiaalihuollon kiireellisyyden arvio OID=1.2.246.537.6.1252</t>
  </si>
  <si>
    <t>Välitöntä väliintuloa vaativa tilanne</t>
  </si>
  <si>
    <t>asiakkaan tilanne, joka edellyttää  sosiaalihuollon selvitystä, palvelua tai toimenpiteitä välittömästi</t>
  </si>
  <si>
    <t>klientens situation förutsätter att socialvården omedelbart genomför en utredning, utför en tjänst eller åtgärd</t>
  </si>
  <si>
    <t>Situation som kräver omedelbar intervention</t>
  </si>
  <si>
    <t>7 arkipv:n sisällä tapaht. väliintul. vaativa til.</t>
  </si>
  <si>
    <t>Seitsemän arkipäivän sisällä tapahtuvaa väliintuloa vaativa tilanne</t>
  </si>
  <si>
    <t>asiakkaan tilanne, joka edellyttää sosiaalihuollon selvitystä, palvelua tai toimenpiteitä kiireellisesti ja viimeistään seitsemäntenä arkipäivänä</t>
  </si>
  <si>
    <t>klientens situation förutsätter att socialvården genomför en utredning, utför en tjänst eller åtgärd med det snaraste och senast den sjunde vardagen</t>
  </si>
  <si>
    <t>Situation som kräver intervention inom sju vardagar</t>
  </si>
  <si>
    <t>Kiireetöntä väliintuloa vaativa tilanne</t>
  </si>
  <si>
    <t>asiakkaan tilanne, joka edellyttää sosiaalihuollon selvitystä, palvelua tai toimenpiteitä seitsemännen päivän jälkeen, mutta viimeistään kolmen kuukauden kuluessa</t>
  </si>
  <si>
    <t>klientens situation förutsätter att socialvården genomför en utredning, utför en tjänst eller åtgärd efter den sjunde dagen men senast inom tre månader</t>
  </si>
  <si>
    <t>Situation som kräver icke-brådskande intervention</t>
  </si>
  <si>
    <t>Tilanne ei vaadi väliintuloa</t>
  </si>
  <si>
    <t>asiakkaan tilanne, joka ei edellytä sosiaalihuollon palveluja tai toimenpiteitä Huom. Asiakas ohjataan tarvittaessa muun kuin sosiaalihuollon palvelujen piiriin</t>
  </si>
  <si>
    <t>klientens situation kräver inte socialvårdens tjänster eller åtgärder Obs. Klienten styrs vid behov till andra tjänster än de inom ramen för socialvård.</t>
  </si>
  <si>
    <t>Situation som inte kräver intervention</t>
  </si>
  <si>
    <t>Sosiaalihuolto - Sosiaalipalvelut OID=1.2.246.537.6.1222</t>
  </si>
  <si>
    <t>Sosiaalityö - Toimintoluokitus OID = 1.2.246.537.6.91.2006</t>
  </si>
  <si>
    <t>Kuntaliitto - ICPC 2 V 5.0 Perusterveydenhuolto OID=1.2.246.537.6.31</t>
  </si>
  <si>
    <t>A:Alakomponentti (icpc)</t>
  </si>
  <si>
    <t>ALONG:Anm.</t>
  </si>
  <si>
    <t>ALONG:Ensisijainen ICD-10</t>
  </si>
  <si>
    <t>ALONG:Exkluderar</t>
  </si>
  <si>
    <t>A:Harkitse (icpc)</t>
  </si>
  <si>
    <t>ALONG:Huom.</t>
  </si>
  <si>
    <t>ALONG:ICD-10</t>
  </si>
  <si>
    <t>ALONG:Inkluderar</t>
  </si>
  <si>
    <t>A:Komponent (icpc)</t>
  </si>
  <si>
    <t>A:Komponentti (icpc)</t>
  </si>
  <si>
    <t>ALONG:Kriteerit (icpc)</t>
  </si>
  <si>
    <t>ALONG:Kriterier (icpc)</t>
  </si>
  <si>
    <t>ALONG:Mukaan lukien</t>
  </si>
  <si>
    <t>ALONG:Pois lukien</t>
  </si>
  <si>
    <t>A:Subkomponent (icpc)</t>
  </si>
  <si>
    <t>A:Sukupuoli</t>
  </si>
  <si>
    <t>A:Överväg (icpc)</t>
  </si>
  <si>
    <t>A</t>
  </si>
  <si>
    <t>Yleiset ja epämääräiset</t>
  </si>
  <si>
    <t>1.2.246.537.6.31.2007.1384</t>
  </si>
  <si>
    <t>I denna klassifikation syftar  allmän  eller  multipla  till tre eller flere kroppsdelar eller organsystem. Tillstånd, som berör en eller två av kroppens delar kodas till vederbörliga platser.</t>
  </si>
  <si>
    <t>Yleisellä ja usealla viitataan tässä luokituksessa tilaan, joka käsittää vähintään vähintään kolme kehonosaa tai elinjärjestelmää. Yksi tai kaksi kehonosaa tai elinjärjestelmää koskevat tilat kirjataan ko. asiayhteyteen soveltuviin luokkiin.</t>
  </si>
  <si>
    <t>Generella och ospecifika</t>
  </si>
  <si>
    <t>A01</t>
  </si>
  <si>
    <t>Kipu, yleinen / monessa paikassa</t>
  </si>
  <si>
    <t>1.2.246.537.6.31.2007.1385</t>
  </si>
  <si>
    <t>R52.9</t>
  </si>
  <si>
    <t>R52.0,R52.1,R52.2,R52.9</t>
  </si>
  <si>
    <t>kronisk generaliserad smärta./värk på många ställen</t>
  </si>
  <si>
    <t>1 Symptom/besvär</t>
  </si>
  <si>
    <t>1 Oireet ja vaivat</t>
  </si>
  <si>
    <t>Smärta, allmän / flera platser</t>
  </si>
  <si>
    <t>krooninen yleistynyt kipu./särky eri paikoissa</t>
  </si>
  <si>
    <t>A02</t>
  </si>
  <si>
    <t>Vilunväristykset</t>
  </si>
  <si>
    <t>1.2.246.537.6.31.2007.1386</t>
  </si>
  <si>
    <t>R68.88</t>
  </si>
  <si>
    <t>feber A03</t>
  </si>
  <si>
    <t>R68.8,R68.81,R68.88</t>
  </si>
  <si>
    <t>frossa./frossbrytningar</t>
  </si>
  <si>
    <t>Frossbrytningar</t>
  </si>
  <si>
    <t>horkka./vilunväreet</t>
  </si>
  <si>
    <t>kuume A03</t>
  </si>
  <si>
    <t>A03</t>
  </si>
  <si>
    <t>Kuume</t>
  </si>
  <si>
    <t>1.2.246.537.6.31.2007.1387</t>
  </si>
  <si>
    <t>R50.9</t>
  </si>
  <si>
    <t>feber med utslag A76./värmeslag eller slag A88</t>
  </si>
  <si>
    <t>R50.8,R50.9</t>
  </si>
  <si>
    <t>pyrexi./stegring</t>
  </si>
  <si>
    <t>Feber</t>
  </si>
  <si>
    <t>kuumetila</t>
  </si>
  <si>
    <t>kuume ihottumaan liittyneenä A76./lämpöhalvaus A88</t>
  </si>
  <si>
    <t>A04</t>
  </si>
  <si>
    <t>Heikkous/väsymys, yleinen</t>
  </si>
  <si>
    <t>1.2.246.537.6.31.2007.1388</t>
  </si>
  <si>
    <t>R53</t>
  </si>
  <si>
    <t>allmän sjukdomskänsla./illamående A05./sömnighet A29./värmeslag A88./jetlag A88./sömnstörning P06</t>
  </si>
  <si>
    <t>G93.3,R53</t>
  </si>
  <si>
    <t>kroniskt trötthetssyndrom./uttröttning./svaghetstillstånd./letargi./trötthet efter virusinfektion</t>
  </si>
  <si>
    <t>Svaghet / trötthet, allmän</t>
  </si>
  <si>
    <t>krooninen uupumusoireyhtymä./raukeus./uupumus./virustulehduksen jälkeinen heikkous./väsymys</t>
  </si>
  <si>
    <t>sairauden tunne A05./uneliaisuus A29./lämpöhalvaus A88./jet lag A88./unihäiriö P06</t>
  </si>
  <si>
    <t>A05</t>
  </si>
  <si>
    <t>Sairauden tunne</t>
  </si>
  <si>
    <t>1.2.246.537.6.31.2007.1389</t>
  </si>
  <si>
    <t>ålderdom./senilitet P05./kakexi T08./undernäring T91</t>
  </si>
  <si>
    <t>svaghetstillstånd</t>
  </si>
  <si>
    <t>Sjukdomskänsla</t>
  </si>
  <si>
    <t>huonovointisuus</t>
  </si>
  <si>
    <t>vanhuuden tunne / seniliteetti P05./näivetys T08./ravitsemushäiriö T91</t>
  </si>
  <si>
    <t>A06</t>
  </si>
  <si>
    <t>Pyörtyminen</t>
  </si>
  <si>
    <t>1.2.246.537.6.31.2007.1390</t>
  </si>
  <si>
    <t>koma A07./svimningskänsla / svindel / yrsel N17</t>
  </si>
  <si>
    <t>blackout./kollaps./vasovagal attack./syncope</t>
  </si>
  <si>
    <t>Svimning</t>
  </si>
  <si>
    <t>kollapsi./silmissä musteneminen./synkopee./vasovagaalireaktio</t>
  </si>
  <si>
    <t>kooma A07./ pyörtymisen tunne./huimaus N17</t>
  </si>
  <si>
    <t>A07</t>
  </si>
  <si>
    <t>Tajuttomuus</t>
  </si>
  <si>
    <t>1.2.246.537.6.31.2007.1391</t>
  </si>
  <si>
    <t>R40.2</t>
  </si>
  <si>
    <t>syncope./svimning A06</t>
  </si>
  <si>
    <t>E11.00,E11.01,E11.09,R40.0,R40.1,R40.2</t>
  </si>
  <si>
    <t>stupor./koma</t>
  </si>
  <si>
    <t>Medvetslöshet</t>
  </si>
  <si>
    <t>horros, kooma</t>
  </si>
  <si>
    <t>pyörtyminen A06</t>
  </si>
  <si>
    <t>A08</t>
  </si>
  <si>
    <t>Turvotus</t>
  </si>
  <si>
    <t>1.2.246.537.6.31.2007.1392</t>
  </si>
  <si>
    <t>lymfknut B02./ödem K07./ledsvullnad L20./knöl i bröstet hos kvinna X19./manlig bröstkörtel symptom Y16</t>
  </si>
  <si>
    <t>ansvällning./knöl UNS</t>
  </si>
  <si>
    <t>Svullnad</t>
  </si>
  <si>
    <t>kohouma./patti</t>
  </si>
  <si>
    <t>suurentunut imusolmuke B02./ turvotus K07./ nivelturvotus l20./kyhmy naisen rinnassa X19./ rintarauhasen oire/vaiva miehellä Y16</t>
  </si>
  <si>
    <t>A09</t>
  </si>
  <si>
    <t>Hikoiluongelma</t>
  </si>
  <si>
    <t>1.2.246.537.6.31.2007.1393</t>
  </si>
  <si>
    <t>R61.9</t>
  </si>
  <si>
    <t>svettkörtelsjukdom S92</t>
  </si>
  <si>
    <t>R61.0,R61.1,R61.9</t>
  </si>
  <si>
    <t>hyperhidros./perspirationsproblem</t>
  </si>
  <si>
    <t>Svettningsproblem</t>
  </si>
  <si>
    <t>liikahikoilu, yleinen ja paikallinen</t>
  </si>
  <si>
    <t>hikirauhassairaus S92</t>
  </si>
  <si>
    <t>A10</t>
  </si>
  <si>
    <t>Verenvuoto, määrittämätön</t>
  </si>
  <si>
    <t>1.2.246.537.6.31.2007.1394</t>
  </si>
  <si>
    <t>R58</t>
  </si>
  <si>
    <t>blödning / hemorragi, också i flera platser eller anatomiska strukturer</t>
  </si>
  <si>
    <t>Blödning, Hemorragi UNS</t>
  </si>
  <si>
    <t>verenvuoto/hemorragia, myös laajempi kuin yhdessä paikassa tai yhden elimen</t>
  </si>
  <si>
    <t>A11</t>
  </si>
  <si>
    <t>Rintakipu, määrittämätön</t>
  </si>
  <si>
    <t>1.2.246.537.6.31.2007.1395</t>
  </si>
  <si>
    <t>R07.4</t>
  </si>
  <si>
    <t>smärta relaterad till hjärtat K01./till bröstväggen L04./till andningsorganen R01</t>
  </si>
  <si>
    <t>Bröstsmärta UNS</t>
  </si>
  <si>
    <t>sydänperäinen kipu K01./ rintakehän seinämän kipu L04./ hengityselimistöön liittyvä kipu R01</t>
  </si>
  <si>
    <t>A13</t>
  </si>
  <si>
    <t>Huoli lääkkeen/hoidon sivuvaikutuksesta</t>
  </si>
  <si>
    <t>1.2.246.537.6.31.2007.1396</t>
  </si>
  <si>
    <t>Z71.1</t>
  </si>
  <si>
    <t>biverkning av läkemedel A85./komplikation av medicinsk eller kirurgisk behandling A87</t>
  </si>
  <si>
    <t>bekymmer för läkemedelsverkan eller annan behandling</t>
  </si>
  <si>
    <t>Bekymmer för läkemedelsreaktion / medicinsk behandling</t>
  </si>
  <si>
    <t>huoli/pelko lääkkeen/hoidon seurauksista</t>
  </si>
  <si>
    <t>lääkkeen sivuvaikutus A85./ lääkehoidon / kirurgisen hoidon komplikaatio A87</t>
  </si>
  <si>
    <t>A16</t>
  </si>
  <si>
    <t>Ärtyisä vauva</t>
  </si>
  <si>
    <t>1.2.246.537.6.31.2007.1397</t>
  </si>
  <si>
    <t>R68.1</t>
  </si>
  <si>
    <t>spädbarnskolik D01./oroligt barn eller orolig vuxen P04</t>
  </si>
  <si>
    <t>gråtande i övermått./oroligt spädbarn</t>
  </si>
  <si>
    <t>Retlighet hos spädbarn</t>
  </si>
  <si>
    <t>ylenmäärin itkevä/levoton vastasyntynyt</t>
  </si>
  <si>
    <t>vastasyntyneen koliikki D01./ levoton lapsi/aikuinen P04</t>
  </si>
  <si>
    <t>A18</t>
  </si>
  <si>
    <t>Huoli ulkonäöstä</t>
  </si>
  <si>
    <t>1.2.246.537.6.31.2007.1398</t>
  </si>
  <si>
    <t>R46.8</t>
  </si>
  <si>
    <t>bekymmer för öronens utseende H15./prominent näsa R08./relaterad till graviditet W21./brösten X22</t>
  </si>
  <si>
    <t>bekymmer för kroppsutseende</t>
  </si>
  <si>
    <t>Problem med utseende</t>
  </si>
  <si>
    <t>huoli korvien ulkonäöstä H15./ ulkoneva nenä R08./ huoli ulkonäöstä raskauden aikana W21./ huoli rintojen ulkonäöstä X22</t>
  </si>
  <si>
    <t>A20</t>
  </si>
  <si>
    <t>Eutanasiaan liittyvä keskustelu/pyyntö</t>
  </si>
  <si>
    <t>1.2.246.537.6.31.2007.1399</t>
  </si>
  <si>
    <t>Z71.8</t>
  </si>
  <si>
    <t>Begäran / diskussion om eutanasi</t>
  </si>
  <si>
    <t>A21</t>
  </si>
  <si>
    <t>Syöpäsairauden riskitekijä</t>
  </si>
  <si>
    <t>1.2.246.537.6.31.2007.1400</t>
  </si>
  <si>
    <t>Z85.9</t>
  </si>
  <si>
    <t>Z80.0,Z80.1,Z80.2,Z80.3,Z80.4,Z80.5,Z80.6,Z80.7,Z80.8,Z80.9,Z85.0,Z85.1,Z85.2,Z85.3,Z85.4,Z85.5,Z85.6,Z85.7,Z85.8,Z85.9,Z92.6</t>
  </si>
  <si>
    <t>personlig eller familjebakgrund./tidigare behandling eller annan riskfaktor för malignitet</t>
  </si>
  <si>
    <t>Risk för malignitet</t>
  </si>
  <si>
    <t>hoidettu syöpä./itsellä tai suvussa esiintynyt syöpä./muu syövän riskitekijä</t>
  </si>
  <si>
    <t>A23</t>
  </si>
  <si>
    <t>Sairauden riskitekijä, määrittämätön</t>
  </si>
  <si>
    <t>1.2.246.537.6.31.2007.1401</t>
  </si>
  <si>
    <t>Z91.8</t>
  </si>
  <si>
    <t>risk faktor för malignitet A21./för blodcirkulationssjukdom K22</t>
  </si>
  <si>
    <t>Z20.0,Z20.1,Z20.2,Z20.3,Z20.4,Z20.5,Z20.6,Z20.7,Z20.8,Z20.9,Z28.0,Z28.1,Z28.2,Z28.8,Z28.9,Z72.0,Z72.1,Z72.2,Z72.3,Z72.4,Z72.5,Z73.2,Z81.0,Z81.1,Z81.2,Z81.3,Z81.4,Z81.8,Z82.0,Z82.1,Z82.2,Z82.5,Z82.6,Z82.7,Z82.8,Z83.0,Z83.1,Z83.2,Z83.3,Z83.4,Z83.5,Z83.6,Z83.7,Z84.0,Z84.1,Z84.2,Z84.3,Z84.8,Z86.0,Z86.1,Z86.2,Z86.3,Z86.4,Z86.5,Z86.6,Z87.0,Z87.1,Z87.2,Z87.3,Z87.4,Z87.5,Z87.6,Z87.7,Z87.8,Z88.0,Z88.1,Z88.2,Z88.3,Z88.4,Z88.5,Z88.6,Z88.7,Z88.8,Z88.9,Z91.0,Z91.1,Z91.2,Z91.3,Z91.4,Z91.5,Z91.6,Z91.8,Z92.0,Z92.1,Z92.2,Z92.3,Z92.4,Z92.5,Z92.8,Z92.9</t>
  </si>
  <si>
    <t>kontakt med infektionssjukdom./personlig eller familjebakgrund./tidigare episod eller annan risk för andra sjukdomar</t>
  </si>
  <si>
    <t>Riskfaktor UNS</t>
  </si>
  <si>
    <t>suvussa sama tauti tai tauti itsellä aiemmin./muu sairauden riskitekijä./tartuntatautikontakti</t>
  </si>
  <si>
    <t>pahanlaatuisuuden riskitekijä A21./ sydänverisuonisairauden riskitekijä K22</t>
  </si>
  <si>
    <t>A25</t>
  </si>
  <si>
    <t>Kuolemanpelko</t>
  </si>
  <si>
    <t>1.2.246.537.6.31.2007.1402</t>
  </si>
  <si>
    <t>Rädsla för döden</t>
  </si>
  <si>
    <t>A26</t>
  </si>
  <si>
    <t>Huoli/pelko syövästä, määrittämätön</t>
  </si>
  <si>
    <t>1.2.246.537.6.31.2007.1403</t>
  </si>
  <si>
    <t>om patienten har cancer./koda sjukdomen</t>
  </si>
  <si>
    <t>potilaan huoli/pelko syövästä, ilman/ennen varmistettua diagnoosia, kun ongelma ei liity mihinkään yksittäiseen/tiettyyn elinjärjestelmään</t>
  </si>
  <si>
    <t>oro eller rädsla för cancer hos en patient utan sjukdom eller till dess att diagnosen är verifierad</t>
  </si>
  <si>
    <t>Rädsla för cancer UNS</t>
  </si>
  <si>
    <t>jos potilaalla on syöpä, koodaa kyseinen sairaus</t>
  </si>
  <si>
    <t>A27</t>
  </si>
  <si>
    <t>Huoli/pelko muusta sairaudesta, määrittämätön</t>
  </si>
  <si>
    <t>1.2.246.537.6.31.2007.1404</t>
  </si>
  <si>
    <t>om patienten har sjukdomen./koda sjukdomen</t>
  </si>
  <si>
    <t>potilaan huoli/pelko muusta yleisluontoisesta sairaudesta, ilman/ennen varmistettua diagnoosia</t>
  </si>
  <si>
    <t>oro eller rädsla för sjukdom hos en patient utan sjukdom eller till dess att diagnosen är verifierad</t>
  </si>
  <si>
    <t>Rädsla för annan sjukdom UNS</t>
  </si>
  <si>
    <t>syövän pelko määrittämätön A26</t>
  </si>
  <si>
    <t>A28</t>
  </si>
  <si>
    <t>Toiminnanvajaus, määrittämätön</t>
  </si>
  <si>
    <t>1.2.246.537.6.31.2007.1405</t>
  </si>
  <si>
    <t>COOP / WONCA-kartorna lämpar sig för att dokumentera patientens funktionstillstånd (se kapitel 8).</t>
  </si>
  <si>
    <t>Z73.6</t>
  </si>
  <si>
    <t>fall A29</t>
  </si>
  <si>
    <t>Ks. COOP/Wonca-taulukot toimintakyvyn kuvaamisessa (luku 8) kirjassa ICPC-2 Perusterveydenhuollon kansainvälinen luokitus (Kuntaliitto 2010)</t>
  </si>
  <si>
    <t>R29.6,Z73.6,Z74.0,Z74.1,Z74.2,Z74.3,Z74.8,Z74.9,Z99.0,Z99.3,Z99.8,Z99.9</t>
  </si>
  <si>
    <t>yleisluontoinen toiminnanvajaus tai toiminnan rajoittuneisuus</t>
  </si>
  <si>
    <t>funktionsbegränsning eller handikapp, som inte är relaterad till en sjukdom i något annat kapitel</t>
  </si>
  <si>
    <t>Funktionsbegränsning / handikapp UNS</t>
  </si>
  <si>
    <t>kaatuminen A29</t>
  </si>
  <si>
    <t>A29</t>
  </si>
  <si>
    <t>Muu yleisoire/-vaiva</t>
  </si>
  <si>
    <t>1.2.246.537.6.31.2007.1406</t>
  </si>
  <si>
    <t>R68.0,R68.8,R68.81,R68.88</t>
  </si>
  <si>
    <t>klumpighet./sömnighet./fall</t>
  </si>
  <si>
    <t>Annat allmänt symptom / besvär</t>
  </si>
  <si>
    <t>kömpelyys./kaatuilu./uneliaisuus./tokkuraisuus</t>
  </si>
  <si>
    <t>A30</t>
  </si>
  <si>
    <t>Yleiset ja epämääräiset, Laaja tutkimus/arviointi</t>
  </si>
  <si>
    <t>Yleiset ja epämääräiset, Laaja terveydentilan arviointi/tarkastus</t>
  </si>
  <si>
    <t>1.2.246.537.6.31.2007.1407</t>
  </si>
  <si>
    <t>2 Diagnostiska och preventiva åtgärder</t>
  </si>
  <si>
    <t>2 Diagnostiset ja ennaltaehkäisevät toimenpiteet</t>
  </si>
  <si>
    <t>Generella och ospecifika, Medicinsk undersökning / grundlig</t>
  </si>
  <si>
    <t>A31</t>
  </si>
  <si>
    <t>Yleiset ja epämääräiset, Suppea tutkimus/arviointi</t>
  </si>
  <si>
    <t>Yleiset ja epämääräiset, Suppea terveydentilan arviointi/tarkastus</t>
  </si>
  <si>
    <t>1.2.246.537.6.31.2007.1408</t>
  </si>
  <si>
    <t>Generella och ospecifika, Medicinsk undersökning / partiell</t>
  </si>
  <si>
    <t>A32</t>
  </si>
  <si>
    <t>Yleiset ja epämääräiset, Allergiatutkimus</t>
  </si>
  <si>
    <t>1.2.246.537.6.31.2007.1409</t>
  </si>
  <si>
    <t>Generella och ospecifika, Allergitest</t>
  </si>
  <si>
    <t>A33</t>
  </si>
  <si>
    <t>Yleiset ja epämääräiset, Mikrobiol./immun. koe</t>
  </si>
  <si>
    <t>Yleiset ja epämääräiset, Mikrobiologinen/immunologinen koe</t>
  </si>
  <si>
    <t>1.2.246.537.6.31.2007.1410</t>
  </si>
  <si>
    <t>Generella och ospecifika, Mikrobiologiskt / annat immunologiskt prov</t>
  </si>
  <si>
    <t>A34</t>
  </si>
  <si>
    <t>Yleiset ja epämääräiset, Veritutkimus</t>
  </si>
  <si>
    <t>1.2.246.537.6.31.2007.1411</t>
  </si>
  <si>
    <t>Generella och ospecifika, Blodprov</t>
  </si>
  <si>
    <t>A35</t>
  </si>
  <si>
    <t>Yleiset ja epämääräiset, Virtsatutkimus</t>
  </si>
  <si>
    <t>1.2.246.537.6.31.2007.1412</t>
  </si>
  <si>
    <t>Generella och ospecifika, Urinprov</t>
  </si>
  <si>
    <t>A36</t>
  </si>
  <si>
    <t>Yleiset ja epämääräiset, Ulostetutkimus</t>
  </si>
  <si>
    <t>1.2.246.537.6.31.2007.1413</t>
  </si>
  <si>
    <t>Generella och ospecifika, Avföringsprov</t>
  </si>
  <si>
    <t>A37</t>
  </si>
  <si>
    <t>Yleiset ja epämääräiset, Histol./sytol. tutk.</t>
  </si>
  <si>
    <t>Yleiset ja epämääräiset, Histologinen/sytologinen tutkimus</t>
  </si>
  <si>
    <t>1.2.246.537.6.31.2007.1414</t>
  </si>
  <si>
    <t>Generella och ospecifika, Histologiskt / cytologiskt prov</t>
  </si>
  <si>
    <t>A38</t>
  </si>
  <si>
    <t>Yleiset ja epämääräiset, Muu lab.tutkimus</t>
  </si>
  <si>
    <t>Yleiset ja epämääräiset, Muu laboratoriotutkimus</t>
  </si>
  <si>
    <t>1.2.246.537.6.31.2007.1415</t>
  </si>
  <si>
    <t>Generella och ospecifika, Annat laboratorieprov UNS</t>
  </si>
  <si>
    <t>A39</t>
  </si>
  <si>
    <t>Yleiset ja epämääräiset, Kliin. toimintakoe</t>
  </si>
  <si>
    <t>Yleiset ja epämääräiset, Kliininen toimintakoe</t>
  </si>
  <si>
    <t>1.2.246.537.6.31.2007.1416</t>
  </si>
  <si>
    <t>Generella och ospecifika, Kliniskt funktionstest</t>
  </si>
  <si>
    <t>A40</t>
  </si>
  <si>
    <t>Yleiset ja epämääräiset, Diagn. endoskopia</t>
  </si>
  <si>
    <t>Yleiset ja epämääräiset, Diagnostinen endoskopia</t>
  </si>
  <si>
    <t>1.2.246.537.6.31.2007.1417</t>
  </si>
  <si>
    <t>Generella och ospecifika, Diagnostisk endoskopi</t>
  </si>
  <si>
    <t>A41</t>
  </si>
  <si>
    <t>Yleiset ja epämääräiset, Diagn. kuvantaminen</t>
  </si>
  <si>
    <t>Yleiset ja epämääräiset, Diagnostinen kuvantaminen</t>
  </si>
  <si>
    <t>1.2.246.537.6.31.2007.1418</t>
  </si>
  <si>
    <t>Generella och ospecifika, Radiologisk diagnostik eller annan bilddiagnostik</t>
  </si>
  <si>
    <t>A42</t>
  </si>
  <si>
    <t>Yleiset ja epämääräiset, Elektrofys. tutk.</t>
  </si>
  <si>
    <t>Yleiset ja epämääräiset, Elektrofysiologinen tutkimus</t>
  </si>
  <si>
    <t>1.2.246.537.6.31.2007.1419</t>
  </si>
  <si>
    <t>Generella och ospecifika, Elektrofysiologisk undersökning</t>
  </si>
  <si>
    <t>A43</t>
  </si>
  <si>
    <t>Yleiset ja epämääräiset, Muu tutkimus</t>
  </si>
  <si>
    <t>Yleiset ja epämääräiset, Muu tutkimustoimenpide</t>
  </si>
  <si>
    <t>1.2.246.537.6.31.2007.1420</t>
  </si>
  <si>
    <t>Generella och ospecifika, Annan diagnostisk åtgärd</t>
  </si>
  <si>
    <t>A44</t>
  </si>
  <si>
    <t>Yleiset ja epämääräiset, Rokotus / enn.ehk.lääk.</t>
  </si>
  <si>
    <t>Yleiset ja epämääräiset, Rokotus / ennaltaehkäisevä lääkitys</t>
  </si>
  <si>
    <t>1.2.246.537.6.31.2007.1421</t>
  </si>
  <si>
    <t>Generella och ospecifika, Preventiv immunisering / medicinering</t>
  </si>
  <si>
    <t>A45</t>
  </si>
  <si>
    <t>Yleiset ja epämääräiset, Seuranta/neuvonta</t>
  </si>
  <si>
    <t>Yleiset ja epämääräiset, Seuranta/terveysneuvonta/ruokavalioneuvonta</t>
  </si>
  <si>
    <t>1.2.246.537.6.31.2007.1422</t>
  </si>
  <si>
    <t>Generella och ospecifika, Observation / hälsofostran / rådgivning / dietrådgivning</t>
  </si>
  <si>
    <t>A46</t>
  </si>
  <si>
    <t>Yleiset ja epämääräiset, Pth konsultaatio</t>
  </si>
  <si>
    <t>Yleiset ja epämääräiset, Perusterveydenhuollon asiantuntijan konsultaatio</t>
  </si>
  <si>
    <t>1.2.246.537.6.31.2007.1423</t>
  </si>
  <si>
    <t>Generella och ospecifika, Konsultation med person yrkesverksam inom primärvården</t>
  </si>
  <si>
    <t>A47</t>
  </si>
  <si>
    <t>Yleiset ja epämääräiset, Esh konsultaatio</t>
  </si>
  <si>
    <t>Yleiset ja epämääräiset, Erikoislääkärin konsultaatio</t>
  </si>
  <si>
    <t>1.2.246.537.6.31.2007.1424</t>
  </si>
  <si>
    <t>Generella och ospecifika, Specialistkonsultation</t>
  </si>
  <si>
    <t>A48</t>
  </si>
  <si>
    <t>Yleiset ja epämääräiset, Pot. tarpeiden selvitt.</t>
  </si>
  <si>
    <t>Yleiset ja epämääräiset, Potilaan tarpeiden/tulosyyn selvittäminen</t>
  </si>
  <si>
    <t>1.2.246.537.6.31.2007.1425</t>
  </si>
  <si>
    <t>Generella och ospecifika, Utredning av patientens kontaktorsak / -behov</t>
  </si>
  <si>
    <t>A49</t>
  </si>
  <si>
    <t>Yleiset ja epämääräiset, Muu ennaltaehk. tmp</t>
  </si>
  <si>
    <t>Yleiset ja epämääräiset, Muu ennaltaehkäisevä toimenpide</t>
  </si>
  <si>
    <t>1.2.246.537.6.31.2007.1426</t>
  </si>
  <si>
    <t>Generella och ospecifika, Annan förebyggande åtgärd</t>
  </si>
  <si>
    <t>A50</t>
  </si>
  <si>
    <t>Yleiset ja epämääräiset, Lääkitys</t>
  </si>
  <si>
    <t>Yleiset ja epämääräiset, Lääkitys/lääkemääräys/uusinta/injektio</t>
  </si>
  <si>
    <t>1.2.246.537.6.31.2007.1427</t>
  </si>
  <si>
    <t>3 Medicinering och vårdåtgerder</t>
  </si>
  <si>
    <t>3 Lääkitys ja hoitotoimenpiteet</t>
  </si>
  <si>
    <t>Generella och ospecifika, Medicinering / ordination / förnyelse / injektion</t>
  </si>
  <si>
    <t>A51</t>
  </si>
  <si>
    <t>Yleiset ja epämääräiset, Aukaisu/kanylointi/huuht.</t>
  </si>
  <si>
    <t>Yleiset ja epämääräiset, Aukaisu/kanylointi/huuhtelu/imu/nesteenpoisto</t>
  </si>
  <si>
    <t>1.2.246.537.6.31.2007.1428</t>
  </si>
  <si>
    <t>Generella och ospecifika, Incision / dränage / sköljning / aspiration</t>
  </si>
  <si>
    <t>A52</t>
  </si>
  <si>
    <t>Yleiset ja epämääräiset, Kudoksen poisto/poltto</t>
  </si>
  <si>
    <t>Yleiset ja epämääräiset, Kudoksen poisto/poltto/tuhoaminen / koepalan otto / kudosjätteen poisto</t>
  </si>
  <si>
    <t>1.2.246.537.6.31.2007.1429</t>
  </si>
  <si>
    <t>Generella och ospecifika, Excision / avlägsnande av vävnad / biopsi / destruktion / revision / kauterisation</t>
  </si>
  <si>
    <t>A53</t>
  </si>
  <si>
    <t>Yleiset ja epämääräiset, Katetrointi/intub.</t>
  </si>
  <si>
    <t>Yleiset ja epämääräiset, Katetrointi/intubointi/laajentaminen</t>
  </si>
  <si>
    <t>1.2.246.537.6.31.2007.1430</t>
  </si>
  <si>
    <t>Generella och ospecifika, Instrumentering / katetrisering / intubering / dilatering</t>
  </si>
  <si>
    <t>A54</t>
  </si>
  <si>
    <t>Yleiset ja epämääräiset, Ompelu/korjaus/kipsaus</t>
  </si>
  <si>
    <t>Yleiset ja epämääräiset, Ompelu/korjaus/kipsaus / proteesin asennus (tai poisto)</t>
  </si>
  <si>
    <t>1.2.246.537.6.31.2007.1431</t>
  </si>
  <si>
    <t>Generella och ospecifika, Reparation / fixation - suturering / gipsning / protetik (applikation / borttagning)</t>
  </si>
  <si>
    <t>A55</t>
  </si>
  <si>
    <t>Yleiset ja epämääräiset, Paikall. lääkeaineinjekt.</t>
  </si>
  <si>
    <t>Yleiset ja epämääräiset, Paikallinen lääkeaineinjektio</t>
  </si>
  <si>
    <t>1.2.246.537.6.31.2007.1432</t>
  </si>
  <si>
    <t>Generella och ospecifika, Lokal injektion / infiltration</t>
  </si>
  <si>
    <t>A56</t>
  </si>
  <si>
    <t>Yleiset ja epämääräiset, Sidos/kompr./tampon.</t>
  </si>
  <si>
    <t>Yleiset ja epämääräiset, Sidos/kompressi/tamponointi</t>
  </si>
  <si>
    <t>1.2.246.537.6.31.2007.1433</t>
  </si>
  <si>
    <t>Generella och ospecifika, Förbindning / tryckförband / tamponad</t>
  </si>
  <si>
    <t>A57</t>
  </si>
  <si>
    <t>Yleiset ja epämääräiset, Fys.hoito/kuntoutus</t>
  </si>
  <si>
    <t>Yleiset ja epämääräiset, Fysikaalinen hoito / kuntoutus</t>
  </si>
  <si>
    <t>1.2.246.537.6.31.2007.1434</t>
  </si>
  <si>
    <t>Generella och ospecifika, Fysioterapi / rehabilitation</t>
  </si>
  <si>
    <t>A58</t>
  </si>
  <si>
    <t>Yleiset ja epämääräiset, Terapeuttinen neuvonta</t>
  </si>
  <si>
    <t>Yleiset ja epämääräiset, Terapeuttinen neuvonta / kuuntelu</t>
  </si>
  <si>
    <t>1.2.246.537.6.31.2007.1435</t>
  </si>
  <si>
    <t>Generella och ospecifika, Terapeutisk rådgivning / lyssnande</t>
  </si>
  <si>
    <t>A59</t>
  </si>
  <si>
    <t>Yleiset ja epämääräiset, Muu hoitotoimenpide</t>
  </si>
  <si>
    <t>Yleiset ja epämääräiset, Muu hoitotoimenpide / muualla luokittelematon pikkukirurgia</t>
  </si>
  <si>
    <t>1.2.246.537.6.31.2007.1436</t>
  </si>
  <si>
    <t>Generella och ospecifika, Annan terapeutisk åtgärd / mindre kirurgiskt ingrepp UNS</t>
  </si>
  <si>
    <t>A60</t>
  </si>
  <si>
    <t>Yleiset ja epämääräiset, Tulosten kuuleminen</t>
  </si>
  <si>
    <t>Yleiset ja epämääräiset, Tutkimustulosten kuuleminen</t>
  </si>
  <si>
    <t>1.2.246.537.6.31.2007.1437</t>
  </si>
  <si>
    <t>4 Resultat</t>
  </si>
  <si>
    <t>4 Tulokset</t>
  </si>
  <si>
    <t>Generella och ospecifika, Resultat av test / åtgärder</t>
  </si>
  <si>
    <t>A61</t>
  </si>
  <si>
    <t>Yleiset ja epämääräiset, Tutk.tulos toiselta</t>
  </si>
  <si>
    <t>Yleiset ja epämääräiset, Tutkimustulos/testitulos/potilaskertomus/kirje toiselta hoidonantajalta</t>
  </si>
  <si>
    <t>1.2.246.537.6.31.2007.1438</t>
  </si>
  <si>
    <t>Generella och ospecifika, Resultat av test / åtgärd / sjukjournal föreskriven av annan vårdgivare</t>
  </si>
  <si>
    <t>A62</t>
  </si>
  <si>
    <t>Yleiset ja epämääräiset, Hallinnollinen toimenpide</t>
  </si>
  <si>
    <t>1.2.246.537.6.31.2007.1439</t>
  </si>
  <si>
    <t>5 Admistrativa ätgärder</t>
  </si>
  <si>
    <t>5 Hallinnolliset syyt</t>
  </si>
  <si>
    <t>Generella och ospecifika, Administrativa åtgärder</t>
  </si>
  <si>
    <t>A63</t>
  </si>
  <si>
    <t>Yleiset ja epämääräiset, Muu seuranta</t>
  </si>
  <si>
    <t>Yleiset ja epämääräiset, Muu seurantakäynti</t>
  </si>
  <si>
    <t>1.2.246.537.6.31.2007.1440</t>
  </si>
  <si>
    <t>6 Remisser och andra orsaker för kontakt</t>
  </si>
  <si>
    <t>6 Lähetteet ja muut syyt</t>
  </si>
  <si>
    <t>Generella och ospecifika, Uppföljningsbesök, ospecificerat</t>
  </si>
  <si>
    <t>A64</t>
  </si>
  <si>
    <t>Yleiset ja epämääräiset, Hoidonantaja käynnistänyt</t>
  </si>
  <si>
    <t>Yleiset ja epämääräiset, Hoidonantajan käynnistämä tapahtuma</t>
  </si>
  <si>
    <t>1.2.246.537.6.31.2007.1441</t>
  </si>
  <si>
    <t>Generella och ospecifika, Besök / problem initierat av vårdgivaren</t>
  </si>
  <si>
    <t>A65</t>
  </si>
  <si>
    <t>Yleiset ja epämääräiset, Muu henkilö käynnistänyt</t>
  </si>
  <si>
    <t>Yleiset ja epämääräiset, Muun henkilön käynnistämä tapahtuma</t>
  </si>
  <si>
    <t>1.2.246.537.6.31.2007.1442</t>
  </si>
  <si>
    <t>Generella och ospecifika, Besök / problem initierat av annan än patienten eller vårdgivaren</t>
  </si>
  <si>
    <t>A66</t>
  </si>
  <si>
    <t>Yleiset ja epämääräiset, Lähete pth</t>
  </si>
  <si>
    <t>Yleiset ja epämääräiset, Lähete muulle perusterveydenhuollon ammattihenkilölle</t>
  </si>
  <si>
    <t>1.2.246.537.6.31.2007.1443</t>
  </si>
  <si>
    <t>Generella och ospecifika, Remiss till annan vårdgivare / skötare / terapeut / socialarbetare</t>
  </si>
  <si>
    <t>A67</t>
  </si>
  <si>
    <t>Yleiset ja epämääräiset, Lähete esh/sairaala</t>
  </si>
  <si>
    <t>Yleiset ja epämääräiset, Lähete erikoislääkärille/sairaalaan</t>
  </si>
  <si>
    <t>1.2.246.537.6.31.2007.1444</t>
  </si>
  <si>
    <t>Generella och ospecifika, Remiss till läkare / specialist / poliklinik / sjukhus / specialsjukvård</t>
  </si>
  <si>
    <t>A68</t>
  </si>
  <si>
    <t>Yleiset ja epämääräiset, Muu lähete</t>
  </si>
  <si>
    <t>1.2.246.537.6.31.2007.1445</t>
  </si>
  <si>
    <t>Generella och ospecifika, Annan remiss UNS</t>
  </si>
  <si>
    <t>A69</t>
  </si>
  <si>
    <t>Yleiset ja epämääräiset, Muualla luokittelematon</t>
  </si>
  <si>
    <t>Yleiset ja epämääräiset, Muu käynnin syy</t>
  </si>
  <si>
    <t>1.2.246.537.6.31.2007.1446</t>
  </si>
  <si>
    <t>Generella och ospecifika, Annan orsak för kontakt UNS</t>
  </si>
  <si>
    <t>A70</t>
  </si>
  <si>
    <t>Tuberkuloosi</t>
  </si>
  <si>
    <t>1.2.246.537.6.31.2007.1447</t>
  </si>
  <si>
    <t>Infektiot</t>
  </si>
  <si>
    <t>A15.8</t>
  </si>
  <si>
    <t>Kuume A03, Yskä R05</t>
  </si>
  <si>
    <t>A15.0,A15.1,A15.2,A15.3,A15.4,A15.5,A15.6,A15.7,A15.8,A15.9,A16.0,A16.1,A16.2,A16.3,A16.4,A16.5,A16.7,A16.8,A16.9,A17.0,A17.1,A17.8,A17.9+,A18.0,A18.0+H75.0,A18.0+M01.1,A18.0+M49.0,A18.0+M68.0,A18.0+M90.0,A18.1,A18.1+N29.1,A18.1+N33.0,A18.1+N51.0,A18.1+N51.1,A18.1+N51.8,A18.1+N74.0,A18.1+N74.1,A18.1+N77.0,A18.2,A18.3,A18.3+K67.3,A18.4,A18.4+H03.1,A18.5,A18.5+H19.0,A18.5+H19.2,A18.5+H22.0,A18.5+H32.0,A18.6,A18.6+H67.0,A18.7+,A18.7+E35.1,A18.8,A18.8+D77,A18.8+I32.0,A18.8+I41.0,A18.8+I68.1,A18.8+K23.0,A18.8+K77.0,A19.0,A19.1,A19.2,A19.8,A19.9,B90.0,B90.1,B90.2,B90.8,B90.9,D77*A18.8,E35.1*A18.7,H03.1*A18.4,H19.0*A18.5,H19.2*A18.5,H22.0*A18.5,H32.0*A18.5,H67.0*A18.6,H75.0*A18.0,I32.0*A18.8,I41.0*A18.8,I68.1*A18.8,K23.0*A18.8,K67.3*A18.3,K77.0*A18.8,M01.1*A18.0,M49.0*A18.0,M68.0*A18.0,M90.0*A18.0,N29.1*A18.1,N33.0*A18.1,N51.0*A18.1,N51.1*A18.1,N51.8*A18.1,N74.0*,N74.0*A18.1,N74.1*,N74.1*A18.1,N77.0*A18.1</t>
  </si>
  <si>
    <t>tuberkulosinfektion på vilket ställe som helst i kroppen./sena effekter</t>
  </si>
  <si>
    <t>7 Sjukdomar/diagnoser</t>
  </si>
  <si>
    <t>7 Taudit ja sairaudet</t>
  </si>
  <si>
    <t>(1) tuberkuliinikokeen muuttuminen positiiviseksi tai (2) näyttö Mycobacterium tuberculosiksesta mikroskopoituna/viljelyssä tai (3) tyypillinen keuhkokuvalöydös tai (4) tyypillinen histologia biopsiassa</t>
  </si>
  <si>
    <t>(1) prodromalsymtom med injiserade bindehinnor, feber och hosta, samt (2) vita fläckar på en röd grund på kindens slemhinnor (Koplik's fläckar), eller ett sammanflytande maculopapulärt utslag som sprider sig över ansiktet och kroppen, eller (3) ett atypiskt exanthem eller (4) serologisk evidens for akut mässling</t>
  </si>
  <si>
    <t>Tuberkulos</t>
  </si>
  <si>
    <t>tuberkuloosin myöhäisvaikutus / tuberkuloosi missäpäin elimistöä tahansa</t>
  </si>
  <si>
    <t>Infektioner</t>
  </si>
  <si>
    <t>Feber A03, Hosta R05</t>
  </si>
  <si>
    <t>A71</t>
  </si>
  <si>
    <t>Tuhkarokko</t>
  </si>
  <si>
    <t>1.2.246.537.6.31.2007.1448</t>
  </si>
  <si>
    <t>B05.9</t>
  </si>
  <si>
    <t>Kuume A03, Virusperäinen ihottuma, muu A76, Yleistynyt punoitus S07</t>
  </si>
  <si>
    <t>B05.0+,B05.1+,B05.2+,B05.3+,B05.4,B05.8,B05.9</t>
  </si>
  <si>
    <t>komplikationer av mässling</t>
  </si>
  <si>
    <t>(1) esioireina verestävät sidekalvot, kuume ja yskä ja lisäksi (2) posken limakalvolla, punottavalla pohjalla, valkoiset pilkut (Koplikin läiskät) tai yhtyvä makulopapulaarinen ihottuma kasvoilla ja vartalolla tai epätyypillinen ihottuma osittain immuunilla henkilöllä tai (3) vasta-ainemäärityksin todettu akuutti tuhkarokko</t>
  </si>
  <si>
    <t>(1) prodromalsymtom med injiserade bindehinnor, feber och hosta, samt (2) vita fläckar på en röd grund på kindens slemhinnor (Koplik's fläckar), eller ett sammanflytande maculopapulärt utslag som sprider sig över ansiktet och kroppen, eller ett atypiskt exanthem</t>
  </si>
  <si>
    <t>Mässling / morbilli</t>
  </si>
  <si>
    <t>tuhkarokon komplikaatio</t>
  </si>
  <si>
    <t>Feber A03,  Virussjukdom med utslag, annan A76, Generaliserat utslag S07</t>
  </si>
  <si>
    <t>A72</t>
  </si>
  <si>
    <t>Vesirokko</t>
  </si>
  <si>
    <t>1.2.246.537.6.31.2007.1449</t>
  </si>
  <si>
    <t>B01.9</t>
  </si>
  <si>
    <t>herpes zoster S70</t>
  </si>
  <si>
    <t>B01.0+,B01.1+,B01.2+,B01.8,B01.9</t>
  </si>
  <si>
    <t>komplikationer av vattkoppor</t>
  </si>
  <si>
    <t>rakkulainen ihottuma, joka muuttuu nopeasti pinnallisista näpyistä, vesikelloiksi ja lopulta ruviksi</t>
  </si>
  <si>
    <t>ett vesikulärt exanthem som uppträder i såddar som följer på varandra, med lesioner som snabbt utvecklas från yltliga papler till blåsor och slutligen till krustor</t>
  </si>
  <si>
    <t>Vattkoppor</t>
  </si>
  <si>
    <t>vesirokon komplikaatio</t>
  </si>
  <si>
    <t>vyöruusu S70</t>
  </si>
  <si>
    <t>Feber A03, Virussjukdom med utslag, annan A76, Generaliserat utslag S07</t>
  </si>
  <si>
    <t>A73</t>
  </si>
  <si>
    <t>Malaria</t>
  </si>
  <si>
    <t>1.2.246.537.6.31.2007.1450</t>
  </si>
  <si>
    <t>B54</t>
  </si>
  <si>
    <t>Kuume A03</t>
  </si>
  <si>
    <t>B50.0,B50.8,B50.9,B51.0,B51.8,B51.9,B52.0,B52.8,B52.9,B53.0,B53.1,B53.8,B54</t>
  </si>
  <si>
    <t>komplikationer av malaria</t>
  </si>
  <si>
    <t>(1) jaksottainen/sahaava kuume, vilu ja vilunpuistatukset malaria-alueella asuvalla/käyneellä henkilöllä tai (2) veressä todetut malariaparasiitit</t>
  </si>
  <si>
    <t>(1) intermittent feber med frosbrytningar hos en person, som antingen är bosatt i eller som nyligen har besökt en malariaregion, eller (2) demonstrering av malariaparasitformer i det perifera blodet</t>
  </si>
  <si>
    <t>malarian komplikaatio</t>
  </si>
  <si>
    <t>Feber A03</t>
  </si>
  <si>
    <t>A74</t>
  </si>
  <si>
    <t>Vihurirokko</t>
  </si>
  <si>
    <t>1.2.246.537.6.31.2007.1451</t>
  </si>
  <si>
    <t>B06.9</t>
  </si>
  <si>
    <t>roseola infantum A76</t>
  </si>
  <si>
    <t>Kuume A03, Virusperäinen ihottuma, muu A76,  Yleistynyt punoitus S07</t>
  </si>
  <si>
    <t>B06.0,B06.8,B06.9</t>
  </si>
  <si>
    <t>komplikationer av röda hund./kongenital röda hund</t>
  </si>
  <si>
    <t>(1) akuutti ihottuma ja suurentuneet imusolmukkeet,  usein takaraivon pohjalla ja korvan takana, sekä kasvoilta keholle ja raajoihin leviävä pilkullinen punoitus tai (2) vasta-ainemäärityksin todettu vihurirokko</t>
  </si>
  <si>
    <t>(1) ett akut exanthem med förstorade lymfkörtlar, oftast suboccipitalt och post-auriculärt, med ett fläckigt ansiktsutslag, som sprider sig till bålen och proximala delar av extremiteterna, eller (2) serologisk evidens för röda hund-infektion.</t>
  </si>
  <si>
    <t>Röda hund / rubeola</t>
  </si>
  <si>
    <t>sikiöaikainen vihurirokko./vihurirokon komplikaatio</t>
  </si>
  <si>
    <t>kolmen päivän kuume A76</t>
  </si>
  <si>
    <t>Feber A03,   Virussjukdom med utslag, annan A76,  Generaliserat utslag S07</t>
  </si>
  <si>
    <t>A75</t>
  </si>
  <si>
    <t>Mononukleoosi</t>
  </si>
  <si>
    <t>1.2.246.537.6.31.2007.1452</t>
  </si>
  <si>
    <t>B27.9</t>
  </si>
  <si>
    <t>Kuume A03, Imusolmuke, suurentunut/kivulias B02, Ylähengitystietulehdus akuutti R74</t>
  </si>
  <si>
    <t>B27.0,B27.1,B27.8,B27.9</t>
  </si>
  <si>
    <t>körtelfeber</t>
  </si>
  <si>
    <t>(1) nielurisojen/nielun tulehdukseen liittyvä imusolmuketulehdus, joka ei ulotu kaulan etuosan imusolmukkeisiin, ja epätyypillisiä lymfosyyttejä veressä tai suurentunut perna tai (2) epänormaali heterofiilinen vasta-ainetiitteri / Epstein-Barr -tiitteri</t>
  </si>
  <si>
    <t>(1) inflammation av tonsillerna / svalget med lymfadenopati, som inte är begränsad till de främre cervikala lymfkörtlarna, och antingen atypiska lymfocyter i blodutstryk eller splenomegali, eller (2) onormal heterofil antikroppstiter eller Epstein-Barr virustiter</t>
  </si>
  <si>
    <t>Körtelfeber / mononukleos</t>
  </si>
  <si>
    <t>rauhaskuume</t>
  </si>
  <si>
    <t>Feber A03,   Lymfkörtel, förstorad / smärtsam B02,  Övre luftvägsnfektion akut R74</t>
  </si>
  <si>
    <t>A76</t>
  </si>
  <si>
    <t>Virusperäinen ihottuma, muu</t>
  </si>
  <si>
    <t>1.2.246.537.6.31.2007.1453</t>
  </si>
  <si>
    <t>B09</t>
  </si>
  <si>
    <t>mässling / morbilli A71./påssjuka / parotitis A72./röda hund / rubeola A7./körtelfeber / mononukleos A75</t>
  </si>
  <si>
    <t>A88.0,B03,B04,B08.00,B08.01,B08.08,B08.2,B08.3,B08.4,B08.8,B09</t>
  </si>
  <si>
    <t>feber med utslag./femte sjukdomen./roseola infantum</t>
  </si>
  <si>
    <t>Virussjukdom med utslag, annan</t>
  </si>
  <si>
    <t>kuume ihottumaan yhdistyneenä./lehmärokko./pikkurokko./vauvarokko</t>
  </si>
  <si>
    <t>tuhkarokko A71./vesirokko A72./vihurirokko A74./mononukleoosi A75</t>
  </si>
  <si>
    <t>A77</t>
  </si>
  <si>
    <t>Virustauti, muu</t>
  </si>
  <si>
    <t>1.2.246.537.6.31.2007.1454</t>
  </si>
  <si>
    <t>B34.9</t>
  </si>
  <si>
    <t>virusexantem A76./erythma infectiosum A76./kokoppor A76./influensa R80</t>
  </si>
  <si>
    <t>A82.0,A82.1,A82.9,A90,A91,A92.0,A92.1,A92.2,A92.3,A92.4,A92.8,A92.9,A93.0,A93.1,A93.2,A93.8,A94,A95.0,A95.1,A95.9,A96.0,A96.1,A96.2,A96.8,A96.9,A98.0,A98.1,A98.2,A98.3,A98.4,A98.5,A98.8,A99,B00.7,B25.0+,B25.1+,B25.2+,B25.8,B25.9,B33.0,B33.1,B33.3,B33.8,B34.0,B34.1,B34.2,B34.3,B34.4,B34.8,B34.9,B97.0,B97.1,B97.2,B97.3,B97.4,B97.5,B97.6,B97.7,B97.8</t>
  </si>
  <si>
    <t>adenovirus./kokoppor./sjukdomar orsakade av Coxsackie virus./dengue feber./mul- och klövsjuka./Ross River feber</t>
  </si>
  <si>
    <t>Virussjukdom, annan eller ospecificerad</t>
  </si>
  <si>
    <t>adenovirus./lehmärokko./coxsackie-virustaudit./dengue-kuume./suu- ja sorkkatauti</t>
  </si>
  <si>
    <t>pikkurokko A76./ muu virusihottuma A76./ lehmärokko A77./ influenssa R80</t>
  </si>
  <si>
    <t>A78</t>
  </si>
  <si>
    <t>Tartuntatauti, muu</t>
  </si>
  <si>
    <t>1.2.246.537.6.31.2007.1455</t>
  </si>
  <si>
    <t>B99</t>
  </si>
  <si>
    <t>meningit orsakad av meningokockinfektion N71</t>
  </si>
  <si>
    <t>A20.0,A20.1,A20.2,A20.3,A20.7,A20.8,A20.9,A21.0,A21.1,A21.2,A21.3,A21.7,A21.8,A21.9,A22.0,A22.1,A22.2,A22.7,A22.8,A22.9,A23.0,A23.1,A23.2,A23.3,A23.8,A23.9,A24.0,A24.1,A24.2,A24.3,A24.4,A25.0,A25.1,A25.9,A26.0,A26.7,A26.8,A26.9,A27.0,A27.8,A27.9,A28.0,A28.1,A28.10,A28.11,A28.19,A28.2,A28.8,A28.9,A30.0,A30.1,A30.2,A30.3,A30.4,A30.5,A30.8,A30.9,A31.0,A31.1,A31.80,A31.81,A31.84,A31.89,A31.9,A32.0,A32.7,A32.8,A32.9,A38,A39.1,A39.2,A39.3,A39.4,A39.8,A39.9,A40.0,A40.1,A40.2,A40.3,A40.8,A40.9,A41.0,A41.1,A41.2,A41.3,A41.4,A41.5,A41.8,A41.9,A42.0,A42.1,A42.2,A42.7,A42.8,A42.9,A43.0,A43.1,A43.8,A43.9,A44.0,A44.1,A44.8,A44.9,A48.0,A48.2,A48.3,A48.4,A48.8,A49.0,A49.1,A49.2,A49.3,A49.8,A49.9,A59.8,A59.9,A64,A68.0,A68.1,A68.9,A69.2,A69.8,A69.9,A70,A74.8,A74.9,A75.0,A75.1,A75.2,A75.3,A75.9,A77.0,A77.1,A77.2,A77.3,A77.8,A77.9,A78,A79.0,A79.1,A79.8,A79.9,B37.7,B37.8,B37.9,B37.91,B37.99,B38.0,B38.1,B38.2,B38.3,B38.4+,B38.7,B38.8,B38.9,B39.0,B39.1,B39.2,B39.3,B39.4,B39.5,B39.9,B40.0,B40.1,B40.2,B40.3,B40.7,B40.8,B40.9,B41.0,B41.7,B41.8,B41.9,B42.0,B42.1,B42.7,B42.8,B42.9,B43.0,B43.1,B43.2,B43.8,B43.9,B45.0,B45.1,B45.2,B45.3,B45.7,B45.8,B45.9,B46.0,B46.1,B46.2,B46.3,B46.4,B46.5,B46.8,B46.9,B47.0,B47.1,B47.9,B48.0,B48.1,B48.2,B48.3,B48.4,B48.7,B48.8,B49,B55.0,B55.1,B55.2,B55.9,B55.9+H03.0,B56.0,B56.1,B56.9,B57.0,B57.1,B57.2,B57.3,B57.4,B57.5,B58.8,B58.8+M63.1,B58.9,B59,B60.0,B60.1,B60.2,B60.8,B64,B89,B92,B94.9,B95.0,B95.1,B95.2,B95.3,B95.4,B95.5,B95.6,B95.7,B95.8,B96.0,B96.1,B96.2,B96.3,B96.4,B96.5,B96.6,B96.7,B96.80,B99,H03.0*B55.9,M63.1*B58.8</t>
  </si>
  <si>
    <t>brucellos./infektion på ospecificerat ställe./Lymes sjukdom./borrelios./rickettsia-sjukdomar./scharlakansfeber./könssjukdom UNS./candidainfektion (torsk UNS)./toxoplasmos</t>
  </si>
  <si>
    <t>Smittosam sjukdom, annan eller ospecificerad</t>
  </si>
  <si>
    <t>borrelioosi./bruselloosi./luomatauti./Lymen tauti./maltankuume./muualla luokittelematon sukupuoliteitse leviävä tauti./mykoplasmainfektio./riketsioosi./Q-kuume./sammas./toksoplasmoosi./tulehdus määrittelemättömässä paikassa./tulirokko</t>
  </si>
  <si>
    <t>meningokokin aiheuttama aivokalvontulehdus N71</t>
  </si>
  <si>
    <t>A79</t>
  </si>
  <si>
    <t>Syöpä, määrittämätön</t>
  </si>
  <si>
    <t>1.2.246.537.6.31.2007.1456</t>
  </si>
  <si>
    <t>Kasvaimet</t>
  </si>
  <si>
    <t>C80.90&amp;</t>
  </si>
  <si>
    <t>Sairaus/tila, luonteeltaan tai sijainniltaan määrittämätön A99</t>
  </si>
  <si>
    <t>C38.8&amp;,C45.9&amp;,C46.7&amp;,C46.8&amp;,C46.9&amp;,C76.0&amp;,C76.1&amp;,C76.2&amp;,C76.3&amp;,C76.4&amp;,C76.5&amp;,C76.7&amp;,C76.8&amp;,C78.0&amp;,C78.1&amp;,C78.2&amp;,C78.30&amp;,C78.31&amp;,C78.39&amp;,C78.4&amp;,C78.5&amp;,C78.6&amp;,C78.7&amp;,C78.8&amp;,C79.0&amp;,C79.1&amp;,C79.2&amp;,C79.30&amp;,C79.31&amp;,C79.32&amp;,C79.39&amp;,C79.40&amp;,C79.41&amp;,C79.42&amp;,C79.49&amp;,C79.5&amp;,C79.6&amp;,C79.7&amp;,C79.8&amp;,C80.90&amp;,C80.91&amp;,C80.92&amp;,C80.98&amp;,C80.99&amp;,C97,D09.7&amp;,D09.9&amp;</t>
  </si>
  <si>
    <t>sekundär eller metastatisk tumör där primärlokalisationen är okänd./carcinomatos</t>
  </si>
  <si>
    <t>histologisesti todennettu pahanlaatuisuus</t>
  </si>
  <si>
    <t>histologisk evidens för malignitet</t>
  </si>
  <si>
    <t>Cancer, ospecificerad</t>
  </si>
  <si>
    <t>etäpesäke./karsinomatoosi</t>
  </si>
  <si>
    <t>Tumörer</t>
  </si>
  <si>
    <t>Sjukdom / tillstånd av ospecificerad natur / lokalisation A99</t>
  </si>
  <si>
    <t>A80</t>
  </si>
  <si>
    <t>Vamma, määrittämätön</t>
  </si>
  <si>
    <t>1.2.246.537.6.31.2007.1457</t>
  </si>
  <si>
    <t>Vammat</t>
  </si>
  <si>
    <t>T14.9</t>
  </si>
  <si>
    <t>multipla traumata A81./sena effekter av trauma A82</t>
  </si>
  <si>
    <t>S11.0,S11.1,S11.2,S11.7,S11.8,S11.9,S15.0,S15.1,S15.2,S15.3,S15.7,S15.8,S15.9,S21.0,S21.1,S21.2,S21.7,S21.8,S21.9,S25.0,S25.1,S25.2,S25.3,S25.4,S25.5,S25.7,S25.8,S25.9,S26.0,S26.8,S26.9,S27.8,S27.9,S35.0,S35.1,S35.2,S35.3,S35.4,S35.5,S35.7,S35.8,S35.9,S37.9,S38.1,S38.3,S39.0,S39.6,S39.7,S39.8,S39.9,S45.0,S45.1,S45.2,S45.3,S45.7,S45.8,S45.9,S55.0,S55.1,S55.2,S55.7,S55.8,S55.9,S65.0,S65.1,S65.2,S65.3,S65.4,S65.5,S65.7,S65.8,S65.9,S75.0,S75.1,S75.2,S75.7,S75.8,S75.9,S85.0,S85.1,S85.2,S85.3,S85.4,S85.5,S85.7,S85.8,S85.9,S95.0,S95.1,S95.2,S95.7,S95.8,S95.9,T09.0,T11.4,T13.4,T14.5,T14.7,T14.8,T14.9,T28.4,T28.9</t>
  </si>
  <si>
    <t>vägtrafikolycka</t>
  </si>
  <si>
    <t>Skada, ospecificerad</t>
  </si>
  <si>
    <t>liikenneonnettomuus</t>
  </si>
  <si>
    <t>monivamma A81./ vamman myöhäisseuraus A82</t>
  </si>
  <si>
    <t>Skador</t>
  </si>
  <si>
    <t>A81</t>
  </si>
  <si>
    <t>Monivamma</t>
  </si>
  <si>
    <t>1.2.246.537.6.31.2007.1458</t>
  </si>
  <si>
    <t>T07</t>
  </si>
  <si>
    <t>Yleisellä ja usealla viitataan tässä luokituksessa tilaan, joka käsittää vähintään vähintään kolme kehonosaa tai elinjärjestelmää. Muut tilat kirjataan ko. asiayhteyteen soveltuviin luokkiin.</t>
  </si>
  <si>
    <t>S17.0,S17.8,S17.9,S18,S19.7,S19.8,S19.9,S28.0,S28.1,S29.0,S29.7,S29.8,S29.9,S31.7,S36.7,S36.8,S36.9,S37.7,S37.8,S39.0,S39.6,S39.7,S39.8,S39.9,T00.0,T00.1,T00.2,T00.3,T00.6,T00.8,T00.9,T01.0,T01.1,T01.2,T01.3,T01.6,T01.8,T01.9,T02.0,T02.1,T02.2,T02.3,T02.4,T02.5,T02.6,T02.7,T02.8,T02.9,T03.0,T03.1,T03.2,T03.3,T03.4,T03.8,T03.9,T04.0,T04.1,T04.2,T04.3,T04.4,T04.7,T04.8,T04.9,T05.0,T05.1,T05.2,T05.3,T05.4,T05.5,T05.6,T05.8,T05.9,T06.5,T06.8,T07,T29.0,T29.1,T29.2,T29.3,T29.4,T29.5,T29.6,T29.7</t>
  </si>
  <si>
    <t>multipla inre skador UNS</t>
  </si>
  <si>
    <t>Skador, multipla</t>
  </si>
  <si>
    <t>useat sisäiset vammat</t>
  </si>
  <si>
    <t>A82</t>
  </si>
  <si>
    <t>Vamman myöhäisseuraus</t>
  </si>
  <si>
    <t>1.2.246.537.6.31.2007.1459</t>
  </si>
  <si>
    <t>T94.1</t>
  </si>
  <si>
    <t>psykologiska effekter P02./akut stressreaktion P02./posttraumatisk stress syndrom P82./sårinfektion S11./hudärr S99./effekter som är relaterade till organsystem (koda i systemkapitlet)</t>
  </si>
  <si>
    <t>T79.0,T79.1,T79.2,T79.4,T79.5,T79.7,T79.8,T79.9,T90.0,T90.1,T90.2,T90.3,T90.4,T90.5,T90.8,T90.9,T91.0,T91.1,T91.2,T91.3,T91.4,T91.5,T91.8,T91.9,T92.0,T92.1,T92.2,T92.3,T92.4,T92.5,T92.6,T92.8,T92.9,T93.0,T93.1,T93.2,T93.3,T93.4,T93.5,T93.6,T93.8,T93.9,T94.0,T94.1,T95.0,T95.1,T95.2,T95.3,T95.4,T95.8,T95.9,T96#,T97,T98.0,T98.1,T98.2,T98.3</t>
  </si>
  <si>
    <t>deformitet./ärrbildning som resultat av tidigare skada./gammal amputation</t>
  </si>
  <si>
    <t>Sen följd av skada</t>
  </si>
  <si>
    <t>aikaisempi amputaatio./epämuodostuma,arpi aikaisemmasta vammasta</t>
  </si>
  <si>
    <t>akuutti stressireaktio P02 ./vammanjälkeinen stressihäiriö P82./ haavatulehdus S11./ arpi S99./luokittele tiettyyn elinjärjestelmään liittyvä seuraus kyseiseen elinjärjestelmän mukaisesti</t>
  </si>
  <si>
    <t>A84</t>
  </si>
  <si>
    <t>Lääkemyrkytys</t>
  </si>
  <si>
    <t>1.2.246.537.6.31.2007.1460</t>
  </si>
  <si>
    <t>T50.9</t>
  </si>
  <si>
    <t>läkemedelsmissbruk P18./självmordsförsök P77./insulinchock T87</t>
  </si>
  <si>
    <t>T36#,T40.0,T40.1,T40.2,T40.3,T40.4,T40.5,T40.6,T40.7,T40.8,T40.9,T50.9</t>
  </si>
  <si>
    <t>giftverkan av överdos av läkemedel</t>
  </si>
  <si>
    <t>lääkkeenä käytetyn aineen vahingossa tai tietoisesti tapahtunut yliannostus ja siihen liittyvä toksikaatio/vamma</t>
  </si>
  <si>
    <t>giftverkan eller försämring orsakad av överdosering, antingen av misstag eller medvetet, av ett läkemedel, som i gängse doser har en läkande verkan</t>
  </si>
  <si>
    <t>Läkemedelsförgiftning</t>
  </si>
  <si>
    <t>yliannostuksen myrkkyvaikutus</t>
  </si>
  <si>
    <t>lääkkeen väärinkäyttö P18./ itsemurhayritys P77./ insuliinikooma T87</t>
  </si>
  <si>
    <t>A85</t>
  </si>
  <si>
    <t>Lääkkeen haittavaikutus</t>
  </si>
  <si>
    <t>1.2.246.537.6.31.2007.1461</t>
  </si>
  <si>
    <t>Också läkemedelsbiverkans natur kan kodas.</t>
  </si>
  <si>
    <t>T88.7#</t>
  </si>
  <si>
    <t>läkemedelsbiverkanA84./överdos eller förgiftning framkallad av läkemedel A87./parkinsonism N87./addiktion eller tillvänjning P18./kontaktdermatit S88./insulinchock T87./glomerulonefrit / nefros framkallad av läkemedel U88</t>
  </si>
  <si>
    <t>D61.1#,D64.2#,G44.4#,I95.2#,J70.2#,J70.3#,J70.4#,L27.0#,L27.1#,P93,R50.2#,T88.6#,T88.7#</t>
  </si>
  <si>
    <t>biverkan./allegi eller anaflyaxi orsakad av läkemedel i normal dos</t>
  </si>
  <si>
    <t>oire/vaiva, joka aiheutuu lääkkeen asianmukaisesta käytöstä eikä niinkään sairaudesta tai vammasta</t>
  </si>
  <si>
    <t>symptom och klagan som är ett resultat snarare av användingen av ett läkemedel i gängse dos än av sjukdomen eller skadan</t>
  </si>
  <si>
    <t>Läkemedelsbiverkan</t>
  </si>
  <si>
    <t>lääkkeen sivuvaikutus,allergia,anafylaksia./vaikka annostelu oikea</t>
  </si>
  <si>
    <t>lääkkeen aiheuttama myrkytys A84./ reaktio rokotukseen/verensiirtoon A87./ parkinsonismi N87./ lääkkeen väärinkäyttö P18./ kosketusihottuma S88./ insulinikooma T87./ munuaissairaus särkylääkkeistä U88</t>
  </si>
  <si>
    <t>A86</t>
  </si>
  <si>
    <t>Muiden aineiden myrkkyvaikutus</t>
  </si>
  <si>
    <t>1.2.246.537.6.31.2007.1462</t>
  </si>
  <si>
    <t>T65.9</t>
  </si>
  <si>
    <t>läkemedelsförgiftning A84./biverkan av läkemedel A85./kroniskt alkoholmissbruk P15./akut alkoholmissbruk P16./tobaksmissbruk P17./ medicinmissbruk P18./ drogmissbruk P19</t>
  </si>
  <si>
    <t>D61.2,D64.2#,T51.0,T51.1,T51.2,T51.3,T51.8,T51.9,T52.0,T52.1,T52.2,T52.3,T52.4,T52.8,T52.9,T53.0,T53.1,T53.2,T53.3,T53.4,T53.5,T53.6,T53.7,T53.9,T54.0,T54.1,T54.2,T54.3,T54.9,T55,T56.0,T56.1,T56.2,T56.3,T56.4,T56.5,T56.6,T56.7,T56.8,T56.9,T57.0,T57.1,T57.2,T57.3,T57.8,T57.9,T58,T59.0,T59.1,T59.2,T59.3,T59.4,T59.5,T59.6,T59.7,T59.8,T59.9,T60.0,T60.1,T60.2,T60.3,T60.4,T60.8,T60.9,T61.0,T61.1,T61.2,T61.8,T61.9,T62.0,T62.1,T62.2,T62.8,T62.9,T63.0,T63.1,T63.2,T63.3,T63.4,T63.5,T63.6,T63.8,T63.9,T64,T65.0,T65.1,T65.2,T65.3,T65.4,T65.5,T65.6,T65.8,T65.9</t>
  </si>
  <si>
    <t>kolmonoxid./allmänna eller lokala effekter./industriella substanser./bly./giftiga djur./insekter./växter./ormar</t>
  </si>
  <si>
    <t>Giftverkan av annan substans</t>
  </si>
  <si>
    <t>yleinen/paikallinen myrkkyvaikutus hiilimonoksidille./lyijylle./myrkyllisille eläimille/hyönteisille/kasveille/käärmeille./teollisille aineille</t>
  </si>
  <si>
    <t>myrkytys A84./ lääkeaineen aiheuttama sivuvaikutus A85./ krooninen alkoholin väärinkäyttö P15./akuutti alkoholin väärinkäyttö P16./ tupakointi P17./ lääkkeen väärinkäyttö P18./ päihteen väärinkäyttö P19./ hengityselimistön myrkkyvaikutus R99./ myrkytön purema S12,S13./ulkoisen kemikaalin aiheuttama palovamma S14./ kosketus ihottuma S88</t>
  </si>
  <si>
    <t>A87</t>
  </si>
  <si>
    <t>Kirurgisen tai muun hoidon komplikaatio</t>
  </si>
  <si>
    <t>1.2.246.537.6.31.2007.1463</t>
  </si>
  <si>
    <t>T88.9</t>
  </si>
  <si>
    <t>överdosering av läkemedel A84./biverkan av läkemedel A85./bukbråck annat än hiatusbråck eller ljumskbråck D91./dumping syndrom D99./post-operativt syndrom efter gastrektomi D99./post-operativ malabsoption inte specificerad annanstans D99</t>
  </si>
  <si>
    <t>E89.1,E89.2,E89.30,E89.31,E89.32#,E89.39,E89.4,E89.5,E89.6,E89.8,E89.9,G97.0,G97.1,G97.2,G97.8,G97.9,H59.0,H59.8,H59.9,H95.0,H95.1,H95.8,H95.9,I97.0,I97.1,I97.2,I97.8,I97.9,J70.0,J70.1,J70.8,J70.9,J95.0,J95.1,J95.2,J95.3,J95.4,J95.5,J95.8,J95.9,K52.0,K91.0,K91.3,M96.0,M96.1,M96.2,M96.3,M96.4,M96.5,M96.6,M96.8,M96.9,N16.5*T86.9,N98.0,N98.1,N98.2,N98.3,N98.8,N98.9,N99.0,N99.1,N99.2,N99.3,N99.4,N99.5,N99.8,N99.9,O29.0,O29.1,O29.2,O29.3,O29.4,O29.5,O29.6,O29.8,O29.9,O74.0,O74.1,O74.2,O74.3,O74.4,O74.5,O74.6,O74.7,O74.8,O74.9,O86.0,O89.0,O89.1,O89.2,O89.3,O89.4,O89.5,O89.6,O89.8,O89.9,O90.0,O90.1,O90.2,T80.0,T80.1,T80.2,T80.3,T80.4,T80.5,T80.6,T80.8,T80.9,T81.0,T81.1,T81.2,T81.3,T81.4,T81.50,T81.58,T81.6,T81.7,T81.8,T81.9,T86.0,T86.1,T86.2,T86.3,T86.4,T86.8,T86.9,T86.9+N16.5,T87.0,T87.1,T87.2,T87.3,T87.4,T87.5,T87.6,T88.0#,T88.1#,T88.2#,T88.3#,T88.4,T88.5,T88.8,T88.9</t>
  </si>
  <si>
    <t>anestesichock./immmuniserings- och transfusionsreaktioner./post-operativ sårruptur./infektion./blödning./problem orsakade av bestrålning för diagnos eller behandling</t>
  </si>
  <si>
    <t>odottamaton haitta, joka aiheutuu leikkaus- /lääke- /sädehoidosta tai muusta lääketieteellisestä toimenpiteestä</t>
  </si>
  <si>
    <t>en oväntad störning framkallad av en kirurgisk, medicinsk eller radiologisk åtgärd för diagnos eller behandling</t>
  </si>
  <si>
    <t>Komplikation av kirurgisk / medicinsk behandling</t>
  </si>
  <si>
    <t>anestesiashokki./immunisaatio/transfuusioreaktio./leikkauksen jälkeinen tulehdus/verenvuoto/haavan aukeaminen./tutkimukseen/hoitoon liittyvät säteilyn aiheuttamat ongelmat</t>
  </si>
  <si>
    <t>lääkeainemyrkytys A84./lääkeaineen sivuvaikutus A85./muu vatsatyrä D91./dumping-oireyhtymä D99./mahalaukun poiston jälkeinen oireyhtymä D99./leikkauksen jälkeinen malabsorptio, joka ei muualle luokiteltavissa D99./alhainen verensokeri T87</t>
  </si>
  <si>
    <t>A88</t>
  </si>
  <si>
    <t>Fysikaalisen tekijän haittavaikutus</t>
  </si>
  <si>
    <t>1.2.246.537.6.31.2007.1464</t>
  </si>
  <si>
    <t>T78.9</t>
  </si>
  <si>
    <t>effekter av strålbehandling A87./snöblindhet F79./verkan av alkohol P16./verkan av tobak P17./brännskador till följd av strålning S14./solbränna S80</t>
  </si>
  <si>
    <t>T33.0,T33.1,T33.2,T33.3,T33.4,T33.5,T33.6,T33.7,T33.8,T33.9,T34.0,T34.1,T34.2,T34.3,T34.4,T34.5,T34.6,T34.7,T34.8,T34.9,T35.0,T35.1,T35.2,T35.3,T35.4,T35.5,T35.6,T35.7,T66,T67.0,T67.1,T67.2,T67.3,T67.4,T67.5,T67.6,T67.7,T67.8,T67.9,T68,T69.0,T69.1,T69.8,T69.9,T70.2,T70.3,T70.4,T70.8,T70.9,T71,T73.0,T73.1,T73.2,T73.3,T73.8,T73.9,T75.0,T75.1,T75.2,T75.3,T75.4,T75.8,T78.8,T78.9</t>
  </si>
  <si>
    <t>skadeverkan av köld./värme./blixt./rörelse./tryck,strålning./frostknölar./drunkning./jetlag</t>
  </si>
  <si>
    <t>Skadeverkan av fysisk faktor</t>
  </si>
  <si>
    <t>kuuman/kylmän/liikkeen/paineen/salaman/säteilyn aiheuttama haittavaikutus./hukkuminen./jet lag./kylmänkyhmyt</t>
  </si>
  <si>
    <t>lääkinnällisen säteilyn seuraus A87./ lumisokeus F79./ alkoholin vaikutus P15./P16./ tupakan vaikutus P17./ säteilyn aiheuttama palovamma S14./ auringonpolttama S80</t>
  </si>
  <si>
    <t>A89</t>
  </si>
  <si>
    <t>Proteesin haittavaikutus</t>
  </si>
  <si>
    <t>1.2.246.537.6.31.2007.1465</t>
  </si>
  <si>
    <t>T85.9</t>
  </si>
  <si>
    <t>effekt av tandprotes./falsk tand D19</t>
  </si>
  <si>
    <t>K91.4,T82.0,T82.1,T82.2,T82.3,T82.4,T82.5,T82.6,T82.7,T82.8,T82.9,T83.0,T83.1,T83.2,T83.3,T83.4,T83.5,T83.6,T83.8,T83.9,T84.0,T84.1,T84.2,T84.3,T84.4,T84.5,T84.60,T84.61,T84.62,T84.64,T84.68,T84.7,T84.8,T84.9,T85.0,T85.1,T85.2,T85.3,T85.4,T85.5,T85.6,T85.7,T85.8,T85.9,Z43.0,Z43.1,Z43.2,Z43.3,Z43.4,Z43.5,Z43.6,Z43.7,Z43.8,Z43.9,Z44.0,Z44.1,Z44.2,Z44.3,Z44.8,Z44.9,Z45.0,Z45.1,Z45.2,Z45.3,Z45.8,Z45.9,Z46.1,Z46.2,Z46.3,Z46.4,Z46.5,Z46.6,Z46.7,Z46.8,Z46.9,Z93.0,Z93.1,Z93.2,Z93.3,Z93.4,Z93.5,Z93.6,Z93.8,Z93.9,Z94.0,Z94.1,Z94.2,Z94.3,Z94.4,Z94.5,Z94.6,Z94.7,Z94.8,Z94.9,Z95.0,Z95.1,Z95.2,Z95.3,Z95.4,Z95.5,Z95.8,Z95.9,Z96.0,Z96.1,Z96.2,Z96.3,Z96.4,Z96.5,Z96.6,Z96.7,Z96.8,Z96.9,Z97.0,Z97.1,Z97.2,Z97.3,Z97.4,Z97.5,Z97.8</t>
  </si>
  <si>
    <t>obehag / handikapp / smärta / funktionsbegränsing som är orsakad av att ha ett hjälpmedel som är avsett att ersätta / förbättra brister: kateter./colostomi./gastrostomi./hjärtklaff./ledprotes./organtransplantat./pacemaker</t>
  </si>
  <si>
    <t>Inverkan av implantat / främmande material</t>
  </si>
  <si>
    <t>vajavuuden korjaamiseen tarkoitettujen välineiden sovittamisen/käytön aiheuttama epämiellyttävyys/haitta/kipu/ toiminnanvajavuus: katetri./siirtoelin./suoliavanne./sydänläppä./tahdistin./tekonivel</t>
  </si>
  <si>
    <t>tekohampaiden vaikutus D19</t>
  </si>
  <si>
    <t>A90</t>
  </si>
  <si>
    <t>Synnynnäinen epämuodostuma, määrittämätön/useita</t>
  </si>
  <si>
    <t>1.2.246.537.6.31.2007.1466</t>
  </si>
  <si>
    <t>Synnynnäiset epämuodostumat</t>
  </si>
  <si>
    <t>Q89.7</t>
  </si>
  <si>
    <t>anomalier som är relaterade till ett specifikt organsystem (koda i systemkapitlet)./medfödd röda hund A94</t>
  </si>
  <si>
    <t>H19.8*Q90.9,Q85.0,Q85.00,Q85.01,Q85.09,Q85.1,Q85.80,Q85.81,Q85.82,Q85.83,Q85.88,Q85.9,Q86.0,Q86.1,Q86.2,Q86.80,Q86.81,Q86.82,Q86.83,Q86.84,Q86.85,Q86.86,Q86.88,Q87.0,Q87.00,Q87.01,Q87.02,Q87.03,Q87.04,Q87.05,Q87.06,Q87.09,Q87.1,Q87.10,Q87.11,Q87.12,Q87.13,Q87.14,Q87.15,Q87.16,Q87.17,Q87.18,Q87.19,Q87.2,Q87.20,Q87.21,Q87.22,Q87.23,Q87.24,Q87.25,Q87.26,Q87.27,Q87.28,Q87.3,Q87.30,Q87.31,Q87.38,Q87.4,Q87.5,Q87.8,Q87.80,Q87.81,Q87.82,Q87.83,Q87.84,Q87.85,Q87.86,Q87.88,Q89.3,Q89.30,Q89.31,Q89.32,Q89.33,Q89.34,Q89.38,Q89.4,Q89.40,Q89.41,Q89.42,Q89.43,Q89.44,Q89.48,Q89.7,Q89.9,Q90.0,Q90.1,Q90.2,Q90.9,Q90.9+H19.8,Q91.0,Q91.1,Q91.2,Q91.3,Q91.4,Q91.5,Q91.6,Q91.7,Q92.0,Q92.1,Q92.2,Q92.3,Q92.4,Q92.5,Q92.6,Q92.7,Q92.8,Q92.9,Q93.0,Q93.1,Q93.2,Q93.3,Q93.4,Q93.5,Q93.6,Q93.7,Q93.8,Q93.9,Q95.0,Q95.1,Q95.2,Q95.3,Q95.4,Q95.5,Q95.8,Q95.9,Q96.0,Q96.1,Q96.2,Q96.3,Q96.4,Q96.8,Q96.9,Q97.0,Q97.1,Q97.2,Q97.3,Q97.8,Q97.9,Q98.0,Q98.1,Q98.2,Q98.3,Q98.4,Q98.5,Q98.6,Q98.7,Q98.8,Q98.9,Q99.0,Q99.1,Q99.2,Q99.8,Q99.9</t>
  </si>
  <si>
    <t>Downs syndrom: Marfans syndrom./andra kromosomavvikelser</t>
  </si>
  <si>
    <t>Medfödd missbildning UNS / multipla missbildningar</t>
  </si>
  <si>
    <t>kromosomipoikkeavuus ja muu systeeminen synnynnäinen epämuodostuma./joka ei ole muualle luokiteltavissa</t>
  </si>
  <si>
    <t>luokittele tiettyyn elinjärjestelmään liittyvä seuraus kyseiseen elinjärjestelmään./ synnynnäinen tuhkarokko A74</t>
  </si>
  <si>
    <t>Medfödda misbildningar</t>
  </si>
  <si>
    <t>A91</t>
  </si>
  <si>
    <t>Poikkeava tutkimustulos, muu</t>
  </si>
  <si>
    <t>1.2.246.537.6.31.2007.1467</t>
  </si>
  <si>
    <t>R89.9</t>
  </si>
  <si>
    <t>onormala vita blodkroppar B84./hematologisk abnormalitet B99./onormal urintest U98./onormalt PAPA utstryk X86</t>
  </si>
  <si>
    <t>R73.0,R73.9,R74.0,R74.8,R74.9,R76.0,R76.1,R76.2,R76.8,R76.9,R77.0,R77.1,R77.2,R77.8,R77.9,R78.0,R78.1,R78.2,R78.3,R78.4,R78.5,R78.6,R78.7,R78.8,R78.9,R79.0,R79.8,R79.9,R83.0,R83.1,R83.2,R83.3,R83.4,R83.5,R83.6,R83.7,R83.8,R83.9,R84.0,R84.1,R84.2,R84.3,R84.4,R84.5,R84.6,R84.7,R84.8,R84.9,R85.0,R85.1,R85.2,R85.3,R85.4,R85.5,R85.6,R85.7,R85.8,R85.9,R86.0,R86.1,R86.2,R86.3,R86.4,R86.5,R86.6,R86.7,R86.8,R86.9,R87.0,R87.1,R87.2,R87.3,R87.4,R87.5,R87.6,R87.7,R87.8,R87.9,R89.0,R89.1,R89.2,R89.3,R89.4,R89.5,R89.6,R89.7,R89.8,R89.9,R90.0,R90.8,R91,R92,R93.0,R93.1,R93.2,R93.3,R93.4,R93.5,R93.6,R93.7,R93.8,R94.0,R94.1,R94.2,R94.3,R94.4,R94.5,R94.6,R94.7,R94.8</t>
  </si>
  <si>
    <t>avvikkande oförklarad patologi eller radiologisk test./elektrolytrubbning./hyperglycemi</t>
  </si>
  <si>
    <t>poikkeava tutkimustulos, joka ei kuitenkaan viittaa tunnettuun sairauteen</t>
  </si>
  <si>
    <t>onormalt resultat, som inte är förknippad med känd sjukdom</t>
  </si>
  <si>
    <t>Avvikande undersökningsfynd UNS</t>
  </si>
  <si>
    <t>hyperglykemia./selittämätön epänormaali patologia/kuvantamislöydös./suolatasapainohäiriö</t>
  </si>
  <si>
    <t>selittämättömät valkosolut B84./ muu veripoikkeavuus B99./ vitamiinin puutos / ravitsemuksellinen vajavuus T91./ poikkeava virtsakoe U98./ poikkeava irtosolunäyte X86</t>
  </si>
  <si>
    <t>A92</t>
  </si>
  <si>
    <t>Allergia / allerginen reaktio, määrittämätön</t>
  </si>
  <si>
    <t>1.2.246.537.6.31.2007.1468</t>
  </si>
  <si>
    <t>Muut sairaudet</t>
  </si>
  <si>
    <t>T78.4</t>
  </si>
  <si>
    <t>allergi förorsakad av medicinering A85./allergisk rinit R97./urtikaria S98</t>
  </si>
  <si>
    <t>T78.0,T78.1,T78.2,T78.3,T78.4</t>
  </si>
  <si>
    <t>allergiskt ödem./anafylaktisk chock./angioneurotiskt ödem./livsmedelsallergi</t>
  </si>
  <si>
    <t>Allergi eller allergisk reaktion UNS</t>
  </si>
  <si>
    <t>allerginen turvotus./anafylaktinen shokki./angioneutroottinen ödema./ruoka-aineallergia</t>
  </si>
  <si>
    <t>allergia lääkityksestä / lääkeaineallergia A85./ allerginen nuha R97./ nokkosrokko S98</t>
  </si>
  <si>
    <t>Andra sjukdomar/diagnoser</t>
  </si>
  <si>
    <t>A93</t>
  </si>
  <si>
    <t>Ennenaikaisesti syntynyt lapsi</t>
  </si>
  <si>
    <t>1.2.246.537.6.31.2007.1469</t>
  </si>
  <si>
    <t>P07.3</t>
  </si>
  <si>
    <t>P07.0,P07.1,P07.10,P07.11,P07.12,P07.2,P07.3</t>
  </si>
  <si>
    <t>ennen 37. raskausviikkoa elävänä syntynyt</t>
  </si>
  <si>
    <t>levande född - graviditetens längd under 37 veckor</t>
  </si>
  <si>
    <t>Prematur / immatur nyfödd</t>
  </si>
  <si>
    <t>A94</t>
  </si>
  <si>
    <t>Vastasyntyneen sairastavuus, muu</t>
  </si>
  <si>
    <t>1.2.246.537.6.31.2007.1470</t>
  </si>
  <si>
    <t>P96.9</t>
  </si>
  <si>
    <t>medfött tillstånd A90./prematur nyfödd A93./utebliven viktökning T10</t>
  </si>
  <si>
    <t>E84.1+P75,P00.0,P00.1,P00.2,P00.3,P00.4,P00.5,P00.6,P00.7,P00.8,P00.9,P01.0,P01.1,P01.10,P01.11,P01.20,P01.29,P01.3,P01.4,P01.5,P01.6,P01.7,P01.8,P01.9,P02.0,P02.1,P02.2,P02.3,P02.4,P02.5,P02.6,P02.7,P02.8,P02.9,P03.0,P03.1,P03.2,P03.3,P03.4,P03.5,P03.6,P03.8,P03.9,P04.0,P04.1,P04.2,P04.3,P04.4,P04.5,P04.6,P04.8,P04.9,P05.0,P05.1,P05.2,P05.9,P08.0,P08.1,P08.2,P10.0,P10.1,P10.2,P10.3,P10.4,P10.8,P10.9,P11.0,P11.1,P11.2,P11.3,P11.4,P11.5,P11.9,P12.0,P12.1,P12.2,P12.3,P12.4,P12.8,P12.9,P13.0,P13.1,P13.2,P13.3,P13.4,P13.8,P13.9,P14.0,P14.1,P14.2,P14.3,P14.8,P14.9,P15.0,P15.1,P15.2,P15.3,P15.4,P15.5,P15.6,P15.8,P15.9,P20.0,P20.1,P20.9,P21.0,P21.1,P21.9,P22.0,P22.1,P22.8,P22.9,P23.0,P23.1,P23.2,P23.3,P23.4,P23.5,P23.6,P23.8,P23.9,P24.0,P24.1,P24.2,P24.3,P24.8,P24.9,P25.0,P25.1,P25.2,P25.3,P25.8,P26.0,P26.1,P26.8,P26.9,P27.0,P27.1,P27.8,P27.9,P28.0,P28.1,P28.2,P28.3,P28.4,P28.5,P28.8,P28.9,P29.0,P29.1,P29.2,P29.30,P29.31,P29.4,P29.8,P29.9,P35.0,P35.1,P35.2,P35.30,P35.31,P35.32,P35.38,P35.8,P35.9,P36.0,P36.1,P36.2,P36.3,P36.4,P36.5,P36.8,P36.90,P36.99,P37.0,P37.1,P37.2,P37.3,P37.4,P37.5,P37.8,P37.9,P38,P39.0,P39.1,P39.2,P39.3,P39.4,P39.8,P39.9,P50.0,P50.1,P50.2,P50.3,P50.4,P50.5,P50.8,P50.9,P51.0,P51.8,P51.9,P52.0,P52.1,P52.2,P52.3,P52.4,P52.5,P52.6,P52.8,P52.9,P53,P54.0,P54.1,P54.2,P54.3,P54.4,P54.5,P54.6,P54.8,P54.9,P55.0,P55.1,P55.8,P55.9,P56.0,P56.9,P57.0,P57.8,P57.9,P58.0,P58.1,P58.2,P58.3,P58.4#,P58.5,P58.8,P58.9,P59.0,P59.1,P59.2,P59.3,P59.8,P59.9,P60,P61.0,P61.1,P61.2,P61.3,P61.4,P61.5,P61.6,P61.8,P61.9,P70.0,P70.1,P70.2,P70.3,P70.4,P70.8,P70.9,P71.0,P71.1,P71.2,P71.3,P71.4,P71.8,P71.9,P72.0,P72.1,P72.2,P72.8,P72.9,P74.0,P74.1,P74.2,P74.3,P74.4,P74.5,P74.8,P74.9,P75*,P75*E84.1,P76.0,P76.1,P76.2,P76.8,P76.9,P77,P78.0,P78.1,P78.2,P78.3,P78.80,P78.81,P78.85,P78.89,P78.9,P80.0,P80.8,P80.9,P81.0,P81.8,P81.9,P83.0,P83.1,P83.2,P83.3,P83.4,P83.5,P83.6,P83.8,P83.9,P90,P91.00,P91.01,P91.02,P91.08,P91.1,P91.2,P91.3,P91.4,P91.5,P91.8,P91.9,P92.0,P92.1,P92.2,P92.3,P92.4,P92.5,P92.8,P92.9,P93,P94.0,P94.1,P94.2,P94.8,P94.9,P96.0,P96.1,P96.2,P96.3,P96.4,P96.5,P96.8,P96.9</t>
  </si>
  <si>
    <t>sikiöaikana tai 7 päivän sisällä syntymästä alkanut sairaus</t>
  </si>
  <si>
    <t>sjuklighet som börjat i livmodern eller inom 7 dagar efter födsel</t>
  </si>
  <si>
    <t>Perinatal sjuklighet, annan</t>
  </si>
  <si>
    <t>synnynnäinen tila A90./ ennenaikaisesti syntynyt lapsi A93./ kasvuhäiriö T10</t>
  </si>
  <si>
    <t>A95</t>
  </si>
  <si>
    <t>Perinataalikuolema</t>
  </si>
  <si>
    <t>1.2.246.537.6.31.2007.1471</t>
  </si>
  <si>
    <t>R95</t>
  </si>
  <si>
    <t>P95,R95</t>
  </si>
  <si>
    <t>kuolema kohdussa tai 7 päivän sisällä syntymästä</t>
  </si>
  <si>
    <t>död i livmodern eller inom 7 dagar efter födsel</t>
  </si>
  <si>
    <t>Perinatal död</t>
  </si>
  <si>
    <t>A96</t>
  </si>
  <si>
    <t>Kuolema</t>
  </si>
  <si>
    <t>1.2.246.537.6.31.2007.1472</t>
  </si>
  <si>
    <t>R99</t>
  </si>
  <si>
    <t>perinatal död A95</t>
  </si>
  <si>
    <t>O95,O97,R95,R96.0,R96.1,R98,R99</t>
  </si>
  <si>
    <t>Död</t>
  </si>
  <si>
    <t>vastasyntyneen kuolema A95</t>
  </si>
  <si>
    <t>A97</t>
  </si>
  <si>
    <t>Ei sairautta</t>
  </si>
  <si>
    <t>1.2.246.537.6.31.2007.1473</t>
  </si>
  <si>
    <t>Ibland söker en patient med en kontaktorsak, som inte kan klassificeras inom familjemedicinens domäner. I dessa fall används koden A97, som antyder att patientens kontaktorsak hör till något som allmänläkaren inte professionellt kan svara för, annat än ge</t>
  </si>
  <si>
    <t>Z00.0</t>
  </si>
  <si>
    <t>bibehållande av hälsa / prevention A98</t>
  </si>
  <si>
    <t>Potilaan vastaanotolle hakeutumisen syy ei perusterveydenhuollon ympäristössä ole aina esitettävissä diagnoosin muodossa. Näissä tapauksissa käytetään koodia A97 osoittamaan sitä, että syy vastaanotolle tuloon on sellainen, mihin ei voida ammatillisesti vastata muutoin kuin toteamalla asian olevan näin.</t>
  </si>
  <si>
    <t>Z00.0,Z00.1,Z00.2,Z00.3,Z00.4,Z00.5,Z00.6,Z00.8,Z02.0,Z02.1,Z02.2,Z02.3,Z02.4,Z02.5,Z02.6,Z02.7,Z02.8,Z02.9</t>
  </si>
  <si>
    <t>ingen krämpa / sjukdom diskuterad vid besök</t>
  </si>
  <si>
    <t>Ingen sjukdom</t>
  </si>
  <si>
    <t>mitään sairautta,tautia ei käsitelty kontaktin yhteydessä</t>
  </si>
  <si>
    <t>terveyden ylläpito / sairauden ennaltaehkäisy A98</t>
  </si>
  <si>
    <t>A98</t>
  </si>
  <si>
    <t>Terveyden ylläpito / Sairauden ennaltaehkäisy</t>
  </si>
  <si>
    <t>1.2.246.537.6.31.2007.1474</t>
  </si>
  <si>
    <t>Z29.9</t>
  </si>
  <si>
    <t>ingen sjukdom A97</t>
  </si>
  <si>
    <t>Z01.0,Z01.1,Z01.2,Z01.3,Z01.4,Z01.5,Z01.6,Z01.7,Z01.8,Z01.9,Z10.0,Z10.1,Z10.2,Z10.3,Z10.8,Z11.0,Z11.1,Z11.2,Z11.3,Z11.4,Z11.5,Z11.6,Z11.8,Z11.9,Z12.0,Z12.1,Z12.2,Z12.3,Z12.4,Z12.5,Z12.6,Z12.8,Z12.9,Z13.0,Z13.1,Z13.2,Z13.3,Z13.4,Z13.5,Z13.6,Z13.7,Z13.80,Z13.81,Z13.82,Z13.88,Z13.9,Z23.0,Z23.1,Z23.2,Z23.3,Z23.4,Z23.5,Z23.6,Z23.7,Z23.8,Z24.0,Z24.1,Z24.2,Z24.3,Z24.4,Z24.5,Z24.6,Z25.0,Z25.1,Z25.8,Z26.0,Z26.8,Z26.9,Z27.0,Z27.1,Z27.2,Z27.3,Z27.4,Z27.8,Z27.9,Z29.0,Z29.1,Z29.2,Z29.8,Z29.9,Z31.5,Z40.0,Z40.8,Z40.9,Z70.0,Z70.1,Z70.2,Z70.3,Z70.8,Z70.9</t>
  </si>
  <si>
    <t>medicinsk åtgärd / rådgivning med ett primär- / sekundärpreventivt syfte./inkluderande genetisk rådgivning</t>
  </si>
  <si>
    <t>Hälsovård eller förebyggande av sjukdom</t>
  </si>
  <si>
    <t>lääketieteellinen toimenpide/neuvottelu ennaltaehkäisevässä tarkoituksessa./sisältäen perinnöllisyysneuvonnan</t>
  </si>
  <si>
    <t>ei sairautta A97</t>
  </si>
  <si>
    <t>A99</t>
  </si>
  <si>
    <t>Sairaus/tila, luonne tai sijainti määrittämätön</t>
  </si>
  <si>
    <t>1.2.246.537.6.31.2007.1475</t>
  </si>
  <si>
    <t>R69</t>
  </si>
  <si>
    <t>B96.88,D15.7&amp;,D15.9&amp;,D19.7&amp;,D19.9&amp;,D36.7&amp;,D36.9&amp;,D48.9&amp;,R57.8,R57.9,R69,R99,Z03.0,Z03.1,Z03.2,Z03.3,Z03.4,Z03.5,Z03.6,Z03.80,Z03.89,Z03.9,Z04.0,Z04.1,Z04.2,Z04.3,Z04.4,Z04.5,Z04.6,Z04.8,Z04.9,Z08.0,Z08.1,Z08.2,Z08.7,Z08.8,Z08.9,Z09.0,Z09.1,Z09.2,Z09.3,Z09.4,Z09.7,Z09.8,Z09.9,Z22.0,Z22.1,Z22.2,Z22.3,Z22.30,Z22.38,Z22.4,Z22.5,Z22.6,Z22.8,Z22.9,Z41.0,Z41.1,Z41.3,Z41.8,Z41.9,Z42.0,Z42.1,Z42.2,Z42.3,Z42.4,Z42.8,Z42.9,Z47.0,Z47.8,Z47.9,Z48.0,Z48.8,Z48.9,Z49.0,Z49.1,Z49.2,Z50.0,Z50.1,Z50.2,Z50.3,Z50.4,Z50.5,Z50.6,Z50.7,Z50.8,Z50.9,Z51.0,Z51.1,Z51.2,Z51.3,Z51.4,Z51.5,Z51.6,Z51.80,Z51.88,Z51.9,Z52.0,Z52.1,Z52.2,Z52.3,Z52.4,Z52.5,Z52.6,Z52.7,Z52.8,Z52.80,Z52.89,Z52.9,Z53.0,Z53.1,Z53.2,Z53.8,Z53.9,Z54.0,Z54.1,Z54.2,Z54.3,Z54.4,Z54.7,Z54.8,Z54.9,Z71.0,Z71.2,Z71.3,Z71.4,Z71.5,Z71.6,Z71.7,Z71.8,Z71.9,Z76.0,Z76.1,Z76.2,Z76.3,Z76.4,Z76.8,Z76.9,Z90.0,Z90.8,Z98.8</t>
  </si>
  <si>
    <t>bärare av sjukdom UNS./uppföljning av ett pågående problem UNS</t>
  </si>
  <si>
    <t>Sjukdom / tillstånd av ospecificerad natur / lokalisation</t>
  </si>
  <si>
    <t>taudinkantaja määrittelemätön./meneillään olevan muualla luokittelemattoman ongelman seuranta</t>
  </si>
  <si>
    <t>B</t>
  </si>
  <si>
    <t>Veri, vertamuod. elimet, immuunijärj.</t>
  </si>
  <si>
    <t>Veri, vertamuodostavat elimet ja immuunijärjestelmä</t>
  </si>
  <si>
    <t>1.2.246.537.6.31.2007.1476</t>
  </si>
  <si>
    <t>Blod och blodbildande organ samt immunsystemet</t>
  </si>
  <si>
    <t>B02</t>
  </si>
  <si>
    <t>Imusolmuke, suurentunut/kivulias</t>
  </si>
  <si>
    <t>1.2.246.537.6.31.2007.1477</t>
  </si>
  <si>
    <t>R59.0</t>
  </si>
  <si>
    <t>akut lymfadenit B70./kronisk / nonspcifik lymfadenit B 71</t>
  </si>
  <si>
    <t>R59.0,R59.1,R59.9</t>
  </si>
  <si>
    <t>Lymfadenopati med / utan smärta / ömhet./annat symptom / besvär av lymfkörtel</t>
  </si>
  <si>
    <t>Lymfkörtel, förstorad / smärtsam</t>
  </si>
  <si>
    <t>imusolmukkeen kipuun/arkuuteen yhdistyneenä/ilman./muu imusolmukkeen oire/vaiva</t>
  </si>
  <si>
    <t>akuutti imusolmuketulehdus B70./ krooninen/määrittelemätön imusolmuketulehdus B71</t>
  </si>
  <si>
    <t>B04</t>
  </si>
  <si>
    <t>Vereen / lymf. kudokseen liitt. oire/vaiva</t>
  </si>
  <si>
    <t>Vereen / lymfaattiseen kudokseen liittyvä oire/vaiva</t>
  </si>
  <si>
    <t>1.2.246.537.6.31.2007.1478</t>
  </si>
  <si>
    <t>anemi B82./blekhet S08</t>
  </si>
  <si>
    <t>Symptom från blod / lymfatisk vävnad</t>
  </si>
  <si>
    <t>anemia B82./ kalpeus S08</t>
  </si>
  <si>
    <t>B25</t>
  </si>
  <si>
    <t>Huoli/Pelko AIDSista/HIV:stä</t>
  </si>
  <si>
    <t>1.2.246.537.6.31.2007.1479</t>
  </si>
  <si>
    <t>potilaan huoli/pelko AIDSistä/HIV:stä ilman/ennen varmistettua diagnoosia</t>
  </si>
  <si>
    <t>bekymmer / rädsla för AIDS / HIV hos en patient utan sjukdom / till dess att diagnosen är bekräftad</t>
  </si>
  <si>
    <t>Rädsla för AIDS / HIV</t>
  </si>
  <si>
    <t>jos potilaalla on sairaus, koodaa se</t>
  </si>
  <si>
    <t>B26</t>
  </si>
  <si>
    <t>Huoli/pelko veren, vertamuod.elint. syövästä</t>
  </si>
  <si>
    <t>Huoli/pelko veren tai verta muodostavien elinten syövästä</t>
  </si>
  <si>
    <t>1.2.246.537.6.31.2007.1480</t>
  </si>
  <si>
    <t>potilaan huoli/pelko veren tai imusuoniston syövästä ilman/ennen varmistettua diagnoosia</t>
  </si>
  <si>
    <t>bekymmer / rädsla för blod- eller lymfkörtelcancer hos en patient utan sjukdom / till dess att diagnosen är bekräftad</t>
  </si>
  <si>
    <t>Rädsla för cancer i blodbildande organ / lymfatisk vävnad</t>
  </si>
  <si>
    <t>B27</t>
  </si>
  <si>
    <t>Huoli/pelko veren, vertamuod.elint. muusta taud.</t>
  </si>
  <si>
    <t>Huoli/pelko veren tai verta muodostavien elinten muusta taudista</t>
  </si>
  <si>
    <t>1.2.246.537.6.31.2007.1481</t>
  </si>
  <si>
    <t>rädsla för blod- / lymfkörtelcancer B26./om patienten har sjukdomen./koda sjukdomen</t>
  </si>
  <si>
    <t>potilaan huoli/pelko  muusta veren tai imusuoniston sairaudesta ilman/ennen varmistettua diagnoosia</t>
  </si>
  <si>
    <t>bekymmer / rädsla för annan blod- eller lymfkörtelsjukdom hos en patient utan sjukdom / till dess att diagnosen är bekräftad</t>
  </si>
  <si>
    <t>Rädsla för annan sjukdom i blod / lymfatisk vävnad</t>
  </si>
  <si>
    <t>veri-/imukudoksen syövän pelko B26./ jos potilaalla on sairaus./koodaa se</t>
  </si>
  <si>
    <t>B28</t>
  </si>
  <si>
    <t>Toiminnanvajaus, veren / vertamuod. kudosten</t>
  </si>
  <si>
    <t>Toiminnanvajaus, veren / vertamuodostavien kudosten</t>
  </si>
  <si>
    <t>1.2.246.537.6.31.2007.1482</t>
  </si>
  <si>
    <t>COOP / WONCA kartorna lämpar sig för att dokumentera patientens funktionstillstånd</t>
  </si>
  <si>
    <t>handikapp beroende på blödningssjukdom</t>
  </si>
  <si>
    <t>veren / vertamuodostavan elimen / immuunijärjestelmän ongelmaan liittyvä toiminnanvajaus tai toiminnan rajoittuneisuus</t>
  </si>
  <si>
    <t>begränsning av funktionsförmågan med anledning av ett problem i de blodbildande organen eller lymfsystemet</t>
  </si>
  <si>
    <t>Funktionsbegränsning / handikapp beträffande blod och de blodbildande organen</t>
  </si>
  <si>
    <t>verenvuotohäiriöiden aiheuttama vajavuus</t>
  </si>
  <si>
    <t>B29</t>
  </si>
  <si>
    <t>Muu imusuoni-/immuunijärjestelmän oire/vaiva</t>
  </si>
  <si>
    <t>1.2.246.537.6.31.2007.1483</t>
  </si>
  <si>
    <t>förstorad mjälte B87</t>
  </si>
  <si>
    <t>L04.0,L04.1,L04.2,L04.3,L04.8,L04.9,R68.8,R68.81,R68.88</t>
  </si>
  <si>
    <t>Annat symptom / besvär i lymf- / immunsystem</t>
  </si>
  <si>
    <t>suurentunut perna B87</t>
  </si>
  <si>
    <t>B30</t>
  </si>
  <si>
    <t>Veri ja immuunijärj., Laaja tutkimus/arviointi</t>
  </si>
  <si>
    <t>Veri, vertamuodostavat elimet ja immuunijärjestelmä, Laaja terveydentilan arviointi/tarkastus</t>
  </si>
  <si>
    <t>1.2.246.537.6.31.2007.1484</t>
  </si>
  <si>
    <t>Blod och blodbildande organ samt immunsystemet, Medicinsk undersökning / grundlig</t>
  </si>
  <si>
    <t>B31</t>
  </si>
  <si>
    <t>Veri ja immuunijärj., Suppea tutkimus/arviointi</t>
  </si>
  <si>
    <t>Veri, vertamuodostavat elimet ja immuunijärjestelmä, Suppea terveydentilan arviointi/tarkastus</t>
  </si>
  <si>
    <t>1.2.246.537.6.31.2007.1485</t>
  </si>
  <si>
    <t>Blod och blodbildande organ samt immunsystemet, Medicinsk undersökning / partiell</t>
  </si>
  <si>
    <t>B32</t>
  </si>
  <si>
    <t>Veri ja immuunijärj., Allergiatutkimus</t>
  </si>
  <si>
    <t>Veri, vertamuodostavat elimet ja immuunijärjestelmä, Allergiatutkimus</t>
  </si>
  <si>
    <t>1.2.246.537.6.31.2007.1486</t>
  </si>
  <si>
    <t>Blod och blodbildande organ samt immunsystemet, Allergitest</t>
  </si>
  <si>
    <t>B33</t>
  </si>
  <si>
    <t>Veri ja immuunijärj., Mikrobiol./immun. koe</t>
  </si>
  <si>
    <t>Veri, vertamuodostavat elimet ja immuunijärjestelmä, Mikrobiologinen/immunologinen koe</t>
  </si>
  <si>
    <t>1.2.246.537.6.31.2007.1487</t>
  </si>
  <si>
    <t>Blod och blodbildande organ samt immunsystemet, Mikrobiologiskt / annat immunologiskt prov</t>
  </si>
  <si>
    <t>B34</t>
  </si>
  <si>
    <t>Veri ja immuunijärj., Veritutkimus</t>
  </si>
  <si>
    <t>Veri, vertamuodostavat elimet ja immuunijärjestelmä, Veritutkimus</t>
  </si>
  <si>
    <t>1.2.246.537.6.31.2007.1488</t>
  </si>
  <si>
    <t>Blod och blodbildande organ samt immunsystemet, Blodprov</t>
  </si>
  <si>
    <t>B35</t>
  </si>
  <si>
    <t>Veri ja immuunijärj., Virtsatutkimus</t>
  </si>
  <si>
    <t>Veri, vertamuodostavat elimet ja immuunijärjestelmä, Virtsatutkimus</t>
  </si>
  <si>
    <t>1.2.246.537.6.31.2007.1489</t>
  </si>
  <si>
    <t>Blod och blodbildande organ samt immunsystemet, Urinprov</t>
  </si>
  <si>
    <t>B36</t>
  </si>
  <si>
    <t>Veri ja immuunijärj., Ulostetutkimus</t>
  </si>
  <si>
    <t>Veri, vertamuodostavat elimet ja immuunijärjestelmä, Ulostetutkimus</t>
  </si>
  <si>
    <t>1.2.246.537.6.31.2007.1490</t>
  </si>
  <si>
    <t>Blod och blodbildande organ samt immunsystemet, Avföringsprov</t>
  </si>
  <si>
    <t>B37</t>
  </si>
  <si>
    <t>Veri ja immuunijärj., Histol./sytol. tutk.</t>
  </si>
  <si>
    <t>Veri, vertamuodostavat elimet ja immuunijärjestelmä, Histologinen/sytologinen tutkimus</t>
  </si>
  <si>
    <t>1.2.246.537.6.31.2007.1491</t>
  </si>
  <si>
    <t>Blod och blodbildande organ samt immunsystemet, Histologiskt / cytologiskt prov</t>
  </si>
  <si>
    <t>B38</t>
  </si>
  <si>
    <t>Veri ja immuunijärj., Muu lab.tutkimus</t>
  </si>
  <si>
    <t>Veri, vertamuodostavat elimet ja immuunijärjestelmä, Muu laboratoriotutkimus</t>
  </si>
  <si>
    <t>1.2.246.537.6.31.2007.1492</t>
  </si>
  <si>
    <t>Blod och blodbildande organ samt immunsystemet, Annat laboratorieprov UNS</t>
  </si>
  <si>
    <t>B39</t>
  </si>
  <si>
    <t>Veri ja immuunijärj., Kliin. toimintakoe</t>
  </si>
  <si>
    <t>Veri, vertamuodostavat elimet ja immuunijärjestelmä, Kliininen toimintakoe</t>
  </si>
  <si>
    <t>1.2.246.537.6.31.2007.1493</t>
  </si>
  <si>
    <t>Blod och blodbildande organ samt immunsystemet, Kliniskt funktionstest</t>
  </si>
  <si>
    <t>B40</t>
  </si>
  <si>
    <t>Veri ja immuunijärj., Diagn. endoskopia</t>
  </si>
  <si>
    <t>Veri, vertamuodostavat elimet ja immuunijärjestelmä, Diagnostinen endoskopia</t>
  </si>
  <si>
    <t>1.2.246.537.6.31.2007.1494</t>
  </si>
  <si>
    <t>Blod och blodbildande organ samt immunsystemet, Diagnostisk endoskopi</t>
  </si>
  <si>
    <t>B41</t>
  </si>
  <si>
    <t>Veri ja immuunijärj., Diagn. Kuvantaminen</t>
  </si>
  <si>
    <t>Veri, vertamuodostavat elimet ja immuunijärjestelmä, Diagnostinen kuvantaminen</t>
  </si>
  <si>
    <t>1.2.246.537.6.31.2007.1495</t>
  </si>
  <si>
    <t>Blod och blodbildande organ samt immunsystemet, Radiologisk diagnostik eller annan bilddiagnostik</t>
  </si>
  <si>
    <t>B42</t>
  </si>
  <si>
    <t>Veri ja immuunijärj., Elektrofys. tutk.</t>
  </si>
  <si>
    <t>Veri, vertamuodostavat elimet ja immuunijärjestelmä, Elektrofysiologinen tutkimus</t>
  </si>
  <si>
    <t>1.2.246.537.6.31.2007.1496</t>
  </si>
  <si>
    <t>Blod och blodbildande organ samt immunsystemet, Elektrofysiologisk undersökning</t>
  </si>
  <si>
    <t>B43</t>
  </si>
  <si>
    <t>Veri ja immuunijärj., Muu tutkimus</t>
  </si>
  <si>
    <t>Veri, vertamuodostavat elimet ja immuunijärjestelmä, Muu tutkimustoimenpide</t>
  </si>
  <si>
    <t>1.2.246.537.6.31.2007.1497</t>
  </si>
  <si>
    <t>Blod och blodbildande organ samt immunsystemet, Annan diagnostisk åtgärd</t>
  </si>
  <si>
    <t>B44</t>
  </si>
  <si>
    <t>Veri ja immuunijärj., Rokotus / enn.ehk.lääk.</t>
  </si>
  <si>
    <t>Veri, vertamuodostavat elimet ja immuunijärjestelmä, Rokotus / ennaltaehkäisevä lääkitys</t>
  </si>
  <si>
    <t>1.2.246.537.6.31.2007.1498</t>
  </si>
  <si>
    <t>Blod och blodbildande organ samt immunsystemet, Preventiv immunisering / medicinering</t>
  </si>
  <si>
    <t>B45</t>
  </si>
  <si>
    <t>Veri ja immuunijärj., Seuranta/neuvonta</t>
  </si>
  <si>
    <t>Veri, vertamuodostavat elimet ja immuunijärjestelmä, Seuranta/terveysneuvonta/ruokavalioneuvonta</t>
  </si>
  <si>
    <t>1.2.246.537.6.31.2007.1499</t>
  </si>
  <si>
    <t>Blod och blodbildande organ samt immunsystemet, Observation / hälsofostran / rådgivning / dietrådgivning</t>
  </si>
  <si>
    <t>B46</t>
  </si>
  <si>
    <t>Veri ja immuunijärj., Pth konsultaatio</t>
  </si>
  <si>
    <t>Veri, vertamuodostavat elimet ja immuunijärjestelmä, Perusterveydenhuollon asiantuntijan konsultaatio</t>
  </si>
  <si>
    <t>1.2.246.537.6.31.2007.1500</t>
  </si>
  <si>
    <t>Blod och blodbildande organ samt immunsystemet, Konsultation med person yrkesverksam inom primärvården</t>
  </si>
  <si>
    <t>B47</t>
  </si>
  <si>
    <t>Veri ja immuunijärj., Esh konsultaatio</t>
  </si>
  <si>
    <t>Veri, vertamuodostavat elimet ja immuunijärjestelmä, Erikoislääkärin konsultaatio</t>
  </si>
  <si>
    <t>1.2.246.537.6.31.2007.1501</t>
  </si>
  <si>
    <t>Blod och blodbildande organ samt immunsystemet, Specialistkonsultation</t>
  </si>
  <si>
    <t>B48</t>
  </si>
  <si>
    <t>Veri ja immuunijärj., Pot. tarpeiden selvitt.</t>
  </si>
  <si>
    <t>Veri, vertamuodostavat elimet ja immuunijärjestelmä, Potilaan tarpeiden/tulosyyn selvittäminen</t>
  </si>
  <si>
    <t>1.2.246.537.6.31.2007.1502</t>
  </si>
  <si>
    <t>Blod och blodbildande organ samt immunsystemet, Utredning av patientens kontaktorsak / -behov</t>
  </si>
  <si>
    <t>B49</t>
  </si>
  <si>
    <t>Veri ja immuunijärj., Muu ennaltaehk. tmp</t>
  </si>
  <si>
    <t>Veri, vertamuodostavat elimet ja immuunijärjestelmä, Muu ennaltaehkäisevä toimenpide</t>
  </si>
  <si>
    <t>1.2.246.537.6.31.2007.1503</t>
  </si>
  <si>
    <t>Blod och blodbildande organ samt immunsystemet, Annan förebyggande åtgärd</t>
  </si>
  <si>
    <t>B50</t>
  </si>
  <si>
    <t>Veri ja immuunijärj., Lääkitys</t>
  </si>
  <si>
    <t>Veri, vertamuodostavat elimet ja immuunijärjestelmä, Lääkitys/lääkemääräys/uusinta/injektio</t>
  </si>
  <si>
    <t>1.2.246.537.6.31.2007.1504</t>
  </si>
  <si>
    <t>Blod och blodbildande organ samt immunsystemet, Medicinering / ordination / förnyelse / injektion</t>
  </si>
  <si>
    <t>B51</t>
  </si>
  <si>
    <t>Veri ja immuunijärj., Aukaisu/kanylointi/huuht.</t>
  </si>
  <si>
    <t>Veri, vertamuodostavat elimet ja immuunijärjestelmä, Aukaisu/kanylointi/huuhtelu/imu/nesteenpoisto</t>
  </si>
  <si>
    <t>1.2.246.537.6.31.2007.1505</t>
  </si>
  <si>
    <t>Blod och blodbildande organ samt immunsystemet, Incision / dränage / sköljning / aspiration</t>
  </si>
  <si>
    <t>B52</t>
  </si>
  <si>
    <t>Veri ja immuunijärj., Kudoksen poisto/poltto</t>
  </si>
  <si>
    <t>Veri, vertamuodostavat elimet ja immuunijärjestelmä, Kudoksen poisto/poltto/tuhoaminen / koepalan otto / kudosjätteen poisto</t>
  </si>
  <si>
    <t>1.2.246.537.6.31.2007.1506</t>
  </si>
  <si>
    <t>Blod och blodbildande organ samt immunsystemet, Excision / avlägsnande av vävnad / biopsi / destruktion / revision / kauterisation</t>
  </si>
  <si>
    <t>B53</t>
  </si>
  <si>
    <t>Veri ja immuunijärj., Katetrointi/intub.</t>
  </si>
  <si>
    <t>Veri, vertamuodostavat elimet ja immuunijärjestelmä, Katetrointi/intubointi/laajentaminen</t>
  </si>
  <si>
    <t>1.2.246.537.6.31.2007.1507</t>
  </si>
  <si>
    <t>Blod och blodbildande organ samt immunsystemet, Instrumentering / katetrisering / intubering / dilatering</t>
  </si>
  <si>
    <t>Veri ja immuunijärj., Ompelu/korjaus/kipsaus</t>
  </si>
  <si>
    <t>Veri, vertamuodostavat elimet ja immuunijärjestelmä, Ompelu/korjaus/kipsaus / proteesin asennus (tai poisto)</t>
  </si>
  <si>
    <t>1.2.246.537.6.31.2007.1508</t>
  </si>
  <si>
    <t>Blod och blodbildande organ samt immunsystemet, Reparation / fixation - suturering / gipsning / protetik (applikation / borttagning)</t>
  </si>
  <si>
    <t>B55</t>
  </si>
  <si>
    <t>Veri ja immuunijärj., Paikall. lääkeaineinjekt.</t>
  </si>
  <si>
    <t>Veri, vertamuodostavat elimet ja immuunijärjestelmä, Paikallinen lääkeaineinjektio</t>
  </si>
  <si>
    <t>1.2.246.537.6.31.2007.1509</t>
  </si>
  <si>
    <t>Blod och blodbildande organ samt immunsystemet, Lokal injektion / infiltration</t>
  </si>
  <si>
    <t>B56</t>
  </si>
  <si>
    <t>Veri ja immuunijärj., Sidos/kompr./tampon.</t>
  </si>
  <si>
    <t>Veri, vertamuodostavat elimet ja immuunijärjestelmä, Sidos/kompressi/tamponointi</t>
  </si>
  <si>
    <t>1.2.246.537.6.31.2007.1510</t>
  </si>
  <si>
    <t>Blod och blodbildande organ samt immunsystemet, Förbindning / tryckförband / tamponad</t>
  </si>
  <si>
    <t>B57</t>
  </si>
  <si>
    <t>Veri ja immuunijärj., Fys.hoito/kuntoutus</t>
  </si>
  <si>
    <t>Veri, vertamuodostavat elimet ja immuunijärjestelmä, Fysikaalinen hoito / kuntoutus</t>
  </si>
  <si>
    <t>1.2.246.537.6.31.2007.1511</t>
  </si>
  <si>
    <t>Blod och blodbildande organ samt immunsystemet, Fysioterapi / rehabilitation</t>
  </si>
  <si>
    <t>B58</t>
  </si>
  <si>
    <t>Veri ja immuunijärj., Terapeuttinen neuvonta</t>
  </si>
  <si>
    <t>Veri, vertamuodostavat elimet ja immuunijärjestelmä, Terapeuttinen neuvonta / kuuntelu</t>
  </si>
  <si>
    <t>1.2.246.537.6.31.2007.1512</t>
  </si>
  <si>
    <t>Blod och blodbildande organ samt immunsystemet, Terapeutisk rådgivning / lyssnande</t>
  </si>
  <si>
    <t>B59</t>
  </si>
  <si>
    <t>Veri ja immuunijärj., Muu hoitotoimenpide</t>
  </si>
  <si>
    <t>Veri, vertamuodostavat elimet ja immuunijärjestelmä, Muu hoitotoimenpide / muualla luokittelematon pikkukirurgia</t>
  </si>
  <si>
    <t>1.2.246.537.6.31.2007.1513</t>
  </si>
  <si>
    <t>Blod och blodbildande organ samt immunsystemet, Annan terapeutisk åtgärd / mindre kirurgiskt ingrepp UNS</t>
  </si>
  <si>
    <t>B60</t>
  </si>
  <si>
    <t>Veri ja immuunijärj., Tulosten kuuleminen</t>
  </si>
  <si>
    <t>Veri, vertamuodostavat elimet ja immuunijärjestelmä, Tutkimustulosten kuuleminen</t>
  </si>
  <si>
    <t>1.2.246.537.6.31.2007.1514</t>
  </si>
  <si>
    <t>Blod och blodbildande organ samt immunsystemet, Resultat av test / åtgärder</t>
  </si>
  <si>
    <t>B61</t>
  </si>
  <si>
    <t>Veri ja immuunijärj., Tutk.tulos toiselta</t>
  </si>
  <si>
    <t>Veri, vertamuodostavat elimet ja immuunijärjestelmä, Tutkimustulos/testitulos/potilaskertomus/kirje toiselta hoidonantajalta</t>
  </si>
  <si>
    <t>1.2.246.537.6.31.2007.1515</t>
  </si>
  <si>
    <t>Blod och blodbildande organ samt immunsystemet, Resultat av test / åtgärd / sjukjournal föreskriven av annan vårdgivare</t>
  </si>
  <si>
    <t>B62</t>
  </si>
  <si>
    <t>Veri ja immuunijärj., Hallinnollinen toimenpide</t>
  </si>
  <si>
    <t>Veri, vertamuodostavat elimet ja immuunijärjestelmä, Hallinnollinen toimenpide</t>
  </si>
  <si>
    <t>1.2.246.537.6.31.2007.1516</t>
  </si>
  <si>
    <t>5 Administrativa åtgärder</t>
  </si>
  <si>
    <t>Blod och blodbildande organ samt immunsystemet, Administrativa åtgärder</t>
  </si>
  <si>
    <t>B63</t>
  </si>
  <si>
    <t>Veri ja immuunijärj., Muu seuranta</t>
  </si>
  <si>
    <t>Veri, vertamuodostavat elimet ja immuunijärjestelmä, Muu seurantakäynti</t>
  </si>
  <si>
    <t>1.2.246.537.6.31.2007.1517</t>
  </si>
  <si>
    <t>Blod och blodbildande organ samt immunsystemet, Uppföljningsbesök, ospecificerat</t>
  </si>
  <si>
    <t>B64</t>
  </si>
  <si>
    <t>Veri ja immuunijärj., Hoidonantaja käynnistänyt</t>
  </si>
  <si>
    <t>Veri, vertamuodostavat elimet ja immuunijärjestelmä, Hoidonantajan käynnistämä tapahtuma</t>
  </si>
  <si>
    <t>1.2.246.537.6.31.2007.1518</t>
  </si>
  <si>
    <t>Blod och blodbildande organ samt immunsystemet, Besök / problem initierat av vårdgivaren</t>
  </si>
  <si>
    <t>B65</t>
  </si>
  <si>
    <t>Veri ja immuunijärj., Muu henkilö käynnistänyt</t>
  </si>
  <si>
    <t>Veri, vertamuodostavat elimet ja immuunijärjestelmä, Muun henkilön käynnistämä tapahtuma</t>
  </si>
  <si>
    <t>1.2.246.537.6.31.2007.1519</t>
  </si>
  <si>
    <t>Blod och blodbildande organ samt immunsystemet, Besök / problem initierat av annan än patienten eller vårdgivaren</t>
  </si>
  <si>
    <t>B66</t>
  </si>
  <si>
    <t>Veri ja immuunijärj., Lähete pth</t>
  </si>
  <si>
    <t>Veri, vertamuodostavat elimet ja immuunijärjestelmä, Lähete muulle perusterveydenhuollon ammattihenkilölle</t>
  </si>
  <si>
    <t>1.2.246.537.6.31.2007.1520</t>
  </si>
  <si>
    <t>Blod och blodbildande organ samt immunsystemet, Remiss till annan vårdgivare / skötare / terapeut / socialarbetare</t>
  </si>
  <si>
    <t>B67</t>
  </si>
  <si>
    <t>Veri ja immuunijärj., Lähete esh/sairaala</t>
  </si>
  <si>
    <t>Veri, vertamuodostavat elimet ja immuunijärjestelmä, Lähete erikoislääkärille/sairaalaan</t>
  </si>
  <si>
    <t>1.2.246.537.6.31.2007.1521</t>
  </si>
  <si>
    <t>Blod och blodbildande organ samt immunsystemet, Remiss till läkare / specialist / poliklinik / sjukhus / specialsjukvård</t>
  </si>
  <si>
    <t>B68</t>
  </si>
  <si>
    <t>Veri ja immuunijärj., Muu lähete</t>
  </si>
  <si>
    <t>Veri, vertamuodostavat elimet ja immuunijärjestelmä, Muu lähete</t>
  </si>
  <si>
    <t>1.2.246.537.6.31.2007.1522</t>
  </si>
  <si>
    <t>Blod och blodbildande organ samt immunsystemet, Annan remiss UNS</t>
  </si>
  <si>
    <t>B69</t>
  </si>
  <si>
    <t>Veri ja immuunijärj., Muualla luokittelematon</t>
  </si>
  <si>
    <t>Veri, vertamuodostavat elimet ja immuunijärjestelmä, Muu käynnin syy</t>
  </si>
  <si>
    <t>1.2.246.537.6.31.2007.1523</t>
  </si>
  <si>
    <t>Blod och blodbildande organ samt immunsystemet, Annan orsak för kontakt UNS</t>
  </si>
  <si>
    <t>B70</t>
  </si>
  <si>
    <t>Imusolmuketulehdus, akuutti</t>
  </si>
  <si>
    <t>1.2.246.537.6.31.2007.1524</t>
  </si>
  <si>
    <t>L04.9</t>
  </si>
  <si>
    <t>kronisk / nonspecifik / mesenterial lymfadenit B71./akut lymfangit S76</t>
  </si>
  <si>
    <t>Imusolmuke, suurentunut/kivulias B02</t>
  </si>
  <si>
    <t>L04.0,L04.1,L04.2,L04.3,L04.8,L04.9</t>
  </si>
  <si>
    <t>abscess i lymfkörtel</t>
  </si>
  <si>
    <t>yksi tai useampi, samalle alueelle hiljattain (alle 6 viikkoa sitten) ilmaantunut tulehtunut/suurentunut ja aristava/kipeä imusolmuke, kun tulehduksen alkuperäinen aiheuttaja/lähde on tuntematon</t>
  </si>
  <si>
    <t>en eller flera inflammerade / förstorade och ömmande lymfknutar i samma anatomiska region, med påbörjan nyligen (under 6 veckor) och med obekant primärhärd för infektionen</t>
  </si>
  <si>
    <t>Akut lymfkörtelinflammation</t>
  </si>
  <si>
    <t>imusolmukkeen paise</t>
  </si>
  <si>
    <t>krooninen/määrittelemätön imusolmuketulehdus B71./ akuutti imusuonitulehdus S76</t>
  </si>
  <si>
    <t>Lymfkörtel, förstorad / smärtsam B02</t>
  </si>
  <si>
    <t>B71</t>
  </si>
  <si>
    <t>Imusolmuketulehdus, krooninen/määrittämätön</t>
  </si>
  <si>
    <t>1.2.246.537.6.31.2007.1525</t>
  </si>
  <si>
    <t>I88.9</t>
  </si>
  <si>
    <t>akut lymfadenit B70./akut lymfangit S76</t>
  </si>
  <si>
    <t>I88.0,I88.1,I88.8,I88.9</t>
  </si>
  <si>
    <t>mesenteriell lymfadenit</t>
  </si>
  <si>
    <t>(1) yli 6 viikkoa suurentuneina ja aristavina olleet imusolmukkeet tai (2) leikkauksella/ultraäänellä/lymgografialla / muulla tavoin todennetut suurentuneet ja tulehtuneet suoliliepeen imusolmukkeet</t>
  </si>
  <si>
    <t>(1) förstorade och ömmande lymfknutar, med mera än 6 veckors varaktighet, eller (2) påvisande av förstorade inflammarde mesenteriala lymfknutar vid operation / ultraljud / lymfografi / på annat sätt</t>
  </si>
  <si>
    <t>Kronisk / ospecifik lymfkörtelinflammation</t>
  </si>
  <si>
    <t>suoliliepeen imusolmuketulehdus</t>
  </si>
  <si>
    <t>akuutti imusolmuketulehdus (paitsi suoliliepeen) B70./ akuutti imusuonitulehdus S76</t>
  </si>
  <si>
    <t>B72</t>
  </si>
  <si>
    <t>Hodgkinin tauti / lymfooma</t>
  </si>
  <si>
    <t>1.2.246.537.6.31.2007.1526</t>
  </si>
  <si>
    <t>C81.9</t>
  </si>
  <si>
    <t>Pahanlaatuinen veritauti muu B74, Hyvänlaatuinen/muu kasvain, vertamuodostavien elinten B75</t>
  </si>
  <si>
    <t>C81.0&amp;,C81.1,C81.2,C81.3,C81.7,C81.9,C82.00,C82.01,C82.1,C82.2,C82.7,C82.9,C83.00,C83.01,C83.1,C83.2,C83.3,C83.31,C83.32,C83.33,C83.34,C83.35,C83.39,C83.40,C83.41,C83.51,C83.52,C83.59,C83.6,C83.70,C83.71,C83.80,C83.89,C83.9,C84.0,C84.1,C84.2,C84.3,C84.4,C84.41,C84.42,C84.43,C84.49,C84.51,C84.52,C84.59,C85.0,C85.1,C85.7,C85.9</t>
  </si>
  <si>
    <t>tyypillinen histologia</t>
  </si>
  <si>
    <t>karakteristiskt histologiskt utseende</t>
  </si>
  <si>
    <t>Hodgkins sjukdom / lymfom</t>
  </si>
  <si>
    <t>Malign tumör i blodbildande organ, annan B74,   Benign / ospecificerad tumör i blodbildande organ B75</t>
  </si>
  <si>
    <t>B73</t>
  </si>
  <si>
    <t>Leukemia</t>
  </si>
  <si>
    <t>1.2.246.537.6.31.2007.1527</t>
  </si>
  <si>
    <t>C95.9</t>
  </si>
  <si>
    <t>Hyvänlaatuinen/muu kasvain, vertamuodostavien elinten B75</t>
  </si>
  <si>
    <t>C91.0,C91.1,C91.2,C91.3,C91.4,C91.5,C91.7,C91.9,C92.0,C92.1,C92.2,C92.3,C92.4,C92.5,C92.7,C92.9,C93.0,C93.1,C93.2,C93.7,C93.9,C94.0,C94.1,C94.2,C94.3,C94.4,C94.7,C95.0,C95.1,C95.2,C95.7,C95.9</t>
  </si>
  <si>
    <t>alla typer av leukemi</t>
  </si>
  <si>
    <t>Leukemi</t>
  </si>
  <si>
    <t>leukemia./kaikki muodot</t>
  </si>
  <si>
    <t>Benign / ospecificerad tumör i blodbildande organ B75</t>
  </si>
  <si>
    <t>B74</t>
  </si>
  <si>
    <t>Pahanlaatuinen veritauti, muu</t>
  </si>
  <si>
    <t>1.2.246.537.6.31.2007.1528</t>
  </si>
  <si>
    <t>C96.9</t>
  </si>
  <si>
    <t>Hodgkins sjukdom / lymfom B72</t>
  </si>
  <si>
    <t>C26.1&amp;,C37&amp;,C46.3&amp;,C77.0&amp;,C77.1&amp;,C77.2&amp;,C77.3&amp;,C77.4&amp;,C77.5&amp;,C77.8&amp;,C77.9&amp;,C88.0,C88.1,C88.2,C88.3,C88.7,C88.9,C90.0,C90.1,C90.2,C94.5,C96.0,C96.1,C96.2,C96.3,C96.7,C96.9</t>
  </si>
  <si>
    <t>myeloproliferativ sjukdom./multipelt myelom</t>
  </si>
  <si>
    <t>Malign tumör i blodbildande organ, annan</t>
  </si>
  <si>
    <t>multippeli myelooma./myeloproliferatiiviset taudit</t>
  </si>
  <si>
    <t>Hodgkinin tauti / lymfoma / imukudoskasvain B72</t>
  </si>
  <si>
    <t>B75</t>
  </si>
  <si>
    <t>Hyvänlaat./muu kasvain, veren / vertam. elint.</t>
  </si>
  <si>
    <t>Hyvänlaatuinen/muu kasvain, vertamuodostavien elinten</t>
  </si>
  <si>
    <t>1.2.246.537.6.31.2007.1529</t>
  </si>
  <si>
    <t>D47.9</t>
  </si>
  <si>
    <t>D15.0&amp;,D36.0&amp;,D45,D47.0,D47.1,D47.2,D47.3,D47.7,D47.9</t>
  </si>
  <si>
    <t>benign tumör i blod./tumör som inte har specificerats som varken benign eller malign / när test inte är tillgängligt./polycythemia rubra vera</t>
  </si>
  <si>
    <t>Benign / ospecificerad tumör i blodbildande organ</t>
  </si>
  <si>
    <t>veren hyvänlaaytuinen solumuutos./veren määrittelemätön solumuutos./polysytemia</t>
  </si>
  <si>
    <t>B76</t>
  </si>
  <si>
    <t>Pernarepeämä, vamman aiheuttama</t>
  </si>
  <si>
    <t>1.2.246.537.6.31.2007.1530</t>
  </si>
  <si>
    <t>S36.0</t>
  </si>
  <si>
    <t>Mjältruptur, traumatisk</t>
  </si>
  <si>
    <t>B77</t>
  </si>
  <si>
    <t>Vamma vertamuodostavassa elimessä / imukudoksessa</t>
  </si>
  <si>
    <t>Vamma vertamuodostavassa elimessä / imukudoksessa / pernassa, muu</t>
  </si>
  <si>
    <t>1.2.246.537.6.31.2007.1531</t>
  </si>
  <si>
    <t>mjältruptur./traumatisk B76</t>
  </si>
  <si>
    <t>T11.4,T13.4,T14.9</t>
  </si>
  <si>
    <t>Skada på blodbildande organ / lymfatisk vävnad / mjälte, annan</t>
  </si>
  <si>
    <t>vamman aiheuttama pernarepeämä B76</t>
  </si>
  <si>
    <t>B78</t>
  </si>
  <si>
    <t>Anemia, perinnöllinen hemolyyttinen</t>
  </si>
  <si>
    <t>1.2.246.537.6.31.2007.1532</t>
  </si>
  <si>
    <t>D58.9</t>
  </si>
  <si>
    <t>Synnynnäinen epämuodostuma, verta muodostavien elinten ja imusuoniston muu  B79</t>
  </si>
  <si>
    <t>D56.0,D56.1,D56.2,D56.3,D56.4,D56.8,D56.90,D56.91,D56.92,D56.99,D57.0,D57.1,D57.2,D57.3,D57.8,D58.0,D58.1,D58.2,D58.8,D58.9</t>
  </si>
  <si>
    <t>sickle-cell anemi./sickle cell-anlag./spherocytos./thalassemi</t>
  </si>
  <si>
    <t>tyypilliset löydökset hemoglobiinin elektroforeesissa tai veressä tai punasolujen suurentunut osmoottinen hauraus</t>
  </si>
  <si>
    <t>karakteristiska fynd vid test såsom hemoglobin elektrofores, blodutstryk eller ökad osmotisk skörhet hos röda blodkroppar</t>
  </si>
  <si>
    <t>Anemi, ärftlig hemolytisk</t>
  </si>
  <si>
    <t>sferosytoosi/pallopunasoluisuus./sirppisoluanemia./sirppisoluisuus./synnynnäinen hemolyyttinen anemia./talassemia</t>
  </si>
  <si>
    <t>Anomali i bloodbildande organ eller immunsystemet, annan B79</t>
  </si>
  <si>
    <t>B79</t>
  </si>
  <si>
    <t>Synn. epämuod., vertamuod. elint. ja imus., muu</t>
  </si>
  <si>
    <t>Synnynnäinen epämuodostuma, verta muodostavien elinten ja imusuoniston, muu</t>
  </si>
  <si>
    <t>1.2.246.537.6.31.2007.1533</t>
  </si>
  <si>
    <t>Q89.88</t>
  </si>
  <si>
    <t>ärftlig hemolytisk anemi B78./hemofili B83./hemangiom / lymfangiom S81</t>
  </si>
  <si>
    <t>D61.0,D64.0,D64.4,Q89.0,Q89.00,Q89.01,Q89.08,Q89.8,Q89.80,Q89.88</t>
  </si>
  <si>
    <t>medfödd anemi</t>
  </si>
  <si>
    <t>Anomali i bloodbildande organ eller immunsystemet, annan</t>
  </si>
  <si>
    <t>synnynnäinen anemia</t>
  </si>
  <si>
    <t>perinnöllinen hemolyyttinen anemia B78./ hemofilia/verenvuototauti B83./ verisuonikasvain/imusuonikasvain S81</t>
  </si>
  <si>
    <t>B80</t>
  </si>
  <si>
    <t>Raudanpuuteanemia</t>
  </si>
  <si>
    <t>1.2.246.537.6.31.2007.1534</t>
  </si>
  <si>
    <t>D50.9</t>
  </si>
  <si>
    <t>järnbrist utan anemi T91</t>
  </si>
  <si>
    <t>Anemia, muu/määrittämätön B82</t>
  </si>
  <si>
    <t>D50.0,D50.1,D50.8,D50.9</t>
  </si>
  <si>
    <t>anemi på grund av blodförlust</t>
  </si>
  <si>
    <t>(1) hemoglobiinin tai hematokriitin lasku alle viitearvojen sekä (2) merkkejä verenhukasta, mikrosytaariset hypokromiset punasolut ilman talassemiaa, vähentynyt seerumin rauta ja suurentunut raudan sitomiskyky, vähentynyt seerumin ferritiini, vähentynyt luuytimen hemosideriini tai hyvä vaste rautalisälle</t>
  </si>
  <si>
    <t>(1) minskning av hemoglobin eller hematokritvärde under nivåer, som är normala för ålder och kön, plus (2) tecken på blodförlust eller mikrocytära, hypokroma röda blodkroppar enligt blodbildsindex i frånvaro av thalassemi, eller minskat serumjärn och ökad järnbin</t>
  </si>
  <si>
    <t>Järnbristanemi</t>
  </si>
  <si>
    <t>verenhukan aiheuttama anemia</t>
  </si>
  <si>
    <t>raudanpuute ilman anemiaa T91</t>
  </si>
  <si>
    <t>Anemi, annan / ospecificerad B82</t>
  </si>
  <si>
    <t>B81</t>
  </si>
  <si>
    <t>Anemia, B12-vitamiinin/folaatin puute</t>
  </si>
  <si>
    <t>1.2.246.537.6.31.2007.1535</t>
  </si>
  <si>
    <t>D51.9</t>
  </si>
  <si>
    <t>B12-vitaminbrist utan anemi T91</t>
  </si>
  <si>
    <t>D51.0,D51.1,D51.2,D51.3,D51.8,D51.9,D52.0,D52.1#,D52.8,D52.9</t>
  </si>
  <si>
    <t>makrocytär anemi./perniciös anemi</t>
  </si>
  <si>
    <t>makrosyyttinen anemia sivelyssä/laskennassa sekä vähentynyt B12-vitamiinin / folaatin pitoisuus / positiivinen Schillingin testi</t>
  </si>
  <si>
    <t>makrocytär anemi vid utstryk / index plus för låg vitamin B12 / folsyrenivå / positiv Schillingtest</t>
  </si>
  <si>
    <t>Anemi, B12-vitamin- / folsyrebrist</t>
  </si>
  <si>
    <t>makrosyyttinen anemia./pernisiöösi anemia</t>
  </si>
  <si>
    <t>B12-vitamiinin puute ilman anemiaa T91</t>
  </si>
  <si>
    <t>B82</t>
  </si>
  <si>
    <t>Anemia, muu/määrittämätön</t>
  </si>
  <si>
    <t>1.2.246.537.6.31.2007.1536</t>
  </si>
  <si>
    <t>D64.9</t>
  </si>
  <si>
    <t>järnbristanemi B80./vitamin B12. / folsyrebristanemi B81./graviditetsanemi W84</t>
  </si>
  <si>
    <t>D46.0,D46.1,D46.2,D46.3,D46.4,D46.7,D46.9,D53.0,D53.1,D53.2,D53.8,D53.9,D55.0,D55.1,D55.2,D55.3,D55.8,D55.9,D59.0#,D59.1,D59.2#,D59.3,D59.4,D59.5,D59.6,D59.8,D59.9,D60.0,D60.1,D60.8,D60.9,D61.3,D61.8,D61.9,D62,D63.0*,D63.8*,D64.1,D64.3,D64.8,D64.9</t>
  </si>
  <si>
    <t>förvärvad hemolytisk anemi./aplastisk anemi./megalblastisk anemi UNS./proteinbristanemi</t>
  </si>
  <si>
    <t>Anemi, annan / ospecificerad</t>
  </si>
  <si>
    <t>aplastinen anemia./hankittu hemolyyttinen anemia./megaloblastinen anemia./valkuaisainepuutos</t>
  </si>
  <si>
    <t>raudanpuuteanemia B80./ B12-vitamiininpuuteanemia B81./ raskaudenaikainen anemia W84</t>
  </si>
  <si>
    <t>B83</t>
  </si>
  <si>
    <t>Punatäplätauti/hyytymishäiriö</t>
  </si>
  <si>
    <t>1.2.246.537.6.31.2007.1537</t>
  </si>
  <si>
    <t>D69.9</t>
  </si>
  <si>
    <t>D65,D66,D67,D68.0,D68.1,D68.2,D68.3#,D68.4,D68.8,D68.9,D69.0,D69.1,D69.2,D69.3,D69.4,D69.5#,D69.6,D69.8,D69.9</t>
  </si>
  <si>
    <t>onormala trombocyter./hemofili./trombocytopeni</t>
  </si>
  <si>
    <t>Purpura / koagulationsdefekt / avvikande trombocyter</t>
  </si>
  <si>
    <t>epänormaalit verihiutaleet./hemofiliat/verenvuototaudit./trombosytopenia</t>
  </si>
  <si>
    <t>B84</t>
  </si>
  <si>
    <t>Valkosolujen poikkeama, selittämätön</t>
  </si>
  <si>
    <t>1.2.246.537.6.31.2007.1538</t>
  </si>
  <si>
    <t>leukemi B73</t>
  </si>
  <si>
    <t>D70.80,D70.81,D70.82#,D70.89,D71,D72.0,D72.1,D72.8,D72.9,R72</t>
  </si>
  <si>
    <t>oförklarlig agranulocytos./oförklarlig eosinofili./oförklarlig leukocytos./uförklarlig lymfocytos./oförklarlig neutropeni</t>
  </si>
  <si>
    <t>Avvikelse av vita blodkroppar, oförklarlig</t>
  </si>
  <si>
    <t>selittämätön agranulosytoosi./eosinofilia./leukosytoosi./neutropenia</t>
  </si>
  <si>
    <t>leukemia B73</t>
  </si>
  <si>
    <t>B87</t>
  </si>
  <si>
    <t>Pernan suurentuma</t>
  </si>
  <si>
    <t>1.2.246.537.6.31.2007.1539</t>
  </si>
  <si>
    <t>R16.1</t>
  </si>
  <si>
    <t>hypersplenism B99</t>
  </si>
  <si>
    <t>R16.1,R16.2</t>
  </si>
  <si>
    <t>splenomegali</t>
  </si>
  <si>
    <t>Mjältförstoring</t>
  </si>
  <si>
    <t>splenomegalia</t>
  </si>
  <si>
    <t>pernan liikatoiminta B99</t>
  </si>
  <si>
    <t>B90</t>
  </si>
  <si>
    <t>HIV/AIDS</t>
  </si>
  <si>
    <t>1.2.246.537.6.31.2007.1540</t>
  </si>
  <si>
    <t>B24</t>
  </si>
  <si>
    <t>B20.0,B20.1,B20.2,B20.3,B20.4,B20.5,B20.6,B20.7,B20.8,B20.9,B21.0,B21.1,B21.2,B21.3,B21.7,B21.8,B21.9,B22.0,B22.1,B22.2,B22.7,B23.0,B23.1,B23.2,B23.8,B24,R75,Z21</t>
  </si>
  <si>
    <t>vasta-ainetestillä todennettu HIV-tulehdus oireisiin yhdistyneenä tai ilman oireita</t>
  </si>
  <si>
    <t>HIV-smitta påvisad serologiskt hos en patient med / utan symptom</t>
  </si>
  <si>
    <t>HIV-infektion / AIDS</t>
  </si>
  <si>
    <t>Muu veren / vertamuod. elimen / imukudoks. sairaus</t>
  </si>
  <si>
    <t>Muu veren / verta muodostavan elimen / imukudoksen / pernan sairaus</t>
  </si>
  <si>
    <t>1.2.246.537.6.31.2007.1541</t>
  </si>
  <si>
    <t>D75.8</t>
  </si>
  <si>
    <t>akut lymfadenit B70./kronisk eller ospecifik lymphadenit B71./primär polycytemi B75./HIV / AIDS B90./lymfödem K99</t>
  </si>
  <si>
    <t>A18.8+D77,B65.9+D77,D73.0,D73.1,D73.2,D73.3,D73.4,D73.5,D73.8,D73.9,D74.0,D74.8#,D74.9,D75.0,D75.1,D75.2,D75.8,D75.9,D76.0,D76.00,D76.01,D76.1,D76.2,D76.3,D77*,D77*A18.8,D77*B65.9,D80.0,D80.1,D80.2,D80.3,D80.4,D80.5,D80.6,D80.7,D80.8,D80.9,D81.0,D81.1,D81.2,D81.3,D81.4,D81.5,D81.6,D81.7,D81.8,D81.9,D82.0,D82.1,D82.2,D82.3,D82.4,D82.8,D82.9,D83.0,D83.1,D83.2,D83.8,D83.9,D84.0,D84.1,D84.11,D84.12,D84.13,D84.14,D84.18,D84.19,D84.8,D84.9,D86.0,D86.1,D86.2,D86.3,D86.8,D86.8+M63.3,D86.9,D89.0,D89.1,D89.2,D89.80+,D89.82,D89.89,D89.9,I89.1,I89.8,I89.9,M63.3*D86.8,R70.0,R70.1,R71</t>
  </si>
  <si>
    <t>autoimmun blodsjukdom./komplementdefekt./hypersplenism./immunbriststörning./annan / ospecificerad hematologisk abnormitet./förhöjd sänka./anomali hos röda blodkroppar./sarkoidos./skundär polycytemi</t>
  </si>
  <si>
    <t>Annan sjukdom i blod / blodbildande organ / lymfatisk vävnad / mjälte</t>
  </si>
  <si>
    <t>komplementin häiriö./immuunipuutoshäiriö./kohonnut lasko./muu/määrittelemätön verisolupoikkeavuus./pernan liikatoiminta./punasolupoikkeavuus./sarkoidoosi./sekundaarinen polysytemia./veren autoimmuunitauti</t>
  </si>
  <si>
    <t>akuutti imusolmuketulehdus B70./krooninen tai epäspesifi imusolmuketulehdus B71./ primaari polysytemia B75./ HIV/AIDS B90./ imusuoniturvotus K99</t>
  </si>
  <si>
    <t>D</t>
  </si>
  <si>
    <t>Ruoansulatuselimet</t>
  </si>
  <si>
    <t>1.2.246.537.6.31.2007.1542</t>
  </si>
  <si>
    <t>Matsmältningsorganen</t>
  </si>
  <si>
    <t>D01</t>
  </si>
  <si>
    <t>Vatsakipu, yleinen</t>
  </si>
  <si>
    <t>1.2.246.537.6.31.2007.1543</t>
  </si>
  <si>
    <t>R10.4</t>
  </si>
  <si>
    <t>epigastrisk värk D02./halsbränna D03./annan lokaliserad magsmärta D06./dyspepsi / dålig matsmältning D07./gasbildning / gasbesvär / väderspänning D08./gallkolik D98./njurkolik U14./dysmenorré X02</t>
  </si>
  <si>
    <t>R10.0,R10.4</t>
  </si>
  <si>
    <t>magkramp./ont / obehag i magen./smärta UNS./kolik hos nyfödd</t>
  </si>
  <si>
    <t>Buksmärta / magkramp, allmän</t>
  </si>
  <si>
    <t>koliikki./mahakipu./mahan epämukavuus/kipu/kouristus/kramppi./vastasyntyneen koliikki./vatsakipu</t>
  </si>
  <si>
    <t>ylävatsakipu D02./ närästys D03./ muu paikallinen mahakipu D06./ mahahappovaiva/ruoansulatushäiriö D07./ ilmavaiva/kaasunmuodostus/röyhtäys D08./ sappikoliikki D98./ munuaiskoliikki U14./ kuukautiskipu X02</t>
  </si>
  <si>
    <t>D02</t>
  </si>
  <si>
    <t>Ylävatsakipu</t>
  </si>
  <si>
    <t>1.2.246.537.6.31.2007.1544</t>
  </si>
  <si>
    <t>R10.1</t>
  </si>
  <si>
    <t>dyspepsi / dålig matsmältning D07./flatulens / gasbildning / väderspänning D08</t>
  </si>
  <si>
    <t>Obehag i epigastriet./fyllnadskänsla./magsäcksvärk / smärta</t>
  </si>
  <si>
    <t>Magsmärta / värk i epigastriet</t>
  </si>
  <si>
    <t>ylämahakipu./ylävatsan epämukavuus./turvotus/täyteläisyys</t>
  </si>
  <si>
    <t>happovaiva/ruoansulatushäiriö D07./ ilmavaiva/kaasunmuodostus/röyhtäily D08</t>
  </si>
  <si>
    <t>D03</t>
  </si>
  <si>
    <t>Närästys</t>
  </si>
  <si>
    <t>1.2.246.537.6.31.2007.1545</t>
  </si>
  <si>
    <t>R12</t>
  </si>
  <si>
    <t>epigastrisk värk D02./dyspepsi / dålig matsmältning D07./esofagit / reflux D84</t>
  </si>
  <si>
    <t>sura uppstötningar</t>
  </si>
  <si>
    <t>Halsbränna</t>
  </si>
  <si>
    <t>happamat röyhtäisyt./happamen nousu nieluun</t>
  </si>
  <si>
    <t>ylävatsakipu D02./ mahahappovaiva/ruoansulatushäiriö D07./ ruokatorvitulehdus/refluksi D84</t>
  </si>
  <si>
    <t>D04</t>
  </si>
  <si>
    <t>Peräsuolen/peräaukon kipu</t>
  </si>
  <si>
    <t>1.2.246.537.6.31.2007.1546</t>
  </si>
  <si>
    <t>R10.2</t>
  </si>
  <si>
    <t>inkilad avföring D12</t>
  </si>
  <si>
    <t>K59.4,R10.2,R10.3</t>
  </si>
  <si>
    <t>spasm i analregionen./proctalgia fugax</t>
  </si>
  <si>
    <t>Smärta i ändtarm / anus</t>
  </si>
  <si>
    <t>anaalispasmi,peräsuolen spasmi/kramppi/kouristus./peräsuolikouristuskohtaus</t>
  </si>
  <si>
    <t>kiilautunut ulostemöykky D12</t>
  </si>
  <si>
    <t>D05</t>
  </si>
  <si>
    <t>Peräaukon kutina</t>
  </si>
  <si>
    <t>1.2.246.537.6.31.2007.1547</t>
  </si>
  <si>
    <t>L29.0</t>
  </si>
  <si>
    <t>klåda i blygdregionen X16</t>
  </si>
  <si>
    <t>L29.0,L29.3</t>
  </si>
  <si>
    <t>Klåda kring analöppningen</t>
  </si>
  <si>
    <t>emättimen kutina X16</t>
  </si>
  <si>
    <t>D06</t>
  </si>
  <si>
    <t>Vatsan alueen kipu, paikallinen, muu</t>
  </si>
  <si>
    <t>1.2.246.537.6.31.2007.1548</t>
  </si>
  <si>
    <t>R10.3</t>
  </si>
  <si>
    <t>allmän värk i magen D01./epigastrisk värk D02./halsbränna D03./dyspepsi / dålig matsmältning D07./gasbildning / gasbesvär / väderspänning D08./irriterad tjocktarm D93./gallkolik D98./njurkolik U14./dysmenorré X02</t>
  </si>
  <si>
    <t>R10.1,R10.2,R10.3</t>
  </si>
  <si>
    <t>tjocktarmssmärta</t>
  </si>
  <si>
    <t>Lokaliserad buksmärta, annan</t>
  </si>
  <si>
    <t>paksusuolikipu</t>
  </si>
  <si>
    <t>laaja-alainen mahakipu D01./ ylävatsakipu D02./ närästys D03./ mahahappovaiva/ruoansulatushäiriö D07./ ilmavaiva/kaasunmuodostus/röyhtäys D08./ sappikoliikki D98./ munuaiskoliikki U14./ kuukautiskipu X02</t>
  </si>
  <si>
    <t>D07</t>
  </si>
  <si>
    <t>Happovaiva/ruoansulatushäiriö</t>
  </si>
  <si>
    <t>1.2.246.537.6.31.2007.1549</t>
  </si>
  <si>
    <t>K30</t>
  </si>
  <si>
    <t>smärta i epigastriet D02,halsbränna D03,gasbildning / väderspänning D08</t>
  </si>
  <si>
    <t>pitkäaikainen tai toistuva kipu tai vaiva ylävatsan alueella</t>
  </si>
  <si>
    <t>kronisk eller återkommande smärta eller besvär  i övre delen av buken</t>
  </si>
  <si>
    <t>Dyspepsi eller annan matsmältningsrubbning</t>
  </si>
  <si>
    <t>ylävatsakipu D02./ närästys D03./ ilmavaiva/kaasunmuodostu/röyhtäys D08</t>
  </si>
  <si>
    <t>D08</t>
  </si>
  <si>
    <t>Ilmavaivat/röyhtäily</t>
  </si>
  <si>
    <t>1.2.246.537.6.31.2007.1550</t>
  </si>
  <si>
    <t>R14</t>
  </si>
  <si>
    <t>dyspepsi / dålig matsmältning D07./ändring i bukens omfång D25</t>
  </si>
  <si>
    <t>meteorism./gasbesvär</t>
  </si>
  <si>
    <t>Flatulens / väderspänning / rapning</t>
  </si>
  <si>
    <t>piereskely</t>
  </si>
  <si>
    <t>happovaiva/ruoansulatushäiriö D07./muutos mahan koossa D25</t>
  </si>
  <si>
    <t>D09</t>
  </si>
  <si>
    <t>Pahoinvointi</t>
  </si>
  <si>
    <t>1.2.246.537.6.31.2007.1551</t>
  </si>
  <si>
    <t>diagnosen för illamående och uppkastning: D10</t>
  </si>
  <si>
    <t>R11</t>
  </si>
  <si>
    <t>känsla av över-mättnad D02,kräkning D10./av alkohol framkallat illamående P16./aptitlöshet T03./illamående under graviditet W05</t>
  </si>
  <si>
    <t>Mikäli potilaalla on yhtäaikaisesti sekä pahoinvointia että oksentelua, koodi on D10.</t>
  </si>
  <si>
    <t>Illamående</t>
  </si>
  <si>
    <t>ylensyöntituntemukset D02./ oksentelu D10./ alkoholin aiheuttama pahoinvointi P16./ heikentynyt ruokahalu T03./ raskauspahoinvointi W05</t>
  </si>
  <si>
    <t>D10</t>
  </si>
  <si>
    <t>Oksentelu</t>
  </si>
  <si>
    <t>1.2.246.537.6.31.2007.1552</t>
  </si>
  <si>
    <t>diagnosen för diarré och illamående: D11</t>
  </si>
  <si>
    <t>hematemes / kräkning av blod D14./illamående under graviditet W05</t>
  </si>
  <si>
    <t>Mikäli potilaalla on yhtäaikaisesti sekä ripulia että oksentelua, koodi on D11.</t>
  </si>
  <si>
    <t>F50.5,R11</t>
  </si>
  <si>
    <t>vomitus./hyperemes</t>
  </si>
  <si>
    <t>Uppkastning</t>
  </si>
  <si>
    <t>ylenanto</t>
  </si>
  <si>
    <t>verioksennus D14./ oksentaminen raskauteen liittyen W05</t>
  </si>
  <si>
    <t>D11</t>
  </si>
  <si>
    <t>Ripuli</t>
  </si>
  <si>
    <t>1.2.246.537.6.31.2007.1553</t>
  </si>
  <si>
    <t>K59.1</t>
  </si>
  <si>
    <t>melena D15./förändring av avföringens / tarmens motilitet D18</t>
  </si>
  <si>
    <t>K52.9,K59.1</t>
  </si>
  <si>
    <t>försnabbad tarmfunktion./vattnig / lös avföring</t>
  </si>
  <si>
    <t>Diarré</t>
  </si>
  <si>
    <t>tihentynyt suolen toiminta./vesiripuli./löysät ulosteet</t>
  </si>
  <si>
    <t>meleena D15./ muutos ulosteessa / suoliston toiminnassa D18</t>
  </si>
  <si>
    <t>D12</t>
  </si>
  <si>
    <t>Ummetus</t>
  </si>
  <si>
    <t>1.2.246.537.6.31.2007.1554</t>
  </si>
  <si>
    <t>K59.0</t>
  </si>
  <si>
    <t>ileus / tarmvred D99</t>
  </si>
  <si>
    <t>K56.4,K59.0,K59.00,K59.01,K59.09</t>
  </si>
  <si>
    <t>hård inkilad avföring</t>
  </si>
  <si>
    <t>Förstoppning</t>
  </si>
  <si>
    <t>ulosteen,suolen sisällön kiilautuminen</t>
  </si>
  <si>
    <t>suolitukos D99</t>
  </si>
  <si>
    <t>D13</t>
  </si>
  <si>
    <t>Keltaisuus</t>
  </si>
  <si>
    <t>1.2.246.537.6.31.2007.1555</t>
  </si>
  <si>
    <t>R17</t>
  </si>
  <si>
    <t>ikterus</t>
  </si>
  <si>
    <t>Gulsot</t>
  </si>
  <si>
    <t>ikterus/keltatauti</t>
  </si>
  <si>
    <t>D14</t>
  </si>
  <si>
    <t>Verioksennus/hematemeesi</t>
  </si>
  <si>
    <t>1.2.246.537.6.31.2007.1556</t>
  </si>
  <si>
    <t>K92.0</t>
  </si>
  <si>
    <t>haemoptys / blodig upphostning R 24</t>
  </si>
  <si>
    <t>Hematemes / blodkräkning</t>
  </si>
  <si>
    <t>veriyskös R24</t>
  </si>
  <si>
    <t>D15</t>
  </si>
  <si>
    <t>Meleena</t>
  </si>
  <si>
    <t>1.2.246.537.6.31.2007.1557</t>
  </si>
  <si>
    <t>K92.1</t>
  </si>
  <si>
    <t>färskt blod i avföringen D16</t>
  </si>
  <si>
    <t>svart tjäraktig avföring</t>
  </si>
  <si>
    <t>Melena</t>
  </si>
  <si>
    <t>mustat/tervamaiset ulosteet</t>
  </si>
  <si>
    <t>kirkas veri ulosteessa D16</t>
  </si>
  <si>
    <t>D16</t>
  </si>
  <si>
    <t>Verenvuoto peräsuolesta</t>
  </si>
  <si>
    <t>1.2.246.537.6.31.2007.1558</t>
  </si>
  <si>
    <t>K62.5</t>
  </si>
  <si>
    <t>melaena / svart tjäraktig avföring D15</t>
  </si>
  <si>
    <t>färskt blod i avföringen</t>
  </si>
  <si>
    <t>Blödning från ändtarmen</t>
  </si>
  <si>
    <t>verta ulosteessa</t>
  </si>
  <si>
    <t>meleena D15</t>
  </si>
  <si>
    <t>D17</t>
  </si>
  <si>
    <t>Ulosteen pidätyskyvyttömyys</t>
  </si>
  <si>
    <t>1.2.246.537.6.31.2007.1559</t>
  </si>
  <si>
    <t>R15</t>
  </si>
  <si>
    <t>enkopres P13</t>
  </si>
  <si>
    <t>avföringsinkontinens</t>
  </si>
  <si>
    <t>Avföringsinkontinens</t>
  </si>
  <si>
    <t>ulosteinkontinenssi</t>
  </si>
  <si>
    <t>tuhriminen P13</t>
  </si>
  <si>
    <t>D18</t>
  </si>
  <si>
    <t>Muutos ulosteessa / suolen toiminnassa</t>
  </si>
  <si>
    <t>1.2.246.537.6.31.2007.1560</t>
  </si>
  <si>
    <t>R19.4</t>
  </si>
  <si>
    <t>diarré D11./förstoppning D12./avföringsinkontinens D17./avvikande undersökningsfynd, annat A91</t>
  </si>
  <si>
    <t>R19.4,R19.5</t>
  </si>
  <si>
    <t>Förändring i avföring / avföringsvanor</t>
  </si>
  <si>
    <t>ripuli D11./ ummetus D12./ ulosteen pidätyskyvyttömyys D17./poikkeava tutkimustulos, muu A91</t>
  </si>
  <si>
    <t>D19</t>
  </si>
  <si>
    <t>Hampaiden/ikenien oire/vaiva</t>
  </si>
  <si>
    <t>1.2.246.537.6.31.2007.1561</t>
  </si>
  <si>
    <t>K03.88</t>
  </si>
  <si>
    <t>caries D82</t>
  </si>
  <si>
    <t>K00.7,K03.6,K03.60,K03.61,K03.62,K03.63,K03.64,K03.65,K03.66,K03.68,K03.7,K03.70,K03.71,K03.72,K03.78,K03.79,K03.80,K03.81,K03.88</t>
  </si>
  <si>
    <t>tandproblem./tandköttsinflammation./gingivit./tandvärk</t>
  </si>
  <si>
    <t>Symptom / besvär beträffande tänder / tandkött</t>
  </si>
  <si>
    <t>denture problem, gingival inflammation/bleeding, teething, toothache</t>
  </si>
  <si>
    <t>hammasmätä D82</t>
  </si>
  <si>
    <t>D20</t>
  </si>
  <si>
    <t>Suun/kielen/huulen oire/vaiva</t>
  </si>
  <si>
    <t>1.2.246.537.6.31.2007.1562</t>
  </si>
  <si>
    <t>K13.7</t>
  </si>
  <si>
    <t>problem i tand eller tandkött D19./cheilos D83./störning i smaksinnet N16./dehydrering T11</t>
  </si>
  <si>
    <t>K13.1,K13.7,K14.1,K14.2,K14.5,K14.6,K14.60,K14.61,K14.68,K14.69,R19.6,R68.2</t>
  </si>
  <si>
    <t>dålig andedräkt./belagd tunga./spruckna läppar./drägling./torr mun./halitos./munsmärta./svullna läppar</t>
  </si>
  <si>
    <t>Symptom / besvär beträffande mun / tunga / läppar</t>
  </si>
  <si>
    <t>arka suu./halitoosi./kuiva suu./kuolaaminen./pahanhajuinen hengitys./peitteinen kieli./rohtuneet huulet./turvonneet huulet</t>
  </si>
  <si>
    <t>hampaiston/ikenen ongelma D19./ huulien sierettyminen D83./ makuhäiriö N16./ dehydraatio T11</t>
  </si>
  <si>
    <t>D21</t>
  </si>
  <si>
    <t>Nielemisongelma</t>
  </si>
  <si>
    <t>1.2.246.537.6.31.2007.1563</t>
  </si>
  <si>
    <t>R13</t>
  </si>
  <si>
    <t>strypkänsla./känsla av kvävning</t>
  </si>
  <si>
    <t>Sväljningssvårigheter</t>
  </si>
  <si>
    <t>kuristumisen/tukehtumisen tunne./nielemishäiriö</t>
  </si>
  <si>
    <t>D23</t>
  </si>
  <si>
    <t>Maksan suurentuma</t>
  </si>
  <si>
    <t>1.2.246.537.6.31.2007.1564</t>
  </si>
  <si>
    <t>R16.0</t>
  </si>
  <si>
    <t>R16.0,R16.2</t>
  </si>
  <si>
    <t>hepatomegali</t>
  </si>
  <si>
    <t>Leverförstoring</t>
  </si>
  <si>
    <t>hepatomegalia</t>
  </si>
  <si>
    <t>D24</t>
  </si>
  <si>
    <t>Kyhmy/patti/muhkura mahassa, määrittämätön</t>
  </si>
  <si>
    <t>1.2.246.537.6.31.2007.1565</t>
  </si>
  <si>
    <t>R19.0</t>
  </si>
  <si>
    <t>splenomegali B87./hepatomegali D23./njurtumör U14</t>
  </si>
  <si>
    <t>knöl i magen</t>
  </si>
  <si>
    <t>Utfyllnad i buken UNS</t>
  </si>
  <si>
    <t>patti mahassa</t>
  </si>
  <si>
    <t>pernan suurentuma B87./ maksan suurentuma D23./ munuaistuumori U14</t>
  </si>
  <si>
    <t>D25</t>
  </si>
  <si>
    <t>Vatsan turvotus</t>
  </si>
  <si>
    <t>1.2.246.537.6.31.2007.1566</t>
  </si>
  <si>
    <t>flatulens / väderspänning D08./knöl i magen D24./ascites D29</t>
  </si>
  <si>
    <t>svullen buk utan knöl</t>
  </si>
  <si>
    <t>Spänd mage</t>
  </si>
  <si>
    <t>vatsan turvotus ilman kyhmyä</t>
  </si>
  <si>
    <t>ilmavaiva/kaasunmuodostus/röyhtäily D08./ tuumori mahassa D24./ vesivatsa D29</t>
  </si>
  <si>
    <t>D26</t>
  </si>
  <si>
    <t>Huoli/pelko ruuansulatuselimen syövästä</t>
  </si>
  <si>
    <t>1.2.246.537.6.31.2007.1567</t>
  </si>
  <si>
    <t>potilaan huoli/pelko ruoansulatuselimistön syövästä  ilman/ennen varmistettua diagnoosia</t>
  </si>
  <si>
    <t>bekymmer / rädsla för cancer i matsmältningsorganen hos en patient utan sjukdomen / till dess att diagnosen är verifierad</t>
  </si>
  <si>
    <t>Rädsla för cancer i matsmältningskanalen</t>
  </si>
  <si>
    <t>D27</t>
  </si>
  <si>
    <t>Huoli/pelko ruuansulatuselimen muusta sairaudesta</t>
  </si>
  <si>
    <t>1.2.246.537.6.31.2007.1568</t>
  </si>
  <si>
    <t>rädsla för cancer i matsmältningsorganen D26./om patienten har sjukdomen./koda sjukdomen</t>
  </si>
  <si>
    <t>potilaan huoli/pelko muusta ruoansulatuselimistön sairaudesta ilman/ennen varmistettua diagnoosia</t>
  </si>
  <si>
    <t>bekymmer / rädsla för annan sjukdom i matsmältningsorganen hos en patient utan sjukdomen / till dess att diagnosen är verifierad</t>
  </si>
  <si>
    <t>Rädsla för annan sjukdom i matsmältningskanalen</t>
  </si>
  <si>
    <t>ruoansulatuselimistön syövän pelko D26./ jos potilaalla on syöpä./koodaa se</t>
  </si>
  <si>
    <t>D28</t>
  </si>
  <si>
    <t>Toiminnanvajaus, ruuansulatuselimen</t>
  </si>
  <si>
    <t>1.2.246.537.6.31.2007.1569</t>
  </si>
  <si>
    <t>COOP / WONCA-korten lämpar sig för att dokumentera patientens funktionsförmåga (se kapitel 8).</t>
  </si>
  <si>
    <t>colostomi / gastrostomi A89./störning efter gastroenterologisk kirurgi D99./dumping syndrom D99</t>
  </si>
  <si>
    <t>ruuansulatuselimen ongelmaan liittyvä toiminnanvajaus tai toiminnan rajoittuneisuus</t>
  </si>
  <si>
    <t>begränsning av funktion / handikapp beroende på ett problem i matsmältningsorganen</t>
  </si>
  <si>
    <t>Funktionsbegränsning / handikapp beträffande matsmältningsorganen</t>
  </si>
  <si>
    <t>paksusuoli-/mahalaukkuavanne A89./ leikkauksenjälkeinen häiriö D99./ mahalaukunpoiston jälkioireisto D99</t>
  </si>
  <si>
    <t>D29</t>
  </si>
  <si>
    <t>Muu ruuansulatuselimen oire/vaiva</t>
  </si>
  <si>
    <t>1.2.246.537.6.31.2007.1570</t>
  </si>
  <si>
    <t>R19.8</t>
  </si>
  <si>
    <t>K03.80,K03.81,K03.88,R18,R19.1,R19.2,R19.3,R19.8</t>
  </si>
  <si>
    <t>ascites./tandgnissel./bruxism</t>
  </si>
  <si>
    <t>Annat matsmältningssymptom / besvär</t>
  </si>
  <si>
    <t>askites./hampaiden narskuttelu./vesivatsa</t>
  </si>
  <si>
    <t>D30</t>
  </si>
  <si>
    <t>Ruoansulatuselimet, Laaja tutkimus/arviointi</t>
  </si>
  <si>
    <t>Ruoansulatuselimet, Laaja terveydentilan arviointi/tarkastus</t>
  </si>
  <si>
    <t>1.2.246.537.6.31.2007.1571</t>
  </si>
  <si>
    <t>Matsmältningsorganen, Medicinsk undersökning / grundlig</t>
  </si>
  <si>
    <t>D31</t>
  </si>
  <si>
    <t>Ruuansulatuselimet, Suppea tutkimus/arviointi</t>
  </si>
  <si>
    <t>Ruoansulatuselimet, Suppea terveydentilan arviointi/tarkastus</t>
  </si>
  <si>
    <t>1.2.246.537.6.31.2007.1572</t>
  </si>
  <si>
    <t>Matsmältningsorganen, Medicinsk undersökning / partiell</t>
  </si>
  <si>
    <t>D32</t>
  </si>
  <si>
    <t>Ruoansulatuselimet, Allergiatutkimus</t>
  </si>
  <si>
    <t>1.2.246.537.6.31.2007.1573</t>
  </si>
  <si>
    <t>Matsmältningsorganen, Allergitest</t>
  </si>
  <si>
    <t>D33</t>
  </si>
  <si>
    <t>Ruoansulatuselimet, Mikrobiol./immun. koe</t>
  </si>
  <si>
    <t>Ruoansulatuselimet, Mikrobiologinen/immunologinen koe</t>
  </si>
  <si>
    <t>1.2.246.537.6.31.2007.1574</t>
  </si>
  <si>
    <t>Matsmältningsorganen, Mikrobiologiskt / annat immunologiskt prov</t>
  </si>
  <si>
    <t>D34</t>
  </si>
  <si>
    <t>Ruoansulatuselimet, Veritutkimus</t>
  </si>
  <si>
    <t>1.2.246.537.6.31.2007.1575</t>
  </si>
  <si>
    <t>Matsmältningsorganen, Blodprov</t>
  </si>
  <si>
    <t>D35</t>
  </si>
  <si>
    <t>Ruoansulatuselimet, Virtsatutkimus</t>
  </si>
  <si>
    <t>1.2.246.537.6.31.2007.1576</t>
  </si>
  <si>
    <t>Matsmältningsorganen, Urinprov</t>
  </si>
  <si>
    <t>D36</t>
  </si>
  <si>
    <t>Ruoansulatuselimet, Ulostetutkimus</t>
  </si>
  <si>
    <t>1.2.246.537.6.31.2007.1577</t>
  </si>
  <si>
    <t>Matsmältningsorganen, Avföringsprov</t>
  </si>
  <si>
    <t>D37</t>
  </si>
  <si>
    <t>Ruoansulatuselimet, Histol./sytol. tutk.</t>
  </si>
  <si>
    <t>Ruoansulatuselimet, Histologinen/sytologinen tutkimus</t>
  </si>
  <si>
    <t>1.2.246.537.6.31.2007.1578</t>
  </si>
  <si>
    <t>Matsmältningsorganen, Histologiskt / cytologiskt prov</t>
  </si>
  <si>
    <t>D38</t>
  </si>
  <si>
    <t>Ruuansulatuselimet, Muu lab.tutkimus</t>
  </si>
  <si>
    <t>Ruoansulatuselimet, Muu laboratoriotutkimus</t>
  </si>
  <si>
    <t>1.2.246.537.6.31.2007.1579</t>
  </si>
  <si>
    <t>Matsmältningsorganen, Annat laboratorieprov UNS</t>
  </si>
  <si>
    <t>D39</t>
  </si>
  <si>
    <t>Ruoansulatuselimet, Kliin. toimintakoe</t>
  </si>
  <si>
    <t>Ruoansulatuselimet, Kliininen toimintakoe</t>
  </si>
  <si>
    <t>1.2.246.537.6.31.2007.1580</t>
  </si>
  <si>
    <t>Matsmältningsorganen, Kliniskt funktionstest</t>
  </si>
  <si>
    <t>D40</t>
  </si>
  <si>
    <t>Ruoansulatuselimet, Diagn. endoskopia</t>
  </si>
  <si>
    <t>Ruoansulatuselimet, Diagnostinen endoskopia</t>
  </si>
  <si>
    <t>1.2.246.537.6.31.2007.1581</t>
  </si>
  <si>
    <t>Matsmältningsorganen, Diagnostisk endoskopi</t>
  </si>
  <si>
    <t>D41</t>
  </si>
  <si>
    <t>Ruuansulatuselimet, Diagn. Kuvantaminen</t>
  </si>
  <si>
    <t>Ruoansulatuselimet, Diagnostinen kuvantaminen</t>
  </si>
  <si>
    <t>1.2.246.537.6.31.2007.1582</t>
  </si>
  <si>
    <t>Matsmältningsorganen, Radiologisk diagnostik eller annan bilddiagnostik</t>
  </si>
  <si>
    <t>D42</t>
  </si>
  <si>
    <t>Ruoansulatuselimet, Elektrofys. tutk.</t>
  </si>
  <si>
    <t>Ruoansulatuselimet, Elektrofysiologinen tutkimus</t>
  </si>
  <si>
    <t>1.2.246.537.6.31.2007.1583</t>
  </si>
  <si>
    <t>Matsmältningsorganen, Elektrofysiologisk undersökning</t>
  </si>
  <si>
    <t>D43</t>
  </si>
  <si>
    <t>Ruoansulatuselimet, Muu tutkimus</t>
  </si>
  <si>
    <t>Ruoansulatuselimet, Muu tutkimustoimenpide</t>
  </si>
  <si>
    <t>1.2.246.537.6.31.2007.1584</t>
  </si>
  <si>
    <t>Matsmältningsorganen, Annan diagnostisk åtgärd</t>
  </si>
  <si>
    <t>D44</t>
  </si>
  <si>
    <t>Ruuansulatuselimet, Rokotus / enn.ehk. lääk.</t>
  </si>
  <si>
    <t>Ruoansulatuselimet, Rokotus / ennaltaehkäisevä lääkitys</t>
  </si>
  <si>
    <t>1.2.246.537.6.31.2007.1585</t>
  </si>
  <si>
    <t>Matsmältningsorganen, Preventiv immunisering / medicinering</t>
  </si>
  <si>
    <t>D45</t>
  </si>
  <si>
    <t>Ruuansulatuselimet, Seuranta/neuvonta</t>
  </si>
  <si>
    <t>Ruoansulatuselimet, Seuranta/terveysneuvonta/ruokavalioneuvonta</t>
  </si>
  <si>
    <t>1.2.246.537.6.31.2007.1586</t>
  </si>
  <si>
    <t>Matsmältningsorganen, Observation / hälsofostran / rådgivning / dietrådgivning</t>
  </si>
  <si>
    <t>D46</t>
  </si>
  <si>
    <t>Ruuansulatuselimet, Pth konsultaatio</t>
  </si>
  <si>
    <t>Ruoansulatuselimet, Perusterveydenhuollon asiantuntijan konsultaatio</t>
  </si>
  <si>
    <t>1.2.246.537.6.31.2007.1587</t>
  </si>
  <si>
    <t>Matsmältningsorganen, Konsultation med person yrkesverksam inom primärvården</t>
  </si>
  <si>
    <t>D47</t>
  </si>
  <si>
    <t>Ruuansulatuselimet, Esh konsultaatio</t>
  </si>
  <si>
    <t>Ruoansulatuselimet, Erikoislääkärin konsultaatio</t>
  </si>
  <si>
    <t>1.2.246.537.6.31.2007.1588</t>
  </si>
  <si>
    <t>Matsmältningsorganen, Specialistkonsultation</t>
  </si>
  <si>
    <t>D48</t>
  </si>
  <si>
    <t>Ruuansulatuselimet, Pot. tarpeiden selvitt.</t>
  </si>
  <si>
    <t>Ruoansulatuselimet, Potilaan tarpeiden/tulosyyn selvittäminen</t>
  </si>
  <si>
    <t>1.2.246.537.6.31.2007.1589</t>
  </si>
  <si>
    <t>Matsmältningsorganen, Utredning av patientens kontaktorsak / -behov</t>
  </si>
  <si>
    <t>D49</t>
  </si>
  <si>
    <t>Ruuansulatuselimet, Muu ennaltaehk. tmp</t>
  </si>
  <si>
    <t>Ruoansulatuselimet, Muu ennaltaehkäisevä toimenpide</t>
  </si>
  <si>
    <t>1.2.246.537.6.31.2007.1590</t>
  </si>
  <si>
    <t>Matsmältningsorganen, Annan förebyggande åtgärd</t>
  </si>
  <si>
    <t>D50</t>
  </si>
  <si>
    <t>Ruuansulatuselimet, Lääkitys</t>
  </si>
  <si>
    <t>Ruoansulatuselimet, Lääkitys/lääkemääräys/uusinta/injektio</t>
  </si>
  <si>
    <t>1.2.246.537.6.31.2007.1591</t>
  </si>
  <si>
    <t>Matsmältningsorganen, Medicinering / ordination / förnyelse / injektion</t>
  </si>
  <si>
    <t>D51</t>
  </si>
  <si>
    <t>Ruuansulatuselimet, Aukaisu/kanylointi/huuht.</t>
  </si>
  <si>
    <t>Ruoansulatuselimet, Aukaisu/kanylointi/huuhtelu/imu/nesteenpoisto</t>
  </si>
  <si>
    <t>1.2.246.537.6.31.2007.1592</t>
  </si>
  <si>
    <t>Matsmältningsorganen, Incision / dränage / sköljning / aspiration</t>
  </si>
  <si>
    <t>D52</t>
  </si>
  <si>
    <t>Ruuansulatuselimet, Kudoksen poisto/poltto</t>
  </si>
  <si>
    <t>Ruoansulatuselimet, Kudoksen poisto/poltto/tuhoaminen / koepalan otto / kudosjätteen poisto</t>
  </si>
  <si>
    <t>1.2.246.537.6.31.2007.1593</t>
  </si>
  <si>
    <t>Matsmältningsorganen, Excision / avlägsnande av vävnad / biopsi / destruktion / revision / kauterisation</t>
  </si>
  <si>
    <t>D53</t>
  </si>
  <si>
    <t>Ruuansulatuselimet, Katetrointi/intub.</t>
  </si>
  <si>
    <t>Ruoansulatuselimet, Katetrointi/intubointi/laajentaminen</t>
  </si>
  <si>
    <t>1.2.246.537.6.31.2007.1594</t>
  </si>
  <si>
    <t>Matsmältningsorganen, Instrumentering / katetrisering / intubering / dilatering</t>
  </si>
  <si>
    <t>D54</t>
  </si>
  <si>
    <t>Ruuansulatuselimet, Ompelu/korjaus/kipsaus</t>
  </si>
  <si>
    <t>Ruoansulatuselimet, Ompelu/korjaus/kipsaus / proteesin asennus (tai poisto)</t>
  </si>
  <si>
    <t>1.2.246.537.6.31.2007.1595</t>
  </si>
  <si>
    <t>Matsmältningsorganen, Reparation / fixation - suturering / gipsning / protetik (applikation / borttagning)</t>
  </si>
  <si>
    <t>D55</t>
  </si>
  <si>
    <t>Ruoansulatuselimet, Paikall. lääkeaineinjekt.</t>
  </si>
  <si>
    <t>Ruoansulatuselimet, Paikallinen lääkeaineinjektio</t>
  </si>
  <si>
    <t>1.2.246.537.6.31.2007.1596</t>
  </si>
  <si>
    <t>Matsmältningsorganen, Lokal injektion / infiltration</t>
  </si>
  <si>
    <t>D56</t>
  </si>
  <si>
    <t>Ruoansulatuselimet, Sidos/kompr./tampon.</t>
  </si>
  <si>
    <t>Ruoansulatuselimet, Sidos/kompressi/tamponointi</t>
  </si>
  <si>
    <t>1.2.246.537.6.31.2007.1597</t>
  </si>
  <si>
    <t>Matsmältningsorganen, Förbindning / tryckförband / tamponad</t>
  </si>
  <si>
    <t>D57</t>
  </si>
  <si>
    <t>Ruoansulatuselimet, Fys.hoito/kuntoutus</t>
  </si>
  <si>
    <t>Ruoansulatuselimet, Fysikaalinen hoito / kuntoutus</t>
  </si>
  <si>
    <t>1.2.246.537.6.31.2007.1598</t>
  </si>
  <si>
    <t>Matsmältningsorganen, Fysioterapi / rehabilitation</t>
  </si>
  <si>
    <t>D58</t>
  </si>
  <si>
    <t>Ruuansulatuselimet, Terapeuttinen neuvonta</t>
  </si>
  <si>
    <t>Ruoansulatuselimet, Terapeuttinen neuvonta / kuuntelu</t>
  </si>
  <si>
    <t>1.2.246.537.6.31.2007.1599</t>
  </si>
  <si>
    <t>Matsmältningsorganen, Terapeutisk rådgivning / lyssnande</t>
  </si>
  <si>
    <t>D59</t>
  </si>
  <si>
    <t>Ruuansulatuselimet, Muu hoitotoimenpide</t>
  </si>
  <si>
    <t>Ruoansulatuselimet, Muu hoitotoimenpide / muualla luokittelematon pikkukirurgia</t>
  </si>
  <si>
    <t>1.2.246.537.6.31.2007.1600</t>
  </si>
  <si>
    <t>Matsmältningsorganen, Annan terapeutisk åtgärd / mindre kirurgiskt ingrepp UNS</t>
  </si>
  <si>
    <t>D60</t>
  </si>
  <si>
    <t>Ruoansulatuselimet, Tulosten kuuleminen</t>
  </si>
  <si>
    <t>Ruoansulatuselimet, Tutkimustulosten kuuleminen</t>
  </si>
  <si>
    <t>1.2.246.537.6.31.2007.1601</t>
  </si>
  <si>
    <t>Matsmältningsorganen, Resultat av test / åtgärder</t>
  </si>
  <si>
    <t>D61</t>
  </si>
  <si>
    <t>Ruuansulatuselimet, Tutk.tulos toiselta</t>
  </si>
  <si>
    <t>Ruoansulatuselimet, Tutkimustulos/testitulos/potilaskertomus/kirje toiselta hoidonantajalta</t>
  </si>
  <si>
    <t>1.2.246.537.6.31.2007.1602</t>
  </si>
  <si>
    <t>Matsmältningsorganen, Resultat av test / åtgärd / sjukjournal föreskriven av annan vårdgivare</t>
  </si>
  <si>
    <t>D62</t>
  </si>
  <si>
    <t>Ruoansulatuselimet, Hallinnollinen toimenpide</t>
  </si>
  <si>
    <t>1.2.246.537.6.31.2007.1603</t>
  </si>
  <si>
    <t>Matsmältningsorganen, Administrativa åtgärder</t>
  </si>
  <si>
    <t>D63</t>
  </si>
  <si>
    <t>Ruoansulatuselimet, Muu seuranta</t>
  </si>
  <si>
    <t>Ruoansulatuselimet, Muu seurantakäynti</t>
  </si>
  <si>
    <t>1.2.246.537.6.31.2007.1604</t>
  </si>
  <si>
    <t>Matsmältningsorganen, Uppföljningsbesök, ospecificerat</t>
  </si>
  <si>
    <t>D64</t>
  </si>
  <si>
    <t>Ruuansulatuselimet, Hoidonantaja käynnistänyt</t>
  </si>
  <si>
    <t>Ruoansulatuselimet, Hoidonantajan käynnistämä tapahtuma</t>
  </si>
  <si>
    <t>1.2.246.537.6.31.2007.1605</t>
  </si>
  <si>
    <t>Matsmältningsorganen, Besök / problem initierat av vårdgivaren</t>
  </si>
  <si>
    <t>D65</t>
  </si>
  <si>
    <t>Ruuansulatuselimet, Muu henkilö käynnistänyt</t>
  </si>
  <si>
    <t>Ruoansulatuselimet, Muun henkilön käynnistämä tapahtuma</t>
  </si>
  <si>
    <t>1.2.246.537.6.31.2007.1606</t>
  </si>
  <si>
    <t>Matsmältningsorganen, Besök / problem initierat av annan än patienten eller vårdgivaren</t>
  </si>
  <si>
    <t>D66</t>
  </si>
  <si>
    <t>Ruuansulatuselimet, Lähete pth</t>
  </si>
  <si>
    <t>Ruoansulatuselimet, Lähete muulle perusterveydenhuollon ammattihenkilölle</t>
  </si>
  <si>
    <t>1.2.246.537.6.31.2007.1607</t>
  </si>
  <si>
    <t>Matsmältningsorganen, Remiss till annan vårdgivare / skötare / terapeut / socialarbetare</t>
  </si>
  <si>
    <t>D67</t>
  </si>
  <si>
    <t>Ruuansulatuselimet, Lähete esh/sairaala</t>
  </si>
  <si>
    <t>Ruoansulatuselimet, Lähete erikoislääkärille/sairaalaan</t>
  </si>
  <si>
    <t>1.2.246.537.6.31.2007.1608</t>
  </si>
  <si>
    <t>Matsmältningsorganen, Remiss till läkare / specialist / poliklinik / sjukhus / specialsjukvård</t>
  </si>
  <si>
    <t>D68</t>
  </si>
  <si>
    <t>Ruoansulatuselimet, Muu lähete</t>
  </si>
  <si>
    <t>1.2.246.537.6.31.2007.1609</t>
  </si>
  <si>
    <t>Matsmältningsorganen, Annan remiss UNS</t>
  </si>
  <si>
    <t>D69</t>
  </si>
  <si>
    <t>Ruuansulatuselimet, Muualla luokittelematon</t>
  </si>
  <si>
    <t>Ruoansulatuselimet, Muu käynnin syy</t>
  </si>
  <si>
    <t>1.2.246.537.6.31.2007.1610</t>
  </si>
  <si>
    <t>Matsmältningsorganen, Annan orsak för kontakt UNS</t>
  </si>
  <si>
    <t>D70</t>
  </si>
  <si>
    <t>Ruoansulatuskanavan infektio</t>
  </si>
  <si>
    <t>1.2.246.537.6.31.2007.1611</t>
  </si>
  <si>
    <t>A08.5</t>
  </si>
  <si>
    <t>kontakt med / bärare av smittosam / parasit-sjukdom A99./gastroenterit./infektion antagen D73</t>
  </si>
  <si>
    <t>Maha-suolitulehdus, tarttuvaksi oletettu D73</t>
  </si>
  <si>
    <t>A00.0,A00.1,A00.9,A01.0,A01.1,A01.2,A01.3,A01.4,A02.0,A02.1,A02.2,A02.8,A02.9,A03.0,A03.1,A03.2,A03.3,A03.8,A03.9,A04.0,A04.1,A04.2,A04.3,A04.4,A04.5,A04.6,A04.7,A04.8,A04.9,A05.0,A05.1,A05.2,A05.3,A05.4,A05.8,A05.9,A06.0,A06.1,A06.2,A06.3,A06.4,A06.5,A06.6,A06.7,A06.8,A06.9,A07.0,A07.1,A07.2,A07.3,A07.8,A07.9,A08.0,A08.1,A08.2,A08.3,A08.4,A08.5</t>
  </si>
  <si>
    <t>gatrointestinal infektion ter.// dysenteri framkallad av specifika organismer inkluderande campylobacter./giardia./salmonella./shigella./paratyfus./kolera</t>
  </si>
  <si>
    <t>oireinen potilas, jolla osoitettu taudinaiheuttajabakteeri, -virus tai -alkueläin eristämällä/vasta-aineilla ulosteesta tai ruoasta</t>
  </si>
  <si>
    <t>en patient som har symtom och som har smitta som påvisats antingen genom isolering eller serologisk evidens av patogen bakterie, virus eller urdjur antingen från avföring eller från födoämnen som intagits.</t>
  </si>
  <si>
    <t>Gastrointestinal infektion</t>
  </si>
  <si>
    <t>infektioripuli/punatauti./jonka aiheuttaa tietty organismi mukaan lukien giardia./kampylobakteeri./kolera./lavantauti./salmonella./shigella</t>
  </si>
  <si>
    <t>kontakti tulehduksellista/loiseläintautia sairastavan tartunnankantajan/parasiitin kanssa A99./ tarttuvaksi oletettu maha-suolitulehdus D73</t>
  </si>
  <si>
    <t>Gastroenterit, förmodad infektion D73</t>
  </si>
  <si>
    <t>D71</t>
  </si>
  <si>
    <t>Sikotauti</t>
  </si>
  <si>
    <t>1.2.246.537.6.31.2007.1612</t>
  </si>
  <si>
    <t>B26.9</t>
  </si>
  <si>
    <t>Turvotus A08</t>
  </si>
  <si>
    <t>B26.0,B26.1,B26.2,B26.3,B26.8,B26.9</t>
  </si>
  <si>
    <t>parotit meningit / orkit / pankreatit</t>
  </si>
  <si>
    <t>(1) akuutti ei-märkäinen, ei-punoittava, diffuusisti aristava tulehdus yhdessä tai useammassa sylkirauhasessa tai (2) viljelyllä/vasta-ainein todennettu akuutti sikotauti tai (3) kivestulehdus sikotaudille altistuneella potilaalla, kun taudin itämisaika soveltuu kokonaiskuvaan</t>
  </si>
  <si>
    <t>(1) akut, ej suppurativ, ej erytematös, diffust öm inflammation av antingen en eller flera spottkörtlar, eller (2) akut påssjukeinfektion, som påvisats genom odling eller serologi, eller (3) orkit hos en person, som utsatts för påssjuksmitta efter en lämplig inkubati</t>
  </si>
  <si>
    <t>Påssjuka</t>
  </si>
  <si>
    <t>sikotaudin aiheuttama aivokalvontulehdus/kivestulehdus/haimatulehdus</t>
  </si>
  <si>
    <t>Svullnad A08</t>
  </si>
  <si>
    <t>D72</t>
  </si>
  <si>
    <t>Virushepatiitti</t>
  </si>
  <si>
    <t>1.2.246.537.6.31.2007.1613</t>
  </si>
  <si>
    <t>B19.9</t>
  </si>
  <si>
    <t>hepatit UNS D97</t>
  </si>
  <si>
    <t>Keltaisuus D13, Maksan suurentuma D23</t>
  </si>
  <si>
    <t>B15.0,B15.9,B16.0,B16.1,B16.2,B16.9,B17.0,B17.1,B17.2,B17.8,B18.0,B18.1,B18.2,B18.8,B18.9,B19.0,B19.9</t>
  </si>
  <si>
    <t>alla hepatiter./som antagits vara av virus framkallade./kronisk aktiv hepatit</t>
  </si>
  <si>
    <t>(1) virustulehdus ja maksan tulehdus, keltaisuuteen yhdistyneenä tai ilman tai (2) vasta-ainein todennettu virushepatiitti</t>
  </si>
  <si>
    <t>(1) evidens för virusinfektion med hepatit med / utan ikterus, eller (2) serologisk evidens för en infektion med hepatitvirus.</t>
  </si>
  <si>
    <t>Virushepatit</t>
  </si>
  <si>
    <t>kaikki oletettavasti viruksen aiheuttamat hepatiitit./krooniset aktiivit hepatiitit</t>
  </si>
  <si>
    <t>maksatulehdus määrittämätön D97</t>
  </si>
  <si>
    <t>Gulsot D13, Leverförstoring D23</t>
  </si>
  <si>
    <t>D73</t>
  </si>
  <si>
    <t>Maha-suolitulehdus, tarttuvaksi oletettu</t>
  </si>
  <si>
    <t>1.2.246.537.6.31.2007.1614</t>
  </si>
  <si>
    <t>colon irritabile D93,icke infektiös enterit och gastroenterit D94./D99</t>
  </si>
  <si>
    <t>diarré / uppkastning antagligen av infektiöst ursprung./dysenteri NUD./matförgiftning./maginfluensa</t>
  </si>
  <si>
    <t>Gastroenterit, förmodad infektion</t>
  </si>
  <si>
    <t>gastroenteriitti./mahaflunssa./punatauti määrittämätön./ruokamyrkytys./tarttuvaksi oletettu ripuli/oksentelu</t>
  </si>
  <si>
    <t>ärtynyt paksusoli -oireyhtymä D93./ tarttumaton suoli- ja maha-suolitulehdus D94./D99</t>
  </si>
  <si>
    <t>D74</t>
  </si>
  <si>
    <t>Pahanlaatuinen kasvain, mahalaukun</t>
  </si>
  <si>
    <t>1.2.246.537.6.31.2007.1615</t>
  </si>
  <si>
    <t>C16.9&amp;</t>
  </si>
  <si>
    <t>Pahanlaatuinen kasvain, ruuansulatuselinten, muu/määrittämätön D77, Hyvänlaatuinen/määrittämätön kasvain, ruoansulatuskanavan D78</t>
  </si>
  <si>
    <t>C16.0,C16.00&amp;,C16.01&amp;,C16.02&amp;,C16.03&amp;,C16.04&amp;,C16.09&amp;,C16.1,C16.10&amp;,C16.11&amp;,C16.12&amp;,C16.13&amp;,C16.14&amp;,C16.19&amp;,C16.2,C16.20&amp;,C16.21&amp;,C16.22&amp;,C16.23&amp;,C16.24&amp;,C16.29&amp;,C16.3&amp;,C16.30&amp;,C16.31&amp;,C16.32&amp;,C16.33&amp;,C16.34&amp;,C16.39&amp;,C16.4&amp;,C16.5&amp;,C16.6&amp;,C16.8&amp;,C16.9&amp;</t>
  </si>
  <si>
    <t>magsäckscarcinom</t>
  </si>
  <si>
    <t>typisk histologi</t>
  </si>
  <si>
    <t>Malign tumör i magsäcken</t>
  </si>
  <si>
    <t>mahasyöpä./vatsalaukun syöpä</t>
  </si>
  <si>
    <t>Malign tumör i matsmältningsorganen - annan / UNS D77, Benign eller ospecificerad tumör i matsmältningsorganen D78</t>
  </si>
  <si>
    <t>D75</t>
  </si>
  <si>
    <t>Pahanlaatuinen kasvain, paksusuolen/peräsuolen</t>
  </si>
  <si>
    <t>1.2.246.537.6.31.2007.1616</t>
  </si>
  <si>
    <t>C18.99&amp;</t>
  </si>
  <si>
    <t>C18.0,C18.00&amp;,C18.01&amp;,C18.02&amp;,C18.09&amp;,C18.1,C18.10&amp;,C18.11&amp;,C18.12&amp;,C18.19&amp;,C18.2,C18.20&amp;,C18.21&amp;,C18.22&amp;,C18.29&amp;,C18.3,C18.30&amp;,C18.31&amp;,C18.32&amp;,C18.39&amp;,C18.4,C18.40&amp;,C18.41&amp;,C18.42&amp;,C18.49&amp;,C18.5,C18.50&amp;,C18.51&amp;,C18.52&amp;,C18.59&amp;,C18.6,C18.60&amp;,C18.61&amp;,C18.62&amp;,C18.69&amp;,C18.7,C18.70&amp;,C18.71&amp;,C18.72&amp;,C18.79&amp;,C18.8,C18.80&amp;,C18.81&amp;,C18.82&amp;,C18.89&amp;,C18.9,C18.90&amp;,C18.91&amp;,C18.99&amp;,C19&amp;,C20.90&amp;,C20.91&amp;,C20.92&amp;,C20.99&amp;,C21.0&amp;,C21.1&amp;,C21.2&amp;,C21.8&amp;</t>
  </si>
  <si>
    <t>Malign tumör i tjocktarm / ändtarm</t>
  </si>
  <si>
    <t>D76</t>
  </si>
  <si>
    <t>Pahanlaatuinen kasvain, haiman</t>
  </si>
  <si>
    <t>1.2.246.537.6.31.2007.1617</t>
  </si>
  <si>
    <t>C25.9&amp;</t>
  </si>
  <si>
    <t>C25.0&amp;,C25.1&amp;,C25.2&amp;,C25.3&amp;,C25.4&amp;,C25.7&amp;,C25.8&amp;,C25.9&amp;</t>
  </si>
  <si>
    <t>pancreaskancer</t>
  </si>
  <si>
    <t>Malign tumör i bukspottkörtel</t>
  </si>
  <si>
    <t>haimasyöpä</t>
  </si>
  <si>
    <t>D77</t>
  </si>
  <si>
    <t>Pahanlaat. kasvain, ruoansul.elint., muu/määr.tön</t>
  </si>
  <si>
    <t>Pahanlaatuinen kasvain, ruuansulatuselinten, muu/määrittämätön</t>
  </si>
  <si>
    <t>1.2.246.537.6.31.2007.1618</t>
  </si>
  <si>
    <t>C26.9&amp;</t>
  </si>
  <si>
    <t>malignitet i magsäcken./tjocktarmen / ändtarmen./bukspottskörteln D74-76./sekundär malignitet från känd lokalisation (koda till lokalisationen)./sekundär malignitet från okänd lokalisation A79</t>
  </si>
  <si>
    <t>Hyvänlaatuinen/määrittämätön kasvain, ruoansulatuskanavan  D78</t>
  </si>
  <si>
    <t>C00.0&amp;,C00.1&amp;,C00.2&amp;,C00.3&amp;,C00.4&amp;,C00.5&amp;,C00.6&amp;,C00.8&amp;,C00.9&amp;,C01&amp;,C02.0&amp;,C02.10&amp;,C02.11&amp;,C02.2&amp;,C02.3&amp;,C02.4&amp;,C02.8&amp;,C02.9&amp;,C03.0&amp;,C03.1&amp;,C03.9&amp;,C04.0&amp;,C04.1&amp;,C04.8&amp;,C04.9&amp;,C05.0&amp;,C05.1&amp;,C05.2&amp;,C05.8&amp;,C05.9&amp;,C06.0&amp;,C06.1,C06.2,C06.8&amp;,C06.9&amp;,C07.70&amp;,C07.71&amp;,C08.0,C08.1,C08.8,C08.80&amp;,C08.81&amp;,C08.82&amp;,C08.83&amp;,C08.84&amp;,C08.89&amp;,C08.9,C08.90&amp;,C08.91&amp;,C08.92&amp;,C08.93&amp;,C08.94&amp;,C08.99&amp;,C14.8&amp;,C15.0&amp;,C15.1&amp;,C15.2&amp;,C15.3&amp;,C15.4&amp;,C15.5&amp;,C15.8&amp;,C15.9&amp;,C17.0&amp;,C17.1&amp;,C17.2&amp;,C17.3&amp;,C17.8&amp;,C17.9&amp;,C22.0&amp;,C22.1&amp;,C22.2&amp;,C22.3&amp;,C22.4&amp;,C22.7&amp;,C22.9&amp;,C23&amp;,C24.0,C24.00&amp;,C24.01&amp;,C24.02&amp;,C24.09&amp;,C24.1&amp;,C24.8&amp;,C24.9&amp;,C26.0&amp;,C26.8&amp;,C26.9&amp;,C45.1&amp;,C45.7&amp;,C46.2&amp;,C48.0,C48.00&amp;,C48.02&amp;,C48.03&amp;,C48.04&amp;,C48.05&amp;,C48.06&amp;,C48.07&amp;,C48.09&amp;,C48.1,C48.10&amp;,C48.12&amp;,C48.13&amp;,C48.14&amp;,C48.15&amp;,C48.16&amp;,C48.17&amp;,C48.18&amp;,C48.19&amp;,C48.2,C48.20&amp;,C48.21&amp;,C48.22&amp;,C48.23&amp;,C48.24&amp;,C48.25&amp;,C48.26&amp;,C48.27&amp;,C48.28&amp;,C48.29&amp;,C48.8,C48.80&amp;,C48.81&amp;,C48.82&amp;,C48.83&amp;,C48.84&amp;,C48.85&amp;,C48.86&amp;,C48.87&amp;,C48.88&amp;,C48.89&amp;</t>
  </si>
  <si>
    <t>alla övriga primära maligniteter i malsmältningsorganen./gallblåsecancer./lever cancer</t>
  </si>
  <si>
    <t>Malign tumör i matsmältningsorganen - annan / UNS</t>
  </si>
  <si>
    <t>kaikki muut ruoansulatuskanavan primaarisyövät./maksasyöpä./sappirakkosyöpä</t>
  </si>
  <si>
    <t>mahalaukun./paksusuolen/peräsuolen./haiman pahanlaatuisuus D74-76./ tietyn paikan (luokittele paikan mukaan) sekundaarinen pahanlaatuinen kasvain./ tuntematonta alkuperää oleva sekundaarinen pahanlaatuinen kasvain A79</t>
  </si>
  <si>
    <t>Benign eller ospecificerad tumör i matsmältningsorganen D78</t>
  </si>
  <si>
    <t>D78</t>
  </si>
  <si>
    <t>Hyvänlaat./määr.tön kasvain, ruoansul.kanavan</t>
  </si>
  <si>
    <t>Hyvänlaatuinen/määrittämätön kasvain, ruoansulatuskanavan</t>
  </si>
  <si>
    <t>1.2.246.537.6.31.2007.1619</t>
  </si>
  <si>
    <t>D13.9&amp;</t>
  </si>
  <si>
    <t>D00.0,D00.00&amp;,D00.01&amp;,D00.02&amp;,D00.03&amp;,D00.04&amp;,D00.05&amp;,D00.06&amp;,D00.07&amp;,D00.08&amp;,D00.09&amp;,D01.0&amp;,D01.1&amp;,D01.2&amp;,D01.3&amp;,D01.4&amp;,D01.5&amp;,D01.7&amp;,D01.9&amp;,D10.0,D10.00&amp;,D10.01&amp;,D10.02&amp;,D10.03&amp;,D10.04&amp;,D10.05&amp;,D10.06&amp;,D10.07&amp;,D10.08&amp;,D10.09&amp;,D10.1,D10.10&amp;,D10.11&amp;,D10.12&amp;,D10.13&amp;,D10.14&amp;,D10.19&amp;,D10.2&amp;,D10.3,D10.30&amp;,D10.31&amp;,D10.32&amp;,D10.33&amp;,D10.34&amp;,D10.35&amp;,D10.36&amp;,D10.37&amp;,D10.38&amp;,D10.39&amp;,D10.4&amp;,D10.5&amp;,D10.6&amp;,D10.7&amp;,D10.9&amp;,D11.0&amp;,D11.7,D11.70&amp;,D11.71&amp;,D11.9&amp;,D12.0&amp;,D12.1&amp;,D12.2&amp;,D12.3&amp;,D12.4&amp;,D12.5&amp;,D12.6&amp;,D12.7&amp;,D12.8&amp;,D12.9&amp;,D13.0&amp;,D13.1&amp;,D13.2&amp;,D13.3&amp;,D13.4&amp;,D13.5&amp;,D13.6&amp;,D13.7&amp;,D13.9&amp;,D19.1&amp;,D20.0&amp;,D20.1&amp;,D37.00&amp;,D37.01&amp;,D37.08&amp;,D37.09&amp;,D37.1&amp;,D37.2&amp;,D37.3&amp;,D37.4&amp;,D37.5&amp;,D37.6&amp;,D37.7&amp;,D37.9&amp;,D48.3&amp;,D48.4&amp;,D48.41&amp;,D48.42&amp;,D48.49&amp;,K31.7,K62.0,K62.1,K63.5</t>
  </si>
  <si>
    <t>benign tumör i maltsmältningsorganen / tumör som varken specificerats som benign eller malign / när histologi inte är tillgänglig./polyp i magsäcken./duodenum./colon./rectum</t>
  </si>
  <si>
    <t>Benign eller ospecificerad tumör i matsmältningsorganen</t>
  </si>
  <si>
    <t>hyvänlaatuinen/määrittelemätön ruoansulatuskanavan kasvain tai mahalaukun/pohjukaissuolen/paksusuolen/peräsuolen polyyppi./kun solunäytettä ei ole käytettävissä</t>
  </si>
  <si>
    <t>D79</t>
  </si>
  <si>
    <t>Vierasesine ruuansulatuskanavassa</t>
  </si>
  <si>
    <t>1.2.246.537.6.31.2007.1620</t>
  </si>
  <si>
    <t>T18.9</t>
  </si>
  <si>
    <t>främmande kropp i strupen / inhalerad R87</t>
  </si>
  <si>
    <t>T18.0,T18.1,T18.2,T18.3,T18.4,T18.5,T18.8,T18.9</t>
  </si>
  <si>
    <t>främmande kropp nedsvald / i matsmältningsorganen inkluderande mun./matstrupe./rectum</t>
  </si>
  <si>
    <t>Främmande kropp genom naturlig öppning</t>
  </si>
  <si>
    <t>vierasesine nielaistu, esine ruoansulatuskanavassa (mukaan lukien suu./ruokatorvi./peräsuoli)</t>
  </si>
  <si>
    <t>vierasesine nielussa / sisään hengitettynä R87</t>
  </si>
  <si>
    <t>D80</t>
  </si>
  <si>
    <t>Ruoansulatuselinten vamma, muu</t>
  </si>
  <si>
    <t>1.2.246.537.6.31.2007.1621</t>
  </si>
  <si>
    <t>T28.7</t>
  </si>
  <si>
    <t>multipla organskador A81./skada på bäckenorgan X82./Y80</t>
  </si>
  <si>
    <t>S00.5,S00.50,S00.51,S00.52,S00.59,S02.5,S03.2,S10.0,S36.1,S36.2,S36.3,S36.4,S36.5,S36.6,T28.0,T28.1,T28.2,T28.5,T28.6,T28.7</t>
  </si>
  <si>
    <t>skada på abdominala organ./tand./tunga</t>
  </si>
  <si>
    <t>Skada på matsmältningsorganen, annan</t>
  </si>
  <si>
    <t>hampaan/kielen tai mahaontelon elimen vamma</t>
  </si>
  <si>
    <t>monielinvamma A81./ lantionpohjan elinten vamma X82./Y80</t>
  </si>
  <si>
    <t>D81</t>
  </si>
  <si>
    <t>Synnynnäinen epämuodostuma, ruuansulatuselimen</t>
  </si>
  <si>
    <t>1.2.246.537.6.31.2007.1622</t>
  </si>
  <si>
    <t>Q45.9</t>
  </si>
  <si>
    <t>hemangiom / lymfangiom S81./medfödd metabolisk störning T80</t>
  </si>
  <si>
    <t>K00.5,K00.50,K00.51,K00.52,K00.58,K00.59,Q18.0,Q18.1,Q18.2,Q18.3,Q18.4,Q18.5,Q18.6,Q18.7,Q18.8,Q18.9,Q20.00,Q20.01,Q35.1,Q35.3,Q35.70,Q35.71,Q35.9,Q36.0,Q36.1,Q36.9,Q36.99,Q37.0,Q37.1,Q37.2,Q37.3,Q37.8,Q37.90,Q37.99,Q38.00,Q38.08,Q38.1,Q38.2,Q38.3,Q38.30,Q38.38,Q38.39,Q38.4,Q38.42,Q38.48,Q38.49,Q38.5,Q38.50,Q38.51,Q38.58,Q38.6,Q38.60,Q38.61,Q38.68,Q38.69,Q38.7,Q38.80,Q38.88,Q39.0,Q39.10,Q39.11,Q39.19,Q39.2,Q39.3,Q39.4,Q39.50,Q39.58,Q39.6,Q39.80,Q39.81,Q39.88,Q39.9,Q40.0,Q40.1,Q40.2,Q40.21,Q40.22,Q40.28,Q40.3,Q40.8,Q40.9,Q41.0,Q41.1,Q41.2,Q41.8,Q41.9,Q42.0,Q42.1,Q42.2,Q42.3,Q42.8,Q42.9,Q43.0,Q43.1,Q43.2,Q43.30,Q43.31,Q43.38,Q43.4,Q43.5,Q43.6,Q43.7,Q43.8,Q43.9,Q44.0,Q44.1,Q44.20,Q44.21,Q44.29,Q44.3,Q44.4,Q44.5,Q44.6,Q44.7,Q44.70,Q44.71,Q44.72,Q44.73,Q44.74,Q44.75,Q44.78,Q45.0,Q45.1,Q45.2,Q45.3,Q45.30,Q45.31,Q45.38,Q45.8,Q45.9</t>
  </si>
  <si>
    <t>biliär anomali./kluven läpp / gomspalt./Meckels divertikel./megacolon./Hirschprungs sjukdom./atresi av matstrupen./pylorusstenos./tungband</t>
  </si>
  <si>
    <t>Medfödd missbildning i matsmältningsorganen</t>
  </si>
  <si>
    <t>huuli-kitalakihalkio./Hirschprungin tauti./jättipaksusuoli./kielijänne./mahaportinahtauma./Meckelin divertikkeli,ohutsuolen  umpipussi./pylorysstenoosi./ruokatorviumpeuma./sappitiehyeiden epämuodostuma</t>
  </si>
  <si>
    <t>verisuonikasvain/imusuonikasvain S81./ synnynnäinen aineenvaihduntahäriö T80</t>
  </si>
  <si>
    <t>D82</t>
  </si>
  <si>
    <t>Hampaiden/ikenien sairaus</t>
  </si>
  <si>
    <t>1.2.246.537.6.31.2007.1623</t>
  </si>
  <si>
    <t>K08.9</t>
  </si>
  <si>
    <t>problem med tandsprickning eller tandtbett D19./skada på tand / tandkött D80./Vincents angina D83</t>
  </si>
  <si>
    <t>K00.00,K00.01,K00.09,K00.1,K00.10,K00.11,K00.12,K00.19,K00.2,K00.20,K00.21,K00.22,K00.24,K00.25,K00.26,K00.28,K00.29,K00.3,K00.30,K00.31,K00.39,K00.4,K00.40,K00.41,K00.42,K00.43,K00.44,K00.45,K00.46,K00.48,K00.6,K00.60,K00.61,K00.62,K00.68,K00.69,K00.80,K00.81,K00.82,K00.83,K00.88,K00.9,K01.0,K01.1,K01.10,K01.11,K01.12,K01.13,K01.14,K01.15,K01.16,K01.17,K01.18,K01.19,K02.0,K02.1,K02.2,K02.3,K02.4,K02.8,K02.9,K03.0,K03.00,K03.01,K03.08,K03.09,K03.1,K03.10,K03.11,K03.12,K03.13,K03.18,K03.19,K03.2,K03.20,K03.21,K03.22,K03.23,K03.24,K03.28,K03.29,K03.3,K03.30,K03.31,K03.39,K03.4,K03.5,K03.9,K04.0,K04.00,K04.08,K04.09,K04.1,K04.2,K04.3,K04.4,K04.5,K04.6,K04.60,K04.61,K04.62,K04.63,K04.69,K04.7,K04.8,K04.80,K04.81,K04.82,K04.89,K04.9,K05.0,K05.00,K05.08,K05.09,K05.1,K05.10,K05.11,K05.12,K05.13,K05.18,K05.19,K05.2,K05.20,K05.21,K05.22,K05.28,K05.29,K05.3,K05.30,K05.31,K05.32,K05.33,K05.38,K05.39,K05.4,K05.5,K05.6,K06.0,K06.00,K06.01,K06.09,K06.1,K06.10,K06.18,K06.19,K06.2,K06.20,K06.21,K06.22,K06.23,K06.28,K06.29,K06.81,K06.82,K06.83,K06.84,K06.88,K06.9,K07.0,K07.00,K07.01,K07.02,K07.03,K07.04,K07.05,K07.08,K07.09,K07.1,K07.10,K07.11,K07.12,K07.13,K07.14,K07.18,K07.19,K07.2,K07.20,K07.21,K07.22,K07.23,K07.24,K07.25,K07.26,K07.27,K07.28,K07.29,K07.3,K07.30,K07.32,K07.33,K07.34,K07.35,K07.38,K07.39,K07.4,K07.5,K07.50,K07.51,K07.52,K07.53,K07.54,K07.55,K07.58,K07.59,K07.6,K07.8,K07.9,K08.0,K08.1,K08.2,K08.3,K08.80,K08.81,K08.82,K08.88,K08.9,K09.0,K09.00,K09.01,K09.02,K09.03,K09.04,K09.08,K09.09,K09.1,K09.10,K09.11,K09.12,K09.13,K09.18,K09.19,K09.9,K10.0,K10.00,K10.01,K10.02,K10.08,K10.09,K10.2,K10.20,K10.21,K10.22,K10.23,K10.24,K10.25,K10.26,K10.28,K10.29,K10.3,K10.80,K10.81,K10.82,K10.83,K10.88</t>
  </si>
  <si>
    <t>caries./dental abscess./gingivit./malocclucion./störning i temporomandibulärleden</t>
  </si>
  <si>
    <t>Sjukdom i tänder / tandkött</t>
  </si>
  <si>
    <t>hammasmätä./hammas-/ienpaise./ientulehdus./karies./leukanivelen häiriö./purentavika</t>
  </si>
  <si>
    <t>hampaiden tulon / purennan ongelma D19./ hampaiden  /ikenen vamma D80./ Vincentin angiina D83</t>
  </si>
  <si>
    <t>D83</t>
  </si>
  <si>
    <t>Suun/kielen/huulen sairaus</t>
  </si>
  <si>
    <t>1.2.246.537.6.31.2007.1624</t>
  </si>
  <si>
    <t>parotit D71./annan skada på matlsmältningsorganen D80./herpes simplex S71</t>
  </si>
  <si>
    <t>A69.0,A69.1,A69.10,A69.11,B00.2,B37.0,B37.00,B37.01,B37.02,B37.03,B37.04,B37.05,B37.06,B37.08,B37.09,K11.0,K11.1,K11.2,K11.3,K11.4,K11.5,K11.6,K11.60,K11.61,K11.69,K11.7,K11.70,K11.71,K11.72,K11.80,K11.81,K11.82,K11.83,K11.84,K11.85,K11.88,K11.9,K12.00,K12.01,K12.02,K12.03,K12.10,K12.11,K12.12,K12.13,K12.14,K12.18,K12.2,K13.0,K13.00,K13.01,K13.02,K13.03,K13.04,K13.08,K13.09,K13.2,K13.20,K13.21,K13.22,K13.23,K13.24,K13.28,K13.29,K13.3,K13.4,K13.40,K13.41,K13.42,K13.48,K13.49,K13.5,K13.6,K13.7,K13.70,K13.71,K13.72,K13.74,K13.78,K13.79,K14.0,K14.08,K14.09,K14.3,K14.30,K14.31,K14.32,K14.38,K14.39,K14.4,K14.40,K14.41,K14.42,K14.48,K14.49,K14.8,K14.80,K14.81,K14.82,K14.88,K14.9</t>
  </si>
  <si>
    <t>aftöst sår./cheilos./glossit./mucocele./torsk./parotit./spottkörtelsten./stomatit./Vincents angina</t>
  </si>
  <si>
    <t>Sjkd i mun / tunga / läpp</t>
  </si>
  <si>
    <t>huulien syöpymä./kielitulehdus./korvasylkirauhastulehdus./limarakkula./sammas./suun limakalvohaavauma./suutulehdus./sylkirauhaskivi./Vincentin angiina</t>
  </si>
  <si>
    <t>sikotauti D71./ muu ruoansulatuskanavan vamma D80./ ihorokahtuma S71</t>
  </si>
  <si>
    <t>D84</t>
  </si>
  <si>
    <t>Ruokatorven sairaus</t>
  </si>
  <si>
    <t>1.2.246.537.6.31.2007.1625</t>
  </si>
  <si>
    <t>K22.9</t>
  </si>
  <si>
    <t>cancer i matstrupen D77./hiatushernia D90./varicer i matstrupen</t>
  </si>
  <si>
    <t>A18.8+K23.0,B37.8+K23.8,B57.3+K23.1,K20,K21.0,K21.9,K22.0,K22.1#,K22.2,K22.3,K22.4,K22.5,K22.6,K22.7,K22.8,K22.9,K23.0*,K23.0*A18.8,K23.1*,K23.1*B57.3,K23.8*,K23.8*B37.8</t>
  </si>
  <si>
    <t>achalasi./esofageal divertikel./Mallory-Weiss syndrom./esofagit./sår i esofagus./reflux</t>
  </si>
  <si>
    <t>Sjukdom i matstrupen</t>
  </si>
  <si>
    <t>mahansuun kouristus./Mallory-Weissin syndrooma./refluksitauti ruokatorvidivertikkeli,pullistuma./ruokatorvitulehdus./ruokatorvihaavauma</t>
  </si>
  <si>
    <t>ruokatorvisyöpä D77./ palleatyrä D90./ ruokatorven suonikohjut K99</t>
  </si>
  <si>
    <t>D85</t>
  </si>
  <si>
    <t>Pohjukaissuolen haava</t>
  </si>
  <si>
    <t>1.2.246.537.6.31.2007.1626</t>
  </si>
  <si>
    <t>K26.9#</t>
  </si>
  <si>
    <t>Närästys D03, Happovaiva/ruoansulatushäiriö D07</t>
  </si>
  <si>
    <t>K26.0#,K26.1#,K26.2#,K26.3#,K26.4#,K26.5#,K26.6#,K26.7#,K26.9#</t>
  </si>
  <si>
    <t>blödning / obstruktion / perforerat sår</t>
  </si>
  <si>
    <t>tyypilliset kuvantamis-/tähystyslöydökset tai oireiden paheneminen potilaalla, jolla on aiemmin todettu pohjukaissuolen haava</t>
  </si>
  <si>
    <t>karakteristiska radiologiska fynd, eller karakteristiska endoskopifynd, eller exacerbation av symptom hos en patient som tidigare påvisats lida av duodenalsår</t>
  </si>
  <si>
    <t>Duodenalsår</t>
  </si>
  <si>
    <t>puhjennut/tukkiva/vuotava haavauma</t>
  </si>
  <si>
    <t>Halsbränna D03,  Dyspepsi eller annan matsmältningsrubbri D07</t>
  </si>
  <si>
    <t>D86</t>
  </si>
  <si>
    <t>Peptinen haava, muu</t>
  </si>
  <si>
    <t>1.2.246.537.6.31.2007.1627</t>
  </si>
  <si>
    <t>K25.9</t>
  </si>
  <si>
    <t>sår i matstrupen D84./duodenalsår D85</t>
  </si>
  <si>
    <t>K25.0#,K25.1,K25.2,K25.3,K25.4,K25.5,K25.6,K25.7,K25.9,K27.0,K27.1,K27.2,K27.3,K27.4,K27.5,K27.6,K27.7,K27.9,K28.0,K28.1,K28.2,K28.3,K28.4,K28.5,K28.6,K28.7,K28.9</t>
  </si>
  <si>
    <t>sår i magsäcken./i magsäck och tunntarm./marginala sår./akut erosion</t>
  </si>
  <si>
    <t>tyypilliset kuvantamis-/tähystyslöydökset tai oireiden paheneminen potilaalla, jolla on aiemmin todettu mahalaukun haava</t>
  </si>
  <si>
    <t>karakteristiska radiologiska / endoskopifynd, eller exacerbation av symptom hos en patient som tidigare påvisats lida av magsår</t>
  </si>
  <si>
    <t>Peptiskt sår, annat</t>
  </si>
  <si>
    <t>gastrojejunaalinen/mahalaukun/välimaaston haavauma./syöpymä</t>
  </si>
  <si>
    <t>ruokatorvihaava D84./ pohjukaissuolen haava D85</t>
  </si>
  <si>
    <t>D87</t>
  </si>
  <si>
    <t>Mahalaukun toimintahäiriö</t>
  </si>
  <si>
    <t>1.2.246.537.6.31.2007.1628</t>
  </si>
  <si>
    <t>K29.9</t>
  </si>
  <si>
    <t>gastrointestinal infektion D70./gastroenterit antagligen av infektiös orsak D73</t>
  </si>
  <si>
    <t>Mahakipu, yleinen D01, Mahakipu, paikallinen D06, Närästys D03, Ruoansulatushäiriö/happovaiva D07, Ilmavaivat D08, Pahoinvointi D09, Oksentelu D10, Ruokatorvitulehdus D84</t>
  </si>
  <si>
    <t>K29.0,K29.1,K29.2,K29.3,K29.4,K29.5,K29.6,K29.7,K29.8,K29.9,K31.0,K31.1,K31.2,K31.3,K31.4,K31.5,K31.6,K31.8,K31.9</t>
  </si>
  <si>
    <t>akut dilatation av magsäcken./duodenit./gastrit</t>
  </si>
  <si>
    <t>tutkimuksella todettu mahalaukun toimintahäiriö</t>
  </si>
  <si>
    <t>störning av magsäckens funktion, påvisad genom undersökning</t>
  </si>
  <si>
    <t>Störning i magsäckens funktion / gastrit</t>
  </si>
  <si>
    <t>mahalaukun akuutti laajentuminen./mahalaukuntulehdus./pohjukaissuolitulehdus</t>
  </si>
  <si>
    <t>ruoansulatuskanavan infektio D70./ tarttuvaksi oletettu maha-suolitulehdus D73</t>
  </si>
  <si>
    <t>Allmän buksmärta / magkramp D01,  Annan lokaliserad buksmärta D06,  Halsbränna D03,  Dyspepsi eller annan matsmältningsrubbri D07,   Flatulens / väderspänning / rapning D08,  Illamående D09,  Uppkastning D10,  Sjukdom i matstrupen D84</t>
  </si>
  <si>
    <t>D88</t>
  </si>
  <si>
    <t>Umpilisäkkeen tulehdus</t>
  </si>
  <si>
    <t>1.2.246.537.6.31.2007.1629</t>
  </si>
  <si>
    <t>K37</t>
  </si>
  <si>
    <t>Mahakipu yleinen D01, Mahakipu paikallinen D06, Oksentelu D10</t>
  </si>
  <si>
    <t>K35.0,K35.1,K35.9,K36,K37</t>
  </si>
  <si>
    <t>abscess / perforation av blindtarmen</t>
  </si>
  <si>
    <t>objektiivisesti, esim. leikkauksessa tai kudosmuutosten perusteella todettu umpilisäkkeen tulehdus</t>
  </si>
  <si>
    <t>objektiv evidens för blindtarmsinflammation, t.ex. påvisad vid operation eller patologisk undersökning</t>
  </si>
  <si>
    <t>Blindtarmsinflammation</t>
  </si>
  <si>
    <t>appendisiitti./umpilisäkkeen paise/puhkeaminen</t>
  </si>
  <si>
    <t>Allmän buksmärta / magkramp D01,  Annan lokaliserad buksmärta D06,  Uppkastning D10</t>
  </si>
  <si>
    <t>D89</t>
  </si>
  <si>
    <t>Nivustyrä</t>
  </si>
  <si>
    <t>1.2.246.537.6.31.2007.1630</t>
  </si>
  <si>
    <t>K40.9</t>
  </si>
  <si>
    <t>femoralbråck D91</t>
  </si>
  <si>
    <t>Kyhmy/patti/muhkura mahassa, määrittämätön D24</t>
  </si>
  <si>
    <t>K40.0,K40.1,K40.2,K40.3,K40.4,K40.9</t>
  </si>
  <si>
    <t>inguinal hernia</t>
  </si>
  <si>
    <t>yskäistäessä kovettuva, pinnistäessa suureneva tai paineltaessa vähenevä pullotus nivusseudussa / suolen tukos</t>
  </si>
  <si>
    <t>svullnad i ljumskregionen och stöt som framträder vid hosta, eller tillväxt vid anspänning, eller svullnad som kan återföras till buken eller obstruktion av tarmen</t>
  </si>
  <si>
    <t>Ljumskbråck</t>
  </si>
  <si>
    <t>reisityrä D91</t>
  </si>
  <si>
    <t>Utfyllnad i buken UNS D24</t>
  </si>
  <si>
    <t>D90</t>
  </si>
  <si>
    <t>Palleatyrä</t>
  </si>
  <si>
    <t>1.2.246.537.6.31.2007.1631</t>
  </si>
  <si>
    <t>K44.9</t>
  </si>
  <si>
    <t>esofagit / reflux D 84</t>
  </si>
  <si>
    <t>Ylävatsakipu D02, Närästys D03, Happovaiva/ruoansulatushäirö D07</t>
  </si>
  <si>
    <t>K44.0,K44.1,K44.9</t>
  </si>
  <si>
    <t>diafragmabråck / mellangärdsbråck</t>
  </si>
  <si>
    <t>tyypilliset löydökset kuvantamisessa/tähystyksessä/painemittauksessa/kirurgiassa</t>
  </si>
  <si>
    <t>typiska fynd vid radiologisk undersökning / endoskopi / intraluminal tryckmätning / operation</t>
  </si>
  <si>
    <t>Mellangärdsbråck</t>
  </si>
  <si>
    <t>ruokatorvitulehdus / refluksitauti D84</t>
  </si>
  <si>
    <t>Magsmärta / värk i epigastriet  D02,  Halsbränna D03, Dyspepsi eller annan matsmältningsrubbning D07</t>
  </si>
  <si>
    <t>D91</t>
  </si>
  <si>
    <t>Vatsan alueen tyrä, muu</t>
  </si>
  <si>
    <t>1.2.246.537.6.31.2007.1632</t>
  </si>
  <si>
    <t>K46.9</t>
  </si>
  <si>
    <t>hernia inguinalis D89./hiatusbråck D90</t>
  </si>
  <si>
    <t>Kyhmy/patti mahassa D24</t>
  </si>
  <si>
    <t>K41.0,K41.1,K41.2,K41.3,K41.4,K41.9,K42.0,K42.1,K42.9,K43.0,K43.1,K43.9,K45.0,K45.1,K45.8,K46.0,K46.1,K46.9</t>
  </si>
  <si>
    <t>femoral / operationssnitts / navel / ventralbråck</t>
  </si>
  <si>
    <t>(1) tyrä todettu leikkauksessa tai (2) tarkasteltavalla alueella yskäistäessä kovettuva, pinnistäessa suureneva tai paineltaessa vähenevä pullotus / suolen tukos</t>
  </si>
  <si>
    <t>(1) påvisad vid operation, eller (2) svullnad på ett speciellt område samt transmitterad puls vid hosta, eller förstoring vid anspänning, eller reponerbar i buken, eller intestinal obstruktion</t>
  </si>
  <si>
    <t>Annat bukbråck</t>
  </si>
  <si>
    <t>leikkaushaavatyrä./napatyrä./reisityrä./vatsatyrä</t>
  </si>
  <si>
    <t>nivustyrä D89./ palleatyrä D90</t>
  </si>
  <si>
    <t>D92</t>
  </si>
  <si>
    <t>Suolen umpipussitauti</t>
  </si>
  <si>
    <t>1.2.246.537.6.31.2007.1633</t>
  </si>
  <si>
    <t>K57.9</t>
  </si>
  <si>
    <t>Meckels divertikel D81./divertikel i matstrupen D84</t>
  </si>
  <si>
    <t>Vatsakipu, yleinen D01,  Vatsan alueen kipu, paikallinen, muu D06</t>
  </si>
  <si>
    <t>K57.0,K57.1,K57.2,K57.3,K57.4,K57.5,K57.8,K57.9</t>
  </si>
  <si>
    <t>divertikulit / divertikulos av tarmen</t>
  </si>
  <si>
    <t>(1) kuvantamisella/leikkauksessa todettu divertikkeli/umpipussi tai (2) akuutti mahakipu, kuume ja kosketusarkuus laskevassa paksusuolessa/vemmelsuolessa</t>
  </si>
  <si>
    <t>(1) påvisande av divertiklar vid radiologisk undersökning, eller påvisande av divertiklar vid operation, eller (2) akut magsmärta med feber och palpabel ömmande colon descendens / krumtarm</t>
  </si>
  <si>
    <t>Divertikelsjukdom</t>
  </si>
  <si>
    <t>divertikuliitti./divertikuloosi./umpipussintulehdus./umpipussitauti</t>
  </si>
  <si>
    <t>Meckeln divertikkeli D81./ ruokatorven umpipussitauti D84</t>
  </si>
  <si>
    <t>Allmän buksmärta / magkramp D01,  Annan lokaliserad buksmärta D06</t>
  </si>
  <si>
    <t>D93</t>
  </si>
  <si>
    <t>Ärtynyt paksusuoli</t>
  </si>
  <si>
    <t>1.2.246.537.6.31.2007.1634</t>
  </si>
  <si>
    <t>K58.9</t>
  </si>
  <si>
    <t>gastrointestinal infektion D70./gastroenterit antagligen av infektiös orsak D73./regional enterit D94./vaskulär insuffisiciens av tarm./allergisk / dietframkallad / toxisk gastroenterit / kolit D99./psykogen diarré P75</t>
  </si>
  <si>
    <t>Vatsakipu, yleinen D01, Vatsan alueen kipu, paikallinen, muu D06, Ilmavaivat D08, Ripuli D11, Ummetus D12</t>
  </si>
  <si>
    <t>K58.0,K58.9</t>
  </si>
  <si>
    <t>mukös colit./spastisk colon</t>
  </si>
  <si>
    <t>(1) jatkuva/jaksottainen mahakipu ja vatsan epäsäännöllinen toiminta sekä (2) lisääntynyt suolikaasu, arka ja tunnusteltavissa oleva paksusuoli tai ulosteessa aikaisemmin limaa ilman verta</t>
  </si>
  <si>
    <t>(1) kontinuerlig / intermittent magsmärta samt växlande tarmfunktion under en längre period, och (2) ökad gasbildning, eller ömmande och palpabel tjocktarm, eller tidigare anamnes av slem utan blod i avföringen</t>
  </si>
  <si>
    <t>Colon irritabile</t>
  </si>
  <si>
    <t>limainen paksusuolentulehdus./paksusuolen krampit</t>
  </si>
  <si>
    <t>ruoansulatuskanavan infektio D70./ tarttuvaksi oletettu maha-suolitulehdus D73./ paikallinen suolitulehdus D94./ suoliston verisuonien vajaatoiminta./allerginen/ruokavalioperäinen  tai toksinen mahasuolitulehdus/paksusuolitulehdus D99./ henkisistä syistä johtuva ripuli P75</t>
  </si>
  <si>
    <t>Allmän buksmärta / magkramp D01,  Annan lokaliserad buksmärta D06,   Diarré D11,  Förstoppning D12</t>
  </si>
  <si>
    <t>D94</t>
  </si>
  <si>
    <t>Krooninen suolistotulehdus / haavainen paksusuolen</t>
  </si>
  <si>
    <t>Krooninen suolistotulehdus / haavainen paksusuolen tulehdus</t>
  </si>
  <si>
    <t>1.2.246.537.6.31.2007.1635</t>
  </si>
  <si>
    <t>K51.2</t>
  </si>
  <si>
    <t>Vatsakipu, yleinen D01, Ilmavaivat/röyhtäily D08, Ripuli D11, Ärtynyt paksusuoli D93</t>
  </si>
  <si>
    <t>K50.0,K50.1,K50.8,K50.9,K51.0,K51.1,K51.2,K51.3,K51.4,K51.5,K51.8,K51.9</t>
  </si>
  <si>
    <t>Kronisk / regional enterit./ulcerativ colit</t>
  </si>
  <si>
    <t>tyypillinen tähystys- /kuvantamis-/histologinen löydös</t>
  </si>
  <si>
    <t>typiskt fynd vid endoskopi, radiologisk undersökning / histologi</t>
  </si>
  <si>
    <t>Crohns sjukdom / ulcerös kolit</t>
  </si>
  <si>
    <t>Crohnin tauti./haavainen paksusuolen tulehdus./paikallinen suolitulehdus</t>
  </si>
  <si>
    <t>Magsmärta D01,  Diarré D11,  Mukös kolit D93</t>
  </si>
  <si>
    <t>D95</t>
  </si>
  <si>
    <t>Peräaukon haavauma/paise</t>
  </si>
  <si>
    <t>1.2.246.537.6.31.2007.1636</t>
  </si>
  <si>
    <t>K60.2</t>
  </si>
  <si>
    <t>pilonidal abscess S85</t>
  </si>
  <si>
    <t>K60.0,K60.1,K60.2,K60.3,K60.4,K60.5,K61.0,K61.1,K61.2,K61.3,K61.4</t>
  </si>
  <si>
    <t>analfistel./ischiorectal abscess</t>
  </si>
  <si>
    <t>Analfissur / perianal abscess</t>
  </si>
  <si>
    <t>perianaaliabskessi./peräsuoliavanne./peräsuolentakainen paise</t>
  </si>
  <si>
    <t>pilonidaalipaise S85</t>
  </si>
  <si>
    <t>D96</t>
  </si>
  <si>
    <t>Madot ja muut loiset</t>
  </si>
  <si>
    <t>1.2.246.537.6.31.2007.1637</t>
  </si>
  <si>
    <t>B83.9</t>
  </si>
  <si>
    <t>B65.0,B65.1,B65.2,B65.3,B65.8,B65.9,B65.9+M63.1,B66.0,B66.1,B66.2,B66.3,B66.4,B66.5,B66.8,B66.9,B67.0,B67.1,B67.2,B67.3,B67.4,B67.5,B67.6,B67.7,B67.8,B67.9,B68.0,B68.1,B68.9,B69.0,B69.1,B69.8,B69.8+M63.1,B69.9,B70.0,B70.1,B71.0,B71.1,B71.8,B71.9,B72,B73,B74.0,B74.1,B74.2,B74.3,B74.4,B74.8,B74.9,B75,B75+M63.1,B76.0,B76.1,B76.8,B76.9,B77.0,B77.8,B77.9,B78.0,B78.1,B78.7,B78.9,B79,B80,B81.0,B81.1,B81.2,B81.3,B81.4,B81.8,B82.0,B82.9,B83.0,B83.1,B83.2,B83.3,B83.4,B83.8,B83.9,M63.1*B65.9,M63.1*B69.8,M63.1*B75</t>
  </si>
  <si>
    <t>binnikemask./hakmask./intestinala ospecificerade parasiter./trikiner./echinocock./springmask./spolmask</t>
  </si>
  <si>
    <t>(1) havainto täysikasvuisesta, toukka- tai muna-asteella olevasta madosta tai (2) positiivinen ihokoe tai (3) positiivinen vasta-ainetesti</t>
  </si>
  <si>
    <t>(1) fynd av mask i fullvuxen form, som larver eller ägg, eller (2) positiv hudtest, eller (3) positiv serologisk test</t>
  </si>
  <si>
    <t>Maskar / andra parasiter</t>
  </si>
  <si>
    <t>ekinokokki./heisimato./kaivertajatoukka./koukkumato./määrittämättömät suoliston parasiitit./trikiini./sukkulamato./suolinkainen</t>
  </si>
  <si>
    <t>D97</t>
  </si>
  <si>
    <t>Maksasairaus, määrittämätön</t>
  </si>
  <si>
    <t>1.2.246.537.6.31.2007.1638</t>
  </si>
  <si>
    <t>K76.9</t>
  </si>
  <si>
    <t>virushepatit D72./echinocockos D96</t>
  </si>
  <si>
    <t>A18.8+K77.0,A52.79+K77.0,B00.8+K77.0,B25.1+K77.0,B57.3+K23.1,B58.1,B58.1+K77.0,B65.9+K77.0,B94.2,B94.80,B94.89,B96.8+K77.0,D86.8+K77.8,J63.2+K77.8,K70.0,K70.1,K70.2,K70.3,K70.4,K70.9,K71.0#,K71.1#,K71.2#,K71.3#,K71.4#,K71.5#,K71.6#,K71.7#,K71.8#,K71.9#,K72.0,K72.1,K72.9,K73.0,K73.1,K73.2,K73.8,K73.80,K73.89,K73.9,K74.0,K74.1,K74.2,K74.3,K74.4,K74.5,K74.6,K75.0,K75.1,K75.2,K75.3,K75.4,K75.8,K75.9,K76.0,K76.1,K76.2,K76.3,K76.4,K76.5,K76.6,K76.7,K76.80,K76.89,K76.9,K77.0*,K77.0*A18.8,K77.0*A52.79,K77.0*B00.8,K77.0*B25.1,K77.0*B58.1,K77.0*B65.9,K77.0*B96.8,K77.8*,K77.8*D86.8,K77.8*J63.2</t>
  </si>
  <si>
    <t>alkoholhepatit./cirrhos./fettlever./hepatit UNS./leversvikt./portal hypertension</t>
  </si>
  <si>
    <t>Leversjukdom UNS</t>
  </si>
  <si>
    <t>alkoholimaksatulehdus./kirroosi./määrittämätön maksatulehdus./rasvamaksa</t>
  </si>
  <si>
    <t>virusmaksatulehdus D72./ ekinokokkitauti D96</t>
  </si>
  <si>
    <t>D98</t>
  </si>
  <si>
    <t>Sappirakon tulehdus / sappikivitauti</t>
  </si>
  <si>
    <t>1.2.246.537.6.31.2007.1639</t>
  </si>
  <si>
    <t>K82.9</t>
  </si>
  <si>
    <t>Vatsan alueen kipu, paikallinen, muu D06</t>
  </si>
  <si>
    <t>K80.0,K80.1,K80.2,K80.3,K80.4,K80.5,K80.8,K81.0,K81.1,K81.8,K81.9,K82.0,K82.1,K82.2,K82.3,K82.4,K82.8,K82.9,K83.0,K83.1,K83.2,K83.3,K83.4,K83.5,K83.8,K83.9,K87.0*</t>
  </si>
  <si>
    <t>biliär kolik./cholangit./gallstenar</t>
  </si>
  <si>
    <t>Sappirakkotulehdus: (1) ultraäänellä/leikkauksessa todettu tyypillinen patologia tai (2) ylävatsan arkuus oikeassa yläneljänneksessä ja keltaisuus/kuume tai aikaisemmin todettu sappikivi. Sappikivi: kuvantaen/leikkauksessa todettu sappikivi,  Akuutti sappikoliikki: (1) akuutti koliikkikipukohtaus oikealla ylävatsalla ilman kuumetta sekä (2) keltaisuutta tai arkuutta oikeassa yläneljänneksessä tai aikaisemmin todettu sappikivi</t>
  </si>
  <si>
    <t>Cholecystit: (1) genom operation eller vid ultraljudsundersökning påvisad typsik patologi eller (2) till högra övre kavdranten begränsad ömhet och ikterus eller feber eller tidigare konstaterad gallsten, Gallsten: påvisade genom radiografi eller kirurgi, Akut gallstenskolik: (1) akut koliksmärta i övre högra kvadranten av buken utan feber, och (2) ikterus eller ömhet i övre högra kvadranten av buken eller tidigare anamnes med gallsten</t>
  </si>
  <si>
    <t>Inflammation i gallblåsa / gallsten</t>
  </si>
  <si>
    <t>sappikivet./sappitiekoliikki./sappitietulehdus</t>
  </si>
  <si>
    <t>Lokaliserad buksmärta, annan D06</t>
  </si>
  <si>
    <t>D99</t>
  </si>
  <si>
    <t>Muu ruuansulatuselinten tauti</t>
  </si>
  <si>
    <t>1.2.246.537.6.31.2007.1640</t>
  </si>
  <si>
    <t>K92.9</t>
  </si>
  <si>
    <t>antibiotikarelaterad kolit A85./malignitet i matsmältningsorganen D74-D77</t>
  </si>
  <si>
    <t>A18.3+K67.3,A18.3+K93.0,A18.8+K87.1,A50.0+K67.2,A52.79+K67.2,A54.8+K67.1,A74.8+K67.0,B00.8+K77.0,B25.2+K87.1,B26.3+K87.1,B57.3+K93.1,K38.0,K38.1,K38.2,K38.3,K38.8,K38.9,K52.1,K52.2,K52.80#,K52.88,K52.9,K55.0,K55.1,K55.2,K55.8,K55.9,K56.0,K56.1,K56.2,K56.3,K56.5,K56.6,K56.7,K59.2,K59.3,K59.8,K59.9,K62.2,K62.3,K62.4,K62.6,K62.7,K62.8,K62.9,K63.0,K63.1,K63.2,K63.3,K63.4,K63.8,K63.9,K65.0,K65.8,K65.9,K66.0,K66.1,K66.8,K66.9,K67.0*,K67.0*A74.8,K67.1*,K67.1*A54.8,K67.2*,K67.2*A50.0,K67.2*A52.79,K67.3*,K67.3*A18.3,K67.8*,K77.0*B00.8,K85.0,K85.1,K85.2,K85.3#,K85.8,K85.9,K86.00,K86.01,K86.08,K86.1,K86.2,K86.3,K86.8,K86.9,K87.1*,K87.1*A18.8,K87.1*B25.2,K87.1*B26.3,K90.0,K90.1,K90.2,K90.3,K90.4,K90.8,K90.8+M14.8,K90.9,K91.1,K91.2,K91.5,K91.8,K91.9,K92.2,K92.8,K92.9,K93.0*,K93.0*A18.3,K93.1*,K93.1*B57.3,K93.8*,M14.8*K90.8,Z90.3,Z90.4,Z98.0</t>
  </si>
  <si>
    <t>adhesioner i buken./celiaki./dumping syndrom./födoämnes intolerans./allergisk / toxisk / dietförorsakad gastroenteropati./ileus./tarmvred./intussuception./laktosintolerans./malabsorptionssyndrom./mesenteriell vaskulär sjukdom./pancreasssjukdom./peritonit,</t>
  </si>
  <si>
    <t>Sjukdom i matsmältningsorganen, annan</t>
  </si>
  <si>
    <t>haimasairaus./ileus./imeytymishäiriö./keliakia./kiinnikkeitä vatsaontelossa./laktoosi-intoleranssi./mahanpoiston jälkioireisto./peritoniitti./rasvaripuli./ruokayliherkkyys./allerginen,toksinen,ruokavaliosta johtuva mahasuolisairaus./sekundaarinen laajentunut paksusuoli./suolentukkeumaoireisto./suolen tukkeutuminen/tuppeuma./suolilievesuonen sairaus./vatsakalvontulehdus</t>
  </si>
  <si>
    <t>antibioottiin liittyvä paksusuolitulehdus A85./ ruoansulatuselimistön pahanlaatuinen kasvain D74-D77</t>
  </si>
  <si>
    <t>Silmä</t>
  </si>
  <si>
    <t>1.2.246.537.6.31.2007.1641</t>
  </si>
  <si>
    <t>Öga</t>
  </si>
  <si>
    <t>F01</t>
  </si>
  <si>
    <t>Kipu silmässä</t>
  </si>
  <si>
    <t>1.2.246.537.6.31.2007.1642</t>
  </si>
  <si>
    <t>H57.1</t>
  </si>
  <si>
    <t>onormal förnimmelse i öga F13</t>
  </si>
  <si>
    <t>Ögonsmärta</t>
  </si>
  <si>
    <t>epänormaali silmätuntemus F13</t>
  </si>
  <si>
    <t>F02</t>
  </si>
  <si>
    <t>Punainen silmä</t>
  </si>
  <si>
    <t>1.2.246.537.6.31.2007.1643</t>
  </si>
  <si>
    <t>H57.8</t>
  </si>
  <si>
    <t>inflammerat öga</t>
  </si>
  <si>
    <t>Rött öga</t>
  </si>
  <si>
    <t>verestävä silmä</t>
  </si>
  <si>
    <t>F03</t>
  </si>
  <si>
    <t>Rähmivä/vuotava silmä</t>
  </si>
  <si>
    <t>1.2.246.537.6.31.2007.1644</t>
  </si>
  <si>
    <t>H04.2</t>
  </si>
  <si>
    <t>tårflöde./varbildning i ögat./vätskande öga</t>
  </si>
  <si>
    <t>Tårflöde/varbildning i ögat</t>
  </si>
  <si>
    <t>lacrimaatio./vetinen silmä./vetistävä silmä</t>
  </si>
  <si>
    <t>F04</t>
  </si>
  <si>
    <t>Pilkut näkökentässä</t>
  </si>
  <si>
    <t>1.2.246.537.6.31.2007.1645</t>
  </si>
  <si>
    <t>H53.1</t>
  </si>
  <si>
    <t>annan visuell störning F05</t>
  </si>
  <si>
    <t>fasta / rörliga fläckar i synfältet</t>
  </si>
  <si>
    <t>Fotopsi / ljusfläckar i synfält</t>
  </si>
  <si>
    <t>kiinteät/liikkuvat täplät näkökentässä</t>
  </si>
  <si>
    <t>muu näköhäiriö F05</t>
  </si>
  <si>
    <t>F05</t>
  </si>
  <si>
    <t>Näkökyvyn häiriö, muu</t>
  </si>
  <si>
    <t>1.2.246.537.6.31.2007.1646</t>
  </si>
  <si>
    <t>blindhet på ett öga F28./snöblindhet F79./brytningsfel F91./bestående blindhet F94./färg- / nattblindhet F99</t>
  </si>
  <si>
    <t>H53.1,H53.2,H53.3,H53.8,H53.9</t>
  </si>
  <si>
    <t>grumlad syn./svårgheter att läsa./dubbelbilder./spänning i ögonen./ljusskygghet./skotom och bländning när symtomen är relaterade till ögonen./övergående blindhet UNS./synförlust./svaga ögon</t>
  </si>
  <si>
    <t>Störning i synförmåga, annan</t>
  </si>
  <si>
    <t>kaksoiskuvat./määrittelemätön tilapäinen sokeus./näkökenttäpuutos./näköväsymys./sokaistuminen oireiden liittyessä silmään./sumentunut näkö./valonarkuuspälvisokeus./vaikeus lukea./väsyneet silmät</t>
  </si>
  <si>
    <t>yhden silmän sokeus F28./ lumisokeus F79./ taittovika F91./ pysyvä sokeus F94./ väri-/hämäräsokeus F99</t>
  </si>
  <si>
    <t>F13</t>
  </si>
  <si>
    <t>Poikkeava tunne silmässä</t>
  </si>
  <si>
    <t>1.2.246.537.6.31.2007.1647</t>
  </si>
  <si>
    <t>ögonsmärta F01</t>
  </si>
  <si>
    <t>brännande / torrt / kliande öga</t>
  </si>
  <si>
    <t>Onormal förnimmelse i öga</t>
  </si>
  <si>
    <t>kuiva/kutiseva/poltteleva silmä</t>
  </si>
  <si>
    <t>silmäkipu F01</t>
  </si>
  <si>
    <t>F14</t>
  </si>
  <si>
    <t>Poikkeavat silmän liikkeet</t>
  </si>
  <si>
    <t>1.2.246.537.6.31.2007.1648</t>
  </si>
  <si>
    <t>H55</t>
  </si>
  <si>
    <t>skelning F95./ryckningar N08./tics i öga P10</t>
  </si>
  <si>
    <t>onormal blinkning./trögt öga./nystagmus</t>
  </si>
  <si>
    <t>Avvikande ögonrörelser</t>
  </si>
  <si>
    <t>nystagmus./silmävärve</t>
  </si>
  <si>
    <t>karsastus F95./ nykinä N08./ silmän nykinä P10</t>
  </si>
  <si>
    <t>F15</t>
  </si>
  <si>
    <t>Silmien poikkeava ulkonäkö</t>
  </si>
  <si>
    <t>1.2.246.537.6.31.2007.1649</t>
  </si>
  <si>
    <t>rött öga F02</t>
  </si>
  <si>
    <t>förändring i ögonfärgen./svullet öga</t>
  </si>
  <si>
    <t>Ögonens avvikande utseende</t>
  </si>
  <si>
    <t>silmän värin muutos./turvonnut silmä</t>
  </si>
  <si>
    <t>punainen silmä F02</t>
  </si>
  <si>
    <t>F16</t>
  </si>
  <si>
    <t>Luomien oireet/vaivat</t>
  </si>
  <si>
    <t>1.2.246.537.6.31.2007.1650</t>
  </si>
  <si>
    <t>H02.5</t>
  </si>
  <si>
    <t>inflammerat ögonlock F72</t>
  </si>
  <si>
    <t>H02.2,H02.3,H02.4,H02.5,H02.6,H02.7</t>
  </si>
  <si>
    <t>ptos av ögonlock</t>
  </si>
  <si>
    <t>Ögonlockssymptom / -besvär</t>
  </si>
  <si>
    <t>epänormaali räpyttely./riippuluomi</t>
  </si>
  <si>
    <t>tulehtunut luomi F72</t>
  </si>
  <si>
    <t>F17</t>
  </si>
  <si>
    <t>Silmälaseihin liittyvät oireet/vaivat</t>
  </si>
  <si>
    <t>1.2.246.537.6.31.2007.1651</t>
  </si>
  <si>
    <t>Z46.0</t>
  </si>
  <si>
    <t>symtom / besvär beträffande kontaktlins F18</t>
  </si>
  <si>
    <t>H03.8*L01.0,L01.0+H03.8,Z46.0</t>
  </si>
  <si>
    <t>problem beroende på glasögon som påverkar strukturen./funktionen eller förnimmelserna av ögat / ögonen</t>
  </si>
  <si>
    <t>Symptom / besvär av glasögon</t>
  </si>
  <si>
    <t>silmän/silmien rakenteeseen./toimintaan tai tuntemuksiin vaikuttavat silmälasiongelmat</t>
  </si>
  <si>
    <t>piilolinssistä johtuva oire/vaiva F18</t>
  </si>
  <si>
    <t>F18</t>
  </si>
  <si>
    <t>Piilolaseihin liittyvät oireet/vaivat</t>
  </si>
  <si>
    <t>1.2.246.537.6.31.2007.1652</t>
  </si>
  <si>
    <t>problem beroende på kontaktlins som påverkar strukturen./funktionen ellr förnimmelserna av ögat / ögonen</t>
  </si>
  <si>
    <t>Symptom / besvär av kontaktlinser</t>
  </si>
  <si>
    <t>silmän,silmien rakenteeseen./toimintaan tai tuntemuksiin vaikuttavat piilolinssiongelmat</t>
  </si>
  <si>
    <t>F27</t>
  </si>
  <si>
    <t>Huoli/pelko silmäsairaudesta</t>
  </si>
  <si>
    <t>1.2.246.537.6.31.2007.1653</t>
  </si>
  <si>
    <t>rädsla för blindhet</t>
  </si>
  <si>
    <t>potilaan huoli/pelko  silmäsairaudesta ilman/ennen varmistettua diagnoosia</t>
  </si>
  <si>
    <t>bekymmer / rädsla för ögonsjukdom hos en patient utan sjukdomen / tills diagnosen är påvisad</t>
  </si>
  <si>
    <t>Rädsla för ögonsjukdom</t>
  </si>
  <si>
    <t>sokeuden pelko</t>
  </si>
  <si>
    <t>jos potilaalla on sairaus, luokttele se</t>
  </si>
  <si>
    <t>F28</t>
  </si>
  <si>
    <t>Toiminnanvajaus, silmän</t>
  </si>
  <si>
    <t>1.2.246.537.6.31.2007.1654</t>
  </si>
  <si>
    <t>blindhet F94</t>
  </si>
  <si>
    <t>H54.4,H54.5,H54.6,H54.7,Z73.6</t>
  </si>
  <si>
    <t>blindhet på ena ögat</t>
  </si>
  <si>
    <t>näön tai silmien ongelmaan liittyvä toiminnanvajaus tai toiminnan rajoittuneisuus</t>
  </si>
  <si>
    <t>funktionsbegränsning till följd av ett problem med synen / ögat / ögonen</t>
  </si>
  <si>
    <t>Funktionsbegränsning / handikapp beträffande öga</t>
  </si>
  <si>
    <t>yhden silmän sokeus</t>
  </si>
  <si>
    <t>sokeus F94</t>
  </si>
  <si>
    <t>F29</t>
  </si>
  <si>
    <t>Muu silmän oire/vaiva</t>
  </si>
  <si>
    <t>1.2.246.537.6.31.2007.1655</t>
  </si>
  <si>
    <t>H57.9</t>
  </si>
  <si>
    <t>H57.8,H57.9</t>
  </si>
  <si>
    <t>Annat symptom / besvär beträffande öga</t>
  </si>
  <si>
    <t>F30</t>
  </si>
  <si>
    <t>Silmä, Laaja tutkimus/arviointi</t>
  </si>
  <si>
    <t>Silmä, Laaja terveydentilan arviointi/tarkastus</t>
  </si>
  <si>
    <t>1.2.246.537.6.31.2007.1656</t>
  </si>
  <si>
    <t>Öga, Medicinsk undersökning / grundlig</t>
  </si>
  <si>
    <t>F31</t>
  </si>
  <si>
    <t>Silmä, Suppea tutkimus/arviointi</t>
  </si>
  <si>
    <t>Silmä, Suppea terveydentilan arviointi/tarkastus</t>
  </si>
  <si>
    <t>1.2.246.537.6.31.2007.1657</t>
  </si>
  <si>
    <t>Öga, Medicinsk undersökning / partiell</t>
  </si>
  <si>
    <t>F32</t>
  </si>
  <si>
    <t>Silmä, Allergiatutkimus</t>
  </si>
  <si>
    <t>1.2.246.537.6.31.2007.1658</t>
  </si>
  <si>
    <t>Öga, Allergitest</t>
  </si>
  <si>
    <t>F33</t>
  </si>
  <si>
    <t>Silmä, Mikrobiol./immun.koe</t>
  </si>
  <si>
    <t>Silmä, Mikrobiologinen/immunologinen koe</t>
  </si>
  <si>
    <t>1.2.246.537.6.31.2007.1659</t>
  </si>
  <si>
    <t>Öga, Mikrobiologiskt / annat immunologiskt prov</t>
  </si>
  <si>
    <t>F34</t>
  </si>
  <si>
    <t>Silmä, Veritutkimus</t>
  </si>
  <si>
    <t>1.2.246.537.6.31.2007.1660</t>
  </si>
  <si>
    <t>Öga, Blodprov</t>
  </si>
  <si>
    <t>F35</t>
  </si>
  <si>
    <t>Silmä, Virtsatutkimus</t>
  </si>
  <si>
    <t>1.2.246.537.6.31.2007.1661</t>
  </si>
  <si>
    <t>Öga, Urinprov</t>
  </si>
  <si>
    <t>F36</t>
  </si>
  <si>
    <t>Silmä, Ulostetutkimus</t>
  </si>
  <si>
    <t>1.2.246.537.6.31.2007.1662</t>
  </si>
  <si>
    <t>Öga, Avföringsprov</t>
  </si>
  <si>
    <t>F37</t>
  </si>
  <si>
    <t>Silmä, Histol./sytol. tutk.</t>
  </si>
  <si>
    <t>Silmä, Histologinen/sytologinen tutkimus</t>
  </si>
  <si>
    <t>1.2.246.537.6.31.2007.1663</t>
  </si>
  <si>
    <t>Öga, Histologiskt / cytologiskt prov</t>
  </si>
  <si>
    <t>F38</t>
  </si>
  <si>
    <t>Silmä, Muu lab.tutkimus</t>
  </si>
  <si>
    <t>Silmä, Muu laboratoriotutkimus</t>
  </si>
  <si>
    <t>1.2.246.537.6.31.2007.1664</t>
  </si>
  <si>
    <t>Öga, Annat laboratorieprov UNS</t>
  </si>
  <si>
    <t>F39</t>
  </si>
  <si>
    <t>Silmä, Kliin. toimintakoe</t>
  </si>
  <si>
    <t>Silmä, Kliininen toimintakoe</t>
  </si>
  <si>
    <t>1.2.246.537.6.31.2007.1665</t>
  </si>
  <si>
    <t>Öga, Kliniskt funktionstest</t>
  </si>
  <si>
    <t>F40</t>
  </si>
  <si>
    <t>Silmä, Diagn. endoskopia</t>
  </si>
  <si>
    <t>Silmä, Diagnostinen endoskopia</t>
  </si>
  <si>
    <t>1.2.246.537.6.31.2007.1666</t>
  </si>
  <si>
    <t>Öga, Diagnostisk endoskopi</t>
  </si>
  <si>
    <t>F41</t>
  </si>
  <si>
    <t>Silmä, Diagn. Kuvantaminen</t>
  </si>
  <si>
    <t>Silmä, Diagnostinen kuvantaminen</t>
  </si>
  <si>
    <t>1.2.246.537.6.31.2007.1667</t>
  </si>
  <si>
    <t>Öga, Radiologisk diagnostik eller annan bilddiagnostik</t>
  </si>
  <si>
    <t>F42</t>
  </si>
  <si>
    <t>Silmä, Elektrofys. tutk.</t>
  </si>
  <si>
    <t>Silmä, Elektrofysiologinen tutkimus</t>
  </si>
  <si>
    <t>1.2.246.537.6.31.2007.1668</t>
  </si>
  <si>
    <t>Öga, Elektrofysiologisk undersökning</t>
  </si>
  <si>
    <t>F43</t>
  </si>
  <si>
    <t>Silmä, Muu tutkimus</t>
  </si>
  <si>
    <t>Silmä, Muu tutkimustoimenpide</t>
  </si>
  <si>
    <t>1.2.246.537.6.31.2007.1669</t>
  </si>
  <si>
    <t>Öga, Annan diagnostisk åtgärd</t>
  </si>
  <si>
    <t>F44</t>
  </si>
  <si>
    <t>Silmä, Rokotus / enn.ehk.lääk.</t>
  </si>
  <si>
    <t>Silmä, Rokotus / ennaltaehkäisevä lääkitys</t>
  </si>
  <si>
    <t>1.2.246.537.6.31.2007.1670</t>
  </si>
  <si>
    <t>Öga, Preventiv immunisering / medicinering</t>
  </si>
  <si>
    <t>F45</t>
  </si>
  <si>
    <t>Silmä, Seuranta/neuvonta</t>
  </si>
  <si>
    <t>Silmä, Seuranta/terveysneuvonta/ruokavalioneuvonta</t>
  </si>
  <si>
    <t>1.2.246.537.6.31.2007.1671</t>
  </si>
  <si>
    <t>Öga, Observation / hälsofostran / rådgivning / dietrådgivning</t>
  </si>
  <si>
    <t>F46</t>
  </si>
  <si>
    <t>Silmä, Pth konsultaatio</t>
  </si>
  <si>
    <t>Silmä, Perusterveydenhuollon asiantuntijan konsultaatio</t>
  </si>
  <si>
    <t>1.2.246.537.6.31.2007.1672</t>
  </si>
  <si>
    <t>Öga, Konsultation med person yrkesverksam inom primärvården</t>
  </si>
  <si>
    <t>F47</t>
  </si>
  <si>
    <t>Silmä, Esh konsultaatio</t>
  </si>
  <si>
    <t>Silmä, Erikoislääkärin konsultaatio</t>
  </si>
  <si>
    <t>1.2.246.537.6.31.2007.1673</t>
  </si>
  <si>
    <t>Öga, Specialistkonsultation</t>
  </si>
  <si>
    <t>F48</t>
  </si>
  <si>
    <t>Silmä, Pot. tarpeiden selvitt.</t>
  </si>
  <si>
    <t>Silmä, Potilaan tarpeiden/tulosyyn selvittäminen</t>
  </si>
  <si>
    <t>1.2.246.537.6.31.2007.1674</t>
  </si>
  <si>
    <t>Öga, Utredning av patientens kontaktorsak / -behov</t>
  </si>
  <si>
    <t>F49</t>
  </si>
  <si>
    <t>Silmä, Muu ennaltaehk. tmp</t>
  </si>
  <si>
    <t>Silmä, Muu ennaltaehkäisevä toimenpide</t>
  </si>
  <si>
    <t>1.2.246.537.6.31.2007.1675</t>
  </si>
  <si>
    <t>Öga, Annan förebyggande åtgärd</t>
  </si>
  <si>
    <t>F50</t>
  </si>
  <si>
    <t>Silmä, Lääkitys</t>
  </si>
  <si>
    <t>Silmä, Lääkitys/lääkemääräys/uusinta/injektio</t>
  </si>
  <si>
    <t>1.2.246.537.6.31.2007.1676</t>
  </si>
  <si>
    <t>Öga, Medicinering / ordination / förnyelse / injektion</t>
  </si>
  <si>
    <t>F51</t>
  </si>
  <si>
    <t>Silmä, Aukaisu/kanylointi/huuht.</t>
  </si>
  <si>
    <t>Silmä, Aukaisu/kanylointi/huuhtelu/imu/nesteenpoisto</t>
  </si>
  <si>
    <t>1.2.246.537.6.31.2007.1677</t>
  </si>
  <si>
    <t>Öga, Incision / dränage / sköljning / aspiration</t>
  </si>
  <si>
    <t>F52</t>
  </si>
  <si>
    <t>Silmä, Kudoksen poisto/poltto</t>
  </si>
  <si>
    <t>Silmä, Kudoksen poisto/poltto/tuhoaminen / koepalan otto / kudosjätteen poisto</t>
  </si>
  <si>
    <t>1.2.246.537.6.31.2007.1678</t>
  </si>
  <si>
    <t>Öga, Excision / avlägsnande av vävnad / biopsi / destruktion / revision / kauterisation</t>
  </si>
  <si>
    <t>F53</t>
  </si>
  <si>
    <t>Silmä, Katetrointi/intub.</t>
  </si>
  <si>
    <t>Silmä, Katetrointi/intubointi/laajentaminen</t>
  </si>
  <si>
    <t>1.2.246.537.6.31.2007.1679</t>
  </si>
  <si>
    <t>Öga, Instrumentering / katetrisering / intubering / dilatering</t>
  </si>
  <si>
    <t>F54</t>
  </si>
  <si>
    <t>Silmä, Ompelu/korjaus/kipsaus</t>
  </si>
  <si>
    <t>Silmä, Ompelu/korjaus/kipsaus / proteesin asennus (tai poisto)</t>
  </si>
  <si>
    <t>1.2.246.537.6.31.2007.1680</t>
  </si>
  <si>
    <t>Öga, Reparation / fixation - suturering / gipsning / protetik (applikation / borttagning)</t>
  </si>
  <si>
    <t>F55</t>
  </si>
  <si>
    <t>Silmä, Paikall. lääkeaineinjekt.</t>
  </si>
  <si>
    <t>Silmä, Paikallinen lääkeaineinjektio</t>
  </si>
  <si>
    <t>1.2.246.537.6.31.2007.1681</t>
  </si>
  <si>
    <t>Öga, Lokal injektion / infiltration</t>
  </si>
  <si>
    <t>F56</t>
  </si>
  <si>
    <t>Silmä,Sidos/kompr./tampon.</t>
  </si>
  <si>
    <t>Silmä, Sidos/kompressi/tamponointi</t>
  </si>
  <si>
    <t>1.2.246.537.6.31.2007.1682</t>
  </si>
  <si>
    <t>Öga, Förbindning / tryckförband / tamponad</t>
  </si>
  <si>
    <t>F57</t>
  </si>
  <si>
    <t>Silmä, Fys.hoito/kuntoutus</t>
  </si>
  <si>
    <t>Silmä, Fysikaalinen hoito / kuntoutus</t>
  </si>
  <si>
    <t>1.2.246.537.6.31.2007.1683</t>
  </si>
  <si>
    <t>Öga, Fysioterapi / rehabilitation</t>
  </si>
  <si>
    <t>F58</t>
  </si>
  <si>
    <t>Silmä,  Terapeuttinen neuvonta</t>
  </si>
  <si>
    <t>Silmä, Terapeuttinen neuvonta / kuuntelu</t>
  </si>
  <si>
    <t>1.2.246.537.6.31.2007.1684</t>
  </si>
  <si>
    <t>Öga, Terapeutisk rådgivning / lyssnande</t>
  </si>
  <si>
    <t>F59</t>
  </si>
  <si>
    <t>Silmä, Muu hoitotoimenpide</t>
  </si>
  <si>
    <t>Silmä, Muu hoitotoimenpide / muualla luokittelematon pikkukirurgia</t>
  </si>
  <si>
    <t>1.2.246.537.6.31.2007.1685</t>
  </si>
  <si>
    <t>Öga, Annan terapeutisk åtgärd / mindre kirurgiskt ingrepp UNS</t>
  </si>
  <si>
    <t>F60</t>
  </si>
  <si>
    <t>Silmä, Tulosten kuuleminen</t>
  </si>
  <si>
    <t>Silmä, Tutkimustulosten kuuleminen</t>
  </si>
  <si>
    <t>1.2.246.537.6.31.2007.1686</t>
  </si>
  <si>
    <t>Öga, Resultat av test / åtgärder</t>
  </si>
  <si>
    <t>F61</t>
  </si>
  <si>
    <t>Silmä, Tutk.tulos toiselta</t>
  </si>
  <si>
    <t>Silmä, Tutkimustulos/testitulos/potilaskertomus/kirje toiselta hoidonantajalta</t>
  </si>
  <si>
    <t>1.2.246.537.6.31.2007.1687</t>
  </si>
  <si>
    <t>Öga, Resultat av test / åtgärd / sjukjournal föreskriven av annan vårdgivare</t>
  </si>
  <si>
    <t>F62</t>
  </si>
  <si>
    <t>Silmä, Hallinnollinen toimenpide</t>
  </si>
  <si>
    <t>1.2.246.537.6.31.2007.1688</t>
  </si>
  <si>
    <t>Öga, Administrativa åtgärder</t>
  </si>
  <si>
    <t>F63</t>
  </si>
  <si>
    <t>Silmä, Muu seuranta</t>
  </si>
  <si>
    <t>Silmä, Muu seurantakäynti</t>
  </si>
  <si>
    <t>1.2.246.537.6.31.2007.1689</t>
  </si>
  <si>
    <t>Öga, Uppföljningsbesök, ospecificerat</t>
  </si>
  <si>
    <t>F64</t>
  </si>
  <si>
    <t>Silmä, Hoidonantaja käynnistänyt</t>
  </si>
  <si>
    <t>Silmä, Hoidonantajan käynnistämä tapahtuma</t>
  </si>
  <si>
    <t>1.2.246.537.6.31.2007.1690</t>
  </si>
  <si>
    <t>Öga, Besök / problem initierat av vårdgivaren</t>
  </si>
  <si>
    <t>F65</t>
  </si>
  <si>
    <t>Silmä, Muu henkilö käynnistänyt</t>
  </si>
  <si>
    <t>Silmä, Muun henkilön käynnistämä tapahtuma</t>
  </si>
  <si>
    <t>1.2.246.537.6.31.2007.1691</t>
  </si>
  <si>
    <t>Öga, Besök / problem initierat av annan än patienten eller vårdgivaren</t>
  </si>
  <si>
    <t>F66</t>
  </si>
  <si>
    <t>Silmä, Lähete pth</t>
  </si>
  <si>
    <t>Silmä, Lähete muulle perusterveydenhuollon ammattihenkilölle</t>
  </si>
  <si>
    <t>1.2.246.537.6.31.2007.1692</t>
  </si>
  <si>
    <t>Öga, Remiss till annan vårdgivare / skötare / terapeut / socialarbetare</t>
  </si>
  <si>
    <t>F67</t>
  </si>
  <si>
    <t>Silmä, Lähete esh/sairaala</t>
  </si>
  <si>
    <t>Silmä, Lähete erikoislääkärille/sairaalaan</t>
  </si>
  <si>
    <t>1.2.246.537.6.31.2007.1693</t>
  </si>
  <si>
    <t>Öga, Remiss till läkare / specialist / poliklinik / sjukhus / specialsjukvård</t>
  </si>
  <si>
    <t>F68</t>
  </si>
  <si>
    <t>Silmä, Muu lähete</t>
  </si>
  <si>
    <t>1.2.246.537.6.31.2007.1694</t>
  </si>
  <si>
    <t>Öga, Annan remiss UNS</t>
  </si>
  <si>
    <t>F69</t>
  </si>
  <si>
    <t>Silmä, Muualla luokittelematon</t>
  </si>
  <si>
    <t>Silmä, Muu käynnin syy</t>
  </si>
  <si>
    <t>1.2.246.537.6.31.2007.1695</t>
  </si>
  <si>
    <t>Öga, Annan orsak för kontakt UNS</t>
  </si>
  <si>
    <t>F70</t>
  </si>
  <si>
    <t>Sidekalvotulehdus, tarttuva</t>
  </si>
  <si>
    <t>1.2.246.537.6.31.2007.1696</t>
  </si>
  <si>
    <t>H10.9</t>
  </si>
  <si>
    <t>allergisk konjunktivit med / utan snuva F71./UV-skada F79./trakom F86</t>
  </si>
  <si>
    <t>A36.8+H13.1,A39.8+H13.1,A54.3+H13.1,A69.2+H13.1,A74.0,A74.0+H13.1,B00.5+H13.1,B02.3+H13.1,B30.0,B30.1,B30.2,B30.3,B30.3+H13.1,B30.8,B30.8+H13.1,B30.9,B74.9+H13.0,H10.0,H10.2,H10.3,H10.4,H10.5,H10.8,H10.9,H13.0*,H13.0*B74.9,H13.1*,H13.1*A36.8,H13.1*A39.8,H13.1*A54.3,H13.1*A69.2,H13.1*A74.0,H13.1*B00.5,H13.1*B02.3,H13.1*B30.1,H13.1*B30.3,H13.1*B30.8,H13.1*B60.1,H13.2*,H13.2*B08.1,H13.3*,H13.3*L12.9,H13.8*</t>
  </si>
  <si>
    <t>bakteriell / virogen / ospecificerad konjunktivit</t>
  </si>
  <si>
    <t>todennäköinen tai todennettu sidekalvon tulehdus</t>
  </si>
  <si>
    <t>antagen eller påvisad infektiös bindehinneinflammation / konkjunktivit</t>
  </si>
  <si>
    <t>Konjunktivit, infektiös</t>
  </si>
  <si>
    <t>bakteerin/viruksen aiheuttama,määrittelemätön sidekalvontulehdus./konjunktiviitti</t>
  </si>
  <si>
    <t>allerginen sidekalvontulehdus nukan kanssa/ilman F71./ hitsaajan silmä F79./ trakooma F86</t>
  </si>
  <si>
    <t>F71</t>
  </si>
  <si>
    <t>Sidekalvotulehdus, allerginen</t>
  </si>
  <si>
    <t>1.2.246.537.6.31.2007.1697</t>
  </si>
  <si>
    <t>H10.1</t>
  </si>
  <si>
    <t>bakteriell / virogen konjuknktivit F70./UV-skada F79./trakom F86</t>
  </si>
  <si>
    <t>allergisk bindehinneinflammation med / utan snuva</t>
  </si>
  <si>
    <t>todennäköinen tai todennettu allerginen verekkyys sidekalvolla, ylenmääräinen silmien vetistys, sidekalvon turvotus/kutina</t>
  </si>
  <si>
    <t>antagen eller påvisad allergisk hyperemi av bindehinnan, excessivt tårflöde, klåda / svullnad av bindehinnan / conjunctiva</t>
  </si>
  <si>
    <t>Konjunktivit, allergisk</t>
  </si>
  <si>
    <t>allerginen konjunktiviitti./allerginen sidekalvontulehdus nuhan kanssa/ilman</t>
  </si>
  <si>
    <t>bakteerin/viruksen aiheuttama sidekalvontulehdus F70./ hitsaajan silmä F79./ trakooma F86</t>
  </si>
  <si>
    <t>F72</t>
  </si>
  <si>
    <t>Luomitulehdus/näärännäppy/luomirakkula</t>
  </si>
  <si>
    <t>1.2.246.537.6.31.2007.1698</t>
  </si>
  <si>
    <t>H01.9</t>
  </si>
  <si>
    <t>dacryocystit F73</t>
  </si>
  <si>
    <t>H00.00,H00.01,H00.02,H00.03,H00.09,H00.1,H01.0,H01.1,H01.8,H01.80,H01.89,H01.9</t>
  </si>
  <si>
    <t>hudaffektion av ögonlocken./ögonlocksinflammation./hordeolum./Meiboms cysta./cysta i ögonlocket</t>
  </si>
  <si>
    <t>yleistynyt/paikallinen silmäluomen tai luomitukirauhasen tulehdus/turvotus</t>
  </si>
  <si>
    <t>generell / lokaliserad inflammation / svullnad av ögonlock / Meiboms körtel</t>
  </si>
  <si>
    <t>Ögonlocksinflammation / vagel / chalazion</t>
  </si>
  <si>
    <t>luomen ihosairaus/ihotulehdus./luomirakkula./luomirauhasen rakkula./luomitukirauhasen rakkula./luomitulehdus./näärännäppy</t>
  </si>
  <si>
    <t>kyynelpussintulehdus F73</t>
  </si>
  <si>
    <t>F73</t>
  </si>
  <si>
    <t>Silmätulehdus, muu</t>
  </si>
  <si>
    <t>1.2.246.537.6.31.2007.1699</t>
  </si>
  <si>
    <t>H20.8</t>
  </si>
  <si>
    <t>keratit vid mässling A71./cornealsår (herpes) F85./trakom F86./bältros S70./herpes zoster S70</t>
  </si>
  <si>
    <t>A02.2+H22.0,A18.4+H03.1,A18.5+H22.0,A18.5+H32.0,A51.4+H22.0,A52.79+H32.0,A54.3+H13.1,A54.3+H22.0,A66.9+H03.1,A69.2+H22.0,A69.2+H32.0,A74.0+H13.1,A74.8+H22.0,B00.5,B00.5+H03.1,B00.5+H13.1,B00.5+H19.1,B00.5+H22.0,B02.3+H03.1,B02.3+H13.1,B02.3+H22.0,B08.1+H03.1,B55.9+H03.0,B58.0,B58.0+H32.0,B73+H03.0,B74.3+H03.0,B85.0+H03.0,B85.3+H03.0,B88.0+H03.0,B96.80+H22.0,D86.8+H22.1,H03.0*,H03.0*B55.9,H03.0*B73,H03.0*B74.3,H03.0*B85.0,H03.0*B85.3,H03.0*B88.0,H03.1*,H03.1*A18.4,H03.1*A66.9,H03.1*B00.5,H03.1*B02.3,H03.1*B08.1,H03.8*,H03.8*L01.0,H04.3,H04.4,H05.0,H05.1,H13.3*L12.9,H16.1,H16.2,H16.3,H16.4,H16.8,H16.9,H19.1*B00.5,H20.0,H20.1,H20.2,H20.8,H20.9,H21.0,H21.1,H21.2,H21.3,H21.4,H21.5,H21.8,H21.9,H22.0*,H22.0*A02.2,H22.0*A18.5,H22.0*A51.4,H22.0*A54.3,H22.0*A69.2,H22.0*A74.8,H22.0*B00.5,H22.0*B02.3,H22.0*B96.80,H22.1*,H22.1*D86.8,H22.1*M45,H22.8*,H30.0,H30.1,H30.2,H30.8,H30.9,H32.0*,H32.0*A18.5,H32.0*A52.79,H32.0*A69.2,H32.0*B58.0,H32.8*,H44.0,H44.1,L01.0+H03.8,L12.9+H13.3,M45+H22.1</t>
  </si>
  <si>
    <t>tårsäcksinflammation./dakryocystit./herpes simplex i ögat utan cornealsår./inflammation av ögonhålan./inflammation av regnbågshinnan./irit./iridocyclit./hornihinneinflammation./keratit</t>
  </si>
  <si>
    <t>Infektion / inflammation i öga, annan</t>
  </si>
  <si>
    <t>kyynelrauhasen/kyynelpussin tulehdus./silmän herpes simplex ilman sarveiskalvohaavaumaa./silmäkuopan tulehdus./värikalvontulehdus./värikalvon ja sädekehän tulehdus./sarveiskalvon tulehdus</t>
  </si>
  <si>
    <t>tuhkarokon aiheuttama sarveiskalvontulehdus A71./ sarveiskalvohaavauma (herpes) F85./ trakooma./ vyöruusu S70</t>
  </si>
  <si>
    <t>F74</t>
  </si>
  <si>
    <t>Kasvain, silmän / silmän seudun</t>
  </si>
  <si>
    <t>1.2.246.537.6.31.2007.1700</t>
  </si>
  <si>
    <t>D31.9&amp;</t>
  </si>
  <si>
    <t>C69.0,C69.00&amp;,C69.02&amp;,C69.03&amp;,C69.09&amp;,C69.1,C69.10&amp;,C69.13&amp;,C69.19&amp;,C69.2,C69.20&amp;,C69.21&amp;,C69.23&amp;,C69.29&amp;,C69.3,C69.30&amp;,C69.32&amp;,C69.39&amp;,C69.4,C69.40&amp;,C69.42&amp;,C69.43&amp;,C69.45&amp;,C69.49&amp;,C69.5,C69.50&amp;,C69.53&amp;,C69.59&amp;,C69.6,C69.60&amp;,C69.63&amp;,C69.69&amp;,C69.8,C69.80&amp;,C69.81&amp;,C69.82&amp;,C69.83&amp;,C69.89&amp;,C69.9,C69.90&amp;,C69.91&amp;,C69.92&amp;,C69.93&amp;,C69.99&amp;,D09.2&amp;,D31.0&amp;,D31.1&amp;,D31.2&amp;,D31.3&amp;,D31.4&amp;,D31.5&amp;,D31.6&amp;,D31.9&amp;,D48.7&amp;</t>
  </si>
  <si>
    <t>benign / malign tumör i ögat eller omgivande organ</t>
  </si>
  <si>
    <t>Tumör i öga / omgivande vävnad</t>
  </si>
  <si>
    <t>silmän / silmänympäristön hyvän- tai pahanlaatuinen kasvain</t>
  </si>
  <si>
    <t>F75</t>
  </si>
  <si>
    <t>Ruhje/verenvuoto, silmän</t>
  </si>
  <si>
    <t>1.2.246.537.6.31.2007.1701</t>
  </si>
  <si>
    <t>S05.1</t>
  </si>
  <si>
    <t>hornhinnesår F85</t>
  </si>
  <si>
    <t>H11.3,S00.1,S05.1</t>
  </si>
  <si>
    <t>blåtira./blodutgjutning i främre kammaren./subkonjunktival blödning./suggillation</t>
  </si>
  <si>
    <t>Kontusion / blodutgjutning i öga</t>
  </si>
  <si>
    <t>musta silmä./etukammion verenpurkauma./sidekalvonalainen verenpurkauma</t>
  </si>
  <si>
    <t>sarveiskalvohaavauma F85</t>
  </si>
  <si>
    <t>F76</t>
  </si>
  <si>
    <t>Vierasesine silmässä</t>
  </si>
  <si>
    <t>1.2.246.537.6.31.2007.1702</t>
  </si>
  <si>
    <t>T15.9</t>
  </si>
  <si>
    <t>hornhinneavskalning F79</t>
  </si>
  <si>
    <t>T15.0,T15.1,T15.8,T15.9</t>
  </si>
  <si>
    <t>Främmande kropp i öga</t>
  </si>
  <si>
    <t>sarveiskalvoraapima F79</t>
  </si>
  <si>
    <t>F79</t>
  </si>
  <si>
    <t>Silmävamma, muu</t>
  </si>
  <si>
    <t>1.2.246.537.6.31.2007.1703</t>
  </si>
  <si>
    <t>S05.9</t>
  </si>
  <si>
    <t>kontusion / blödning i öga F75./främmande kropp i öga F76</t>
  </si>
  <si>
    <t>H16.1,H44.6,H44.7,S00.2,S01.1,S05.0,S05.2,S05.3,S05.4,S05.5,S05.6,S05.7,S05.8,S05.9,S09.9,T26.0,T26.1,T26.2,T26.3,T26.4,T26.5,T26.6,T26.7,T26.8,T26.9</t>
  </si>
  <si>
    <t>hornihinneavskalning./UV-skada./snöblindhet</t>
  </si>
  <si>
    <t>Skada på ögonen, annan</t>
  </si>
  <si>
    <t>sarveiskalvon kuoriutuma./hitsaajan silmä./lumisokeus</t>
  </si>
  <si>
    <t>silmän ruhje/verenvuoto F75./vierasesine silmässä F76</t>
  </si>
  <si>
    <t>F80</t>
  </si>
  <si>
    <t>Vauvan kyyneltietukos</t>
  </si>
  <si>
    <t>1.2.246.537.6.31.2007.1704</t>
  </si>
  <si>
    <t>Q10.5</t>
  </si>
  <si>
    <t>dacryocystit F73./täppt tårkanal hos äldre person F99</t>
  </si>
  <si>
    <t>silmien vuotaminen itkemättä, ennen kolmen kuukauden ikää alkaneena</t>
  </si>
  <si>
    <t>överflöd av tårar utan gråt, med begynnelse i en ålder av mindre än tre månader</t>
  </si>
  <si>
    <t>Täppt tårkanal hos nyfödd</t>
  </si>
  <si>
    <t>kyynelpussitulehdus F73./ kyyneltietukos vanhemmalla kuin vastasyntyneellä F99</t>
  </si>
  <si>
    <t>F81</t>
  </si>
  <si>
    <t>Synnynnäinen epämuodostuma, silmän, muu</t>
  </si>
  <si>
    <t>1.2.246.537.6.31.2007.1705</t>
  </si>
  <si>
    <t>Q15.9</t>
  </si>
  <si>
    <t>Q10.0,Q10.1,Q10.2,Q10.30,Q10.35,Q10.4,Q10.6,Q10.7,Q11.0,Q11.1,Q11.2,Q11.3,Q12.0,Q12.1,Q12.2,Q12.3,Q12.4,Q12.80,Q12.88,Q12.9,Q13.0,Q13.1,Q13.2,Q13.3,Q13.4,Q13.5,Q13.8,Q13.9,Q14.0,Q14.10,Q14.18,Q14.2,Q14.3,Q14.8,Q14.9,Q15.0,Q15.8,Q15.9</t>
  </si>
  <si>
    <t>Medfödd missbildning öga, annan</t>
  </si>
  <si>
    <t>F82</t>
  </si>
  <si>
    <t>Verkkokalvon irtoaminen</t>
  </si>
  <si>
    <t>1.2.246.537.6.31.2007.1706</t>
  </si>
  <si>
    <t>H33.5</t>
  </si>
  <si>
    <t>H33.0,H33.1,H33.2,H33.3,H33.4,H33.5</t>
  </si>
  <si>
    <t>Näthinneavlösning</t>
  </si>
  <si>
    <t>F83</t>
  </si>
  <si>
    <t>Retinopatia, verkkokalvon rappeuma</t>
  </si>
  <si>
    <t>1.2.246.537.6.31.2007.1707</t>
  </si>
  <si>
    <t>Dubbelkoda känd etiologisk sjukdom, t.ex. T89 diabetes, T90 eller blodtryckssjukdom K87</t>
  </si>
  <si>
    <t>H35.0</t>
  </si>
  <si>
    <t>Koodaa myös taustalla vaikuttava sairaus, esim. diabetes T89, T90 tai verenpainetauti K87</t>
  </si>
  <si>
    <t>D57.8+H36.8,E10.3+H36.09,E11.3+H36.09,E75.6+H36.8,H35.0,H35.1,H35.20,H35.29,H35.4,H36.00*,H36.01*,H36.02*,H36.03*,H36.04*,H36.05*,H36.09*,H36.09*E10.3,H36.09*E11.3,H36.8*,H36.8*D57.8,H36.8*E75.6,H36.8*I70.8,I70.8+H36.8</t>
  </si>
  <si>
    <t>diabetisk / hypertensiv retinopati</t>
  </si>
  <si>
    <t>Retinopati</t>
  </si>
  <si>
    <t>diabeettinen,verenpainetautiin liittyvä verkkokalvosairaus</t>
  </si>
  <si>
    <t>F84</t>
  </si>
  <si>
    <t>Makuladegeneraatio, tarkan näön alueen rappeuma</t>
  </si>
  <si>
    <t>1.2.246.537.6.31.2007.1708</t>
  </si>
  <si>
    <t>H35.39#</t>
  </si>
  <si>
    <t>retinopati F83</t>
  </si>
  <si>
    <t>H35.30,H35.31,H35.36#,H35.37#,H35.38#,H35.39#</t>
  </si>
  <si>
    <t>Degeneration av macula</t>
  </si>
  <si>
    <t>retinopatia F83</t>
  </si>
  <si>
    <t>F85</t>
  </si>
  <si>
    <t>Sarveiskalvon haavauma</t>
  </si>
  <si>
    <t>1.2.246.537.6.31.2007.1709</t>
  </si>
  <si>
    <t>H16.0</t>
  </si>
  <si>
    <t>hornhinneavskalning / annan ögonskada F79</t>
  </si>
  <si>
    <t>A18.5+H19.0,A18.5+H19.2,A50.3+H19.2,A52.79+H19.0,A69.2+H19.0,A69.2+H19.2,A69.2+H32.0,B00.5+H19.1,B02.3+H19.0,B02.3+H19.2,B05.8+H19.2,B30.0+H19.2,B60.1+H13.1,B60.1+H19.2,E85.80+H19.8,H13.1*B60.1,H16.0,H19.0*,H19.0*A18.5,H19.0*A52.79,H19.0*A69.2,H19.0*B02.3,H19.1*,H19.1*B00.5,H19.2*,H19.2*A18.5,H19.2*A50.3,H19.2*A69.2,H19.2*B02.3,H19.2*B05.8,H19.2*B30.0,H19.2*B60.1,H19.3*,H19.3*M35.0,H19.8*,H19.8*E85.80,H19.8*Q90.9,H32.0*A69.2,M35.0+H19.3,Q90.9+H19.8</t>
  </si>
  <si>
    <t>dendritsår./viruskeratit./viral hornhinneinflammation</t>
  </si>
  <si>
    <t>Hornhinneulceration</t>
  </si>
  <si>
    <t>herpeksen aiheuttama dendriittinen sarveiskalvohaavauma./viruksen aiheuttama sarveiskalvontulehdus</t>
  </si>
  <si>
    <t>sarveiskalvon kuoriutuma / muu silmän vamma F79</t>
  </si>
  <si>
    <t>F86</t>
  </si>
  <si>
    <t>Trakooma</t>
  </si>
  <si>
    <t>1.2.246.537.6.31.2007.1710</t>
  </si>
  <si>
    <t>A71.9</t>
  </si>
  <si>
    <t>Punainen silmä F02, Rähmivä/vuotava silmä F03</t>
  </si>
  <si>
    <t>A71.0,A71.1,A71.9,B94.0</t>
  </si>
  <si>
    <t>(1) todennettu chlamydia trachomatis-infektio tai (2) tyypilliset kliiniset piirteet kuten sidekalvon krooninen tulehdus ja liikakasvu sekä keltaisten/harmahtavien jyvästen muodostelman</t>
  </si>
  <si>
    <t>(1) antingen påvisad infektion med Chlamydia trachomatis, eller (2) typiska kliniska kännetecken inkluderande kronisk inflammation och hypertrofi av bindehinnan med bildning av gulaktiga / gråaktiga granulae</t>
  </si>
  <si>
    <t>Trakom</t>
  </si>
  <si>
    <t>Rött öga F02,  Tårflöde/varbildning i ögat F03</t>
  </si>
  <si>
    <t>F91</t>
  </si>
  <si>
    <t>Taittovirhe</t>
  </si>
  <si>
    <t>1.2.246.537.6.31.2007.1711</t>
  </si>
  <si>
    <t>H52.7</t>
  </si>
  <si>
    <t>partiell./fullständig blindhet</t>
  </si>
  <si>
    <t>H44.2,H52.0,H52.1,H52.2,H52.3,H52.4,H52.5,H52.6,H52.7</t>
  </si>
  <si>
    <t>astigmatism./hypermetropi./långsynthet./myopi./presbyopi./närsynthet</t>
  </si>
  <si>
    <t>asianmukaisella linssillä korjautuva heikentynyt näkö</t>
  </si>
  <si>
    <t>syndefekt, som kan korrigeras genom att använda lämplig lins</t>
  </si>
  <si>
    <t>Brytningsfel</t>
  </si>
  <si>
    <t>ikänäkö./kaukotaitteisuus./likinäköisyys./likitaitteisuus./taittovika</t>
  </si>
  <si>
    <t>osittainen/täydellinen sokeus F94</t>
  </si>
  <si>
    <t>F92</t>
  </si>
  <si>
    <t>Harmaakaihi</t>
  </si>
  <si>
    <t>1.2.246.537.6.31.2007.1712</t>
  </si>
  <si>
    <t>H26.9</t>
  </si>
  <si>
    <t>medfödd grå starr F81</t>
  </si>
  <si>
    <t>E10.3+H28.0,E11.3+H28.0,E20.9+H28.1,E46+H28.1,E85.9+H42.0,G71.11+H28.2,H25.0,H25.1,H25.2,H25.8,H25.9,H26.00,H26.01,H26.02,H26.1,H26.2,H26.3#,H26.4,H26.8,H26.9,H28.0*,H28.0*E10.3,H28.0*E11.3,H28.1*,H28.1*E20.9,H28.1*E46,H28.2*,H28.2*G71.11,H28.8*,H42.0*E85.9</t>
  </si>
  <si>
    <t>linssin osittainen/täydellinen samentuma, joka heikentää näköä</t>
  </si>
  <si>
    <t>ogenosmkinlighet av en del / hela optiska linsen som reducerar / försämrar synen</t>
  </si>
  <si>
    <t>Grå starr</t>
  </si>
  <si>
    <t>synnynnäinen harmaakaihi F8</t>
  </si>
  <si>
    <t>F93</t>
  </si>
  <si>
    <t>Glaukooma</t>
  </si>
  <si>
    <t>1.2.246.537.6.31.2007.1713</t>
  </si>
  <si>
    <t>H40.9</t>
  </si>
  <si>
    <t>medfött glaukom F81</t>
  </si>
  <si>
    <t>B73+H42.8,E72.0+H42.0,E85.9+H42.0,H40.0,H40.1,H40.10,H40.11,H40.12,H40.13,H40.19,H40.2,H40.20,H40.21,H40.22,H40.29,H40.3,H40.4,H40.5,H40.6#,H40.8,H40.9,H42.0*,H42.0*E72.0,H42.0*E85.9,H42.8*,H42.8*B73</t>
  </si>
  <si>
    <t>förhöjt ögontryck</t>
  </si>
  <si>
    <t>Glaukom</t>
  </si>
  <si>
    <t>kohonnut silmänpaine./viherkaihi</t>
  </si>
  <si>
    <t>synnynnäinen silmänpainetauti F81</t>
  </si>
  <si>
    <t>F94</t>
  </si>
  <si>
    <t>Sokeus</t>
  </si>
  <si>
    <t>1.2.246.537.6.31.2007.1714</t>
  </si>
  <si>
    <t>H54.0</t>
  </si>
  <si>
    <t>grumlad syn / övergående blindhet F05./blindhet på ett öga F28./snöblindhet F79./brytningsfel F91./färg- / nattblindhet F99</t>
  </si>
  <si>
    <t>H54.0,H54.1,H54.2,H54.3</t>
  </si>
  <si>
    <t>partiell / fullständig blindhet på båda ögonen</t>
  </si>
  <si>
    <t>Blindhet</t>
  </si>
  <si>
    <t>osittainen/täydellinen molempien silmien sokeus</t>
  </si>
  <si>
    <t>sumentunut näkö / tilapäinen sokeus F05./ yhden silmän sokeus F28./ lumisokeus F79./ taittoviat F91./ värisokeus./hämäräsokeus F99</t>
  </si>
  <si>
    <t>F95</t>
  </si>
  <si>
    <t>Karsastus</t>
  </si>
  <si>
    <t>1.2.246.537.6.31.2007.1715</t>
  </si>
  <si>
    <t>H50.9</t>
  </si>
  <si>
    <t>Poikkeavat silmän liikkeet F14</t>
  </si>
  <si>
    <t>H49.0,H49.1,H49.2,H49.3,H49.4,H49.8,H49.9,H50.0,H50.1,H50.2,H50.30,H50.31,H50.39,H50.4,H50.50,H50.51,H50.52,H50.59,H50.6,H50.8,H50.9,H51.0,H51.1,H51.2,H51.8,H51.9</t>
  </si>
  <si>
    <t>strabism</t>
  </si>
  <si>
    <t>kliinisessä tutkimuksessa havaittu/havaittava näköakselien hajaannus</t>
  </si>
  <si>
    <t>vid läkarundersökning påvisad brist på parallellism i synaxlarna</t>
  </si>
  <si>
    <t>Skelning</t>
  </si>
  <si>
    <t>Avvikande ögonrörelser F14</t>
  </si>
  <si>
    <t>F99</t>
  </si>
  <si>
    <t>Muu silmäsairaus</t>
  </si>
  <si>
    <t>1.2.246.537.6.31.2007.1716</t>
  </si>
  <si>
    <t>A39.8+H48.1,A50.0+H58.8,A50.3+H58.8,A51.4+H58.8,A52.1+H48.0,A52.1+H48.1,A52.1+H58.0,A52.79+H58.8,A69.2+H48.1,A69.2+H58.8,B67.9+H06.1,B69.1+H45.1,B73+H45.1,B83.0+H45.1,B87.2+H06.1,E05.9+H06.2,G35+H48.1,H02.0,H02.1,H02.8,H02.9,H04.0,H04.10,H04.11,H04.12,H04.13,H04.19,H04.5,H04.6,H04.8,H04.9,H05.2,H05.3,H05.4,H05.5,H05.8,H05.9,H06.0*,H06.1*,H06.1*B67.9,H06.1*B87.2,H06.2*,H06.2*E05.9,H06.3*,H11.0,H11.1,H11.2,H11.4,H11.8,H11.9,H13.0*B74.9,H15.0,H15.1,H15.8,H15.9,H17.0,H17.1,H17.8,H17.9,H18.0#,H18.1,H18.2,H18.3,H18.4,H18.5,H18.6,H18.7,H18.8,H18.9,H27.0,H27.1,H27.8,H27.9,H31.0,H31.1,H31.2,H31.3,H31.4,H31.8,H31.9,H34.0,H34.1,H34.2,H34.8,H34.9,H35.5,H35.6,H35.7,H35.8,H35.9,H43.0,H43.1,H43.2,H43.3,H43.8,H43.9,H44.3,H44.4,H44.5,H44.8,H44.9,H45.0*,H45.1*,H45.1*B69.1,H45.1*B73,H45.1*B83.0,H45.8*,H46,H47.0,H47.1,H47.2,H47.3,H47.4,H47.5,H47.6,H47.7,H48.0*,H48.0*A52.1,H48.1*,H48.1*A39.8,H48.1*A52.1,H48.1*A69.2,H48.1*G35,H48.8*,H53.0,H53.4,H53.5,H53.6,H53.8,H57.0,H57.8,H58.0*,H58.0*A52.1,H58.1*,H58.8*,H58.8*A50.0,H58.8*A50.3,H58.8*A51.4,H58.8*A52.79,H58.8*A69.2</t>
  </si>
  <si>
    <t>amblyopi./arcus senilis./färgblindhet./svagt färgsinne./grumling av hornhinnan./sjukdom i ögonhålan./ectropion./entropion./episklerit./inåtväxande ögonfrans./nattblindhet./papillödem./pterygium./sklerit</t>
  </si>
  <si>
    <t>Annan ögonsjukdom</t>
  </si>
  <si>
    <t>amblyopia./vanhuudenkaari./värisokeus./värinäön heikkous./sarveiskalvon samentuma./silmäkuopan poikkeavuus./silmäluomen uloskääntyminen./silmäluomen sisään kääntyminen./kovakalvon pintatulehdus./sisään kasvava silmäripsi./hämäräsokeus./näköhermon nystyn turvotus./siipikalvo./kovakalvontulehdus</t>
  </si>
  <si>
    <t>H</t>
  </si>
  <si>
    <t>Korva</t>
  </si>
  <si>
    <t>1.2.246.537.6.31.2007.1717</t>
  </si>
  <si>
    <t>Öra</t>
  </si>
  <si>
    <t>H01</t>
  </si>
  <si>
    <t>Korvan kipu/särky</t>
  </si>
  <si>
    <t>1.2.246.537.6.31.2007.1718</t>
  </si>
  <si>
    <t>H92.0</t>
  </si>
  <si>
    <t>Öronvärk</t>
  </si>
  <si>
    <t>H02</t>
  </si>
  <si>
    <t>Kuulo-oire</t>
  </si>
  <si>
    <t>1.2.246.537.6.31.2007.1719</t>
  </si>
  <si>
    <t>H93.2</t>
  </si>
  <si>
    <t>dövhet på ett öra H28./dövhet på båda öronen H86</t>
  </si>
  <si>
    <t>Hörselbesvär</t>
  </si>
  <si>
    <t>kahtena kuuleminen./kuulon erottamishäiriö./liikaherkkäkuuloisuus./tunne kuulon alenemasta</t>
  </si>
  <si>
    <t>yhden korvan kuurous H28./ molempien korvien kuurous H29</t>
  </si>
  <si>
    <t>H03</t>
  </si>
  <si>
    <t>Korvien soiminen / tinnitus</t>
  </si>
  <si>
    <t>1.2.246.537.6.31.2007.1720</t>
  </si>
  <si>
    <t>H93.1</t>
  </si>
  <si>
    <t>ristande / knäppande i öronen H29</t>
  </si>
  <si>
    <t>eko i öra</t>
  </si>
  <si>
    <t>Ringning / susning / tinnitus</t>
  </si>
  <si>
    <t>korvien kaikuminen</t>
  </si>
  <si>
    <t>korvien ritinä H29</t>
  </si>
  <si>
    <t>H04</t>
  </si>
  <si>
    <t>Erite korvasta</t>
  </si>
  <si>
    <t>1.2.246.537.6.31.2007.1721</t>
  </si>
  <si>
    <t>H92.1</t>
  </si>
  <si>
    <t>blod i / från öra H05</t>
  </si>
  <si>
    <t>Sekretion från öra</t>
  </si>
  <si>
    <t>verta korvassa/korvasta H05</t>
  </si>
  <si>
    <t>H05</t>
  </si>
  <si>
    <t>Verenvuoto korvassa/korvasta</t>
  </si>
  <si>
    <t>1.2.246.537.6.31.2007.1722</t>
  </si>
  <si>
    <t>H92.2</t>
  </si>
  <si>
    <t>blod i / från öra</t>
  </si>
  <si>
    <t>Blod i / ur öra</t>
  </si>
  <si>
    <t>verta korvassa/korvasta</t>
  </si>
  <si>
    <t>H13</t>
  </si>
  <si>
    <t>Korvan tukkoisuus</t>
  </si>
  <si>
    <t>1.2.246.537.6.31.2007.1723</t>
  </si>
  <si>
    <t>H93.8</t>
  </si>
  <si>
    <t>öronvax i övermått H81</t>
  </si>
  <si>
    <t>öra i lås</t>
  </si>
  <si>
    <t>Lockkänsla i öra</t>
  </si>
  <si>
    <t>korvan lukkoisuus</t>
  </si>
  <si>
    <t>ylimääräinen korvavaikku H81</t>
  </si>
  <si>
    <t>H15</t>
  </si>
  <si>
    <t>Huoli korvien ulkonäöstä</t>
  </si>
  <si>
    <t>1.2.246.537.6.31.2007.1724</t>
  </si>
  <si>
    <t>utstående öron / medfödd missbildning av öra H80</t>
  </si>
  <si>
    <t>Bekymmer över utseende av öron</t>
  </si>
  <si>
    <t>hörökorvat / synnynnäinen korvan epämuodostuma H80</t>
  </si>
  <si>
    <t>H27</t>
  </si>
  <si>
    <t>Huoli/pelko korvataudista</t>
  </si>
  <si>
    <t>1.2.246.537.6.31.2007.1725</t>
  </si>
  <si>
    <t>hos en patient med sjukdomen./koda sjukdomen</t>
  </si>
  <si>
    <t>rädsla för dövhet</t>
  </si>
  <si>
    <t>potilaan huoli/pelko korvan sairaudesta tai kuuroudesta ilman/ennen varmistettua diagnoosia</t>
  </si>
  <si>
    <t>bekymmer / rädsla för öronsjukdom / dövhet hos en patient utan sjukdomen / till dess att diagnosen bekräftats</t>
  </si>
  <si>
    <t>Rädsla för öronsjukdom</t>
  </si>
  <si>
    <t>kuuroutumisen pelko</t>
  </si>
  <si>
    <t>jos potilaalla on sairaus, luokittele se</t>
  </si>
  <si>
    <t>H28</t>
  </si>
  <si>
    <t>Toiminnanvajaus, korvan</t>
  </si>
  <si>
    <t>1.2.246.537.6.31.2007.1726</t>
  </si>
  <si>
    <t>presbyacusis H84./akustiskt trauma H85./dövhet H86./svindel / vertigo N17</t>
  </si>
  <si>
    <t>dövhet på ett öra./tillfällig dövhet</t>
  </si>
  <si>
    <t>korvaan/kuulon ongelmaan liittyvä toiminnanvajaus tai toiminnan rajoittuneisuus</t>
  </si>
  <si>
    <t>funktionsbegränsning till följd av ett problem med öra / hörsel</t>
  </si>
  <si>
    <t>Funktionsbegränsning / handikapp beträffande öra</t>
  </si>
  <si>
    <t>tilapäinen kuurous./yhden korvan kuurous</t>
  </si>
  <si>
    <t>ikähuonokuuloisuus H84./ meluvamma H85./ kuurous H86./ huimaus N17</t>
  </si>
  <si>
    <t>H29</t>
  </si>
  <si>
    <t>Muu korvan oire/vaiva</t>
  </si>
  <si>
    <t>1.2.246.537.6.31.2007.1727</t>
  </si>
  <si>
    <t>H93.9</t>
  </si>
  <si>
    <t>svindel / förlust av balansen / vertigo N17</t>
  </si>
  <si>
    <t>H93.8,H93.9</t>
  </si>
  <si>
    <t>knastrande / knäppande./klåda./tryckkänsla i öronen</t>
  </si>
  <si>
    <t>Annat öronsymptom / -besvär</t>
  </si>
  <si>
    <t>korvien kutina/poksahtelu/rasahtelu./paineen tunne korvissa</t>
  </si>
  <si>
    <t>huimaus/tasapainohäiriö N17</t>
  </si>
  <si>
    <t>H30</t>
  </si>
  <si>
    <t>Korva, Laaja tutkimus/arviointi</t>
  </si>
  <si>
    <t>Korva, Laaja terveydentilan arviointi/tarkastus</t>
  </si>
  <si>
    <t>1.2.246.537.6.31.2007.1728</t>
  </si>
  <si>
    <t>Öra, Medicinsk undersökning / grundlig</t>
  </si>
  <si>
    <t>H31</t>
  </si>
  <si>
    <t>Korva, Suppea tutkimus/arviointi</t>
  </si>
  <si>
    <t>Korva, Suppea terveydentilan arviointi/tarkastus</t>
  </si>
  <si>
    <t>1.2.246.537.6.31.2007.1729</t>
  </si>
  <si>
    <t>Öra, Medicinsk undersökning / partiell</t>
  </si>
  <si>
    <t>H32</t>
  </si>
  <si>
    <t>Korva, Allergiatutkimus</t>
  </si>
  <si>
    <t>1.2.246.537.6.31.2007.1730</t>
  </si>
  <si>
    <t>Öra, Allergitest</t>
  </si>
  <si>
    <t>H33</t>
  </si>
  <si>
    <t>Korva, Mikrobiol./immun.koe</t>
  </si>
  <si>
    <t>Korva, Mikrobiologinen/immunologinen koe</t>
  </si>
  <si>
    <t>1.2.246.537.6.31.2007.1731</t>
  </si>
  <si>
    <t>Öra, Mikrobiologiskt / annat immunologiskt prov</t>
  </si>
  <si>
    <t>H34</t>
  </si>
  <si>
    <t>Korva, Veritutkimus</t>
  </si>
  <si>
    <t>1.2.246.537.6.31.2007.1732</t>
  </si>
  <si>
    <t>Öra, Blodprov</t>
  </si>
  <si>
    <t>H35</t>
  </si>
  <si>
    <t>Korva, Virtsatutkimus</t>
  </si>
  <si>
    <t>1.2.246.537.6.31.2007.1733</t>
  </si>
  <si>
    <t>Öra, Urinprov</t>
  </si>
  <si>
    <t>H36</t>
  </si>
  <si>
    <t>Korva, Ulostetutkimus</t>
  </si>
  <si>
    <t>1.2.246.537.6.31.2007.1734</t>
  </si>
  <si>
    <t>Öra, Avföringsprov</t>
  </si>
  <si>
    <t>H37</t>
  </si>
  <si>
    <t>Korva, Histol./sytol. tutk.</t>
  </si>
  <si>
    <t>Korva, Histologinen/sytologinen tutkimus</t>
  </si>
  <si>
    <t>1.2.246.537.6.31.2007.1735</t>
  </si>
  <si>
    <t>Öra, Histologiskt / cytologiskt prov</t>
  </si>
  <si>
    <t>H38</t>
  </si>
  <si>
    <t>Korva, Muu lab.tutkimus</t>
  </si>
  <si>
    <t>Korva, Muu laboratoriotutkimus</t>
  </si>
  <si>
    <t>1.2.246.537.6.31.2007.1736</t>
  </si>
  <si>
    <t>Öra, Annat laboratorieprov UNS</t>
  </si>
  <si>
    <t>H39</t>
  </si>
  <si>
    <t>Korva, Kliin. toimintakoe</t>
  </si>
  <si>
    <t>Korva, Kliininen toimintakoe</t>
  </si>
  <si>
    <t>1.2.246.537.6.31.2007.1737</t>
  </si>
  <si>
    <t>Öra, Kliniskt funktionstest</t>
  </si>
  <si>
    <t>H40</t>
  </si>
  <si>
    <t>Korva, Diagn. endoskopia</t>
  </si>
  <si>
    <t>Korva, Diagnostinen endoskopia</t>
  </si>
  <si>
    <t>1.2.246.537.6.31.2007.1738</t>
  </si>
  <si>
    <t>Öra, Diagnostisk endoskopi</t>
  </si>
  <si>
    <t>H41</t>
  </si>
  <si>
    <t>Korva, Diagn. Kuvantaminen</t>
  </si>
  <si>
    <t>Korva, Diagnostinen kuvantaminen</t>
  </si>
  <si>
    <t>1.2.246.537.6.31.2007.1739</t>
  </si>
  <si>
    <t>Öra, Radiologisk diagnostik eller annan bilddiagnostik</t>
  </si>
  <si>
    <t>H42</t>
  </si>
  <si>
    <t>Korva, Elektrofys. tutk.</t>
  </si>
  <si>
    <t>Korva, Elektrofysiologinen tutkimus</t>
  </si>
  <si>
    <t>1.2.246.537.6.31.2007.1740</t>
  </si>
  <si>
    <t>Öra, Elektrofysiologisk undersökning</t>
  </si>
  <si>
    <t>H43</t>
  </si>
  <si>
    <t>Korva, Muu tutkimus</t>
  </si>
  <si>
    <t>Korva, Muu tutkimustoimenpide</t>
  </si>
  <si>
    <t>1.2.246.537.6.31.2007.1741</t>
  </si>
  <si>
    <t>Öra, Annan diagnostisk åtgärd</t>
  </si>
  <si>
    <t>H44</t>
  </si>
  <si>
    <t>Korva, Rokotus / enn.ehk.lääk.</t>
  </si>
  <si>
    <t>Korva, Rokotus / ennaltaehkäisevä lääkitys</t>
  </si>
  <si>
    <t>1.2.246.537.6.31.2007.1742</t>
  </si>
  <si>
    <t>Öra, Preventiv immunisering / medicinering</t>
  </si>
  <si>
    <t>H45</t>
  </si>
  <si>
    <t>Korva, Seuranta/neuvonta</t>
  </si>
  <si>
    <t>Korva, Seuranta/terveysneuvonta/ruokavalioneuvonta</t>
  </si>
  <si>
    <t>1.2.246.537.6.31.2007.1743</t>
  </si>
  <si>
    <t>Öra, Observation / hälsofostran / rådgivning / dietrådgivning</t>
  </si>
  <si>
    <t>H46</t>
  </si>
  <si>
    <t>Korva, Pth konsultaatio</t>
  </si>
  <si>
    <t>Korva, Perusterveydenhuollon asiantuntijan konsultaatio</t>
  </si>
  <si>
    <t>1.2.246.537.6.31.2007.1744</t>
  </si>
  <si>
    <t>Öra, Konsultation med person yrkesverksam inom primärvården</t>
  </si>
  <si>
    <t>H47</t>
  </si>
  <si>
    <t>Korva, Esh konsultaatio</t>
  </si>
  <si>
    <t>Korva, Erikoislääkärin konsultaatio</t>
  </si>
  <si>
    <t>1.2.246.537.6.31.2007.1745</t>
  </si>
  <si>
    <t>Öra, Specialistkonsultation</t>
  </si>
  <si>
    <t>H48</t>
  </si>
  <si>
    <t>Korva, Pot. tarpeiden selvitt.</t>
  </si>
  <si>
    <t>Korva, Potilaan tarpeiden/tulosyyn selvittäminen</t>
  </si>
  <si>
    <t>1.2.246.537.6.31.2007.1746</t>
  </si>
  <si>
    <t>Öra, Utredning av patientens kontaktorsak / -behov</t>
  </si>
  <si>
    <t>H49</t>
  </si>
  <si>
    <t>Korva, Muu ennaltaehk. tmp</t>
  </si>
  <si>
    <t>Korva, Muu ennaltaehkäisevä toimenpide</t>
  </si>
  <si>
    <t>1.2.246.537.6.31.2007.1747</t>
  </si>
  <si>
    <t>Öra, Annan förebyggande åtgärd</t>
  </si>
  <si>
    <t>H50</t>
  </si>
  <si>
    <t>Korva, Lääkitys</t>
  </si>
  <si>
    <t>Korva, Lääkitys/lääkemääräys/uusinta/injektio</t>
  </si>
  <si>
    <t>1.2.246.537.6.31.2007.1748</t>
  </si>
  <si>
    <t>Öra, Medicinering / ordination / förnyelse / injektion</t>
  </si>
  <si>
    <t>H51</t>
  </si>
  <si>
    <t>Korva, Aukaisu/kanylointi/huuht.</t>
  </si>
  <si>
    <t>Korva, Aukaisu/kanylointi/huuhtelu/imu/nesteenpoisto</t>
  </si>
  <si>
    <t>1.2.246.537.6.31.2007.1749</t>
  </si>
  <si>
    <t>Öra, Incision / dränage / sköljning / aspiration</t>
  </si>
  <si>
    <t>H52</t>
  </si>
  <si>
    <t>Korva, Kudoksen poisto/poltto</t>
  </si>
  <si>
    <t>Korva, Kudoksen poisto/poltto/tuhoaminen / koepalan otto / kudosjätteen poisto</t>
  </si>
  <si>
    <t>1.2.246.537.6.31.2007.1750</t>
  </si>
  <si>
    <t>Öra, Excision / avlägsnande av vävnad / biopsi / destruktion / revision / kauterisation</t>
  </si>
  <si>
    <t>H53</t>
  </si>
  <si>
    <t>Korva, Katetrointi/intub.</t>
  </si>
  <si>
    <t>Korva, Katetrointi/intubointi/laajentaminen</t>
  </si>
  <si>
    <t>1.2.246.537.6.31.2007.1751</t>
  </si>
  <si>
    <t>Öra, Instrumentering / katetrisering / intubering / dilatering</t>
  </si>
  <si>
    <t>H54</t>
  </si>
  <si>
    <t>Korva, Ompelu/korjaus/kipsaus</t>
  </si>
  <si>
    <t>Korva, Ompelu/korjaus/kipsaus / proteesin asennus (tai poisto)</t>
  </si>
  <si>
    <t>1.2.246.537.6.31.2007.1752</t>
  </si>
  <si>
    <t>Öra, Reparation / fixation - suturering / gipsning / protetik (applikation / borttagning)</t>
  </si>
  <si>
    <t>Korva, Paikall. lääkeaineinjekt.</t>
  </si>
  <si>
    <t>Korva, Paikallinen lääkeaineinjektio</t>
  </si>
  <si>
    <t>1.2.246.537.6.31.2007.1753</t>
  </si>
  <si>
    <t>Öra, Lokal injektion / infiltration</t>
  </si>
  <si>
    <t>H56</t>
  </si>
  <si>
    <t>Korva, Sidos/kompr./tampon.</t>
  </si>
  <si>
    <t>Korva, Sidos/kompressi/tamponointi</t>
  </si>
  <si>
    <t>1.2.246.537.6.31.2007.1754</t>
  </si>
  <si>
    <t>Öra, Förbindning / tryckförband / tamponad</t>
  </si>
  <si>
    <t>H57</t>
  </si>
  <si>
    <t>Korva, Fys.hoito/kuntoutus</t>
  </si>
  <si>
    <t>Korva, Fysikaalinen hoito / kuntoutus</t>
  </si>
  <si>
    <t>1.2.246.537.6.31.2007.1755</t>
  </si>
  <si>
    <t>Öra, Fysioterapi / rehabilitation</t>
  </si>
  <si>
    <t>H58</t>
  </si>
  <si>
    <t>Korva,  Terapeuttinen neuvonta</t>
  </si>
  <si>
    <t>Korva, Terapeuttinen neuvonta / kuuntelu</t>
  </si>
  <si>
    <t>1.2.246.537.6.31.2007.1756</t>
  </si>
  <si>
    <t>Öra, Terapeutisk rådgivning / lyssnande</t>
  </si>
  <si>
    <t>H59</t>
  </si>
  <si>
    <t>Korva, Muu hoitotoimenpide</t>
  </si>
  <si>
    <t>Korva, Muu hoitotoimenpide / muualla luokittelematon pikkukirurgia</t>
  </si>
  <si>
    <t>1.2.246.537.6.31.2007.1757</t>
  </si>
  <si>
    <t>Öra, Annan terapeutisk åtgärd / mindre kirurgiskt ingrepp UNS</t>
  </si>
  <si>
    <t>H60</t>
  </si>
  <si>
    <t>Korva, Tulosten kuuleminen</t>
  </si>
  <si>
    <t>Korva, Tutkimustulosten kuuleminen</t>
  </si>
  <si>
    <t>1.2.246.537.6.31.2007.1758</t>
  </si>
  <si>
    <t>Öra, Resultat av test / åtgärder</t>
  </si>
  <si>
    <t>H61</t>
  </si>
  <si>
    <t>Korva, Tutk.tulos toiselta</t>
  </si>
  <si>
    <t>Korva, Tutkimustulos/testitulos/potilaskertomus/kirje toiselta hoidonantajalta</t>
  </si>
  <si>
    <t>1.2.246.537.6.31.2007.1759</t>
  </si>
  <si>
    <t>Öra, Resultat av test / åtgärd / sjukjournal föreskriven av annan vårdgivare</t>
  </si>
  <si>
    <t>H62</t>
  </si>
  <si>
    <t>Korva, Hallinnollinen toimenpide</t>
  </si>
  <si>
    <t>1.2.246.537.6.31.2007.1760</t>
  </si>
  <si>
    <t>Öra, Administrativa åtgärder</t>
  </si>
  <si>
    <t>H63</t>
  </si>
  <si>
    <t>Korva, Muu seuranta</t>
  </si>
  <si>
    <t>Korva, Muu seurantakäynti</t>
  </si>
  <si>
    <t>1.2.246.537.6.31.2007.1761</t>
  </si>
  <si>
    <t>Öra, Uppföljningsbesök, ospecificerat</t>
  </si>
  <si>
    <t>H64</t>
  </si>
  <si>
    <t>Korva, Hoidonantaja käynnistänyt</t>
  </si>
  <si>
    <t>Korva, Hoidonantajan käynnistämä tapahtuma</t>
  </si>
  <si>
    <t>1.2.246.537.6.31.2007.1762</t>
  </si>
  <si>
    <t>Öra, Besök / problem initierat av vårdgivaren</t>
  </si>
  <si>
    <t>H65</t>
  </si>
  <si>
    <t>Korva, Muu henkilö käynnistänyt</t>
  </si>
  <si>
    <t>Korva, Muun henkilön käynnistämä tapahtuma</t>
  </si>
  <si>
    <t>1.2.246.537.6.31.2007.1763</t>
  </si>
  <si>
    <t>Öra, Besök / problem initierat av annan än patienten eller vårdgivaren</t>
  </si>
  <si>
    <t>H66</t>
  </si>
  <si>
    <t>Korva, Lähete pth</t>
  </si>
  <si>
    <t>Korva, Lähete muulle perusterveydenhuollon ammattihenkilölle</t>
  </si>
  <si>
    <t>1.2.246.537.6.31.2007.1764</t>
  </si>
  <si>
    <t>Öra, Remiss till annan vårdgivare / skötare / terapeut / socialarbetare</t>
  </si>
  <si>
    <t>H67</t>
  </si>
  <si>
    <t>Korva, Lähete esh/sairaala</t>
  </si>
  <si>
    <t>Korva, Lähete erikoislääkärille/sairaalaan</t>
  </si>
  <si>
    <t>1.2.246.537.6.31.2007.1765</t>
  </si>
  <si>
    <t>Öra, Remiss till läkare / specialist / poliklinik / sjukhus / specialsjukvård</t>
  </si>
  <si>
    <t>H68</t>
  </si>
  <si>
    <t>Korva, Muu lähete</t>
  </si>
  <si>
    <t>1.2.246.537.6.31.2007.1766</t>
  </si>
  <si>
    <t>Öra, Annan remiss UNS</t>
  </si>
  <si>
    <t>H69</t>
  </si>
  <si>
    <t>Korva, Muualla luokittelematon</t>
  </si>
  <si>
    <t>Korva, Muu käynnin syy</t>
  </si>
  <si>
    <t>1.2.246.537.6.31.2007.1767</t>
  </si>
  <si>
    <t>Öra, Annan orsak för kontakt UNS</t>
  </si>
  <si>
    <t>H70</t>
  </si>
  <si>
    <t>Korvakäytävän tulehdus</t>
  </si>
  <si>
    <t>1.2.246.537.6.31.2007.1768</t>
  </si>
  <si>
    <t>H60.9</t>
  </si>
  <si>
    <t>A46+H62.0,B00.19+H62.1,B02.8+H62.1,B36.9+H62.2,B37.2+H62.2,B44.8+H62.2,H60.0,H60.1,H60.2,H60.3,H60.4,H60.5,H60.8,H60.9,H62.0*,H62.0*A46,H62.1*,H62.1*B00.19,H62.1*B02.8,H62.2*,H62.2*B36.9,H62.2*B37.2,H62.2*B44.8,H62.3*,H62.4*,H62.4*L01.0,H62.8*,L01.0+H62.4</t>
  </si>
  <si>
    <t>abscess / eksem / furunkel i örongången./simmaröra</t>
  </si>
  <si>
    <t>korvakäytävän tulehdus / hilseily</t>
  </si>
  <si>
    <t>inflammation / fjällning i örongången</t>
  </si>
  <si>
    <t>Örongångsinflammation / extern otit</t>
  </si>
  <si>
    <t>korvakäytävän paise/ihottuma/äkämä./uimarin korva</t>
  </si>
  <si>
    <t>H71</t>
  </si>
  <si>
    <t>Välikorvatulehdus/tärykalvotulehdus, akuutti</t>
  </si>
  <si>
    <t>1.2.246.537.6.31.2007.1769</t>
  </si>
  <si>
    <t>H73.0</t>
  </si>
  <si>
    <t>serös mellanöreinflammation H72./kronisk mellanöreinflammation H74</t>
  </si>
  <si>
    <t>Korvakipu H01, Erite korvasta H04</t>
  </si>
  <si>
    <t>A18.6+H67.0,A38+H67.0,B05.3+H67.1,H66.0,H66.4,H66.9,H67.0*,H67.0*A18.6,H67.0*A38,H67.1*,H67.1*B05.3,H67.1*J09,H67.8*,H67.8*J10.8,H67.8*J11.8,H70.0,H73.0,J10.8+H67.8,J11.8+H67.8</t>
  </si>
  <si>
    <t>akut varig mellanöreinflammation./akut mellanöreninflammation UNS./akut otit / tympanit / myringit</t>
  </si>
  <si>
    <t>(1) vastikään puhjennut tärykalvo ja siihen liittyvä märkäinen erite tai (2), tulehtunut ja pullottava tärykalvo tai (3) toinen tärykalvo punaisempi kuin toinen tai (4) punoittava tärykalvo korvakipuun liittyneenä tai (5) nesterakkulat tärykalvolla</t>
  </si>
  <si>
    <t>(1) färsk perforation av trumhinnan med utsändring av var, eller (2) inflammerad och svällande trumhinna, eller (3) ena trumhinnan mera rodnande än den andra, eller (4) röd trumhinna, med värk, eller (5) blåsor på trumhinnan</t>
  </si>
  <si>
    <t>Akut mellanöreinflammation / trumhinneinflammation</t>
  </si>
  <si>
    <t>akuutti märkäinen välikorvatulehdus./akuutti tärykalvotulehdus./myringiitti./määrittämätön välikorvatulehdus</t>
  </si>
  <si>
    <t>seroosi välikorvatulehdus H72./ krooninen välikorvatulehdus H74</t>
  </si>
  <si>
    <t>Örvärk H01,  Sekretion från örat H04</t>
  </si>
  <si>
    <t>H72</t>
  </si>
  <si>
    <t>Välikorvatulehdus, seroosi</t>
  </si>
  <si>
    <t>1.2.246.537.6.31.2007.1770</t>
  </si>
  <si>
    <t>H65.2</t>
  </si>
  <si>
    <t>akut mellanöreinflammation H71./kronisk mellanöreinflammation H74</t>
  </si>
  <si>
    <t>Korvan lukkoisuus H13, Korvatorventulehdus H73</t>
  </si>
  <si>
    <t>H65.0,H65.1,H65.2,H65.3,H65.4,H65.9</t>
  </si>
  <si>
    <t>adhesiv otit./mellanöreinflammation med sekretion</t>
  </si>
  <si>
    <t>(1) tärykalvon takana havaittava neste ilman varsinaista tulehdusta tai (2) tärykalvon liikkeen heikentyminen ja siihen liittyvä sisäänvetäytynyt/pullottava tärykalvo tai kuulonalenema</t>
  </si>
  <si>
    <t>(1) synlig vätska bakom trumhinnan utan inflammation, eller (2) försämrad rörlighet av trumhinnan, antingen retraktion eller utbuktning, eller försämrad hörsel</t>
  </si>
  <si>
    <t>Serös mellanöreinflammation / limöra</t>
  </si>
  <si>
    <t>liimakorva./eritteinen välikorvantulehdus</t>
  </si>
  <si>
    <t>akuutti välikorvantulehdus H71./ krooninen välikorvantulehdus H74</t>
  </si>
  <si>
    <t>Lckkänsla i öra H13,  OtosalpingitH73</t>
  </si>
  <si>
    <t>H73</t>
  </si>
  <si>
    <t>Korvatorventulehdus</t>
  </si>
  <si>
    <t>1.2.246.537.6.31.2007.1771</t>
  </si>
  <si>
    <t>H68.0</t>
  </si>
  <si>
    <t>serös mellanöreinflammation H72</t>
  </si>
  <si>
    <t>Korvan lukkoisuus H13</t>
  </si>
  <si>
    <t>H68.0,H68.1,H69.0,H69.8,H69.9</t>
  </si>
  <si>
    <t>täppthet./inflammation eller funktionsstörning av örontrumpeten (Eustachiska röret)</t>
  </si>
  <si>
    <t>Otosalpingit</t>
  </si>
  <si>
    <t>korvatorven toimintahäiriö/tukkeutuneisuus</t>
  </si>
  <si>
    <t>seroosi välikorvatulehdus H72</t>
  </si>
  <si>
    <t>Lckkänsla i öra H13</t>
  </si>
  <si>
    <t>H74</t>
  </si>
  <si>
    <t>Välikorvatulehdus, krooninen</t>
  </si>
  <si>
    <t>1.2.246.537.6.31.2007.1772</t>
  </si>
  <si>
    <t>H66.9</t>
  </si>
  <si>
    <t>A18.0+H75.0,H66.1,H66.2,H66.3,H66.9,H70.1,H70.2,H70.8,H70.9,H71,H73.1,H75.0*,H75.0*A18.0,H75.8*</t>
  </si>
  <si>
    <t>cholesteatom./kronisk varig mellanöreinflammation./mastoidit</t>
  </si>
  <si>
    <t>Kronisk mellanöreinflammation</t>
  </si>
  <si>
    <t>helmiäiskasvain./kartiolisäkkeentulehdus./krooninen märkäinen välikorvan tulehdus</t>
  </si>
  <si>
    <t>H75</t>
  </si>
  <si>
    <t>Kasvain, korvan</t>
  </si>
  <si>
    <t>1.2.246.537.6.31.2007.1773</t>
  </si>
  <si>
    <t>C30.1&amp;</t>
  </si>
  <si>
    <t>polyp i örat H99. akustikus neurinom N75</t>
  </si>
  <si>
    <t>C30.1&amp;,C44.2,C49.0,C49.00&amp;,C49.01&amp;,C49.02&amp;,C49.03&amp;,C49.04&amp;,C49.05&amp;,C49.06&amp;,C49.07&amp;,C49.08&amp;,C49.09&amp;,D02.3&amp;,D04.2&amp;,D14.0&amp;,D21.0&amp;,D23.2&amp;</t>
  </si>
  <si>
    <t>benign / malign tumör i öra</t>
  </si>
  <si>
    <t>Tumör i öra</t>
  </si>
  <si>
    <t>korvan hyvän-/pahanlaatuinen kasvain</t>
  </si>
  <si>
    <t>korvan polyyppi H99./ akustikusneurinoma N75</t>
  </si>
  <si>
    <t>H76</t>
  </si>
  <si>
    <t>Vierasesine korvassa</t>
  </si>
  <si>
    <t>1.2.246.537.6.31.2007.1774</t>
  </si>
  <si>
    <t>T16</t>
  </si>
  <si>
    <t>Främmande kropp i öra</t>
  </si>
  <si>
    <t>H77</t>
  </si>
  <si>
    <t>Reikä tärykalvossa</t>
  </si>
  <si>
    <t>1.2.246.537.6.31.2007.1775</t>
  </si>
  <si>
    <t>H72.9</t>
  </si>
  <si>
    <t>perforation av trumhinna med infektion H71./H74./traumatisk / tryckruptur av trumhinnan H79</t>
  </si>
  <si>
    <t>H72.0,H72.1,H72.2,H72.8,H72.9</t>
  </si>
  <si>
    <t>Trumhinneperforation</t>
  </si>
  <si>
    <t>tärykalvon puhkeama ja tulehdus H71./H74./ vamman/paineen aiheuttama tärykalvon puhkeama H79</t>
  </si>
  <si>
    <t>H78</t>
  </si>
  <si>
    <t>Korvan vamma, pinnallinen</t>
  </si>
  <si>
    <t>1.2.246.537.6.31.2007.1776</t>
  </si>
  <si>
    <t>S00.4</t>
  </si>
  <si>
    <t>skada på trumhinnan H79</t>
  </si>
  <si>
    <t>S00.4,S00.9</t>
  </si>
  <si>
    <t>skada på ytteröra / öronöppning</t>
  </si>
  <si>
    <t>Ytlig öronskada</t>
  </si>
  <si>
    <t>korvakäytävän suun,korvalehden vamma</t>
  </si>
  <si>
    <t>tärykalvon vamma H79</t>
  </si>
  <si>
    <t>H79</t>
  </si>
  <si>
    <t>Korvan vamma, muu</t>
  </si>
  <si>
    <t>1.2.246.537.6.31.2007.1777</t>
  </si>
  <si>
    <t>S09.2</t>
  </si>
  <si>
    <t>S01.3,S07.8,S08.1,S09.2,T70.0</t>
  </si>
  <si>
    <t>traumatisk / tryckruptur av trumhinna</t>
  </si>
  <si>
    <t>Öronskada, annat</t>
  </si>
  <si>
    <t>paineen aiheuttama,traumaattinen tärykalvovamma</t>
  </si>
  <si>
    <t>H80</t>
  </si>
  <si>
    <t>Synnynnäinen epämuodostuma, korvan</t>
  </si>
  <si>
    <t>1.2.246.537.6.31.2007.1778</t>
  </si>
  <si>
    <t>Q17.9</t>
  </si>
  <si>
    <t>medfödd dövhet H86</t>
  </si>
  <si>
    <t>Q16.0,Q16.1,Q16.2,Q16.3,Q16.4,Q16.5,Q16.9,Q17.0,Q17.1,Q17.2,Q17.3,Q17.4,Q17.5,Q17.8,Q17.9</t>
  </si>
  <si>
    <t>extra öronmussla./utstående öra</t>
  </si>
  <si>
    <t>Medfödd öronmissbildning</t>
  </si>
  <si>
    <t>hörökorva./ylilukuinen korvalehti</t>
  </si>
  <si>
    <t>synnynnäinen kuurous H86</t>
  </si>
  <si>
    <t>H81</t>
  </si>
  <si>
    <t>Korvavahatulppa</t>
  </si>
  <si>
    <t>1.2.246.537.6.31.2007.1779</t>
  </si>
  <si>
    <t>H61.2</t>
  </si>
  <si>
    <t>korvavaikusta johtuva oire/vaiva</t>
  </si>
  <si>
    <t>symtom / besvär beroende på vax i örongången</t>
  </si>
  <si>
    <t>Vaxprop</t>
  </si>
  <si>
    <t>H82</t>
  </si>
  <si>
    <t>Huimausoireyhtymä</t>
  </si>
  <si>
    <t>1.2.246.537.6.31.2007.1780</t>
  </si>
  <si>
    <t>H81.9</t>
  </si>
  <si>
    <t>Huimaus N17</t>
  </si>
  <si>
    <t>A88.1,H81.0,H81.1,H81.2,H81.3,H81.4,H81.8,H81.9,H82*,H83.0,H83.1,H83.2</t>
  </si>
  <si>
    <t>benign paroxysmal / positionssvindel./labyrintit./Ménière's sjukdom./vestibulär neuronit</t>
  </si>
  <si>
    <t>kiertohuimaus</t>
  </si>
  <si>
    <t>roterande svindel</t>
  </si>
  <si>
    <t>Yrselsyndrom</t>
  </si>
  <si>
    <t>hyvänlaatuinen ohimenevä asentohuimaus./Ménierèn tauti./sisäkorvatulehdus</t>
  </si>
  <si>
    <t>Svindel / yrsel  N17</t>
  </si>
  <si>
    <t>H83</t>
  </si>
  <si>
    <t>Otoskleroosi</t>
  </si>
  <si>
    <t>1.2.246.537.6.31.2007.1781</t>
  </si>
  <si>
    <t>H80.9</t>
  </si>
  <si>
    <t>H80.0,H80.1,H80.20,H80.28,H80.8,H80.9</t>
  </si>
  <si>
    <t>Otoskleros</t>
  </si>
  <si>
    <t>H84</t>
  </si>
  <si>
    <t>Ikähuonokuuloisuus</t>
  </si>
  <si>
    <t>1.2.246.537.6.31.2007.1782</t>
  </si>
  <si>
    <t>H91.1</t>
  </si>
  <si>
    <t>dövhet H86</t>
  </si>
  <si>
    <t>Toiminnanvajaus, korvan H28, Kuurous H86</t>
  </si>
  <si>
    <t>ikääntymisen myötä asteittain alkava symmetrinen, molemmanpuoleinen kuulonalenema, johon  liittyy erityisesti korkeiden äänien heikentynyt kuulo</t>
  </si>
  <si>
    <t>småningom med åldern tilltagande symmetrisk dubbelsidig hörselnedsättning, som delvis är förknippad med nedsättning av hörseln för högfrekventa toner</t>
  </si>
  <si>
    <t>Presbyacusis / åldersbetingad hörselnedsättning</t>
  </si>
  <si>
    <t>kuurous H86</t>
  </si>
  <si>
    <t>Funktionsbegränsning / handikapp beträffande öra H28, Döchet H86</t>
  </si>
  <si>
    <t>H85</t>
  </si>
  <si>
    <t>Meluvamma</t>
  </si>
  <si>
    <t>1.2.246.537.6.31.2007.1783</t>
  </si>
  <si>
    <t>H83.3</t>
  </si>
  <si>
    <t>perforation av trumhinna H77</t>
  </si>
  <si>
    <t>bullerdövhet</t>
  </si>
  <si>
    <t>kovista äänistä johtuva kuulon alenema / kuurous korkeiden äänien alueella</t>
  </si>
  <si>
    <t>dövhet inom det högfrekventa området med en obestridlig anamnes av esposition för kraftigt buller</t>
  </si>
  <si>
    <t>Bullerskada</t>
  </si>
  <si>
    <t>melukuurous</t>
  </si>
  <si>
    <t>tärykalvon puhkeama H77</t>
  </si>
  <si>
    <t>Funktionsbegränsning / handikapp beträffande öra H28,  Döchet H86</t>
  </si>
  <si>
    <t>H86</t>
  </si>
  <si>
    <t>Kuurous</t>
  </si>
  <si>
    <t>1.2.246.537.6.31.2007.1784</t>
  </si>
  <si>
    <t>H90.8</t>
  </si>
  <si>
    <t>tillfällig dövhet / dövhet på ett öra H28./otoskleros H83./åldersbetingad hörselnedsättning / presbyacusis H84./bullerdövhet H85</t>
  </si>
  <si>
    <t>H90.0,H90.1,H90.2,H90.3,H90.4,H90.5,H90.6,H90.7,H90.8,H91.0#,H91.2,H91.3,H91.8,H91.9</t>
  </si>
  <si>
    <t>medfödd dövhet./partiell / fullständig dövhet på båda öronen</t>
  </si>
  <si>
    <t>Dövhet</t>
  </si>
  <si>
    <t>osittainen/täydellinen molempien korvien kuurous./synnynnäinen kuurous</t>
  </si>
  <si>
    <t>tilapäinen kuurous / yhden korvan kuurous H28./otoskleroosi H83./ikähuonokuuloisuus H84./meluvamman aiheuttama kuurous H85</t>
  </si>
  <si>
    <t>H99</t>
  </si>
  <si>
    <t>Muu korvan/kartiolisäkkeen sairaus</t>
  </si>
  <si>
    <t>1.2.246.537.6.31.2007.1785</t>
  </si>
  <si>
    <t>mastoidit H74</t>
  </si>
  <si>
    <t>A52.1+H94.0,H61.0,H61.1,H61.3,H61.8,H61.9,H73.8,H73.9,H74.0,H74.1,H74.2,H74.3,H74.4,H74.8,H74.9,H83.8,H83.9,H93.0,H93.3,H93.8,H93.9,H94.0*,H94.0*A52.1,H94.8*</t>
  </si>
  <si>
    <t>polyp i mellanörat</t>
  </si>
  <si>
    <t>Annan sjukdom i öra / proc mastoideus</t>
  </si>
  <si>
    <t>keskikorvan polyyppi./kutistunut ja ahdas korvakäytävä</t>
  </si>
  <si>
    <t>kartiolisäkkeentulehdus H74</t>
  </si>
  <si>
    <t>Verenkiertoelimet</t>
  </si>
  <si>
    <t>1.2.246.537.6.31.2007.1786</t>
  </si>
  <si>
    <t>Cirkulationsorganen</t>
  </si>
  <si>
    <t>K01</t>
  </si>
  <si>
    <t>Sydänperäinen kipu</t>
  </si>
  <si>
    <t>1.2.246.537.6.31.2007.1787</t>
  </si>
  <si>
    <t>R07.2</t>
  </si>
  <si>
    <t>böstsmärta UNS A11./rädsla för hjärtattack K24./angina pectoris K74./trånghetskänsla i bröstet R29</t>
  </si>
  <si>
    <t>hjärtsmärta</t>
  </si>
  <si>
    <t>Hjärtrelaterad smärta</t>
  </si>
  <si>
    <t>sydänkipu</t>
  </si>
  <si>
    <t>rintakipu määrittelemätön A11./ sydänkohtauksen pelko K24./ rintakipu K74./ rinnan kireys R29</t>
  </si>
  <si>
    <t>K02</t>
  </si>
  <si>
    <t>Painon/puristuksen tunne sydänalassa</t>
  </si>
  <si>
    <t>1.2.246.537.6.31.2007.1788</t>
  </si>
  <si>
    <t>böstsmärta UNS A11./rädsla för hjärtattack K24./angina pectoris K74./andtäppa / dyspne R02</t>
  </si>
  <si>
    <t>hjärttrång</t>
  </si>
  <si>
    <t>Tryck- / obehagskänsla i hjärtat</t>
  </si>
  <si>
    <t>painon tunne rinnassa</t>
  </si>
  <si>
    <t>rintakipu määrittelemätön A11./ sydänkohtauksen pelko K24./ rintakipu K74./ hapenloppumisen tunne / hengenahdistus R02</t>
  </si>
  <si>
    <t>K03</t>
  </si>
  <si>
    <t>Verenkiertoperäinen kipu, muu</t>
  </si>
  <si>
    <t>1.2.246.537.6.31.2007.1789</t>
  </si>
  <si>
    <t>R09.8</t>
  </si>
  <si>
    <t>smärta relaterad till hjärtat K01./klaudikation K92./migrän N89</t>
  </si>
  <si>
    <t>Smärta relaterad till blodcirkulationen, annan</t>
  </si>
  <si>
    <t>sydämeen liittyvä kipu K01./ katkokävely K92./ migreeni N89</t>
  </si>
  <si>
    <t>K04</t>
  </si>
  <si>
    <t>Sydämentykytys / sydämen lyöntien tuntuminen</t>
  </si>
  <si>
    <t>1.2.246.537.6.31.2007.1790</t>
  </si>
  <si>
    <t>R00.2</t>
  </si>
  <si>
    <t>paroxysmal takykardi K79</t>
  </si>
  <si>
    <t>R00.0,R00.1#,R00.2</t>
  </si>
  <si>
    <t>takykardi./snabb puls</t>
  </si>
  <si>
    <t>Hjärtklappning / medvetenhet om hjärtverksamheten</t>
  </si>
  <si>
    <t>tiheälyöntisyys./harvalyöntisyys</t>
  </si>
  <si>
    <t>kohtauksittainen tiheälyöntisyys K79</t>
  </si>
  <si>
    <t>K05</t>
  </si>
  <si>
    <t>Poikkeava/epäsäännöllinen pulssi, muu</t>
  </si>
  <si>
    <t>1.2.246.537.6.31.2007.1791</t>
  </si>
  <si>
    <t>R00.8</t>
  </si>
  <si>
    <t>hjärtklappning K04</t>
  </si>
  <si>
    <t>Avvikande / oregelbunden hjärtrytm / puls, annan</t>
  </si>
  <si>
    <t>sydämentykytys K04</t>
  </si>
  <si>
    <t>K06</t>
  </si>
  <si>
    <t>Korostuneet laskimot</t>
  </si>
  <si>
    <t>1.2.246.537.6.31.2007.1792</t>
  </si>
  <si>
    <t>I87.8</t>
  </si>
  <si>
    <t>åderbråck K95./hemangiom S81</t>
  </si>
  <si>
    <t>I78.1,I78.10,I78.11,I78.19,I87.8</t>
  </si>
  <si>
    <t>ovanligt prominenta vener./spider naevi</t>
  </si>
  <si>
    <t>Framträdande vener</t>
  </si>
  <si>
    <t>epätavallisen ulkonevat laskimot./hämähäkkiluomi</t>
  </si>
  <si>
    <t>suonikohjut K95./ verisuoniluomi S81</t>
  </si>
  <si>
    <t>K07</t>
  </si>
  <si>
    <t>Nilkkaturvotus</t>
  </si>
  <si>
    <t>1.2.246.537.6.31.2007.1793</t>
  </si>
  <si>
    <t>R60.0</t>
  </si>
  <si>
    <t>vristsymtom L16./lokal svullnad S04</t>
  </si>
  <si>
    <t>R60.0,R60.1,R60.9</t>
  </si>
  <si>
    <t>vattusot./retention av vätska./svullna ben</t>
  </si>
  <si>
    <t>Svullna vrister / ödem</t>
  </si>
  <si>
    <t>nestekertymä./turvonneet jalat./vesipöhö</t>
  </si>
  <si>
    <t>nilkkaoire L16./paikallinen turvotus S04</t>
  </si>
  <si>
    <t>K22</t>
  </si>
  <si>
    <t>Sydän- ja verisuonisairauden riskitekijä</t>
  </si>
  <si>
    <t>1.2.246.537.6.31.2007.1794</t>
  </si>
  <si>
    <t>Z86.7</t>
  </si>
  <si>
    <t>Z82.3,Z82.4,Z86.7</t>
  </si>
  <si>
    <t>tidigare episod av egen hjärtsjukdom./familjebelastning./annan risk för hjärt-kärlsjukdom</t>
  </si>
  <si>
    <t>Risk faktor för kardiovaskular sjukdom</t>
  </si>
  <si>
    <t>sydän- ja verisuonisairaus aikaisemmin / suvussa tai muu riskitekijä</t>
  </si>
  <si>
    <t>K24</t>
  </si>
  <si>
    <t>Huoli/pelko sydänsairaudesta</t>
  </si>
  <si>
    <t>1.2.246.537.6.31.2007.1795</t>
  </si>
  <si>
    <t>rädsla för hjärtattack</t>
  </si>
  <si>
    <t>potilaan huoli/pelko sydänkohtauksesta tai muusta sydänsairaudesta ilman/ennen varmistettua diagnoosia</t>
  </si>
  <si>
    <t>bekymmer / rädsla för hjärtsjukdom / hjärtattack hos en patient utan sjukdomen / tills diagnosen är påvisad</t>
  </si>
  <si>
    <t>Rädsla för hjärtsjukdom</t>
  </si>
  <si>
    <t>sydänkohtauksen pelko</t>
  </si>
  <si>
    <t>K25</t>
  </si>
  <si>
    <t>Huoli/pelko kohonn. verenpaineesta/vp-taudista</t>
  </si>
  <si>
    <t>Huoli/pelko kohonneesta  verenpaineesta / verenpainetaudista</t>
  </si>
  <si>
    <t>1.2.246.537.6.31.2007.1796</t>
  </si>
  <si>
    <t>potilaan huoli/pelko verenpainetaudista ilman/ennen varmistettua diagnoosia</t>
  </si>
  <si>
    <t>bekymmer / rädsla för blodtryckssjukdom hos en patient utan sjukdomen / tills diagnosen är påvisad</t>
  </si>
  <si>
    <t>Rädsla för blodtryckssjukdom</t>
  </si>
  <si>
    <t>K27</t>
  </si>
  <si>
    <t>Huoli/pelko verenkiertoel. muusta sairaudesta</t>
  </si>
  <si>
    <t>Huoli/pelko verenkiertoelimistön muusta sairaudesta</t>
  </si>
  <si>
    <t>1.2.246.537.6.31.2007.1797</t>
  </si>
  <si>
    <t>rädsla för hjärt-kärlsjukdom K24./K25./om patienten har sjukdomen./koda sjukdomen</t>
  </si>
  <si>
    <t>potilaan huoli/pelko muusta verenkiertoelimistön sairaudesta ilman/ennen varmistettua diagnoosia</t>
  </si>
  <si>
    <t>bekymmer / rädsla för annan sjukdom i cirkulationsorganen hos en patient utan sjukdomen / tills diagnosen är påvisad</t>
  </si>
  <si>
    <t>Rädsla för annan sjukdom i cirkulationsorgan</t>
  </si>
  <si>
    <t>verenkiertoelimistön sairauden pelko K24./ verenpainetaudin pelko K25./ jos potilaalla on sairaus./luokittele se</t>
  </si>
  <si>
    <t>K28</t>
  </si>
  <si>
    <t>Toiminnanvajaus, verenkierron</t>
  </si>
  <si>
    <t>1.2.246.537.6.31.2007.1798</t>
  </si>
  <si>
    <t>COOP / WONCA-korten lämpar sig för att dokumentera patientens funktionsförmåga (se kaiptel 8).</t>
  </si>
  <si>
    <t>sydän- ja verenkiertoelimistön ongelmaan liittyvä toiminnanvajaus tai toiminnan rajoittuneisuus</t>
  </si>
  <si>
    <t>begränsning av funktionsförmågan / handikapp beroende på ett problem i cirkulationsorganen</t>
  </si>
  <si>
    <t>Funktionsbegränsning / handikapp beträffande cirkulationsorganen</t>
  </si>
  <si>
    <t>K29</t>
  </si>
  <si>
    <t>Muu oire/vaiva, verenkiertoelimistön</t>
  </si>
  <si>
    <t>1.2.246.537.6.31.2007.1799</t>
  </si>
  <si>
    <t>vätska i bröstet R82./cyanos S08</t>
  </si>
  <si>
    <t>R03.1,R09.8</t>
  </si>
  <si>
    <t>hjärtproblem./lågt blodtryck./hypotoni./svagt hjärta</t>
  </si>
  <si>
    <t>Annat symptom / besvär, cirkulationsorgan</t>
  </si>
  <si>
    <t>alhainen verenpaine./heikko sydän./hypotonia./sydänongelma</t>
  </si>
  <si>
    <t>nestettä rintaontelossa R82./ sinertävyys S08</t>
  </si>
  <si>
    <t>Verenkiertoelimet, Laaja tutkimus/arviointi</t>
  </si>
  <si>
    <t>Verenkiertoelimet, Laaja terveydentilan arviointi/tarkastus</t>
  </si>
  <si>
    <t>1.2.246.537.6.31.2007.1800</t>
  </si>
  <si>
    <t>Cirkulationsorganen, Medicinsk undersökning / grundlig</t>
  </si>
  <si>
    <t>K31</t>
  </si>
  <si>
    <t>Verenkiertoelimet, Suppea tutkimus/arviointi</t>
  </si>
  <si>
    <t>Verenkiertoelimet, Suppea terveydentilan arviointi/tarkastus</t>
  </si>
  <si>
    <t>1.2.246.537.6.31.2007.1801</t>
  </si>
  <si>
    <t>Cirkulationsorganen, Medicinsk undersökning / partiell</t>
  </si>
  <si>
    <t>K32</t>
  </si>
  <si>
    <t>Verenkiertoelimet, Allergiatutkimus</t>
  </si>
  <si>
    <t>1.2.246.537.6.31.2007.1802</t>
  </si>
  <si>
    <t>Cirkulationsorganen, Allergitest</t>
  </si>
  <si>
    <t>K33</t>
  </si>
  <si>
    <t>Verenkiertoelimet, Mikrobiol./immun. koe</t>
  </si>
  <si>
    <t>Verenkiertoelimet, Mikrobiologinen/immunologinen koe</t>
  </si>
  <si>
    <t>1.2.246.537.6.31.2007.1803</t>
  </si>
  <si>
    <t>Cirkulationsorganen, Mikrobiologiskt / annat immunologiskt prov</t>
  </si>
  <si>
    <t>K34</t>
  </si>
  <si>
    <t>Verenkiertoelimet, Veritutkimus</t>
  </si>
  <si>
    <t>1.2.246.537.6.31.2007.1804</t>
  </si>
  <si>
    <t>Cirkulationsorganen, Blodprov</t>
  </si>
  <si>
    <t>K35</t>
  </si>
  <si>
    <t>Verenkiertoelimet, Virtsatutkimus</t>
  </si>
  <si>
    <t>1.2.246.537.6.31.2007.1805</t>
  </si>
  <si>
    <t>Cirkulationsorganen, Urinprov</t>
  </si>
  <si>
    <t>K36</t>
  </si>
  <si>
    <t>Verenkiertoelimet, Ulostetutkimus</t>
  </si>
  <si>
    <t>1.2.246.537.6.31.2007.1806</t>
  </si>
  <si>
    <t>Cirkulationsorganen, Avföringsprov</t>
  </si>
  <si>
    <t>Verenkiertoelimet, Histol./sytol. tutk.</t>
  </si>
  <si>
    <t>Verenkiertoelimet, Histologinen/sytologinen tutkimus</t>
  </si>
  <si>
    <t>1.2.246.537.6.31.2007.1807</t>
  </si>
  <si>
    <t>Cirkulationsorganen, Histologiskt / cytologiskt prov</t>
  </si>
  <si>
    <t>K38</t>
  </si>
  <si>
    <t>Verenkiertoelimet, Muu lab.tutkimus</t>
  </si>
  <si>
    <t>Verenkiertoelimet, Muu laboratoriotutkimus</t>
  </si>
  <si>
    <t>1.2.246.537.6.31.2007.1808</t>
  </si>
  <si>
    <t>Cirkulationsorganen, Annat laboratorieprov UNS</t>
  </si>
  <si>
    <t>K39</t>
  </si>
  <si>
    <t>Verenkiertoelimet, Kliin. toimintakoe</t>
  </si>
  <si>
    <t>Verenkiertoelimet, Kliininen toimintakoe</t>
  </si>
  <si>
    <t>1.2.246.537.6.31.2007.1809</t>
  </si>
  <si>
    <t>Cirkulationsorganen, Kliniskt funktionstest</t>
  </si>
  <si>
    <t>K40</t>
  </si>
  <si>
    <t>Verenkiertoelimet, Diagn. endoskopia</t>
  </si>
  <si>
    <t>Verenkiertoelimet, Diagnostinen endoskopia</t>
  </si>
  <si>
    <t>1.2.246.537.6.31.2007.1810</t>
  </si>
  <si>
    <t>Cirkulationsorganen, Diagnostisk endoskopi</t>
  </si>
  <si>
    <t>K41</t>
  </si>
  <si>
    <t>Verenkiertoelimet, Diagn. Kuvantaminen</t>
  </si>
  <si>
    <t>Verenkiertoelimet, Diagnostinen kuvantaminen</t>
  </si>
  <si>
    <t>1.2.246.537.6.31.2007.1811</t>
  </si>
  <si>
    <t>Cirkulationsorganen, Radiologisk diagnostik eller annan bilddiagnostik</t>
  </si>
  <si>
    <t>K42</t>
  </si>
  <si>
    <t>Verenkiertoelimet, Elektrofys. tutk.</t>
  </si>
  <si>
    <t>Verenkiertoelimet, Elektrofysiologinen tutkimus</t>
  </si>
  <si>
    <t>1.2.246.537.6.31.2007.1812</t>
  </si>
  <si>
    <t>Cirkulationsorganen, Elektrofysiologisk undersökning</t>
  </si>
  <si>
    <t>K43</t>
  </si>
  <si>
    <t>Verenkiertoelimet, Muu tutkimus</t>
  </si>
  <si>
    <t>Verenkiertoelimet, Muu tutkimustoimenpide</t>
  </si>
  <si>
    <t>1.2.246.537.6.31.2007.1813</t>
  </si>
  <si>
    <t>Cirkulationsorganen, Annan diagnostisk åtgärd</t>
  </si>
  <si>
    <t>K44</t>
  </si>
  <si>
    <t>Verenkiertoelimet, Rokotus / enn.ehk.lääk.</t>
  </si>
  <si>
    <t>Verenkiertoelimet, Rokotus / ennaltaehkäisevä lääkitys</t>
  </si>
  <si>
    <t>1.2.246.537.6.31.2007.1814</t>
  </si>
  <si>
    <t>Cirkulationsorganen, Preventiv immunisering / medicinering</t>
  </si>
  <si>
    <t>K45</t>
  </si>
  <si>
    <t>Verenkiertoelimet, Seuranta/neuvonta</t>
  </si>
  <si>
    <t>Verenkiertoelimet, Seuranta/terveysneuvonta/ruokavalioneuvonta</t>
  </si>
  <si>
    <t>1.2.246.537.6.31.2007.1815</t>
  </si>
  <si>
    <t>Cirkulationsorganen, Observation / hälsofostran / rådgivning / dietrådgivning</t>
  </si>
  <si>
    <t>K46</t>
  </si>
  <si>
    <t>Verenkiertoelimet, Pth konsultaatio</t>
  </si>
  <si>
    <t>Verenkiertoelimet, Perusterveydenhuollon asiantuntijan konsultaatio</t>
  </si>
  <si>
    <t>1.2.246.537.6.31.2007.1816</t>
  </si>
  <si>
    <t>Cirkulationsorganen, Konsultation med person yrkesverksam inom primärvården</t>
  </si>
  <si>
    <t>K47</t>
  </si>
  <si>
    <t>Verenkiertoelimet, Esh konsultaatio</t>
  </si>
  <si>
    <t>Verenkiertoelimet, Erikoislääkärin konsultaatio</t>
  </si>
  <si>
    <t>1.2.246.537.6.31.2007.1817</t>
  </si>
  <si>
    <t>Cirkulationsorganen, Specialistkonsultation</t>
  </si>
  <si>
    <t>K48</t>
  </si>
  <si>
    <t>Verenkiertoelimet, Pot. tarpeiden selvitt.</t>
  </si>
  <si>
    <t>Verenkiertoelimet, Potilaan tarpeiden/tulosyyn selvittäminen</t>
  </si>
  <si>
    <t>1.2.246.537.6.31.2007.1818</t>
  </si>
  <si>
    <t>Cirkulationsorganen, Utredning av patientens kontaktorsak / -behov</t>
  </si>
  <si>
    <t>K49</t>
  </si>
  <si>
    <t>Verenkiertoelimet, Muu ennaltaehk. tmp</t>
  </si>
  <si>
    <t>Verenkiertoelimet, Muu ennaltaehkäisevä toimenpide</t>
  </si>
  <si>
    <t>1.2.246.537.6.31.2007.1819</t>
  </si>
  <si>
    <t>Cirkulationsorganen, Annan förebyggande åtgärd</t>
  </si>
  <si>
    <t>K50</t>
  </si>
  <si>
    <t>Verenkiertoelimet, Lääkitys</t>
  </si>
  <si>
    <t>Verenkiertoelimet, Lääkitys/lääkemääräys/uusinta/injektio</t>
  </si>
  <si>
    <t>1.2.246.537.6.31.2007.1820</t>
  </si>
  <si>
    <t>Cirkulationsorganen, Medicinering / ordination / förnyelse / injektion</t>
  </si>
  <si>
    <t>K51</t>
  </si>
  <si>
    <t>Verenkiertoelimet, Aukaisu/kanylointi/huuht.</t>
  </si>
  <si>
    <t>Verenkiertoelimet, Aukaisu/kanylointi/huuhtelu/imu/nesteenpoisto</t>
  </si>
  <si>
    <t>1.2.246.537.6.31.2007.1821</t>
  </si>
  <si>
    <t>Cirkulationsorganen, Incision / dränage / sköljning / aspiration</t>
  </si>
  <si>
    <t>K52</t>
  </si>
  <si>
    <t>Verenkiertoelimet, Kudoksen poisto/poltto</t>
  </si>
  <si>
    <t>Verenkiertoelimet, Kudoksen poisto/poltto/tuhoaminen / koepalan otto / kudosjätteen poisto</t>
  </si>
  <si>
    <t>1.2.246.537.6.31.2007.1822</t>
  </si>
  <si>
    <t>Cirkulationsorganen, Excision / avlägsnande av vävnad / biopsi / destruktion / revision / kauterisation</t>
  </si>
  <si>
    <t>K53</t>
  </si>
  <si>
    <t>Verenkiertoelimet, Katetrointi/intub.</t>
  </si>
  <si>
    <t>Verenkiertoelimet, Katetrointi/intubointi/laajentaminen</t>
  </si>
  <si>
    <t>1.2.246.537.6.31.2007.1823</t>
  </si>
  <si>
    <t>Cirkulationsorganen, Instrumentering / katetrisering / intubering / dilatering</t>
  </si>
  <si>
    <t>K54</t>
  </si>
  <si>
    <t>Verenkiertoelimet, Ompelu/korjaus/kipsaus</t>
  </si>
  <si>
    <t>Verenkiertoelimet, Ompelu/korjaus/kipsaus / proteesin asennus (tai poisto)</t>
  </si>
  <si>
    <t>1.2.246.537.6.31.2007.1824</t>
  </si>
  <si>
    <t>Cirkulationsorganen, Reparation / fixation - suturering / gipsning / protetik (applikation / borttagning)</t>
  </si>
  <si>
    <t>K55</t>
  </si>
  <si>
    <t>Verenkiertoelimet, Paikall. lääkeaineinjekt.</t>
  </si>
  <si>
    <t>Verenkiertoelimet, Paikallinen lääkeaineinjektio</t>
  </si>
  <si>
    <t>1.2.246.537.6.31.2007.1825</t>
  </si>
  <si>
    <t>Cirkulationsorganen, Lokal injektion / infiltration</t>
  </si>
  <si>
    <t>K56</t>
  </si>
  <si>
    <t>Verenkiertoelimet, Sidos/kompr./tampon.</t>
  </si>
  <si>
    <t>Verenkiertoelimet, Sidos/kompressi/tamponointi</t>
  </si>
  <si>
    <t>1.2.246.537.6.31.2007.1826</t>
  </si>
  <si>
    <t>Cirkulationsorganen, Förbindning / tryckförband / tamponad</t>
  </si>
  <si>
    <t>K57</t>
  </si>
  <si>
    <t>Verenkiertoelimet, Fys.hoito/kuntoutus</t>
  </si>
  <si>
    <t>Verenkiertoelimet, Fysikaalinen hoito / kuntoutus</t>
  </si>
  <si>
    <t>1.2.246.537.6.31.2007.1827</t>
  </si>
  <si>
    <t>Cirkulationsorganen, Fysioterapi / rehabilitation</t>
  </si>
  <si>
    <t>K58</t>
  </si>
  <si>
    <t>Verenkiertoelimet,  Terapeuttinen neuvonta</t>
  </si>
  <si>
    <t>Verenkiertoelimet, Terapeuttinen neuvonta / kuuntelu</t>
  </si>
  <si>
    <t>1.2.246.537.6.31.2007.1828</t>
  </si>
  <si>
    <t>Cirkulationsorganen, Terapeutisk rådgivning / lyssnande</t>
  </si>
  <si>
    <t>K59</t>
  </si>
  <si>
    <t>Verenkiertoelimet, Muu hoitotoimenpide</t>
  </si>
  <si>
    <t>Verenkiertoelimet, Muu hoitotoimenpide / muualla luokittelematon pikkukirurgia</t>
  </si>
  <si>
    <t>1.2.246.537.6.31.2007.1829</t>
  </si>
  <si>
    <t>Cirkulationsorganen, Annan terapeutisk åtgärd / mindre kirurgiskt ingrepp UNS</t>
  </si>
  <si>
    <t>K60</t>
  </si>
  <si>
    <t>Verenkiertoelimet, Tulosten kuuleminen</t>
  </si>
  <si>
    <t>Verenkiertoelimet, Tutkimustulosten kuuleminen</t>
  </si>
  <si>
    <t>1.2.246.537.6.31.2007.1830</t>
  </si>
  <si>
    <t>Cirkulationsorganen, Resultat av test / åtgärder</t>
  </si>
  <si>
    <t>K61</t>
  </si>
  <si>
    <t>Verenkiertoelimet, Tutk.tulos toiselta</t>
  </si>
  <si>
    <t>Verenkiertoelimet, Tutkimustulos/testitulos/potilaskertomus/kirje toiselta hoidonantajalta</t>
  </si>
  <si>
    <t>1.2.246.537.6.31.2007.1831</t>
  </si>
  <si>
    <t>Cirkulationsorganen, Resultat av test / åtgärd / sjukjournal föreskriven av annan vårdgivare</t>
  </si>
  <si>
    <t>K62</t>
  </si>
  <si>
    <t>Verenkiertoelimet, Hallinnollinen toimenpide</t>
  </si>
  <si>
    <t>1.2.246.537.6.31.2007.1832</t>
  </si>
  <si>
    <t>Cirkulationsorganen, Administrativa åtgärder</t>
  </si>
  <si>
    <t>K63</t>
  </si>
  <si>
    <t>Verenkiertoelimet, Muu seuranta</t>
  </si>
  <si>
    <t>Verenkiertoelimet, Muu seurantakäynti</t>
  </si>
  <si>
    <t>1.2.246.537.6.31.2007.1833</t>
  </si>
  <si>
    <t>Cirkulationsorganen, Uppföljningsbesök, ospecificerat</t>
  </si>
  <si>
    <t>K64</t>
  </si>
  <si>
    <t>Verenkiertoelimet, Hoidonantaja käynnistänyt</t>
  </si>
  <si>
    <t>Verenkiertoelimet, Hoidonantajan käynnistämä tapahtuma</t>
  </si>
  <si>
    <t>1.2.246.537.6.31.2007.1834</t>
  </si>
  <si>
    <t>Cirkulationsorganen, Besök / problem initierat av vårdgivaren</t>
  </si>
  <si>
    <t>K65</t>
  </si>
  <si>
    <t>Verenkiertoelimet, Muu henkilö käynnistänyt</t>
  </si>
  <si>
    <t>Verenkiertoelimet, Muun henkilön käynnistämä tapahtuma</t>
  </si>
  <si>
    <t>1.2.246.537.6.31.2007.1835</t>
  </si>
  <si>
    <t>Cirkulationsorganen, Besök / problem initierat av annan än patienten eller vårdgivaren</t>
  </si>
  <si>
    <t>K66</t>
  </si>
  <si>
    <t>Verenkiertoelimet, Lähete pth</t>
  </si>
  <si>
    <t>Verenkiertoelimet,Lähete muulle perusterveydenhuollon ammattihenkilölle</t>
  </si>
  <si>
    <t>1.2.246.537.6.31.2007.1836</t>
  </si>
  <si>
    <t>Cirkulationsorganen, Remiss till annan vårdgivare / skötare / terapeut / socialarbetare</t>
  </si>
  <si>
    <t>K67</t>
  </si>
  <si>
    <t>Verenkiertoelimet, Lähete esh/sairaala</t>
  </si>
  <si>
    <t>Verenkiertoelimet, Lähete erikoislääkärille/sairaalaan</t>
  </si>
  <si>
    <t>1.2.246.537.6.31.2007.1837</t>
  </si>
  <si>
    <t>Cirkulationsorganen, Remiss till läkare / specialist / poliklinik / sjukhus / specialsjukvård</t>
  </si>
  <si>
    <t>K68</t>
  </si>
  <si>
    <t>Verenkiertoelimet, Muu lähete</t>
  </si>
  <si>
    <t>1.2.246.537.6.31.2007.1838</t>
  </si>
  <si>
    <t>Cirkulationsorganen, Annan remiss UNS</t>
  </si>
  <si>
    <t>K69</t>
  </si>
  <si>
    <t>Verenkiertoelimet, Muualla luokittelematon</t>
  </si>
  <si>
    <t>Verenkiertoelimet, Muu käynnin syy</t>
  </si>
  <si>
    <t>1.2.246.537.6.31.2007.1839</t>
  </si>
  <si>
    <t>Cirkulationsorganen, Annan orsak för kontakt UNS</t>
  </si>
  <si>
    <t>K70</t>
  </si>
  <si>
    <t>Verenkiertoelinten tartuntatauti</t>
  </si>
  <si>
    <t>1.2.246.537.6.31.2007.1840</t>
  </si>
  <si>
    <t>I40.8</t>
  </si>
  <si>
    <t>reumatisk hjärtsjukdom K71./klaffel ej reumatiskt UNS K83./flebit / tromboflebit K94./arterit K99</t>
  </si>
  <si>
    <t>A18.8+I32.0,A18.8+I39.8,A18.8+I41.0,A36.8+I41.0,A39.5,A39.5+I32.0,A39.5+I41.0,A52.0+I32.0,A52.0+I41.0,A54.8+I32.0,A54.8+I41.0,B26.8+I41.1,B33.2,B37.6,B57.0+I41.2,B57.2+I41.2,B58.8+I41.2,D86.8+I41.8,I30.1,I32.0*,I32.0*A18.8,I32.0*A39.5,I32.0*A52.0,I32.0*A54.8,I32.1*,I33.0,I33.9,I38,I39.8*A18.8,I40.0,I40.1,I40.8,I40.9,I41.0*,I41.0*A18.8,I41.0*A36.8,I41.0*A39.5,I41.0*A52.0,I41.0*A54.8,I41.1*,I41.1*B26.8,I41.1*J09,I41.1*J10.8,I41.1*J11.8,I41.2*,I41.2*B57.0,I41.2*B57.2,I41.2*B58.8,I41.8*,I41.8*D86.8,I41.8*M05.3,J10.8+I41.1,J11.8+I41.1,M05.3+I41.8</t>
  </si>
  <si>
    <t>akut / subakut endokardit./bakteriell endokardit./hjärtmuskelinflammation / myokardit./hjärtsäcksinflammation / perikardit (annan än reumatisk)</t>
  </si>
  <si>
    <t>Infektionssjukdom i cirkulationsorganen</t>
  </si>
  <si>
    <t>akuutti/subakuutti/bakteerin aiheuttama sydämen sisäkalvon tulehdus./sydänlihastulehdus./sydänpussintulehdus (muu kuin reumaattinen)</t>
  </si>
  <si>
    <t>reumaattinen sydänsairaus K71./krooninen endokardiitti K83./ laskimotulehdus/laskimontukkotulehdus K84./ valtimotulehdus K99</t>
  </si>
  <si>
    <t>K71</t>
  </si>
  <si>
    <t>Reumakuume / reumaattinen sydäntauti</t>
  </si>
  <si>
    <t>1.2.246.537.6.31.2007.1841</t>
  </si>
  <si>
    <t>I09.9</t>
  </si>
  <si>
    <t>Sydänläppien ei-reumaattinen tauti, määrittämätön K83, Sydäntauti, muu K84</t>
  </si>
  <si>
    <t>I00,I01.0,I01.1,I01.2,I01.8,I01.9,I02.0,I02.9,I05.0,I05.1,I05.2,I05.8,I05.9,I06.0,I06.1,I06.2,I06.8,I06.9,I07.0,I07.1,I07.2,I07.8,I07.9,I08.0,I08.1,I08.2,I08.3,I08.8,I08.9,I09.0,I09.1,I09.2,I09.8,I09.9</t>
  </si>
  <si>
    <t>chorea / danssjuka./mitralstenos</t>
  </si>
  <si>
    <t>Akuutti reumakuume: (1) kaksi pääilmentymää tai (2) yksi pääilmentymä ja kaksi sivuilmentymää sekä todistettu aikaisempi streptokokkitulehdus. Pääilmentymät: usean nivelen vaeltavat tulehdukset, sydänlihastulehdus, tanssitauti, reunapunoittuma, vastikään ilmaantuneet ihonalaiskyhmyt Sivuilmentymät: kuume, nivelsärky, kohonnut lasko tai CRP, pidentynyt P-R-aika EKG:ssä. Krooninen reumaattinen sairaus: (1) kliinisiä löydöksiä ja sydämen läppävika potilaalla, jolla aikaisemmin reumakuume tai (2) kliinisiä löydöksiä ja hiippaläpän ahtauma vaikkei aikaisempaa reumakuumetta eikä muutakaan syytä</t>
  </si>
  <si>
    <t>För akut reumatisk feber: två större, eller en större och två mindre manifestationer, plus evidens för en föregående streptokockinfektion. Större manifestationer: migrerande polyartrit, kardit, chorea, erythema marginatum, subkutana knölar av färskt urspung. Mindre manifestationer: feber, artralgi, förhöjd SR, eller CRP, förlängd P-R intervall i EKG.För kronisk reumatisk hjärtsjukdom: antingen fysikaliska fynd, som är överensstämmande med en klaffskada hos en patient med tidigare anamnes av reumatisk feber, eller fysikaliska fynd överensstämmande med mitralstenos, även utan tidigare anamnes av rheumatisk feber, men utan någon som helst annan påvisbar orsak.</t>
  </si>
  <si>
    <t>Reumatisk feber / hjärtsjukdom</t>
  </si>
  <si>
    <t>hiippaläpänahtauma./mitraalistenoosi./tanssitauti</t>
  </si>
  <si>
    <t>Klaffel, ej reumatiskt UNS K83,  Hjärtsjukdom, annan K84</t>
  </si>
  <si>
    <t>K72</t>
  </si>
  <si>
    <t>Kasvain, verenkiertoelinten</t>
  </si>
  <si>
    <t>1.2.246.537.6.31.2007.1842</t>
  </si>
  <si>
    <t>D48.7&amp;</t>
  </si>
  <si>
    <t>hemangiom S81</t>
  </si>
  <si>
    <t>C38.0&amp;,C45.2&amp;,D15.1&amp;,D15.2&amp;,D48.7&amp;</t>
  </si>
  <si>
    <t>benign / malign tumör i blodcirkulationsorganen</t>
  </si>
  <si>
    <t>Tumör i cirkulationsorgan</t>
  </si>
  <si>
    <t>hyvän-/pahanlaatuinen verenkiertoelimistön kasvain</t>
  </si>
  <si>
    <t>verisuoniluomi S81</t>
  </si>
  <si>
    <t>K73</t>
  </si>
  <si>
    <t>Synnynnäinen epämuodostuma, verenkiertoelinten</t>
  </si>
  <si>
    <t>1.2.246.537.6.31.2007.1843</t>
  </si>
  <si>
    <t>Q28.9</t>
  </si>
  <si>
    <t>I42.4,Q20.1,Q20.2,Q20.3,Q20.4,Q20.40,Q20.41,Q20.48,Q20.5,Q20.6,Q20.60,Q20.61,Q20.8,Q20.9,Q21.0,Q21.00,Q21.08,Q21.09,Q21.1,Q21.10,Q21.11,Q21.12,Q21.13,Q21.14,Q21.15,Q21.18,Q21.19,Q21.2,Q21.20,Q21.21,Q21.28,Q21.29,Q21.30,Q21.31,Q21.32,Q21.33,Q21.4,Q21.8,Q21.80,Q21.81,Q21.88,Q21.9,Q22.0,Q22.1,Q22.2,Q22.3,Q22.40,Q22.41,Q22.5,Q22.6,Q22.8,Q22.9,Q23.0,Q23.10,Q23.11,Q23.20,Q23.21,Q23.3,Q23.4,Q23.8,Q23.9,Q24.0,Q24.1,Q24.2,Q24.3,Q24.4,Q24.50,Q24.51,Q24.52,Q24.58,Q24.6,Q24.8,Q24.9,Q25.0,Q25.1,Q25.20,Q25.21,Q25.3,Q25.4,Q25.40,Q25.41,Q25.42,Q25.43,Q25.44,Q25.45,Q25.48,Q25.5,Q25.6,Q25.7,Q25.70,Q25.71,Q25.72,Q25.73,Q25.78,Q25.8,Q25.9,Q26.00,Q26.01,Q26.08,Q26.1,Q26.2,Q26.3,Q26.4,Q26.5,Q26.6,Q26.8,Q26.9,Q27.0,Q27.1,Q27.2,Q27.3,Q27.4,Q27.80,Q27.81,Q27.88,Q27.9,Q28.0,Q28.1,Q28.2,Q28.3,Q28.8,Q28.9</t>
  </si>
  <si>
    <t>förmaks- / kammardefekt./Fallots tetralogi./öppen ductus arteriosus / Botalli</t>
  </si>
  <si>
    <t>Medfödd missbildning i cirkulationsorgan</t>
  </si>
  <si>
    <t>avoin valtimokäytävä./eteisten/kammioiden väliseinän puutos./Fallotin tetralogia</t>
  </si>
  <si>
    <t>K74</t>
  </si>
  <si>
    <t>Iskeeminen sydänsairaus ja rintakipu</t>
  </si>
  <si>
    <t>1.2.246.537.6.31.2007.1844</t>
  </si>
  <si>
    <t>I20.99</t>
  </si>
  <si>
    <t>ischemisk hjärtjukdom utan angina K76</t>
  </si>
  <si>
    <t>Sydänperäinen kipu K01</t>
  </si>
  <si>
    <t>I20.0,I20.00,I20.01,I20.02,I20.03,I20.08,I20.09,I20.1,I20.10,I20.11,I20.12,I20.13,I20.18,I20.19,I20.8,I20.80,I20.81,I20.82,I20.83,I20.88,I20.89,I20.9,I20.90,I20.91,I20.92,I20.93,I20.98,I20.99,I24.0,I24.8,I24.9</t>
  </si>
  <si>
    <t>stressangina./angina pectoris./kranskärlsspasm./ischemisk bröstsmärta./instabil angina</t>
  </si>
  <si>
    <t>(1) aiempi historia ja EKG-löydökset vanhasta sydäninfarktista tai viitteet tai (2) sydänlihaksen hapenpuuteesta lepo- tai rasitus-EKG:ssa tai (3) tutkimuslöydöksiä sepelvaltimoahtaumasta tai sydämen kammion aneurysmasta</t>
  </si>
  <si>
    <t>(1) tidigare anamnes plus EKG eller radiografisk evidens av tidigare hjärtinfarkt, eller (2) syrebrist i hjärtmuskel påvisad i vilo- eller belastnings-EKG, eller (3) undersökningsfynd av kranskärlsförträngning eller aneurysm av hjärtkammare</t>
  </si>
  <si>
    <t>Ischemisk hjärtsjukdom med angina</t>
  </si>
  <si>
    <t>epästabiili/instabiili angina pectoris./iskeeminen rintakipu./rasitusrintakipu./rintakipu./sepelvaltimospasmi</t>
  </si>
  <si>
    <t>iskeeminen sydänsairaus ilman rintakipua K76</t>
  </si>
  <si>
    <t>Hjärtrelaterad smärta K01</t>
  </si>
  <si>
    <t>K75</t>
  </si>
  <si>
    <t>Sydäninfarkti, akuutti</t>
  </si>
  <si>
    <t>1.2.246.537.6.31.2007.1845</t>
  </si>
  <si>
    <t>dubbelkoda också K74 eller K76</t>
  </si>
  <si>
    <t>I21.9</t>
  </si>
  <si>
    <t>invetererad hjärtinfarkt med bröstsmärta K74./utan bröstsmärta K76</t>
  </si>
  <si>
    <t>Sydänperäinen kipu K01, Iskeeminen sydänsairaus ja rintakipu K74, Iskeeminen sydänsairaus ilman rintakipua K76</t>
  </si>
  <si>
    <t>Koodaa lisäksi K74 tai K76.</t>
  </si>
  <si>
    <t>I21.0,I21.00,I21.01,I21.02,I21.03,I21.08,I21.09,I21.1,I21.10,I21.11,I21.12,I21.13,I21.18,I21.19,I21.2,I21.20,I21.21,I21.22,I21.23,I21.28,I21.29,I21.3,I21.30,I21.31,I21.32,I21.33,I21.38,I21.39,I21.4,I21.40,I21.41,I21.42,I21.43,I21.48,I21.49,I21.9,I21.90,I21.91,I21.92,I21.93,I21.97,I21.98,I21.99,I22.0,I22.00,I22.01,I22.02,I22.03,I22.08,I22.09,I22.1,I22.10,I22.11,I22.12,I22.13,I22.18,I22.19,I22.8,I22.80,I22.81,I22.82,I22.83,I22.88,I22.89,I22.9,I22.90,I22.91,I22.92,I22.93,I22.97,I22.98,I22.99,I23.0,I23.1,I23.2,I23.3,I23.4,I23.5,I23.6,I23.8,I24.1</t>
  </si>
  <si>
    <t>akut hjärtinfarkt inom 4 veckor från begynnelsen</t>
  </si>
  <si>
    <t>(1) sydänlihaksen hapenpuutteelle tyypillinen rintakipu, joka kestää pidempään kuin 15 min ja/tai (2) epänormaalit ST-T-muutokset tai uusi Q-aalto EKG:ssa tai sydänlihasentsyymien nousu</t>
  </si>
  <si>
    <t>(1) för syrebrist i hjärtmuskel typisk bröstsmärta med en duration av 15 minuter och / eller (2) onormala ST-T- förändringar eller nya Q-vågor i elektrokardiogram och / eller en förhöjning av hjärtmuskelenzymer</t>
  </si>
  <si>
    <t>Akut hjärtinfarkt</t>
  </si>
  <si>
    <t>sydäninfarkti akuutti tai alle 4 vkon ikäinen</t>
  </si>
  <si>
    <t>vanha/parantunut sydäninfarkti K74./K76</t>
  </si>
  <si>
    <t>Hjärtrelaterad smärta K01,  Ischemisk hjärtsjukdom med angina K74,  Ischemisk hjärtsjukdom utan angina K76</t>
  </si>
  <si>
    <t>K76</t>
  </si>
  <si>
    <t>Iskeeminen sydänsairaus ilman rintakipua</t>
  </si>
  <si>
    <t>1.2.246.537.6.31.2007.1846</t>
  </si>
  <si>
    <t>I25.0</t>
  </si>
  <si>
    <t>ischemisk hjärtjukdom med angina K74</t>
  </si>
  <si>
    <t>I25.0,I25.1,I25.2,I25.3,I25.40,I25.48,I25.5,I25.6,I25.8,I25.9</t>
  </si>
  <si>
    <t>hjärtaneurysm./arteriosklerotisk / atherosklerotisk hjärtsjukdom./kranskärlssjukdom./ischemisk kardiomyopati./invetererad hjärtinfarkt./symptomfri hjärtinfarkt</t>
  </si>
  <si>
    <t>(1) aikaisempi historia ja EKG-löydökset EKG-löydökset vanhasta sydäninfarktista  tai (2) sydänlihaksen hapenpuute lepo- tai rasitus-EKG:ssa tai (3) tutkimuslöydöksiä sepelvaltimoahtaumasta tai (4) sydämen kammion aneurysma</t>
  </si>
  <si>
    <t>(1) tidigare anamnes plus EKG eller radiografisk evidens av tidigare hjärtinfarkt, eller (2) syrebrist i hjärtmuskel påvisad i vilo- eller belastnings-EKG, eller (3) undersökningsfynd av kranskärlsförträngning eller (4) aneurysm av hjärtkammare</t>
  </si>
  <si>
    <t>Ischemisk hjärtsjukdom utan angina</t>
  </si>
  <si>
    <t>hapenpuutteesta johtuva sydänlihassairaus./hiljainen sydänlihaksen hapenpuute./sepelvaltimotauti./sydämen valtimopullistuma./valtimokovettumataudista johtuva sydäntauti./vanha sydäninfarkti</t>
  </si>
  <si>
    <t>iskeeminen sydänsairaus ja rintakipu K74</t>
  </si>
  <si>
    <t>K77</t>
  </si>
  <si>
    <t>Sydämen vajaatoiminta</t>
  </si>
  <si>
    <t>1.2.246.537.6.31.2007.1847</t>
  </si>
  <si>
    <t>I50.9</t>
  </si>
  <si>
    <t>cor pulmonale K82</t>
  </si>
  <si>
    <t>I50.0,I50.1,I50.9</t>
  </si>
  <si>
    <t>hjärtastma./hjärtinsufficiens./vänsterkammarsvikt./lungödem./högerkammarsvikt</t>
  </si>
  <si>
    <t>useita löydöksiä, mukaan lukien turvotus, kohonnut kaulalaskimopaine, suurentunut maksa ilman maksasairautta, keuhkojen verentungos, keuhkopussin nesteily, suurentunut sydän</t>
  </si>
  <si>
    <t>multipla tecken inkluderande pitting ödem, förhöjt tryck i halsvener, leverförstoring i frånvaro av leversjukdom, lungkongestion, vätska i lungsäcken, förstorat hjärta</t>
  </si>
  <si>
    <t>Hjärtsvikt</t>
  </si>
  <si>
    <t>keuhkojen verentungos./oikean kammion vajaatoiminta./sydämen vajaatoiminta./sydänastma./vasemman kammion vajaatoiminta./ sydänsairaus,sydämen vajaatoiminta./johon liittyy keuhkoödeema</t>
  </si>
  <si>
    <t>keuhkoperäinen sydänsairaus K82./ keuhkoödeema ilman sydänsairautta K99</t>
  </si>
  <si>
    <t>K78</t>
  </si>
  <si>
    <t>Eteisvärinä/eteislepatus</t>
  </si>
  <si>
    <t>1.2.246.537.6.31.2007.1848</t>
  </si>
  <si>
    <t>I48</t>
  </si>
  <si>
    <t>Sydämentykytys / sydämen lyöntien tuntuminen K04, Poikkeava/epäsäännöllinen pulssi, muu K05</t>
  </si>
  <si>
    <t>tyypilliset EKG-löydökset tai täysin epäsäännöllinen rytmi pulssivajeella</t>
  </si>
  <si>
    <t>typiska fynd i EKG, eller fullständigt oregelbunden rytm med pulsdeficit</t>
  </si>
  <si>
    <t>Förmaksflimmer / fladder</t>
  </si>
  <si>
    <t>Hjärtklappning / medvetenhet om hjärtverksamheten K04, Avvikande / oregelbunden hjärtrytm / puls, annan K05</t>
  </si>
  <si>
    <t>K79</t>
  </si>
  <si>
    <t>Kohtauksittainen tiheälyöntisyys</t>
  </si>
  <si>
    <t>1.2.246.537.6.31.2007.1849</t>
  </si>
  <si>
    <t>I47.9</t>
  </si>
  <si>
    <t>takykardi UNS K04./förmaksflimmer K78</t>
  </si>
  <si>
    <t>I47.0,I47.1,I47.2,I47.9</t>
  </si>
  <si>
    <t>supraventrikulär / ventrikulär takykardi</t>
  </si>
  <si>
    <t>aikaisempi historia toistuvista äkillisesti alkavista ja loppuvista, ohimenevistä sydämen tiheälyöntisyyskohtauksista (yli 140 / min)</t>
  </si>
  <si>
    <t>anamnes av plötsligt begynnande och upphörande transient anfall av snabb puls (över 140 / min)</t>
  </si>
  <si>
    <t>Paroxysmal takykardi</t>
  </si>
  <si>
    <t>kammio-/ supraventrikulaarinen tiheälyöntisyys</t>
  </si>
  <si>
    <t>tiheälyöntisyys määrittämätön K04./ eteisvärinä K78</t>
  </si>
  <si>
    <t>Hjärtklappning / medvetenhet om hjärtverksamheten K04,  Avvikande / oregelbunden hjärtrytm / puls, annan K05</t>
  </si>
  <si>
    <t>K80</t>
  </si>
  <si>
    <t>Rytmihäiriö, määrittämätön</t>
  </si>
  <si>
    <t>1.2.246.537.6.31.2007.1850</t>
  </si>
  <si>
    <t>I49.9</t>
  </si>
  <si>
    <t>I49.0,I49.1,I49.2,I49.3,I49.4,I49.5,I49.8,I49.9</t>
  </si>
  <si>
    <t>förmaks-,junktionala / ventrikulära extraslag./bradykardi./begemini./ektopiska slag./extraystolier./sick sinus syndrom./kammarflimmer / -flutter./ventrikelflimmer</t>
  </si>
  <si>
    <t>yksi tai useampi sydämen lisälyönti</t>
  </si>
  <si>
    <t>ett eller flera extraslag i hjärtat</t>
  </si>
  <si>
    <t>Hjärtarrytmi UNS</t>
  </si>
  <si>
    <t>bigeminia./ennenaikainen sydämenlyönti./eteis-/solmuke/kammioperäiset lisälyönnit./kaksittaissykintä./kammiolepatus./kammiovärinä./lisälyönti./sairas sinus oireyhtymä,sick sinus -syndrooma</t>
  </si>
  <si>
    <t>K81</t>
  </si>
  <si>
    <t>Sivuääni sydämessä, määrittämätön</t>
  </si>
  <si>
    <t>1.2.246.537.6.31.2007.1851</t>
  </si>
  <si>
    <t>R01.1</t>
  </si>
  <si>
    <t>reumatisk hjärtsjukdom K71./klaffel K83./cerebrovaskulär sjukdom K90</t>
  </si>
  <si>
    <t>R01.0,R01.1,R01.2,R09.8</t>
  </si>
  <si>
    <t>biljud från hjärta./carotis./eller njurartär./oskyldigt biljud i barndomen</t>
  </si>
  <si>
    <t>Hjärtbiljud UNS</t>
  </si>
  <si>
    <t>lapsuudenaikainen viaton sivuääni./sivuääni kaulavaltimosta/munuaisvaltimosta/sydämestä</t>
  </si>
  <si>
    <t>reumaattinen sydänsairaus K71./ sydänläpän sairaus K83./ aivoverisuonisairaus K90</t>
  </si>
  <si>
    <t>K82</t>
  </si>
  <si>
    <t>Keuhkoperäinen sydäntauti</t>
  </si>
  <si>
    <t>1.2.246.537.6.31.2007.1852</t>
  </si>
  <si>
    <t>I27.9</t>
  </si>
  <si>
    <t>lungemboli K93</t>
  </si>
  <si>
    <t>Sydämen vajaatoiminta K77</t>
  </si>
  <si>
    <t>I27.0,I27.1,I27.2,I27.8,I27.9,I28.0,I28.1,I28.8,I28.9</t>
  </si>
  <si>
    <t>kroniskt cor pulmonale./sjukdom i lungblodkärlen./primär hypertension i lungkretsloppet</t>
  </si>
  <si>
    <t>krooninen keuhkojen tai keuhkoverisuonien sairaus / kaasujenvaihtohäiriö ja lisäksi oikean kammion suureneminen / oikeanpuoleinen vajaatoiminta</t>
  </si>
  <si>
    <t>(1) comorbiditet med kronisk lungsjukdom, störning i gasutbytet, samt dessutom (2) existens av förstora höger kammare eller högeridig hjärtsvikt</t>
  </si>
  <si>
    <t>Cor pulmonale</t>
  </si>
  <si>
    <t>krooninen keuhkoperäinen sydänvika./keuhkoverisuonien sairaus./primaari keuhkoverenkierron kohonnut paine</t>
  </si>
  <si>
    <t>keuhkoembolia K93</t>
  </si>
  <si>
    <t>Hjärtsvikt K77</t>
  </si>
  <si>
    <t>K83</t>
  </si>
  <si>
    <t>Sydänläppien ei-reumaattinen tauti, määrittämätön</t>
  </si>
  <si>
    <t>1.2.246.537.6.31.2007.1853</t>
  </si>
  <si>
    <t>I35.9</t>
  </si>
  <si>
    <t>reumatisk hjärtsjukdom K71</t>
  </si>
  <si>
    <t>Verenpainetauti, komplisoitunut K87, Sivuääni sydämessä, määrittämätön K81</t>
  </si>
  <si>
    <t>A01.0+I39.8,A18.8+I39.8,A32.8+I39.8,A39.5+I39.8,A52.0+I39.1,A52.0+I39.3,A54.8+I39.8,B37.6+I39.8,I34.0,I34.00,I34.01,I34.02,I34.09,I34.1,I34.2,I34.8,I34.9,I35.0,I35.1,I35.2,I35.8,I35.9,I36.0,I36.1,I36.2,I36.8,I36.9,I37.0,I37.1,I37.2,I37.8,I37.9,I39.0*,I39.1*,I39.1*A52.0,I39.2*,I39.3*,I39.3*A52.0,I39.4*,I39.8*,I39.8*A01.0,I39.8*A18.8,I39.8*A32.8,I39.8*A39.5,I39.8*A52.0,I39.8*A54.8,I39.8*B37.6,I39.8*M05.3,I39.8*M32.1,M05.3+I39.8,M32.1+I39.8</t>
  </si>
  <si>
    <t>kronisk endokardit./prolaps av mitralklaffen./ej reumatisk aorta- / mitral- / pumonal / tricuspidalklaffrubbning</t>
  </si>
  <si>
    <t>(1) reumaattisen sydänsairauden K71 kriteerien puuttuminen ja lisäksi (2) läppien toimintahäiriö, josta osoituksena sydämen sivuääni / kuvantaen todettu epänormaali läppä</t>
  </si>
  <si>
    <t>(1) frånvaro av kriterier för kronisk reumatisk hjärtsjukdom K71, dessutom (2) evidens av dysfunktion av hjärtklaff, antingen genom typiskt biljud från hjärtat, eller genom radiografisk / ultraljudsundersökning påvisad avvikande hjärtklaff</t>
  </si>
  <si>
    <t>Klaffel ej reumatiskt UNS</t>
  </si>
  <si>
    <t>ei-reumaattinen aortta- /hiippa-/keuhkovaltimo-/kolmiliuska-/valtasuoniläpän vika./hiippaläpän kääntyminen/prolapsi/vuoto./krooninen sydämen sisäkalvon tulehdus</t>
  </si>
  <si>
    <t>reumaattinen läppäsairaus K71</t>
  </si>
  <si>
    <t>Blodtryckssjukdom, komplicerad K87, Hjärtbiljud UNS K81</t>
  </si>
  <si>
    <t>K84</t>
  </si>
  <si>
    <t>Sydäntauti, muu</t>
  </si>
  <si>
    <t>1.2.246.537.6.31.2007.1854</t>
  </si>
  <si>
    <t>I51.9</t>
  </si>
  <si>
    <t>hjärtarrytmi K80</t>
  </si>
  <si>
    <t>A01.0+I39.8,A32.8+I39.8,A36.8+I43.0,A39.5+I39.8,A39.5+I52.0,A52.0+I39.8,A54.8+I39.8,B65.9+I52.1,E05.9+I43.8,E63.9+I43.2,I30.0,I30.8,I30.9,I31.0,I31.1,I31.2,I31.3,I31.8,I31.9,I32.8*,I32.8*M05.3,I32.8*M32.1,I32.8*N18.8,I39.8*A01.0,I39.8*A32.8,I39.8*A39.5,I39.8*A52.0,I39.8*A54.8,I39.8*M05.3,I39.8*M32.1,I42.0,I42.1,I42.2,I42.3,I42.5,I42.6,I42.7#,I42.8,I42.9,I43.0*,I43.0*A36.8,I43.1*,I43.2*,I43.2*E63.9,I43.8*,I43.8*E05.9,I43.8*M10.0,I44.0,I44.1,I44.2,I44.3,I44.4,I44.5,I44.6,I44.7,I45.0,I45.1,I45.2,I45.3,I45.4,I45.5,I45.6,I45.8,I45.9,I46.0,I46.1,I46.9,I51.0,I51.1,I51.2,I51.3,I51.4,I51.5,I51.6,I51.7,I51.8,I51.9,I52.0*,I52.0*A39.5,I52.1*,I52.1*B65.9,I52.8*,I52.8*M05.3,M05.3+I32.8,M05.3+I39.8,M05.3+I41.8,M05.3+I52.8,M10.0+I43.8,M32.1+I32.8,M32.1+I39.8,N18.8+I32.8,O90.3</t>
  </si>
  <si>
    <t>skänkelblock./hjärtstillestånd./hjärtdilatation./sjukdom i perikardiet./kardiomyopati./hjärtblock./vänsterskänkelblock./andra retledningsrubbningar</t>
  </si>
  <si>
    <t>Hjärtsjukdom, annan</t>
  </si>
  <si>
    <t>haarakatkos./kardiomyopatia./sydänkatkos./sydänlaajentuma./sydänpussin ei-tulehduksellinen sairaus./sydänpysähdys./vasen haarakatkos./muut johtumishäiriöt</t>
  </si>
  <si>
    <t>sydämen rytmihäiriö K80</t>
  </si>
  <si>
    <t>K85</t>
  </si>
  <si>
    <t>Kohonnut verenpaine</t>
  </si>
  <si>
    <t>1.2.246.537.6.31.2007.1855</t>
  </si>
  <si>
    <t>R03.0</t>
  </si>
  <si>
    <t>förhöjt blodtryck./som inte fyller kriterierna för K86 och K87./övergående / labilt blodtryck</t>
  </si>
  <si>
    <t>Förhöjt blodtryck</t>
  </si>
  <si>
    <t>kohonnut verenpaine./joka ei täytä K86 ja K87 kriteerejä./ohimenevä/labiili kohonnut verenpaine</t>
  </si>
  <si>
    <t>K86</t>
  </si>
  <si>
    <t>Verenpainetauti, komplisoitumaton</t>
  </si>
  <si>
    <t>1.2.246.537.6.31.2007.1856</t>
  </si>
  <si>
    <t>1: För barn, konsultera tillämpliga blodtryckstabeller ##2: Om sekundär hyprtension, koda också underliggande orsak</t>
  </si>
  <si>
    <t>I10</t>
  </si>
  <si>
    <t>blodtryckssjukdom med komplikationer K87./högt blodtryck under graviditet W81</t>
  </si>
  <si>
    <t>Kohonnut verenpaine K85</t>
  </si>
  <si>
    <t>(1) Kun kyseessä on lapsi, tarkista viitearvot asianmukaisesta verenpainetaulukosta. (2) Koodaa sekundaarisessa verenpainetaudissa myös taustalla vaikuttava syy / perussairaus.</t>
  </si>
  <si>
    <t>essentiell hypertension UNS./idiopatisk hypertension</t>
  </si>
  <si>
    <t>(1) toistetusti kriittisen korkea verenpaine tai diastolinen keskiarvo aikuisilla ? 90 mmHg ja/tai systolinen ? 140 mmHg vähintään neljänä eri päivänä tehdyissä kaksoismittauksissa, (2) kun potilaalla ei ole sekundaarista sydän-, munuais-, silmä- tai aivosairautta</t>
  </si>
  <si>
    <t>1) kritiska blodtrycksvärden, upprepade gånger, eller diastoliska blodtrycksvärden i medeltal ? 90 mm Hg eller systoliska värden ? 140 mm Hg, hos fullvuxna patienter, och (2) inga tecken på sekundär njursjukdom/hjärtinsufficiens / sjukdomar av hjärna eller ögonen / diabetes.</t>
  </si>
  <si>
    <t>Blodtryckssjukdom utan komplikationer</t>
  </si>
  <si>
    <t>essentielli,itsenäinen kohonnut verenpaine./määrittelemätön kohonnut verenpaine./omasyntyinen kohonnut verenpaine</t>
  </si>
  <si>
    <t>komplisoitunut verenpainetauti K87./raskaudenaikainen kohonnut verenpaine W81</t>
  </si>
  <si>
    <t>Förhöjt blodtryck K85</t>
  </si>
  <si>
    <t>K87</t>
  </si>
  <si>
    <t>Verenpainetauti, komplisoitunut</t>
  </si>
  <si>
    <t>1.2.246.537.6.31.2007.1857</t>
  </si>
  <si>
    <t>I15.9</t>
  </si>
  <si>
    <t>okomplicerad blodtryckssjukdom K86</t>
  </si>
  <si>
    <t>I11.0,I11.9,I12.0,I12.9,I13.0,I13.1,I13.2,I13.9,I15.0,I15.1,I15.2,I15.8,I15.9,I67.4</t>
  </si>
  <si>
    <t>malign hypertension</t>
  </si>
  <si>
    <t>(1) toistetusti kriittisen korkea verenpaine tai diastolinen keskiarvo aikuisilla ? 90 mmHg ja/tai systolinen ? 140 mmHg vähintään neljänä eri päivänä tehdyissä kaksoismittauksissa, (2) kun potilaalla on diabetes, munuaissairaus, merkkejä kohde-elinvaurioista tai kliinisesti merkittävä sydän- ja verisuonisairaus</t>
  </si>
  <si>
    <t>1) kritiska blodtrycksvärden, upprepade gånger, eller (2) diastoliska blodtrycksvärden i medeltal ? 90 mm Hg eller systoliska värden ? 140 mm Hg, hos fullvuxna patienter, och (3) tecken på sekundär njursjukdom/hjärtinsufficiens/sjukdomar av hjärna eller ögonen / diabetes.</t>
  </si>
  <si>
    <t>Blodtryckssjukdom, komplicerad</t>
  </si>
  <si>
    <t>maligni/pahanlaatuinen kohonnut verenpaine</t>
  </si>
  <si>
    <t>komplisoitumaton verenpainetauti K86</t>
  </si>
  <si>
    <t>K88</t>
  </si>
  <si>
    <t>Asentoon liittyvä matala verenpaine</t>
  </si>
  <si>
    <t>1.2.246.537.6.31.2007.1858</t>
  </si>
  <si>
    <t>I95.1</t>
  </si>
  <si>
    <t>lågt blodtryck beroende på läkemedel A85</t>
  </si>
  <si>
    <t>Muu oire/vaiva, verenkiertoelimistön K29</t>
  </si>
  <si>
    <t>I95.0,I95.1,I95.8,I95.9</t>
  </si>
  <si>
    <t>idiopatisk / ortostatisk hypotension</t>
  </si>
  <si>
    <t>(1) aivoverenkierron häiriöön liittyvät merkit ja oireet (huimaus, pyörtyminen) makuulta pystyyn noustessa ja (2) keskiverenpaineen lasku 15 mmHg kahdesti tai useammin selinmakuulta seisomaan noustessa</t>
  </si>
  <si>
    <t>(1) tecken eller symptom på cerebral insufficiens (svindel, sviming) vid lägesförändring från liggande till upprätt ställning, samt (2) ett fall i medelblodtrycket om minst 15 mm Hg vid två eller flera tillfällen, när läget förändras från liggande till upprätt.</t>
  </si>
  <si>
    <t>Ortostatisk hypotoni</t>
  </si>
  <si>
    <t>asentoriippuvainen/itsesyntyinen/ortostaattinen matala verenpaine</t>
  </si>
  <si>
    <t>lääkkeistä johtuva matala verenpaine A85</t>
  </si>
  <si>
    <t>Annat symptom / besvär, cirkulationsorgan K29</t>
  </si>
  <si>
    <t>K89</t>
  </si>
  <si>
    <t>TIA / ohimenevä aivoverenkiertohäiriö</t>
  </si>
  <si>
    <t>1.2.246.537.6.31.2007.1859</t>
  </si>
  <si>
    <t>dubbelkoda med K91</t>
  </si>
  <si>
    <t>G45.9</t>
  </si>
  <si>
    <t>biljud från carotis K81./apoplexi K90./migrän N89</t>
  </si>
  <si>
    <t>Pyörtyminen A06</t>
  </si>
  <si>
    <t>Koodaa lisäksi K91.</t>
  </si>
  <si>
    <t>G45.0,G45.1,G45.2,G45.3,G45.4,G45.8,G45.9</t>
  </si>
  <si>
    <t>basilarisinsufficiens./akut anfall av medvetslöshet./transitorisk ischemisk attack (TIA)./övergående amnesi (TGA)</t>
  </si>
  <si>
    <t>(1) aivojen ohimenevästä  (alle 24 tuntia) toimintahäiriöstä johtuvat oireet, joilla äkillinen alku ja jotka oletettavasti verisuoniperäisiä ja joilla ei jälkioireita, ja kun (2) migreeni ja epilepsia on poissuljettu</t>
  </si>
  <si>
    <t>(1) symtom på övergående (mindre än 24 timmar) hypofunktion av hjärnan, med plötslig början, antagligen av vaskulärt ursprung, utan följder, (2) migrän och epilepsi uteslutna</t>
  </si>
  <si>
    <t>Transitorisk cerebral ischemi</t>
  </si>
  <si>
    <t>basilaarivaltimon vajaatoiminta./ohimenevä aivojen hapenpuute/verenkiertohäiriö (TIA)./ohimenevä muistinmenetys./äkilliset tajunnanmenetykset</t>
  </si>
  <si>
    <t>kaulavaltimon suhina K81./ aivohalvaus K90./ migreeni N89</t>
  </si>
  <si>
    <t>Svimning A06</t>
  </si>
  <si>
    <t>K90</t>
  </si>
  <si>
    <t>Aivohalvaus</t>
  </si>
  <si>
    <t>1.2.246.537.6.31.2007.1860</t>
  </si>
  <si>
    <t>I64</t>
  </si>
  <si>
    <t>transitorisk ischemisk attack (TIA) K89</t>
  </si>
  <si>
    <t>G46.0*,G46.0*I66.0,G46.1*,G46.1*I66.1,G46.2*,G46.2*I66.2,G46.3*,G46.3*I67.9,G46.4*,G46.4*I67.9,G46.5*,G46.5*I67.9,G46.6*,G46.6*I67.9,G46.7*,G46.7*I67.9,G46.8*,G46.8*I67.9,I60.0,I60.1,I60.2,I60.3,I60.4,I60.5,I60.6,I60.7,I60.8,I60.9,I61.0,I61.1,I61.2,I61.3,I61.4,I61.5,I61.6,I61.8,I61.9,I62.0,I62.1,I62.9,I63.0,I63.1,I63.2,I63.3,I63.4,I63.5,I63.6,I63.8,I63.9,I64,I66.0+G46.0,I66.1+G46.1,I66.2+G46.2,I67.9+G46.3,I67.9+G46.4,I67.9+G46.5,I67.9+G46.6,I67.9+G46.7,I67.9+G46.8</t>
  </si>
  <si>
    <t>apoplexi./cerebral emboli / -infarkt / -trombos / -ocklusion./cerebrovaskulärt anfall./subaraknoidalblödning</t>
  </si>
  <si>
    <t>(1) oletettavasti verisuoniperäisestä aivojen toimintahäiriöstä johtuvat, yhtäkkisesti alkaneet oireet, jotka kestävät pidempään kuin 24 tuntia tai aiheuttavat kuoleman ja (2) jotka eivät ole kestäneet yli neljää viikkoa (28 vrk)</t>
  </si>
  <si>
    <t>(1) tecken eller symptom på cerebral störning, antagligen av vaskulärt ursprung, med en varaktighet om längre än 24 timmar eller som förorsakar död och som (2) inte har varat över fyra veckor (28 dygn)</t>
  </si>
  <si>
    <t>Hjärnslag / cerebrovaskulär skada</t>
  </si>
  <si>
    <t>aivoverenkierron häiriön aiheuttama vaurio./aivoembolia/-infarkti/- tromboosi/-veritulppa/-verenvuoto./aivoverisuonitapahtuma (CVA)./aivoverisuonitukos./lukinkalvonalainen verenvuoto,subaraknoidaalivuoto (SAV)</t>
  </si>
  <si>
    <t>ohimenevä aivoverenkiertohäiriö / TIA K89./ vamman aiheuttama kallonsisäinen verenvuoto N80</t>
  </si>
  <si>
    <t>K91</t>
  </si>
  <si>
    <t>Aivoverisuonten sairaus</t>
  </si>
  <si>
    <t>1.2.246.537.6.31.2007.1861</t>
  </si>
  <si>
    <t>I67.9</t>
  </si>
  <si>
    <t>A18.8+I68.1,A32.8+I68.1,A52.0+I68.1,B02.8+I68.1,G46.0*I66.0,G46.1*I66.1,G46.2*I66.2,G46.3*I67.9,G46.4*I67.9,G46.5*I67.9,G46.6*I67.9,G46.7*I67.9,G46.8*I67.9,I65.0,I65.1,I65.2,I65.3,I65.8,I65.9,I66.0,I66.0+G46.0,I66.1,I66.1+G46.1,I66.2,I66.2+G46.2,I66.3,I66.4,I66.8,I66.9,I67.0,I67.1,I67.2,I67.3,I67.5,I67.6,I67.7,I67.8,I67.9,I67.9+G46.3,I67.9+G46.4,I67.9+G46.7,I67.9+G46.8,I68.0*,I68.1*,I68.1*A18.8,I68.1*A32.8,I68.1*A52.0,I68.1*B02.8,I68.2*,I68.2*M32.1,I68.8*,I69.0,I69.1,I69.2,I69.3,I69.4,I69.8,M32.1+I68.2</t>
  </si>
  <si>
    <t>cerebralt aneurysm./följdtillstånd efter apoplexi</t>
  </si>
  <si>
    <t>(1) aikaisempi ohimennyt aivojen hapenpuute tai halvaus tai (2) tutkimuksin havaittu aivoverisuonten sairaus</t>
  </si>
  <si>
    <t>(1) tidigare transitorisk ischemisk attack / apolpexi, eller (2) undersökningsfynd som bekräftar cerebrovaskulär sjukdom</t>
  </si>
  <si>
    <t>Cerebrovaskulär sjukdom</t>
  </si>
  <si>
    <t>aivoverisuonen pullistuma./aivohalvauksen jälkitila</t>
  </si>
  <si>
    <t>K92</t>
  </si>
  <si>
    <t>Valtimokovettumatauti / ääreisverisuonten sairaus</t>
  </si>
  <si>
    <t>1.2.246.537.6.31.2007.1862</t>
  </si>
  <si>
    <t>I70.9</t>
  </si>
  <si>
    <t>mesenteriell ateroskleros D99./aterosklerotisk retinopati F99./koronar arterioskleros K74 till K76./pulmonär ateroskleros K82./cerebral ateroskleros K89./K90./aneurysm K99./ateroskleros i njurartär U99</t>
  </si>
  <si>
    <t>I70.0,I70.1,I70.2,I70.8,I70.9,I73.0,I73.1,I73.8,I73.9,I74.0,I74.1,I74.2,I74.3,I74.4,I74.5,I74.8,I74.9,R00.2</t>
  </si>
  <si>
    <t>arterioskleros./arteriell emboli / trombos / stenos./atherom./endartetrit./gangrän./claudicatio intermittens./ischemi i extremitet./Raynauds syndrom./vasospasm</t>
  </si>
  <si>
    <t>Atheroskleros eller perifer vaskulär sjukdom</t>
  </si>
  <si>
    <t>arterioskleroosi./embolia./katkokävely./kuolio./raajan hapenpuute./Raynaudin syndrooma./valtimoveritulppa/-tromboosi./valtimotukos/-haurastuma./valtimon sisäkalvon tulehdus./vasospasmi./verisuonen kouristus</t>
  </si>
  <si>
    <t>suoliliepeen valtimokovettumatauti D99./ silmän/verkkokalvon valtimokovettumatauti F99./ sepelvaltimotauti K74 tai K76./ keuhkovaltimokovettumatauti K82./ aivoverisuonen valtimokovettumatauti K89./K90./ valtimon pullistuma K99./ munuaisvaltimokovettumatauti U99</t>
  </si>
  <si>
    <t>K93</t>
  </si>
  <si>
    <t>Keuhkoembolia</t>
  </si>
  <si>
    <t>1.2.246.537.6.31.2007.1863</t>
  </si>
  <si>
    <t>I26.9</t>
  </si>
  <si>
    <t>Hengenahdistus/dyspnea R02</t>
  </si>
  <si>
    <t>I26.0,I26.9</t>
  </si>
  <si>
    <t>lunginfarkt (arteriell / venös)./tromboemboli./pulmonal trombos</t>
  </si>
  <si>
    <t>(1) yhtäkkinen hengenahdistus tai tiheähengitys ja (2) joko kliinisesti tai kuvantamisella todettu keuhkoinfarkti tai EKG:ssa todettava akuutti oikean kammion rasitus</t>
  </si>
  <si>
    <t>(1) plötslig andnöd eller takypné samt (2) antingen genom klinisk eller radiologisk undersökning påvisad lunginfarkt, eller påvisande av akut högerkammarbelastning i EKG</t>
  </si>
  <si>
    <t>Lungemboli</t>
  </si>
  <si>
    <t>keuhkoinfarkti (laskimo/valtimo)./keuhkoveritulppa./keuhkoverisuonitukos</t>
  </si>
  <si>
    <t>Andnöd / dyspné R02</t>
  </si>
  <si>
    <t>K94</t>
  </si>
  <si>
    <t>Laskimotulehdus/laskimontukkotulehdus</t>
  </si>
  <si>
    <t>1.2.246.537.6.31.2007.1864</t>
  </si>
  <si>
    <t>I80.9#</t>
  </si>
  <si>
    <t>cerebral trombos K89./K90</t>
  </si>
  <si>
    <t>I80.0#,I80.1#,I80.3#,I80.8#,I80.9#,I81,I82.0,I82.1,I82.20,I82.21,I82.29,I82.3,I82.80,I82.88,I82.9,I87.0</t>
  </si>
  <si>
    <t>ytlig / djup ventrombos./trombos av portalven./flebit./tromboflebit</t>
  </si>
  <si>
    <t>Flebit / tromboflebit</t>
  </si>
  <si>
    <t>flebiitti./pinnallinen/syvä laskimotukos./porttilaskimon tukos./tromboflebiitti</t>
  </si>
  <si>
    <t>aivoverisuonitukos K89, K90</t>
  </si>
  <si>
    <t>K95</t>
  </si>
  <si>
    <t>Suonikohjut, alaraajojen</t>
  </si>
  <si>
    <t>1.2.246.537.6.31.2007.1865</t>
  </si>
  <si>
    <t>I83.9</t>
  </si>
  <si>
    <t>variköst sår S97</t>
  </si>
  <si>
    <t>Korostuneet laskimot K06</t>
  </si>
  <si>
    <t>I83.1,I83.9,I87.2</t>
  </si>
  <si>
    <t>stasdermatit./venös insufficiens./venös stas</t>
  </si>
  <si>
    <t>(1) alaraajojen laajentuneet laskimot tai (2) laskimoiden läppien vajaatoiminta</t>
  </si>
  <si>
    <t>(1) förekomst av dilaterade ytliga vener i nedre extremiteterna, eller (2) påvisande av klaffinsufficiens i venerna</t>
  </si>
  <si>
    <t>Åderbråck på ben</t>
  </si>
  <si>
    <t>laskimoihottuma./laskimoiden vajaatoiminta./laskimosalpaus</t>
  </si>
  <si>
    <t>suonikohjuhaavauma S97</t>
  </si>
  <si>
    <t>Framträdande vener K06</t>
  </si>
  <si>
    <t>K96</t>
  </si>
  <si>
    <t>Peräpukamat</t>
  </si>
  <si>
    <t>1.2.246.537.6.31.2007.1866</t>
  </si>
  <si>
    <t>I84.9</t>
  </si>
  <si>
    <t>Peräsuolen/peräaukon kipu D04, Verenvuoto peräsuolesta D16, Muu ruuansulatuselimen oire/vaiva D29</t>
  </si>
  <si>
    <t>I84.0,I84.1,I84.2,I84.3,I84.4,I84.5,I84.6,I84.7,I84.8,I84.9</t>
  </si>
  <si>
    <t>inre hemorrojder med / utan komplikationer./blodutgjutning i analregionen./kvarvarande hemorrojdhudflikar./trombotiserade yttre hemorrojder./varicer i analöppningen / ändtarmen</t>
  </si>
  <si>
    <t>(1) peräaukon tai peräsuolen laskimoiden näkyvät pullistumat tai (2) äkillisesti alkavat kivuliaat, sinertävät paikalliset pullistumat peräaukon alueella tai (3) ihohetulat peräaukon alueella</t>
  </si>
  <si>
    <t>(1) synbara åderbråck av venöst plexus i anus eller rektum, eller  (2) öm, smärtsam, blåaktig lokal ansvällning med plötsligt början i perianalregionen, eller (3) hudflikar i perianalregionen</t>
  </si>
  <si>
    <t>Hemorrojder</t>
  </si>
  <si>
    <t>peräaukon/peräsuolen suonikohjut./peräaukon ympäristön verenpurkauma./peräpukamien jälkeinen ihohetula./sisäiset peräpukamat komplikaatioiden kanssa/ilman./tukkeutunut ulkoinen peräpukama</t>
  </si>
  <si>
    <t>Smärta i ändtarm / anus D04,   Blödning från ändtarmen D16,  Matsmältningssymptom / besvär, annat D29</t>
  </si>
  <si>
    <t>K99</t>
  </si>
  <si>
    <t>Muu verenkiertoelimistön sairaus</t>
  </si>
  <si>
    <t>1.2.246.537.6.31.2007.1867</t>
  </si>
  <si>
    <t>I99</t>
  </si>
  <si>
    <t>kronisk / non-specifik lymfadenit B71./cerebralt aneurysm K91./gangrän K92</t>
  </si>
  <si>
    <t>A50.59+I98.0,A52.0+I79.0,A52.0+I79.1,A52.0+I98.0,A67.2+I98.1,B57.0+I98.1,B57.2+I98.1,B65.9+I98.2,E10.5+I79.2,E11.5+I79.2,E51.1+I98.8,E63.9+I43.2,E85.9+I43.1,E85.9+I68.0,I43.1*E85.9,I43.2*E63.9,I68.0*E85.9,I71.00,I71.01,I71.09,I71.1,I71.2,I71.3,I71.4,I71.5,I71.6,I71.8,I71.9,I72.0,I72.1,I72.2,I72.3,I72.4,I72.8,I72.9,I77.0,I77.1,I77.2,I77.3,I77.4,I77.5,I77.6,I77.8,I77.9,I78.0,I78.8,I78.9,I79.0*,I79.0*A52.0,I79.1*,I79.1*A52.0,I79.2*,I79.2*E10.5,I79.2*E11.5,I79.8*,I85.0,I85.9,I86.0,I86.1,I86.2,I86.3,I86.4,I86.8,I87.1,I87.8,I87.9,I89.0,I98.0*,I98.0*A50.59,I98.0*A52.0,I98.1*,I98.1*A67.2,I98.1*B57.0,I98.1*B57.2,I98.2*,I98.2*B65.9,I98.8*,I98.8*E51.1,I99,J99.1*M31.3,M30.0,M30.1,M30.2,M30.3,M30.8,M31.0,M31.1,M31.2,M31.3,M31.3+J99.1,M31.3+N08.5,M31.4,M31.5,M31.6,M31.7,M31.8,M31.9,N08.5*M31.3,R57.0,R57.1,T06.3</t>
  </si>
  <si>
    <t>aortaaneurysm./arteriovenös fistel./arterit./lymfödem./esofagusvaricer./annat aneurysm./polyarteritis nodosa./vaskulit./varicer i annan lokalisation än i nedre extremiteterna</t>
  </si>
  <si>
    <t>Sjukdom i blodcirkulationsorganen, annan</t>
  </si>
  <si>
    <t>aorta-aneurysma./imusuoniturvotus./muu valtimopullistuma./suonikohju muualla kuin alaraajoissa./ruokatorven suonikohjut./suonitulehdus./valtasuonen pullistuma./valtimo-laskimoavanne./valtimotulehdus./valtimoiden kyhmytulehdus./vaskuliitti</t>
  </si>
  <si>
    <t>krooninen/epämääräinen imusolmuketulehdus B71./ aivoverisuonen pullistuma K91./ ateroskleroottinen valtimokutistuma/-ahtauma K92./ kuolio K92</t>
  </si>
  <si>
    <t>L</t>
  </si>
  <si>
    <t>Tuki- ja liikuntaelimet</t>
  </si>
  <si>
    <t>1.2.246.537.6.31.2007.1868</t>
  </si>
  <si>
    <t>Muskuloskeletala systemet</t>
  </si>
  <si>
    <t>L01</t>
  </si>
  <si>
    <t>Niskan oire/vaiva</t>
  </si>
  <si>
    <t>1.2.246.537.6.31.2007.1869</t>
  </si>
  <si>
    <t>M54.2</t>
  </si>
  <si>
    <t>huvudvärk N01./ansiktsvärk N03</t>
  </si>
  <si>
    <t>M54.0,M54.2</t>
  </si>
  <si>
    <t>nacksmärta i nackryggraden / muskuloskeletala systemet</t>
  </si>
  <si>
    <t>Symptom / besvär beträffande nacke</t>
  </si>
  <si>
    <t>niskakipu rangassa/lihaksissa/tukirakenteissa</t>
  </si>
  <si>
    <t>päänsärky N01./ kasvokipu N03</t>
  </si>
  <si>
    <t>L02</t>
  </si>
  <si>
    <t>Yläselän oire/vaiva</t>
  </si>
  <si>
    <t>1.2.246.537.6.31.2007.1870</t>
  </si>
  <si>
    <t>M54.9</t>
  </si>
  <si>
    <t>smärta i korsyrggen L03</t>
  </si>
  <si>
    <t>M54.0,M54.6,M54.8,M54.9</t>
  </si>
  <si>
    <t>obestämd ryggsmärta./smärta i thorakalryggen</t>
  </si>
  <si>
    <t>Symptom / besvär beträffande rygg</t>
  </si>
  <si>
    <t>määrittelemätön selkäkipu./rintarankakipu</t>
  </si>
  <si>
    <t>alaselkäkipu L03</t>
  </si>
  <si>
    <t>L03</t>
  </si>
  <si>
    <t>Alaselän oire/vaiva</t>
  </si>
  <si>
    <t>1.2.246.537.6.31.2007.1871</t>
  </si>
  <si>
    <t>M54.5</t>
  </si>
  <si>
    <t>smärta i thorakalryggen L02./ischias L86</t>
  </si>
  <si>
    <t>M53.3,M54.0,M54.5</t>
  </si>
  <si>
    <t>smärta i ländryggen / lumbalryggen / korsryggen./svanskotorna./ryggskott</t>
  </si>
  <si>
    <t>Korsryggsbesvär utan smärtutstrålning</t>
  </si>
  <si>
    <t>alaselkäkipu./alaselän/ristiselän kipu./häntäluukipu  lanneselkäkipu./noidannuoli./ristiselkäkipu</t>
  </si>
  <si>
    <t>yläselkäkipu L02./ iskias L86</t>
  </si>
  <si>
    <t>L04</t>
  </si>
  <si>
    <t>Rintakehän oire/vaiva</t>
  </si>
  <si>
    <t>1.2.246.537.6.31.2007.1872</t>
  </si>
  <si>
    <t>R07.3</t>
  </si>
  <si>
    <t>bröstsmärta UNS A11./smärta relaterad till hjärtat K01./smärtsam andning / pleurasmärtor R01</t>
  </si>
  <si>
    <t>R07.3,R29.8</t>
  </si>
  <si>
    <t>bröstsmärta som är relaterad till det muskuloskeletala systemet</t>
  </si>
  <si>
    <t>Bröstkorg symptom / besvär</t>
  </si>
  <si>
    <t>rintakehäkipu./tukirankaperäinen rintakipu</t>
  </si>
  <si>
    <t>rintakipu määrittelemätön A11./sydänkipu K01./kivulias hengitys / keuhkopussikipu R01</t>
  </si>
  <si>
    <t>L05</t>
  </si>
  <si>
    <t>Kyljen/kainalon oire/vaiva</t>
  </si>
  <si>
    <t>1.2.246.537.6.31.2007.1873</t>
  </si>
  <si>
    <t>R29.8</t>
  </si>
  <si>
    <t>njursymptom U14</t>
  </si>
  <si>
    <t>flanksmärta./bäckensmärta</t>
  </si>
  <si>
    <t>Flank / armhåla symptom / besvär</t>
  </si>
  <si>
    <t>kylkikipu./vyötärökipu./lannekipu</t>
  </si>
  <si>
    <t>munuaisoireet U14</t>
  </si>
  <si>
    <t>L07</t>
  </si>
  <si>
    <t>Leuan oire/vaiva</t>
  </si>
  <si>
    <t>1.2.246.537.6.31.2007.1874</t>
  </si>
  <si>
    <t>K10.88</t>
  </si>
  <si>
    <t>tand / tandköttssymtom / besvär D19</t>
  </si>
  <si>
    <t>K07.6,K10.80,K10.81,K10.82,K10.83,K10.88,M25.4,M25.5,M25.6,R29.8</t>
  </si>
  <si>
    <t>symptom i temporomandibulärleden</t>
  </si>
  <si>
    <t>Käke symptom / besvär</t>
  </si>
  <si>
    <t>leukaniveloireet</t>
  </si>
  <si>
    <t>hampaan/ikenen oire/vaiva D19</t>
  </si>
  <si>
    <t>L08</t>
  </si>
  <si>
    <t>Olkapään oire/vaiva</t>
  </si>
  <si>
    <t>1.2.246.537.6.31.2007.1875</t>
  </si>
  <si>
    <t>M25.5</t>
  </si>
  <si>
    <t>M25.4,M25.5,M25.6</t>
  </si>
  <si>
    <t>Symptom / besvär beträffande skuldra</t>
  </si>
  <si>
    <t>L09</t>
  </si>
  <si>
    <t>Käsivarren oire/vaiva</t>
  </si>
  <si>
    <t>1.2.246.537.6.31.2007.1876</t>
  </si>
  <si>
    <t>M79.6</t>
  </si>
  <si>
    <t>muskelvärk / myalgi L18</t>
  </si>
  <si>
    <t>M79.6,R29.8</t>
  </si>
  <si>
    <t>Symptom / besvär beträffande arm</t>
  </si>
  <si>
    <t>kyynärvarren oire/vaiva./olkavarren oire/vaiva</t>
  </si>
  <si>
    <t>lihaskipu L18</t>
  </si>
  <si>
    <t>L10</t>
  </si>
  <si>
    <t>Kyynärpään oire/vaiva</t>
  </si>
  <si>
    <t>1.2.246.537.6.31.2007.1877</t>
  </si>
  <si>
    <t>Symptom / besvär beträffande armbåge</t>
  </si>
  <si>
    <t>L11</t>
  </si>
  <si>
    <t>Ranteen oire/vaiva</t>
  </si>
  <si>
    <t>1.2.246.537.6.31.2007.1878</t>
  </si>
  <si>
    <t>Symptom / besvär beträffande handlov</t>
  </si>
  <si>
    <t>L12</t>
  </si>
  <si>
    <t>Käden/sormen oire/vaiva</t>
  </si>
  <si>
    <t>1.2.246.537.6.31.2007.1879</t>
  </si>
  <si>
    <t>M25.4,M25.5,M25.6,M79.6,R29.8</t>
  </si>
  <si>
    <t>Symptom / besvär beträffande hand &amp; fingrar</t>
  </si>
  <si>
    <t>L13</t>
  </si>
  <si>
    <t>Lonkan oire/vaiva</t>
  </si>
  <si>
    <t>1.2.246.537.6.31.2007.1880</t>
  </si>
  <si>
    <t>M25.4,M25.5,M25.6,R29.4</t>
  </si>
  <si>
    <t>Symptom / besvär beträffande höft</t>
  </si>
  <si>
    <t>L14</t>
  </si>
  <si>
    <t>Säären/reiden oire/vaiva</t>
  </si>
  <si>
    <t>1.2.246.537.6.31.2007.1881</t>
  </si>
  <si>
    <t>muskelvärk / myalgi L18./restless legs N04</t>
  </si>
  <si>
    <t>kramper i nedre extremiteterna./sendrag</t>
  </si>
  <si>
    <t>Symptom / besvär beträffande lår / vad</t>
  </si>
  <si>
    <t>alaraajakrampit./suonenveto</t>
  </si>
  <si>
    <t>lihaskipu L18./ levottomat jalat N04</t>
  </si>
  <si>
    <t>L15</t>
  </si>
  <si>
    <t>Polven oire/vaiva</t>
  </si>
  <si>
    <t>1.2.246.537.6.31.2007.1882</t>
  </si>
  <si>
    <t>Symptom / besvär beträffande knä</t>
  </si>
  <si>
    <t>L16</t>
  </si>
  <si>
    <t>Nilkan oire/vaiva</t>
  </si>
  <si>
    <t>1.2.246.537.6.31.2007.1883</t>
  </si>
  <si>
    <t>Symptom / besvär beträffande vrist</t>
  </si>
  <si>
    <t>L17</t>
  </si>
  <si>
    <t>Jalan/varpaan oire/vaiva</t>
  </si>
  <si>
    <t>1.2.246.537.6.31.2007.1884</t>
  </si>
  <si>
    <t>M25.4,M25.5,M25.6,M77.4,M79.6,R29.8</t>
  </si>
  <si>
    <t>smärta i fotbladet</t>
  </si>
  <si>
    <t>Symptom / besvär beträffande fot / tå</t>
  </si>
  <si>
    <t>jalkapöytäkipu</t>
  </si>
  <si>
    <t>L18</t>
  </si>
  <si>
    <t>Lihaskipu</t>
  </si>
  <si>
    <t>1.2.246.537.6.31.2007.1885</t>
  </si>
  <si>
    <t>M79.1</t>
  </si>
  <si>
    <t>smära i ryggraden L01./L02./L03./kramper i nedre extremiteter L14</t>
  </si>
  <si>
    <t>M60.1,M60.2,M60.8,M60.9,M79.0,M79.1,M79.4,M79.6,M79.7,R25.2</t>
  </si>
  <si>
    <t>fibromyalgi./fibrosit./myalgi./reumatism</t>
  </si>
  <si>
    <t>Muskelsmärta</t>
  </si>
  <si>
    <t>fibromyalgia./lihaskipu./reumatismi./sidekudostulehdus</t>
  </si>
  <si>
    <t>kipu rangassa L01./L02./L03./ alaraajojen lihaskrampit L14</t>
  </si>
  <si>
    <t>L19</t>
  </si>
  <si>
    <t>Lihasoire/-vaiva, määrittämätön</t>
  </si>
  <si>
    <t>1.2.246.537.6.31.2007.1886</t>
  </si>
  <si>
    <t>M62.6</t>
  </si>
  <si>
    <t>smärta i ryggraden L01./L02./L03./kramper i nedre extremiteter L14./tillväxtvärk hos barn L29./restless legs N04</t>
  </si>
  <si>
    <t>M62.5,M62.6,M79.9</t>
  </si>
  <si>
    <t>atrofi / svaghet i muskel / muskelstyvhet / muskelspändhet</t>
  </si>
  <si>
    <t>Symptom / besvär beträffande flera muskler, ospecificerat</t>
  </si>
  <si>
    <t>lihaksen heikkous/riutuminen/surkastuma./lihasjäykkyys./lihaskireys</t>
  </si>
  <si>
    <t>kipu rangassa L01./L02./L03./ alaraajojen lihaskrampit L14./ lapsen kasvukipu L29./ levottomat jalat N04</t>
  </si>
  <si>
    <t>L20</t>
  </si>
  <si>
    <t>Niveloire/-vaiva, määrittämätön</t>
  </si>
  <si>
    <t>1.2.246.537.6.31.2007.1887</t>
  </si>
  <si>
    <t>symptom / besvär specificerade i L07./L08./L10-13./L15-17</t>
  </si>
  <si>
    <t>M25.4,M25.5,M25.6,M25.8,M25.9</t>
  </si>
  <si>
    <t>ledsmärta./ledsvullnad./smärta / styvhet / svaghet i led</t>
  </si>
  <si>
    <t>Symptom / besvär beträffande flera leder, ospecificerat</t>
  </si>
  <si>
    <t>nivelen heikkous/jäykkyys/kipu./nivelkipu./nivelturvotus</t>
  </si>
  <si>
    <t>oireet/vaivat./jotka määritelty kohdissa L07./L08./L10-13./L15-17</t>
  </si>
  <si>
    <t>L26</t>
  </si>
  <si>
    <t>Huoli/pelko tuki- ja liikuntaelinten syövästä</t>
  </si>
  <si>
    <t>1.2.246.537.6.31.2007.1888</t>
  </si>
  <si>
    <t>potilaan huoli/pelko tuki- ja liikuntaelimistön syövästä  ennen/ilman varmistettua diagnoosia</t>
  </si>
  <si>
    <t>bekymmer / rädsla för cancer i muskuloskeletala systemet hos en patient utan påvisad cancer / till dess att diagnosen är bekräftad</t>
  </si>
  <si>
    <t>Rädsla för cancer i muskuloskeletala organ</t>
  </si>
  <si>
    <t>jos potilaalla on sairaus, koodaa sairaus</t>
  </si>
  <si>
    <t>L27</t>
  </si>
  <si>
    <t>Huoli/pelko tuki- ja liik.elint. muusta sair.</t>
  </si>
  <si>
    <t>Huoli/pelko tuki- ja liikuntaelinten muusta sairaudesta</t>
  </si>
  <si>
    <t>1.2.246.537.6.31.2007.1889</t>
  </si>
  <si>
    <t>rädsla för muskuloskeletal cancer L26./om patienten jar sjukdomen./koda sjukdomen</t>
  </si>
  <si>
    <t>potilaan huoli/pelko tuki- ja liikuntaelimistön muusta sairaudesta ilman/ennen varmistettua diagnoosia</t>
  </si>
  <si>
    <t>bekymmer / rädsla för en sjukdom i muskuloskeletala systemet hos en patient utan påvisad sjukdomr / till dess att diagnosen är bekräftad</t>
  </si>
  <si>
    <t>Rädsla för annan muskuloskeletal sjukdom</t>
  </si>
  <si>
    <t>tuki- ja liikuntaelimistön syövän pelko L26./ jos potilaalla on sairaus./luokittele se</t>
  </si>
  <si>
    <t>L28</t>
  </si>
  <si>
    <t>Toiminnanvajaus, tuki- ja liikuntaelinten</t>
  </si>
  <si>
    <t>1.2.246.537.6.31.2007.1890</t>
  </si>
  <si>
    <t>fallande A29./haltande / gångsvårigheter / hållningsproblem N29</t>
  </si>
  <si>
    <t>R26.2,Z73.6</t>
  </si>
  <si>
    <t>tuki- ja liikuntaelimistön ongelmaan liittyvä toiminnanvajaus tai toiminnan rajoittuneisuus</t>
  </si>
  <si>
    <t>funktionsbegränsning till följd av ett problem i det muskuloskeletala systemet</t>
  </si>
  <si>
    <t>Funktionsbegränsning / handikapp i muskuloskeletala organ</t>
  </si>
  <si>
    <t>kaatuminen A29./ kävelyvaikeudet/ontuminen./asennon hallinnan ongelmat N29</t>
  </si>
  <si>
    <t>L29</t>
  </si>
  <si>
    <t>Muu oire/vaiva, tuki- ja liikuntaelinten</t>
  </si>
  <si>
    <t>1.2.246.537.6.31.2007.1891</t>
  </si>
  <si>
    <t>klubbfingrar S22</t>
  </si>
  <si>
    <t>R26.8,R29.3,R29.8</t>
  </si>
  <si>
    <t>tillväxtsmärta hos barn</t>
  </si>
  <si>
    <t>Symptom / besvär i muskler / leder, annat</t>
  </si>
  <si>
    <t>kasvukipu lapsella</t>
  </si>
  <si>
    <t>kellolasikynnet S22</t>
  </si>
  <si>
    <t>L30</t>
  </si>
  <si>
    <t>Tuki- ja liikuntaelimet, Laaja tutkimus/arviointi</t>
  </si>
  <si>
    <t>Tuki- ja liikuntaelimet, Laaja terveydentilan arviointi/tarkastus</t>
  </si>
  <si>
    <t>1.2.246.537.6.31.2007.1892</t>
  </si>
  <si>
    <t>Muskuloskeletala systemet, Medicinsk undersökning / grundlig</t>
  </si>
  <si>
    <t>L31</t>
  </si>
  <si>
    <t>Tuki- ja liikuntaelimet, Suppea tutkimus/arviointi</t>
  </si>
  <si>
    <t>Tuki- ja liikuntaelimet, Suppea terveydentilan arviointi/tarkastus</t>
  </si>
  <si>
    <t>1.2.246.537.6.31.2007.1893</t>
  </si>
  <si>
    <t>Muskuloskeletala systemet, Medicinsk undersökning / partiell</t>
  </si>
  <si>
    <t>L32</t>
  </si>
  <si>
    <t>Tuki- ja liikuntaelimet, Allergiatutkimus</t>
  </si>
  <si>
    <t>1.2.246.537.6.31.2007.1894</t>
  </si>
  <si>
    <t>Muskuloskeletala systemet, Allergitest</t>
  </si>
  <si>
    <t>L33</t>
  </si>
  <si>
    <t>Tuki- ja liikuntaelimet, Mikrobiol./immun. koe</t>
  </si>
  <si>
    <t>Tuki- ja liikuntaelimet, Mikrobiologinen/immunologinen koe</t>
  </si>
  <si>
    <t>1.2.246.537.6.31.2007.1895</t>
  </si>
  <si>
    <t>Muskuloskeletala systemet, Mikrobiologiskt / annat immunologiskt prov</t>
  </si>
  <si>
    <t>L34</t>
  </si>
  <si>
    <t>Tuki- ja liikuntaelimet, Veritutkimus</t>
  </si>
  <si>
    <t>1.2.246.537.6.31.2007.1896</t>
  </si>
  <si>
    <t>Muskuloskeletala systemet, Blodprov</t>
  </si>
  <si>
    <t>L35</t>
  </si>
  <si>
    <t>Tuki- ja liikuntaelimet, Virtsatutkimus</t>
  </si>
  <si>
    <t>1.2.246.537.6.31.2007.1897</t>
  </si>
  <si>
    <t>Muskuloskeletala systemet, Urinprov</t>
  </si>
  <si>
    <t>L36</t>
  </si>
  <si>
    <t>Tuki- ja liikuntaelimet, Ulostetutkimus</t>
  </si>
  <si>
    <t>1.2.246.537.6.31.2007.1898</t>
  </si>
  <si>
    <t>Muskuloskeletala systemet, Avföringsprov</t>
  </si>
  <si>
    <t>L37</t>
  </si>
  <si>
    <t>Tuki- ja liikuntaelimet, Histol./sytol. tutk.</t>
  </si>
  <si>
    <t>Tuki- ja liikuntaelimet, Histologinen/sytologinen tutkimus</t>
  </si>
  <si>
    <t>1.2.246.537.6.31.2007.1899</t>
  </si>
  <si>
    <t>Muskuloskeletala systemet, Histologiskt / cytologiskt prov</t>
  </si>
  <si>
    <t>L38</t>
  </si>
  <si>
    <t>Tuki- ja liikuntaelimet, Muu lab.tutkimus</t>
  </si>
  <si>
    <t>Tuki- ja liikuntaelimet, Muu laboratoriotutkimus</t>
  </si>
  <si>
    <t>1.2.246.537.6.31.2007.1900</t>
  </si>
  <si>
    <t>Muskuloskeletala systemet, Annat laboratorieprov UNS</t>
  </si>
  <si>
    <t>L39</t>
  </si>
  <si>
    <t>Tuki- ja liikuntaelimet, Kliin. toimintakoe</t>
  </si>
  <si>
    <t>Tuki- ja liikuntaelimet, Kliininen toimintakoe</t>
  </si>
  <si>
    <t>1.2.246.537.6.31.2007.1901</t>
  </si>
  <si>
    <t>Muskuloskeletala systemet, Kliniskt funktionstest</t>
  </si>
  <si>
    <t>L40</t>
  </si>
  <si>
    <t>Tuki- ja liikuntaelimet, Diagn. endoskopia</t>
  </si>
  <si>
    <t>Tuki- ja liikuntaelimet, Diagnostinen endoskopia</t>
  </si>
  <si>
    <t>1.2.246.537.6.31.2007.1902</t>
  </si>
  <si>
    <t>Muskuloskeletala systemet, Diagnostisk endoskopi</t>
  </si>
  <si>
    <t>L41</t>
  </si>
  <si>
    <t>Tuki- ja liikuntaelimet, Diagn. Kuvantaminen</t>
  </si>
  <si>
    <t>Tuki- ja liikuntaelimet, Diagnostinen kuvantaminen</t>
  </si>
  <si>
    <t>1.2.246.537.6.31.2007.1903</t>
  </si>
  <si>
    <t>Muskuloskeletala systemet, Radiologisk diagnostik eller annan bilddiagnostik</t>
  </si>
  <si>
    <t>L42</t>
  </si>
  <si>
    <t>Tuki- ja liikuntaelimet, Elektrofys. tutk.</t>
  </si>
  <si>
    <t>Tuki- ja liikuntaelimet, Elektrofysiologinen tutkimus</t>
  </si>
  <si>
    <t>1.2.246.537.6.31.2007.1904</t>
  </si>
  <si>
    <t>Muskuloskeletala systemet, Elektrofysiologisk undersökning</t>
  </si>
  <si>
    <t>L43</t>
  </si>
  <si>
    <t>Tuki- ja liikuntaelimet, Muu tutkimus</t>
  </si>
  <si>
    <t>Tuki- ja liikuntaelimet, Muu tutkimustoimenpide</t>
  </si>
  <si>
    <t>1.2.246.537.6.31.2007.1905</t>
  </si>
  <si>
    <t>Muskuloskeletala systemet, Annan diagnostisk åtgärd</t>
  </si>
  <si>
    <t>L44</t>
  </si>
  <si>
    <t>Tuki- ja liikuntaelimet, Rokotus / enn.ehk.lääk.</t>
  </si>
  <si>
    <t>Tuki- ja liikuntaelimet, Rokotus / ennaltaehkäisevä lääkitys</t>
  </si>
  <si>
    <t>1.2.246.537.6.31.2007.1906</t>
  </si>
  <si>
    <t>Muskuloskeletala systemet, Preventiv immunisering / medicinering</t>
  </si>
  <si>
    <t>L45</t>
  </si>
  <si>
    <t>Tuki- ja liikuntaelimet, Seuranta/neuvonta</t>
  </si>
  <si>
    <t>Tuki- ja liikuntaelimet, Seuranta/terveysneuvonta/ruokavalioneuvonta</t>
  </si>
  <si>
    <t>1.2.246.537.6.31.2007.1907</t>
  </si>
  <si>
    <t>Muskuloskeletala systemet, Observation / hälsofostran / rådgivning / dietrådgivning</t>
  </si>
  <si>
    <t>L46</t>
  </si>
  <si>
    <t>Tuki- ja liikuntaelimet, Pth konsultaatio</t>
  </si>
  <si>
    <t>Tuki- ja liikuntaelimet, Perusterveydenhuollon asiantuntijan konsultaatio</t>
  </si>
  <si>
    <t>1.2.246.537.6.31.2007.1908</t>
  </si>
  <si>
    <t>Muskuloskeletala systemet, Konsultation med person yrkesverksam inom primärvården</t>
  </si>
  <si>
    <t>L47</t>
  </si>
  <si>
    <t>Tuki- ja liikuntaelimet, Esh konsultaatio</t>
  </si>
  <si>
    <t>Tuki- ja liikuntaelimet, Erikoislääkärin konsultaatio</t>
  </si>
  <si>
    <t>1.2.246.537.6.31.2007.1909</t>
  </si>
  <si>
    <t>Muskuloskeletala systemet, Specialistkonsultation</t>
  </si>
  <si>
    <t>L48</t>
  </si>
  <si>
    <t>Tuki- ja liikuntaelimet, Pot. tarpeiden selvitt.</t>
  </si>
  <si>
    <t>Tuki- ja liikuntaelimet, Potilaan tarpeiden/tulosyyn selvittäminen</t>
  </si>
  <si>
    <t>1.2.246.537.6.31.2007.1910</t>
  </si>
  <si>
    <t>Muskuloskeletala systemet, Utredning av patientens kontaktorsak / -behov</t>
  </si>
  <si>
    <t>L49</t>
  </si>
  <si>
    <t>Tuki- ja liikuntaelimet, Muu ennaltaehk. tmp</t>
  </si>
  <si>
    <t>Tuki- ja liikuntaelimet, Muu ennaltaehkäisevä toimenpide</t>
  </si>
  <si>
    <t>1.2.246.537.6.31.2007.1911</t>
  </si>
  <si>
    <t>Muskuloskeletala systemet, Annan förebyggande åtgärd</t>
  </si>
  <si>
    <t>L50</t>
  </si>
  <si>
    <t>Tuki- ja liikuntaelimet, Lääkitys</t>
  </si>
  <si>
    <t>Tuki- ja liikuntaelimet, Lääkitys/lääkemääräys/uusinta/injektio</t>
  </si>
  <si>
    <t>1.2.246.537.6.31.2007.1912</t>
  </si>
  <si>
    <t>Muskuloskeletala systemet, Medicinering / ordination / förnyelse / injektion</t>
  </si>
  <si>
    <t>L51</t>
  </si>
  <si>
    <t>Tuki- ja liikuntaelimet, Aukaisu/kanylointi/huuht.</t>
  </si>
  <si>
    <t>Tuki- ja liikuntaelimet, Aukaisu/kanylointi/huuhtelu/imu/nesteenpoisto</t>
  </si>
  <si>
    <t>1.2.246.537.6.31.2007.1913</t>
  </si>
  <si>
    <t>Muskuloskeletala systemet, Incision / dränage / sköljning / aspiration</t>
  </si>
  <si>
    <t>L52</t>
  </si>
  <si>
    <t>Tuki- ja liikuntaelimet, Kudoksen poisto/poltto</t>
  </si>
  <si>
    <t>Tuki- ja liikuntaelimet, Kudoksen poisto/poltto/tuhoaminen / koepalan otto / kudosjätteen poisto</t>
  </si>
  <si>
    <t>1.2.246.537.6.31.2007.1914</t>
  </si>
  <si>
    <t>Muskuloskeletala systemet, Excision / avlägsnande av vävnad / biopsi / destruktion / revision / kauterisation</t>
  </si>
  <si>
    <t>L53</t>
  </si>
  <si>
    <t>Tuki- ja liikuntaelimet, Katetrointi/intub.</t>
  </si>
  <si>
    <t>Tuki- ja liikuntaelimet, Katetrointi/intubointi/laajentaminen</t>
  </si>
  <si>
    <t>1.2.246.537.6.31.2007.1915</t>
  </si>
  <si>
    <t>Muskuloskeletala systemet, Instrumentering / katetrisering / intubering / dilatering</t>
  </si>
  <si>
    <t>L54</t>
  </si>
  <si>
    <t>Tuki- ja liikuntaelimet, Ompelu/korjaus/kipsaus</t>
  </si>
  <si>
    <t>Tuki- ja liikuntaelimet, Ompelu/korjaus/kipsaus / proteesin asennus (tai poisto)</t>
  </si>
  <si>
    <t>1.2.246.537.6.31.2007.1916</t>
  </si>
  <si>
    <t>Muskuloskeletala systemet, Reparation / fixation - suturering / gipsning / protetik (applikation / borttagning)</t>
  </si>
  <si>
    <t>L55</t>
  </si>
  <si>
    <t>Tuki- ja liikuntaelimet, Paikall. lääkeaineinjekt.</t>
  </si>
  <si>
    <t>Tuki- ja liikuntaelimet, Paikallinen lääkeaineinjektio</t>
  </si>
  <si>
    <t>1.2.246.537.6.31.2007.1917</t>
  </si>
  <si>
    <t>Muskuloskeletala systemet, Lokal injektion / infiltration</t>
  </si>
  <si>
    <t>L56</t>
  </si>
  <si>
    <t>Tuki- ja liikuntaelimet, Sidos/kompr./tampon.</t>
  </si>
  <si>
    <t>Tuki- ja liikuntaelimet, Sidos/kompressi/tamponointi</t>
  </si>
  <si>
    <t>1.2.246.537.6.31.2007.1918</t>
  </si>
  <si>
    <t>Muskuloskeletala systemet, Förbindning / tryckförband / tamponad</t>
  </si>
  <si>
    <t>L57</t>
  </si>
  <si>
    <t>Tuki- ja liikuntaelimet, Fys.hoito/kuntoutus</t>
  </si>
  <si>
    <t>Tuki- ja liikuntaelimet, Fysikaalinen hoito / kuntoutus</t>
  </si>
  <si>
    <t>1.2.246.537.6.31.2007.1919</t>
  </si>
  <si>
    <t>Muskuloskeletala systemet, Fysioterapi / rehabilitation</t>
  </si>
  <si>
    <t>L58</t>
  </si>
  <si>
    <t>Tuki- ja liikuntaelimet,  Terapeuttinen neuvonta</t>
  </si>
  <si>
    <t>Tuki- ja liikuntaelimet, Terapeuttinen neuvonta / kuuntelu</t>
  </si>
  <si>
    <t>1.2.246.537.6.31.2007.1920</t>
  </si>
  <si>
    <t>Muskuloskeletala systemet, Terapeutisk rådgivning / lyssnande</t>
  </si>
  <si>
    <t>L59</t>
  </si>
  <si>
    <t>Tuki- ja liikuntaelimet, Muu hoitotoimenpide</t>
  </si>
  <si>
    <t>Tuki- ja liikuntaelimet, Muu hoitotoimenpide / muualla luokittelematon pikkukirurgia</t>
  </si>
  <si>
    <t>1.2.246.537.6.31.2007.1921</t>
  </si>
  <si>
    <t>Muskuloskeletala systemet, Annan terapeutisk åtgärd / mindre kirurgiskt ingrepp UNS</t>
  </si>
  <si>
    <t>L60</t>
  </si>
  <si>
    <t>Tuki- ja liikuntaelimet, Tulosten kuuleminen</t>
  </si>
  <si>
    <t>Tuki- ja liikuntaelimet, Tutkimustulosten kuuleminen</t>
  </si>
  <si>
    <t>1.2.246.537.6.31.2007.1922</t>
  </si>
  <si>
    <t>Muskuloskeletala systemet, Resultat av test / åtgärder</t>
  </si>
  <si>
    <t>L61</t>
  </si>
  <si>
    <t>Tuki- ja liikuntaelimet, Tutk.tulos toiselta</t>
  </si>
  <si>
    <t>Tuki- ja liikuntaelimet, Tutkimustulos/testitulos/potilaskertomus/kirje toiselta hoidonantajalta</t>
  </si>
  <si>
    <t>1.2.246.537.6.31.2007.1923</t>
  </si>
  <si>
    <t>Muskuloskeletala systemet, Resultat av test / åtgärd / sjukjournal föreskriven av annan vårdgivare</t>
  </si>
  <si>
    <t>L62</t>
  </si>
  <si>
    <t>Tuki- ja liikuntaelimet, Hallinnollinen toimenpide</t>
  </si>
  <si>
    <t>1.2.246.537.6.31.2007.1924</t>
  </si>
  <si>
    <t>Muskuloskeletala systemet, Administrativa åtgärder</t>
  </si>
  <si>
    <t>L63</t>
  </si>
  <si>
    <t>Tuki- ja liikuntaelimet, Muu seuranta</t>
  </si>
  <si>
    <t>Tuki- ja liikuntaelimet, Muu seurantakäynti</t>
  </si>
  <si>
    <t>1.2.246.537.6.31.2007.1925</t>
  </si>
  <si>
    <t>Muskuloskeletala systemet, Uppföljningsbesök, ospecificerat</t>
  </si>
  <si>
    <t>L64</t>
  </si>
  <si>
    <t>Tuki- ja liikuntaelimet, Hoidonantaja käynnistänyt</t>
  </si>
  <si>
    <t>Tuki- ja liikuntaelimet, Hoidonantajan käynnistämä tapahtuma</t>
  </si>
  <si>
    <t>1.2.246.537.6.31.2007.1926</t>
  </si>
  <si>
    <t>Muskuloskeletala systemet, Besök / problem initierat av vårdgivaren</t>
  </si>
  <si>
    <t>L65</t>
  </si>
  <si>
    <t>Tuki- ja liikuntaelimet, Muu henkilö käynnistänyt</t>
  </si>
  <si>
    <t>Tuki- ja liikuntaelimet, Muun henkilön käynnistämä tapahtuma</t>
  </si>
  <si>
    <t>1.2.246.537.6.31.2007.1927</t>
  </si>
  <si>
    <t>Muskuloskeletala systemet, Besök / problem initierat av annan än patienten eller vårdgivaren</t>
  </si>
  <si>
    <t>L66</t>
  </si>
  <si>
    <t>Tuki- ja liikuntaelimet, Lähete pth</t>
  </si>
  <si>
    <t>Tuki- ja liikuntaelimet, Lähete muulle perusterveydenhuollon ammattihenkilölle</t>
  </si>
  <si>
    <t>1.2.246.537.6.31.2007.1928</t>
  </si>
  <si>
    <t>Muskuloskeletala systemet, Remiss till annan vårdgivare / skötare / terapeut / socialarbetare</t>
  </si>
  <si>
    <t>L67</t>
  </si>
  <si>
    <t>Tuki- ja liikuntaelimet, Lähete esh/sairaala</t>
  </si>
  <si>
    <t>Tuki- ja liikuntaelimet, Lähete erikoislääkärille/sairaalaan</t>
  </si>
  <si>
    <t>1.2.246.537.6.31.2007.1929</t>
  </si>
  <si>
    <t>Muskuloskeletala systemet, Remiss till läkare / specialist / poliklinik / sjukhus / specialsjukvård</t>
  </si>
  <si>
    <t>L68</t>
  </si>
  <si>
    <t>Tuki- ja liikuntaelimet, Muu lähete</t>
  </si>
  <si>
    <t>1.2.246.537.6.31.2007.1930</t>
  </si>
  <si>
    <t>Muskuloskeletala systemet, Annan remiss UNS</t>
  </si>
  <si>
    <t>L69</t>
  </si>
  <si>
    <t>Tuki- ja liikuntaelimet, Muualla luokittelematon</t>
  </si>
  <si>
    <t>Tuki- ja liikuntaelimet, Muu käynnin syy</t>
  </si>
  <si>
    <t>1.2.246.537.6.31.2007.1931</t>
  </si>
  <si>
    <t>Muskuloskeletala systemet, Annan orsak för kontakt UNS</t>
  </si>
  <si>
    <t>L70</t>
  </si>
  <si>
    <t>Tuki- ja liikuntaelinten infektio</t>
  </si>
  <si>
    <t>1.2.246.537.6.31.2007.1932</t>
  </si>
  <si>
    <t>M00.9</t>
  </si>
  <si>
    <t>Reiters sjukdom L99./sena effekter av polio N70</t>
  </si>
  <si>
    <t>A01.4+M01.3,A02.2+M01.3,A18.0+M01.1,A30.9+M01.3,A32.1+G05.0,A39.8+M01.0,A54.4+M01.3,A69.2+M01.2,A92.1+M01.5,B06.8+M01.4,B26.8+M01.5,G05.0*A32.1,M00.0,M00.1,M00.2,M00.8,M00.9,M01.0*,M01.0*A39.8,M01.1*,M01.1*A18.0,M01.2*,M01.2*A69.2,M01.3*,M01.3*A01.4,M01.3*A02.2,M01.3*A30.9,M01.3*A54.4,M01.4*,M01.4*B06.8,M01.5*,M01.5*A92.1,M01.5*B26.8,M01.6*,M01.8*,M46.2,M46.3,M46.4,M46.5,M60.0,M65.0,M65.1,M71.0,M71.1,M72.4,M72.5,M86.0,M86.1,M86.2,M86.3,M86.4,M86.5,M86.6,M86.8,M86.9</t>
  </si>
  <si>
    <t>purulent seninflammation./osteomyelit./pyogen artrit</t>
  </si>
  <si>
    <t>tuki- ja liikuntaelimistön infektiot/tulehdukset</t>
  </si>
  <si>
    <t>infektioner i det muskuloskeletala systemet</t>
  </si>
  <si>
    <t>Infektion i muskuloskeletala organ</t>
  </si>
  <si>
    <t>luumätä./luuydintulehdus./märkäinen jännetulehdus./märkäinen niveltulehdus</t>
  </si>
  <si>
    <t>Reiterin tauti L99./ polion myöhäisvaikutus N70</t>
  </si>
  <si>
    <t>L71</t>
  </si>
  <si>
    <t>Pahanlaatuinen kasvain, tuki- ja liikuntaelinten</t>
  </si>
  <si>
    <t>1.2.246.537.6.31.2007.1933</t>
  </si>
  <si>
    <t>C49.99&amp;</t>
  </si>
  <si>
    <t>sekundära tumörer (koda ursprungslokalisation)./beningn / malign ospeciferad tumör L97</t>
  </si>
  <si>
    <t>C40.0,C40.00&amp;,C40.01&amp;,C40.02&amp;,C40.03&amp;,C40.1,C40.10&amp;,C40.11&amp;,C40.12&amp;,C40.13&amp;,C40.19&amp;,C40.2,C40.20&amp;,C40.21&amp;,C40.22&amp;,C40.23&amp;,C40.29&amp;,C40.3,C40.30&amp;,C40.31&amp;,C40.32&amp;,C40.33&amp;,C40.39&amp;,C40.8,C40.80&amp;,C40.81&amp;,C40.82&amp;,C40.83&amp;,C40.89&amp;,C40.9,C40.90&amp;,C40.91&amp;,C40.92&amp;,C40.93&amp;,C40.99&amp;,C40.99+M90.6,C41.0,C41.00&amp;,C41.01&amp;,C41.02&amp;,C41.03&amp;,C41.04&amp;,C41.05&amp;,C41.06&amp;,C41.07&amp;,C41.08&amp;,C41.09&amp;,C41.1,C41.10&amp;,C41.11&amp;,C41.12&amp;,C41.13&amp;,C41.14&amp;,C41.15&amp;,C41.19&amp;,C41.2,C41.20&amp;,C41.21&amp;,C41.22&amp;,C41.23&amp;,C41.29&amp;,C41.3,C41.30&amp;,C41.31&amp;,C41.32&amp;,C41.33&amp;,C41.39&amp;,C41.4,C41.40&amp;,C41.41&amp;,C41.42&amp;,C41.43&amp;,C41.49&amp;,C41.8,C41.80&amp;,C41.81&amp;,C41.82&amp;,C41.83&amp;,C41.89&amp;,C41.9,C41.90&amp;,C41.91&amp;,C41.92&amp;,C41.93&amp;,C41.99&amp;,C41.99+M90.6,C43.00,C43.01,C43.02,C43.03,C43.04,C43.09,C43.10,C43.11,C43.12,C43.13,C43.14,C43.19,C46.1&amp;,C49.0,C49.00&amp;,C49.01&amp;,C49.02&amp;,C49.03&amp;,C49.04&amp;,C49.05&amp;,C49.06&amp;,C49.07&amp;,C49.08&amp;,C49.09&amp;,C49.1,C49.10&amp;,C49.11&amp;,C49.12&amp;,C49.13&amp;,C49.14&amp;,C49.15&amp;,C49.16&amp;,C49.17&amp;,C49.18&amp;,C49.19&amp;,C49.2,C49.20&amp;,C49.21&amp;,C49.22&amp;,C49.23&amp;,C49.24&amp;,C49.25&amp;,C49.26&amp;,C49.27&amp;,C49.28&amp;,C49.29&amp;,C49.3,C49.30&amp;,C49.31&amp;,C49.32&amp;,C49.33&amp;,C49.34&amp;,C49.35&amp;,C49.36&amp;,C49.37&amp;,C49.38&amp;,C49.39&amp;,C49.4,C49.40&amp;,C49.41&amp;,C49.42&amp;,C49.43&amp;,C49.44&amp;,C49.45&amp;,C49.47&amp;,C49.48&amp;,C49.49&amp;,C49.5,C49.50&amp;,C49.51&amp;,C49.52&amp;,C49.53&amp;,C49.54&amp;,C49.55&amp;,C49.56&amp;,C49.57&amp;,C49.59&amp;,C49.6,C49.60&amp;,C49.61&amp;,C49.62&amp;,C49.63&amp;,C49.64&amp;,C49.65&amp;,C49.67&amp;,C49.68&amp;,C49.69&amp;,C49.8,C49.80&amp;,C49.81&amp;,C49.82&amp;,C49.83&amp;,C49.84&amp;,C49.85&amp;,C49.86&amp;,C49.87&amp;,C49.88&amp;,C49.89&amp;,C49.9,C49.90&amp;,C49.91&amp;,C49.93&amp;,C49.94&amp;,C49.95&amp;,C49.96&amp;,C49.97&amp;,C49.98&amp;,C49.99&amp;,M90.6*C40.99,M90.6*C41.99</t>
  </si>
  <si>
    <t>fibrosarkom./osteosarkom</t>
  </si>
  <si>
    <t>tyypillinen histologinen löydös</t>
  </si>
  <si>
    <t>typiskt histologiskt fynd</t>
  </si>
  <si>
    <t>Malign tumör i muskuloskeletala organ</t>
  </si>
  <si>
    <t>luusarkooma./sidekudossarkooma</t>
  </si>
  <si>
    <t>sekundaarinen kasvain (luokittele alkuperän mukaan)./ hyvänlaatuinen/määrittämätön tuki- ja liikuntaelimistön kasvain L97</t>
  </si>
  <si>
    <t>L72</t>
  </si>
  <si>
    <t>Murtuma, kyynärluu/värttinäluu</t>
  </si>
  <si>
    <t>1.2.246.537.6.31.2007.1934</t>
  </si>
  <si>
    <t>S52.9</t>
  </si>
  <si>
    <t>patologisk fraktur L95./L99./fraktur./som förblivit oläkt L99</t>
  </si>
  <si>
    <t>Käsivarren oire/vaiva L09, Tuki- ja liikuntaelinten vamma, muu L81</t>
  </si>
  <si>
    <t>S52.0,S52.1,S52.2,S52.3,S52.4,S52.5,S52.6,S52.7,S52.8,S52.9</t>
  </si>
  <si>
    <t>Colles fraktur./typfraktur av radius</t>
  </si>
  <si>
    <t>(1) kuvantaen todettu murtuma tai (2) vamma ja luun näkyvä/tunnusteltavissa oleva epämuotoisuus tai ritinä</t>
  </si>
  <si>
    <t>(1) radiologiskt påvisad fraktur, eller (2) trauma plus synlig / palpabel deformitet eller crepitus som involverar ben</t>
  </si>
  <si>
    <t>Fraktur av radius / ulna</t>
  </si>
  <si>
    <t>Collesin murtuma./radiuksen tyyppimurtuma./ulnan murtuma</t>
  </si>
  <si>
    <t>patologinen murtuma L95./L99./ luutumaton murtuma L99</t>
  </si>
  <si>
    <t>Symptom / besvär beträffande arm L09, Skada på muskuloskeletala systemet, annan L81</t>
  </si>
  <si>
    <t>L73</t>
  </si>
  <si>
    <t>Murtuma, sääriluu/pohjeluu</t>
  </si>
  <si>
    <t>1.2.246.537.6.31.2007.1935</t>
  </si>
  <si>
    <t>S82.9</t>
  </si>
  <si>
    <t>patellafraktur L76./ osteoporosis L95./ patologisk fraktur L99./ fraktur som förblivit oläkt L99</t>
  </si>
  <si>
    <t>Säären/reiden oire/vaiva L14, Nilkan oire/vaiva L16, Tuki- ja liikuntaelinten vamma, muu L81</t>
  </si>
  <si>
    <t>S82.1,S82.2,S82.3,S82.4,S82.5,S82.6,S82.7,S82.8,S82.9</t>
  </si>
  <si>
    <t>Potts fraktur./vristfraktur</t>
  </si>
  <si>
    <t>Fraktur av tibia / fibula</t>
  </si>
  <si>
    <t>nilkkamurtuma./Pottin murtuma./tibian murtuma./fibulan murtuma</t>
  </si>
  <si>
    <t>polvilumpion murtuma L76./ osteoporoosi L95./ patologinen murtuma L99./ luutumaton murtuma L99</t>
  </si>
  <si>
    <t>Skada på muskuloskeletala systemet, annan L81</t>
  </si>
  <si>
    <t>L74</t>
  </si>
  <si>
    <t>Murtuma, käden/jalkaterän luu</t>
  </si>
  <si>
    <t>1.2.246.537.6.31.2007.1936</t>
  </si>
  <si>
    <t>S62.8</t>
  </si>
  <si>
    <t>osteoporosis L95./ patologisk fraktur L99./ fraktur som förblivit oläkt L99</t>
  </si>
  <si>
    <t>Käsivarren oire/vaiva L09,  Säären/reiden oire/vaiva L14, Tuki- ja liikuntaelinten vamma, muu L81</t>
  </si>
  <si>
    <t>S62.0,S62.1,S62.2,S62.3,S62.4,S62.5,S62.6,S62.7,S62.8,S92.0,S92.1,S92.2,S92.3,S92.4,S92.5,S92.7,S92.9</t>
  </si>
  <si>
    <t>fraktur av mellanhands / metakarpalben./fraktur av finger- / tåben./fraktur av mellanfots / metatarsalben</t>
  </si>
  <si>
    <t>Fraktur av handens / fotens ben</t>
  </si>
  <si>
    <t>jalkaterän luun/nilkkaluun murtuma./kämmenluun/ranneluun murtuma./sormimurtuma./varvasmurtuma</t>
  </si>
  <si>
    <t>osteoporoosi L95./ patologinen murtuma L99./ luutumaton murtuma L99</t>
  </si>
  <si>
    <t>Symptom / besvär beträffande arm L09,  Symptom / besvär beträffande lår / vad L14, Skada på muskuloskeletala systemet, annan L81</t>
  </si>
  <si>
    <t>L75</t>
  </si>
  <si>
    <t>Murtuma, reisiluu</t>
  </si>
  <si>
    <t>1.2.246.537.6.31.2007.1937</t>
  </si>
  <si>
    <t>S72.9</t>
  </si>
  <si>
    <t>Säären/reiden oire/vaiva L14, Tuki- ja liikuntaelinten vamma, muu L81</t>
  </si>
  <si>
    <t>S72.0,S72.1,S72.2,S72.3,S72.4,S72.7,S72.8,S72.9</t>
  </si>
  <si>
    <t>frakur av lårbenshalsen</t>
  </si>
  <si>
    <t>Fraktur av lårbenet</t>
  </si>
  <si>
    <t>reisluunkaulan murtuma</t>
  </si>
  <si>
    <t>Symptom / besvär beträffande lår / vad L14,  Skada på muskuloskeletala systemet, annan L81</t>
  </si>
  <si>
    <t>L76</t>
  </si>
  <si>
    <t>Murtuma, muu</t>
  </si>
  <si>
    <t>1.2.246.537.6.31.2007.1938</t>
  </si>
  <si>
    <t>T14.2</t>
  </si>
  <si>
    <t>frakturer specificerade i L72, L73, L74 och L75./ osteoporosis L95./ patologisk fraktur L99./ fraktur som förblivit oläkt L99</t>
  </si>
  <si>
    <t>Oireet komponentissa 1</t>
  </si>
  <si>
    <t>S02.2,S02.20,S02.21,S02.3,S02.30,S02.31,S02.4,S02.40,S02.41,S02.47,S02.6,S02.60,S02.61,S02.62,S02.63,S02.64,S02.65,S02.66,S02.67,S02.69,S02.7,S02.70,S02.71,S02.8,S02.9,S12.0,S12.1,S12.2,S12.7,S12.8,S12.9,S22.0,S22.1,S22.2,S22.3,S22.4,S22.5,S22.8,S22.9,S32.0,S32.1,S32.2,S32.3,S32.4,S32.5,S32.7,S32.8,S42.0,S42.1,S42.2,S42.3,S42.4,S42.7,S42.8,S42.9,S82.0,T08,T10,T12,T14.2</t>
  </si>
  <si>
    <t>(1) kuvantaen todettu murtuma tai (2) vamma ja luun näkyvä/tunnusteltavissa oleva luun pinnan epätasaisuus</t>
  </si>
  <si>
    <t>(1) radiologiskt påvisad fraktur, eller (2) trauma plus synlig / palpabel förskjutning av benyta</t>
  </si>
  <si>
    <t>Fraktur, annan</t>
  </si>
  <si>
    <t>murtumat./jotka luokiteltu kohtiin L72, L73, L74 ja L75./ osteoporoosi L95./ patologinen murtuma L99./ luutumaton murtuma L99</t>
  </si>
  <si>
    <t>Symptom i komponent 1</t>
  </si>
  <si>
    <t>L77</t>
  </si>
  <si>
    <t>Nyrjähdys/venähdys, nilkka</t>
  </si>
  <si>
    <t>1.2.246.537.6.31.2007.1939</t>
  </si>
  <si>
    <t>S93.4</t>
  </si>
  <si>
    <t>Nilkan oire/vaiva L16</t>
  </si>
  <si>
    <t>venähdysvamma ja kipu niveltä venyttäessä</t>
  </si>
  <si>
    <t>försträckningsskada av den afficieräade delen plus smärta som förvärras genom uttjänjning eller anspänning av den afficierade vävnaden</t>
  </si>
  <si>
    <t>Stukning / försträckning av vrist</t>
  </si>
  <si>
    <t>Symptom / besvär beträffande vrist L16</t>
  </si>
  <si>
    <t>L78</t>
  </si>
  <si>
    <t>Nyrjähdys/venähdys, polvi</t>
  </si>
  <si>
    <t>1.2.246.537.6.31.2007.1940</t>
  </si>
  <si>
    <t>S83.6</t>
  </si>
  <si>
    <t>akut skada av menisk / inre ledband i knäet L96</t>
  </si>
  <si>
    <t>S83.4,S83.6</t>
  </si>
  <si>
    <t>Stukning / försträckning av knä</t>
  </si>
  <si>
    <t>akuutti nivelkierukan / sisätukisiteen vamma L96</t>
  </si>
  <si>
    <t>L79</t>
  </si>
  <si>
    <t>Nyrjähdys/venähdys, muu</t>
  </si>
  <si>
    <t>1.2.246.537.6.31.2007.1941</t>
  </si>
  <si>
    <t>T14.3</t>
  </si>
  <si>
    <t>försträckning / vrickning av vristled L77./försträckning / vrickning av knäled L78./försträckning av ryggen L84</t>
  </si>
  <si>
    <t>S03.4,S03.5,S13.4,S13.5,S13.6,S23.3,S23.4,S23.5,S33.6,S43.4,S43.5,S43.6,S43.7,S53.2,S53.3,S53.4,S63.3,S63.4,S63.5,S63.6,S63.7,S73.1,S93.2,S93.5,S93.6,T09.2,T11.2,T13.2,T14.3</t>
  </si>
  <si>
    <t>försträckning / vrickning av annan led / annat ligament./piskrappsskada</t>
  </si>
  <si>
    <t>Stukning / försträckning av annan led</t>
  </si>
  <si>
    <t>muun nivelen/jänteen venähdys/nyrjähdys./piiskaniskuvamma</t>
  </si>
  <si>
    <t>nilkan nyrjähdys/venähdys L77./ polven nyrjähdys/venähdys L78./ selän venähdys L84</t>
  </si>
  <si>
    <t>L80</t>
  </si>
  <si>
    <t>Sijoiltaanmeno</t>
  </si>
  <si>
    <t>1.2.246.537.6.31.2007.1942</t>
  </si>
  <si>
    <t>koda förskjutningar i samband med frakturer som fraktur</t>
  </si>
  <si>
    <t>Luokittele murtumaan liittyvät dislokaatiot murtumaksi.</t>
  </si>
  <si>
    <t>M22.0,M22.1,S03.0,S03.3,S13.0,S13.1,S13.2,S13.3,S23.0,S23.1,S23.2,S33.0,S33.1,S33.2,S33.3,S43.0,S43.1,S43.2,S43.3,S53.00,S53.01,S53.1,S63.0,S63.1,S63.2,S73.0,S83.0,S83.1,S93.0,S93.1,S93.3,T09.2,T11.2,T13.2,T14.3</t>
  </si>
  <si>
    <t>dislokation / subluxation i vilken som helst lokalisation./inkluderande ryggraden</t>
  </si>
  <si>
    <t>(1) nivelen vamma sekä (2) joko kuvantamalla todettu sijoiltaanmeno tai näkyvä / tunnusteltavissa oleva sijoiltaanmeno tai virheasento</t>
  </si>
  <si>
    <t>(1) ledtrauma plus (2) antingen radiografiskt påvisande av en förskjutning / subluxation, eller palpabel / synlig förkjutningsdeformitet</t>
  </si>
  <si>
    <t>Dislokationer</t>
  </si>
  <si>
    <t>mikä tahansa sijoiltaanmeno/subluxatio./ranka mukaan lukien</t>
  </si>
  <si>
    <t>L81</t>
  </si>
  <si>
    <t>Tuki- ja liikuntaelinten vamma, muu</t>
  </si>
  <si>
    <t>1.2.246.537.6.31.2007.1943</t>
  </si>
  <si>
    <t>T14.6</t>
  </si>
  <si>
    <t>inre skada av thorax / abdomen / pelvis./multipla skador A81./sena effekter av trauma./deformitet / handikapp / ärrbildning A82./tandskada D80./skada på trumhinnan H77./traumatiskt artropati L91./oläkt / i felställning läkt fraktur L99./skallskada / kontu</t>
  </si>
  <si>
    <t>M79.5,S09.1,S16,S20.2,S30.0,S30.1,S33.4,S39.0,S39.8,S39.9,S40.0,S46.0,S46.1,S46.2,S46.3,S46.7,S46.8,S46.9,S47,S48.0,S48.1,S48.9,S49.7,S49.8,S49.9,S50.0,S50.1,S56.0,S56.1,S56.2,S56.3,S56.4,S56.5,S56.7,S56.8,S57.0,S57.8,S57.9,S58.0,S58.1,S58.9,S59.7,S59.8,S59.9,S60.0,S60.1,S60.2,S66.0,S66.1,S66.2,S66.3,S66.4,S66.5,S66.6,S66.7,S66.8,S66.9,S67.0,S67.8,S68.0,S68.1,S68.2,S68.3,S68.4,S68.8,S68.9,S69.7,S69.8,S69.9,S70.0,S70.1,S76.0,S76.1,S76.2,S76.3,S76.4,S76.7,S77.0,S77.1,S77.2,S78.0,S78.1,S78.9,S79.7,S79.8,S79.9,S80.0,S80.1,S86.0,S86.1,S86.2,S86.3,S86.7,S86.8,S86.9,S87.0,S87.8,S88.0,S88.1,S88.9,S89.7,S89.8,S89.9,S90.0,S90.1,S90.2,S90.3,S96.0,S96.1,S96.2,S96.7,S96.8,S96.9,S97.0,S97.1,S97.8,S98.0,S98.1,S98.2,S98.3,S98.4,S99.7,S99.8,S99.9,T06.4,T09.5,T09.6,T09.8,T09.9,T11.0,T11.5,T11.6,T11.8,T11.9,T13.0,T13.4,T13.5,T13.6,T13.8,T13.9,T14.3,T14.6,T14.7</t>
  </si>
  <si>
    <t>djupt liggande främmande kropp./blodutgjutning i knä./traumatisk amputation</t>
  </si>
  <si>
    <t>Skada på muskuloskeletala systemet, annan</t>
  </si>
  <si>
    <t>traumaattinen verinivel./vamman aiheuttama amputaatio/katkeaminen./vierasesine syvällä</t>
  </si>
  <si>
    <t>rintaontelon/vatsaontelon/lantion sisäinen vamma./monivamma A81./ vamman/rakennepoikkeavuuden/toiminnanvajauksen/arpeutumisen myöhäisvaikutus A82./ hampaan vamma D80./ tärykalvon vamma H77./ vamman aiheuttama nivelsairaus L91./ murtuman luutumattomuus / epämuodostuminen L99./ pään vamma/tärähdys/sisäinen vamma./kallonmurtuma N80./ muu hermon vamma N81./ hyönteisen purema / pisto S12./ eläimen purema S13./ ruhje S16./viilto/haava/avohaava S18</t>
  </si>
  <si>
    <t>L82</t>
  </si>
  <si>
    <t>Synn.epämuod., tuki- ja liikuntaelinten</t>
  </si>
  <si>
    <t>Synnynnäinen epämuodostuma,  tuki- ja liikuntaelinten</t>
  </si>
  <si>
    <t>1.2.246.537.6.31.2007.1944</t>
  </si>
  <si>
    <t>Q79.9</t>
  </si>
  <si>
    <t>skolios L85./pes planus (förvärvad) L98./spina bifida N85</t>
  </si>
  <si>
    <t>Q65.0,Q65.1,Q65.2,Q65.3,Q65.4,Q65.5,Q65.6,Q65.80,Q65.81,Q65.82,Q65.83,Q65.84,Q65.88,Q65.9,Q66.0,Q66.1,Q66.2,Q66.3,Q66.4,Q66.5,Q66.6,Q66.7,Q66.8,Q66.9,Q67.0,Q67.1,Q67.2,Q67.3,Q67.40,Q67.41,Q67.48,Q67.5,Q67.6,Q67.7,Q67.8,Q68.0,Q68.1,Q68.2,Q68.3,Q68.4,Q68.5,Q68.8,Q69.0,Q69.1,Q69.20,Q69.21,Q69.9,Q70.0,Q70.1,Q70.2,Q70.3,Q70.4,Q70.9,Q71.0,Q71.1,Q71.2,Q71.3,Q71.4,Q71.5,Q71.6,Q71.80,Q71.81,Q71.88,Q71.9,Q72.0,Q72.1,Q72.2,Q72.3,Q72.4,Q72.5,Q72.6,Q72.7,Q72.80,Q72.81,Q72.88,Q72.9,Q73.0,Q73.1,Q73.80,Q73.88,Q74.0,Q74.00,Q74.01,Q74.02,Q74.03,Q74.04,Q74.05,Q74.06,Q74.08,Q74.1,Q74.2,Q74.20,Q74.21,Q74.22,Q74.28,Q74.3,Q74.80,Q74.81,Q74.82,Q74.83,Q74.84,Q74.85,Q74.88,Q74.9,Q75.0,Q75.00,Q75.01,Q75.02,Q75.03,Q75.08,Q75.1,Q75.2,Q75.3,Q75.4,Q75.5,Q75.80,Q75.81,Q75.88,Q75.9,Q76.0,Q76.1,Q76.2,Q76.3,Q76.30,Q76.38,Q76.4,Q76.40,Q76.42,Q76.48,Q76.5,Q76.60,Q76.61,Q76.62,Q76.68,Q76.7,Q76.70,Q76.71,Q76.78,Q76.8,Q76.9,Q77.0,Q77.00,Q77.01,Q77.02,Q77.1,Q77.2,Q77.3,Q77.4,Q77.5,Q77.6,Q77.7,Q77.80,Q77.81,Q77.82,Q77.88,Q77.9,Q78.00,Q78.08,Q78.1,Q78.2,Q78.3,Q78.40,Q78.48,Q78.5,Q78.6,Q78.80,Q78.81,Q78.88,Q78.9,Q79.0,Q79.00,Q79.01,Q79.10,Q79.11,Q79.12,Q79.18,Q79.2,Q79.3,Q79.4,Q79.5,Q79.6,Q79.8,Q79.9</t>
  </si>
  <si>
    <t>pes cavus./equinovarusklumpfot (talipes)./medfödd höftledsluxation./medfödd recurvatum deformitet av knä./medfödd deformitetet av skallben och ansikte./annan medfödd deformitet av fot</t>
  </si>
  <si>
    <t>Medfödd missbildning i muskuloskeletala systemet</t>
  </si>
  <si>
    <t>kaarijalka./kampurajalka./synnynnäinen lonkkaluksaatio./netkapolvi./synnynnäinen jalan muu epämuodostuma./kallon ja kasvojen epämuotoisuus</t>
  </si>
  <si>
    <t>kieroselkäisyys L85./ latuskajalka (hankittu) L98./ selkärankahalkio./ hankapii N85</t>
  </si>
  <si>
    <t>L83</t>
  </si>
  <si>
    <t>Kaularankaoireyhtymä</t>
  </si>
  <si>
    <t>1.2.246.537.6.31.2007.1945</t>
  </si>
  <si>
    <t>M53.1</t>
  </si>
  <si>
    <t>M43.0,M43.1,M43.3,M43.4,M43.6,M46.0,M47.1,M47.2,M47.80,M47.9,M48.0,M48.1,M48.2,M48.3,M48.4,M48.5,M48.8,M48.9,M50.1,M50.2,M50.3,M50.8,M50.9,M53.0,M53.1</t>
  </si>
  <si>
    <t>syndrom med / utan smärtutstrålning: cervikal diskskada./cervikobrachialt syndrom./nackbetingad huvudvärk./spondylos i nacken./radikulärt syndrom i övre extremiteter./torticollis</t>
  </si>
  <si>
    <t>Nacksyndrom</t>
  </si>
  <si>
    <t>kaularankaperäinen päänsärky./kaularankakuluma./kierokaula./nikaman höltyminen./niska-hartiakipu./oireyhtymät säteilykivun kanssa/ilman: kaularangan nikamavälilevyvaurio./niska-olkavarsioreyhtymä./yläraajojen juurioireyhtymä</t>
  </si>
  <si>
    <t>L84</t>
  </si>
  <si>
    <t>Selkäsairaus ilman säteilykipua</t>
  </si>
  <si>
    <t>1.2.246.537.6.31.2007.1946</t>
  </si>
  <si>
    <t>M53.9</t>
  </si>
  <si>
    <t>coccydynia L03./syndrom./som hänför sig till nacke L83./ryggsmärta med utstrålning / ischias L86./psykogen huvudvärk</t>
  </si>
  <si>
    <t>Yläselän oire L02, Alaselän oire L03</t>
  </si>
  <si>
    <t>M43.0,M43.1,M43.5,M46.0,M46.1,M46.8,M46.9,M47.81,M47.82,M47.9,M48.0,M48.1,M48.2,M48.3,M48.4,M48.5,M48.8,M48.9,M51.2,M51.3,M51.4,M51.8,M51.9,M53.2,M53.3,M53.8,M53.9,S33.5,S33.7</t>
  </si>
  <si>
    <t>försträckning av ryggen./kotkollaps UNS./degeneration av facettled./artros eller osteoartrit i ryggraden./spondylartros./spondylos</t>
  </si>
  <si>
    <t>selkäkipu ilman säteilyä ja todennettavissa oleva liikuntarajoitteisuus</t>
  </si>
  <si>
    <t>ryggsmärta utan utstrålning och påvisbar inskränkning av rörligheten</t>
  </si>
  <si>
    <t>Ryggsjukdom utan utstrålning</t>
  </si>
  <si>
    <t>määrittämätön nikamahöltymä./nikamaluhistuma./nikaman pikkunivelrappeuma./nikamasiirtymä./rangan nivelrikko./selän venähdys</t>
  </si>
  <si>
    <t>häntäluukipu L03./ niskaoireyhtymä L83./ iskias / noidannuoli / selkäkipu, joka säteilee L86./ psyykkinen selkäkipu P75</t>
  </si>
  <si>
    <t>Symptom / besvär beträffande rygg L02,   Korsryggsbesvär utan smärtutstrålning L03</t>
  </si>
  <si>
    <t>L85</t>
  </si>
  <si>
    <t>Selkär. rakent. poikkeavuus, ei-synnynn.</t>
  </si>
  <si>
    <t>Selkärangan rakenteellinen poikkeavuus, ei-synnynnäinen</t>
  </si>
  <si>
    <t>1.2.246.537.6.31.2007.1947</t>
  </si>
  <si>
    <t>M43.9</t>
  </si>
  <si>
    <t>medfödd deformitet L82./ankyloserande spondylit L88./spondylolistes</t>
  </si>
  <si>
    <t>M40.0,M40.1,M40.2,M40.3,M40.4,M40.5,M41.0,M41.1,M41.2,M41.3,M41.4,M41.5,M41.8,M41.9,M43.8,M43.9</t>
  </si>
  <si>
    <t>kyfoskolios./kyfos./lordos./skolios</t>
  </si>
  <si>
    <t>Förvärvad ryggradsdeformitet</t>
  </si>
  <si>
    <t>kierokyttyräselkäisyys./kieroselkäisyys./kyttyräselkäisyys./notkoselkä</t>
  </si>
  <si>
    <t>synnynnäinen epämuodostuma L82./ jäykistävä selkärangan niveltulehdus L88./ nikamasiirtymä L84</t>
  </si>
  <si>
    <t>L86</t>
  </si>
  <si>
    <t>Selkäsairaus ja säteilykipu</t>
  </si>
  <si>
    <t>1.2.246.537.6.31.2007.1948</t>
  </si>
  <si>
    <t>uteslut obestämd fjärrsmärta</t>
  </si>
  <si>
    <t>M54.4</t>
  </si>
  <si>
    <t>skada på cervikal disk L83./spondylolistes L84./färsk ryggförsträckning L84</t>
  </si>
  <si>
    <t>Poissulje epämääräinen säteilykipu.</t>
  </si>
  <si>
    <t>G55.0*,G55.1*,G55.1*M51.1,G55.1*M51.9,G55.2*,G55.2*M47.9,G55.3*,G55.8*,M47.1,M47.2,M47.9+G55.2,M51.1,M51.1+G55.1,M51.2,M51.3,M51.4,M51.8,M51.9,M51.9+G55.1,M54.3,M54.4</t>
  </si>
  <si>
    <t>diskbråck / -degeneration./iskias</t>
  </si>
  <si>
    <t>(1) lanne- tai rintarangan kipu ja siihen liittyvä asianmukainen säteilykipu tai neurologinen puutos tai (2) reiden taakse säteilevä kipu / lonkkahermosärky, joka pahenee yskiessä, liikkuessa tai asennonmuutoksesta tai (3) kuvantaen todettu lanne- tai rintanikamavälilevyn luiskahdus</t>
  </si>
  <si>
    <t>(1) smärta i kors- eller thorakalryggen, med smärtsutrålning till vederbörande område eller neurologisk defekt på motsvarande område, eller (2) ischias, smärta som strålar ned längs benet och som accentueras av hosta, rörelse eller hållning, eller (3) påvisande av en</t>
  </si>
  <si>
    <t>Ryggsjukdom med utstrålning</t>
  </si>
  <si>
    <t>diskusprolapsi./iskias./lonkkahermosärky./nikamavälilevyluiskahdus,rappeuma</t>
  </si>
  <si>
    <t>kaularangan välilevyvaurio L83./ nikamasiirtymä L84./ tuore selän venähdys L84</t>
  </si>
  <si>
    <t>L87</t>
  </si>
  <si>
    <t>Bursiitti/tendiniitti/synoviitti, muu</t>
  </si>
  <si>
    <t>1.2.246.537.6.31.2007.1949</t>
  </si>
  <si>
    <t>M67.4</t>
  </si>
  <si>
    <t>bursit / tendinit / synovit i skulderleden L92./tennisarmbåge / lateral epikondylit L93</t>
  </si>
  <si>
    <t>M65.2,M65.3,M65.4,M65.8,M65.9,M67.3,M67.4,M70.0,M70.1,M70.2,M70.3,M70.4,M70.5,M70.6,M70.7,M70.8,M70.9,M71.2,M71.3,M71.4,M71.5,M71.8,M71.9,M72.0,M72.1,M72.2,M72.3,M72.6,M76.0,M76.1,M76.2,M76.3,M76.4,M76.5,M76.6,M76.7,M76.8,M76.9,M77.0,M77.2,M77.3,M77.5,M77.8,M77.9</t>
  </si>
  <si>
    <t>bensporre./förkalkad sena./Dupuytréns kontraktur./fasciit./ganglion./synovialcysta./tenosynovit./trigger finger./tendinit</t>
  </si>
  <si>
    <t>Bursit, tenovit eller synovit, annan</t>
  </si>
  <si>
    <t>Dupuytrenin kontraktuura./ganglion./jännerakkula./jännetupentulehdus./kalkkiutunut jänne./kalvotulehdus./luupiikit./napsusormi</t>
  </si>
  <si>
    <t>olkapään limapussitulehdus / jännetulehdus / niveltulehdus L92./ tenniskyynärpää / lateraali epikondyliitti L93</t>
  </si>
  <si>
    <t>L88</t>
  </si>
  <si>
    <t>Reumaattinen/seropositiivinen niveltulehdus</t>
  </si>
  <si>
    <t>1.2.246.537.6.31.2007.1950</t>
  </si>
  <si>
    <t>M06.9</t>
  </si>
  <si>
    <t>psoriatisk artropati L99</t>
  </si>
  <si>
    <t>M05.0,M05.2,M05.3+,M05.8,M05.9,M06.0,M06.1,M06.2,M06.3,M06.4,M06.8,M06.9,M08.0,M08.1,M08.2,M08.3,M08.4,M08.8,M08.9,M45</t>
  </si>
  <si>
    <t>besläktade tillstånd: ankyloserande spondylit./ryggradsreuma./juvenil artrit</t>
  </si>
  <si>
    <t>Rheumatoid / seropositiv artrit</t>
  </si>
  <si>
    <t>reuman liitännäistilat: jäykistävä selkärangan niveltulehdus./nuoruusiän niveltulehdus./selkärankareuma</t>
  </si>
  <si>
    <t>psoriasiksen aiheuttama nivelsairaus L99</t>
  </si>
  <si>
    <t>L89</t>
  </si>
  <si>
    <t>Lonkan nivelrikko</t>
  </si>
  <si>
    <t>1.2.246.537.6.31.2007.1951</t>
  </si>
  <si>
    <t>M16.9</t>
  </si>
  <si>
    <t>Niveloire/-vaiva, määrittämätön L20, Nivelrikko, muu L91</t>
  </si>
  <si>
    <t>M16.0,M16.1,M16.2,M16.3,M16.4,M16.5,M16.6,M16.7,M16.9</t>
  </si>
  <si>
    <t>höftledsartros förorsakad av dysplasi / trauma</t>
  </si>
  <si>
    <t>(1) tyypillinen kuvantamislöydös tai (2) vähintään 3 kk kestänyt nivelen toimintahäiriö ilman kuumeen ja väsymyksen kaltaisia yleisoireita sekä vähintään kolme seuraavista oireista:  toistuva turvotus, rutina, jäykkyys/liikerajoitus, normaali lasko, reumatekijä, uraattiarvo, yli 40 vuoden ikä</t>
  </si>
  <si>
    <t>(1) antingen typiskt radiologiskt utseende eller (2) ledsjukdom som varat minst 3 månader utan några som helst generella symptom och tre eller flere av följande tecken: intermittent svullnad, krepitation, styvhet / rörelsebegränsning, normal SR, reumatester och urinsyrevärden, ålder över 40 år</t>
  </si>
  <si>
    <t>Höftledsartros</t>
  </si>
  <si>
    <t>lonkan nivelrikko sekundaarisesti kasvuhäiriön tai vamman seurauksena</t>
  </si>
  <si>
    <t>Symptom / besvär beträffande flera leder, ospecificerat L20, Artros, annan L91</t>
  </si>
  <si>
    <t>L90</t>
  </si>
  <si>
    <t>Polven nivelrikko</t>
  </si>
  <si>
    <t>1.2.246.537.6.31.2007.1952</t>
  </si>
  <si>
    <t>M17.9</t>
  </si>
  <si>
    <t>M17.0,M17.1,M17.2,M17.3,M17.4,M17.5,M17.9</t>
  </si>
  <si>
    <t>atros av knäled sekundär till tillväxtrubbning eller till följd av skada</t>
  </si>
  <si>
    <t>(1) antingen typiskt radiologiskt utseende eller (2) ledsjukdom som varat minst 3 månader utan några som helst strukturella symtom och tre eller flere av följande tecken: intermittent svullnad, krepitation, styvhet / rörelsebegränsning, normal SR, reumatester och urinsyrevärden, ålder över 40 år</t>
  </si>
  <si>
    <t>Knäledsartros</t>
  </si>
  <si>
    <t>polven nivelrikko sekundaarisesti kasvuhäiriön tai vamman seurauksena</t>
  </si>
  <si>
    <t>L91</t>
  </si>
  <si>
    <t>Nivelrikko, muu</t>
  </si>
  <si>
    <t>1.2.246.537.6.31.2007.1953</t>
  </si>
  <si>
    <t>M19.8</t>
  </si>
  <si>
    <t>artros i nacken L83,artros i kotpelaren L84./höftledsartros L89./knäledsartros L90,artros i skulderled L92</t>
  </si>
  <si>
    <t>Niveloire/-vaiva, määrittämätön L20</t>
  </si>
  <si>
    <t>M13.0,M13.1,M13.8,M13.9,M15.0,M15.1,M15.2,M15.3,M15.4,M15.8,M15.9,M18.0,M18.1,M18.2,M18.3,M18.4,M18.5,M18.9,M19.0,M19.1,M19.2,M19.8,M20.00,M20.01,M20.08</t>
  </si>
  <si>
    <t>annan artrit UNS./Heberdens knölar./osteoartrit./traumatisk artropati</t>
  </si>
  <si>
    <t>(1) tyypillinen kuvantamislöydös tai (2) Heberdenin kyhmyjä tai (3) vähintään 3 kk kestänyt nivelen toimintahäiriö ilman kuumeen ja väsymyksen kaltaisia yleisoireita sekä kolme tai useampia oireita seuraavista: toistuva turvotus, ritinä, jäykkyys/liikerajoitus, normaali lasko, reumatekijä, uraattiarvo, yli 40 vuoden ikä</t>
  </si>
  <si>
    <t>(1) antingen typiskt radiologiskt utseende eller (2) Heberdens knutor eller (3) ledsjukdom som varat minst 3 månader utan några som helst strukturella symtom och tre eller flere av följande tecken: intermittent svullnad, krepitation, styvhet / rörelsebegränsning, normal SR, reumatester och urinsyrevärden, ålder över 40 år</t>
  </si>
  <si>
    <t>Artros, annan</t>
  </si>
  <si>
    <t>Heberdenin kyhmyt./muu niveltulehdus/nivelrikko./vamman aiheuttama nivelsairaus</t>
  </si>
  <si>
    <t>kaularangan nivelrikko L83./ selkärangan nivelrikko L84./ lonkan nivelrikko L89./ polven nivelrikko L90./ olkanivelen nivelrikko L92</t>
  </si>
  <si>
    <t>Symptom / besvär beträffande flera leder, ospecificerat L20</t>
  </si>
  <si>
    <t>L92</t>
  </si>
  <si>
    <t>Olkapään oireyhtymä</t>
  </si>
  <si>
    <t>1.2.246.537.6.31.2007.1954</t>
  </si>
  <si>
    <t>M75.9</t>
  </si>
  <si>
    <t>M19.0,M19.1,M19.2,M19.8,M75.0,M75.1,M75.2,M75.3,M75.4,M75.5,M75.8,M75.9</t>
  </si>
  <si>
    <t>bursit i skulderled./frozen shoulder./artros / synovit i axel./rotator cuff-syndrom i skulderled./tendinit i skulderled</t>
  </si>
  <si>
    <t>(1) olkakipuun liittyvä liikerajoitus / paikallinen arkuus / rutina tai (2) kuvantaen havaitut kalkkeumat nivelalueella</t>
  </si>
  <si>
    <t>(1) skuldersmärta med rörelsebegränsing / lokal ömhet / krepitation, eller (2) periartikulär kalkavlagring vid radiografi</t>
  </si>
  <si>
    <t>Skuldersyndrom</t>
  </si>
  <si>
    <t>jäätynyt olkapää./kiertäjäkalvosinoireyhtymä./olkanivelen limapussitulehdus./olkanivelen nivelrikko/niveltulehdus./olkapään jännetulehdus</t>
  </si>
  <si>
    <t>L93</t>
  </si>
  <si>
    <t>Tenniskyynärpää</t>
  </si>
  <si>
    <t>1.2.246.537.6.31.2007.1955</t>
  </si>
  <si>
    <t>M77.1</t>
  </si>
  <si>
    <t>annan tendinit L87</t>
  </si>
  <si>
    <t>lateral epikondylit</t>
  </si>
  <si>
    <t>Tennisarmbåge</t>
  </si>
  <si>
    <t>lateraali epikondyliitti./ulomman sivunastan tulehdus</t>
  </si>
  <si>
    <t>muu jännetulehdus L87</t>
  </si>
  <si>
    <t>L94</t>
  </si>
  <si>
    <t>Luu-rustokasvuhäiriö</t>
  </si>
  <si>
    <t>1.2.246.537.6.31.2007.1956</t>
  </si>
  <si>
    <t>M93.9</t>
  </si>
  <si>
    <t>M42.0,M42.1,M42.9,M91.0,M91.1,M91.2,M91.3,M91.8,M91.9,M92.0,M92.1,M92.2,M92.3,M92.4,M92.5,M92.6,M92.7,M92.8,M92.9,M93.0,M93.1,M93.2,M93.8,M93.9</t>
  </si>
  <si>
    <t>Legg-Calvé-Perhes sjukdom./Osgood-Schlatters sjukdom./osteochondritis dissecans./Scheurmanns sjukdom./förskjuten övre femurepifys</t>
  </si>
  <si>
    <t>Osteochondros</t>
  </si>
  <si>
    <t>Legg-Calve-Perthes'in tauti./Osgood-Schlatterin tauti./osteokondroosi./Perthesin tauti./reisiluun pään irtauma./rustokappaleita irrottava niveltauti./Scheuermannin tauti</t>
  </si>
  <si>
    <t>L95</t>
  </si>
  <si>
    <t>Osteoporoosi</t>
  </si>
  <si>
    <t>1.2.246.537.6.31.2007.1957</t>
  </si>
  <si>
    <t>M81.9</t>
  </si>
  <si>
    <t>C90.0+M82.0,M80.0,M80.1,M80.2,M80.3,M80.4#,M80.5,M80.8,M80.9,M81.0,M81.1,M81.2,M81.3,M81.4#,M81.5,M81.6,M81.8,M81.9,M82.0*,M82.0*C90.0,M82.1*,M82.8*</t>
  </si>
  <si>
    <t>patologiska frakturer beroende på osteoporos</t>
  </si>
  <si>
    <t>tyypillinen kuvantamislöydös</t>
  </si>
  <si>
    <t>typisk radiografifynd</t>
  </si>
  <si>
    <t>Osteoporos</t>
  </si>
  <si>
    <t>luukato./luukadosta johtuvat murtumat</t>
  </si>
  <si>
    <t>L96</t>
  </si>
  <si>
    <t>Polven nivelkierukan/ristisiteiden vamma, akuutti</t>
  </si>
  <si>
    <t>1.2.246.537.6.31.2007.1958</t>
  </si>
  <si>
    <t>S83.2</t>
  </si>
  <si>
    <t>akut skada på kollateralligamenten L78./luxation av patella./kronisk inre skada i knä L99</t>
  </si>
  <si>
    <t>Polven oire/vaiva L15, Nyrjähdys/venähdys, polven L79</t>
  </si>
  <si>
    <t>S83.2,S83.3,S83.5,S83.7</t>
  </si>
  <si>
    <t>akut skada på menisk / korsband</t>
  </si>
  <si>
    <t>leikkauksella / niveltähystyksellä / kuvantamisella todettu nivelsiteen / nivelkierukan repeämä tai polven lukko-oire / pettämisen tunne, kipu ja turvotus, kun alkuperäisestä vammasta kulunut korkeintaan yksi kuukausi</t>
  </si>
  <si>
    <t>inom en månad från ursprunglig skada och påvisande av bristning på ligament / menisk genom operation / artroskopi / radiografi, eller genom lås / vikande, smärta, samt svullnad av knä</t>
  </si>
  <si>
    <t>Meniskskada i knä, akut</t>
  </si>
  <si>
    <t>akuutti nivelkierukan / ristisiteiden vaurio</t>
  </si>
  <si>
    <t>akuutti kollateraaliligamenttien vamma L78./ polvilumpion sijoiltaanmeno L80./ krooninen polvensisäinen vamma L99</t>
  </si>
  <si>
    <t>Symptom / besvär beträffande knä L15,  Stukning / försträckning av knä L79</t>
  </si>
  <si>
    <t>L97</t>
  </si>
  <si>
    <t>Hyvänlaat./muu kasvain, tuki- ja liik.elinten</t>
  </si>
  <si>
    <t>Hyvänlaatuinen/muu kasvain, tuki- ja liikuntaelinten</t>
  </si>
  <si>
    <t>1.2.246.537.6.31.2007.1959</t>
  </si>
  <si>
    <t>D16.90&amp;</t>
  </si>
  <si>
    <t>malign muskuloskeletal tumör L71</t>
  </si>
  <si>
    <t>D16.0&amp;,D16.1&amp;,D16.2&amp;,D16.3&amp;,D16.40&amp;,D16.41&amp;,D16.43&amp;,D16.49&amp;,D16.50&amp;,D16.51&amp;,D16.6&amp;,D16.7&amp;,D16.8&amp;,D16.90&amp;,D16.91&amp;,D21.0&amp;,D21.1&amp;,D21.2&amp;,D21.3&amp;,D21.4&amp;,D21.5&amp;,D21.6&amp;,D21.9&amp;,D48.0&amp;,D48.1&amp;,K10.1</t>
  </si>
  <si>
    <t>benign tumör i det muskuloskeletala systemet./tumör som inte har specificerats varken som benign eller malign / när histologi inte är tillgänglig</t>
  </si>
  <si>
    <t>Benign eller ospecificerad tumör i det muskuloskeletala systemet</t>
  </si>
  <si>
    <t>hyvänlaatuinen tukirangan kasvain./tukirangan määrittelemätön kasvain tai kun kudosnäytettä ei käytettävissä</t>
  </si>
  <si>
    <t>pahanlaatuinen tuki- ja liikuntaelimen kasvain L71</t>
  </si>
  <si>
    <t>L98</t>
  </si>
  <si>
    <t>Raajan epämuotoisuus, ei synnynnäinen</t>
  </si>
  <si>
    <t>1.2.246.537.6.31.2007.1960</t>
  </si>
  <si>
    <t>M21.9</t>
  </si>
  <si>
    <t>allmänna medfödda deformiteter och anomalier A90./muskuloskeletala deformiteter och anomalier L82</t>
  </si>
  <si>
    <t>M20.1,M20.2,M20.3,M20.4,M20.5,M20.6,M21.0,M21.1,M21.2,M21.3,M21.4,M21.5,M21.6,M21.7,M21.8,M21.9</t>
  </si>
  <si>
    <t>bunion./genu valgum-varum./hallux valgus / varus./mallet finger./pes planovalgus./plattfot</t>
  </si>
  <si>
    <t>Förvärvad deformitet I extremiteterna</t>
  </si>
  <si>
    <t>latuskajalka./limapussiturpoama./länkisääri./lättäjalka./pihtipolvi./vaivaisenluu./vasarasormi</t>
  </si>
  <si>
    <t>yleiset synnynnäiset epämuotoisuudet A90./ tuki- ja liikuntaelinten synnynnäiset epämuodostumat L82</t>
  </si>
  <si>
    <t>L99</t>
  </si>
  <si>
    <t>Muu tuki- ja liikuntaelinten sairaus</t>
  </si>
  <si>
    <t>1.2.246.537.6.31.2007.1961</t>
  </si>
  <si>
    <t>M99.9</t>
  </si>
  <si>
    <t>hyperuricemi A91./patologisk fraktur beroende på osteoporos L95./polioförlamning N70./förlamning efter apoplexi N81./gikt T92./pseudogikt / kristallartropati./osteomalaci T99</t>
  </si>
  <si>
    <t>A02.2+M90.2,A04.6+M03.2,A18.0+M49.0,A18.0+M68.0,A18.0+M90.0,A23.9+M49.1,A39.8+M03.0,A50.0+M90.2,A50.59+M03.1,A50.59+M90.2,A51.4+M63.0,A51.4+M90.1,A52.1+M14.6,A52.1+M49.4,A52.79+M63.0,A52.79+M68.0,A52.79+M73.1,A52.79+M90.2,A54.4+M68.0,A54.4+M73.0,A54.4+M90.2,B19.9+M03.2,B58.8+M63.1,B65.9+M63.1,B67.2+M90.2,B69.8+M63.1,B75+M63.1,C40.99+M90.6,C41.99+M90.6,C79.5+M49.5,C90.0+M36.1,C90.0+M49.5,C90.0+M90.7,C96.1+M36.1,D57.8+M14.0,D69.0+M36.4,D80.1+M36.8,D86.8+M14.8,D86.8+M63.3,E03.9+M14.5,E05.9+M14.5,E10.6+M14.2,E10.6+M14.6,E11.6+M14.2,E11.6+M14.6,E20.9+G73.5,E21.5+M14.1,E22.0+M14.5,E70.2+M36.8,E78.8+M14.3,E79.1+M14.0,E83.1+M14.5,E85.9+M14.4,G73.5*E20.9,G95.0+M49.4,I33.0+M03.6,K09.2,K09.20,K09.21,K09.22,K09.28,K09.29,K09.80,K09.81,K09.82,K09.83,K09.84,K09.85,K09.88,K10.9,K50.9+M07.4,K50.9+M09.1,K51.9+M07.5,K51.9+M09.2,K90.8+M14.8,L40.5+M07.0,L40.5+M07.1,L40.5+M07.2,L40.5+M07.3,L40.5+M09.0,L51.9+M14.8,L52+M14.8,M02.0,M02.1,M02.2#,M02.3,M02.8,M02.9,M03.0*,M03.0*A39.8,M03.1*,M03.1*A50.59,M03.2*,M03.2*A04.6,M03.2*B19.9,M03.6*,M03.6*I33.0,M07.0*,M07.0*L40.5,M07.1*,M07.1*L40.5,M07.2*,M07.2*L40.5,M07.3*,M07.3*L40.5,M07.4*,M07.4*K50.9,M07.5*,M07.5*K51.9,M07.6*,M09.0*,M09.0*L40.5,M09.1*,M09.1*K50.9,M09.2*,M09.2*K51.9,M09.8*,M12.0,M12.1,M12.2,M12.3,M12.4,M12.5,M12.8,M14.0*,M14.0*D57.8,M14.0*E79.1,M14.1*,M14.1*E21.5,M14.2*,M14.2*E10.6,M14.2*E11.6,M14.3*,M14.3*E78.8,M14.4*,M14.4*E85.9,M14.5*,M14.5*E03.9,M14.5*E05.9,M14.5*E22.0,M14.5*E83.1,M14.6*,M14.6*A52.1,M14.6*E10.6,M14.6*E11.6,M14.8*,M14.8*D86.8,M14.8*K90.8,M14.8*L51.9,M14.8*L52,M22.2,M22.3,M22.4,M22.8,M22.9,M23.0,M23.1,M23.2,M23.3,M23.4,M23.5,M23.6,M23.8,M23.9,M24.0,M24.1,M24.2,M24.3,M24.4,M24.5,M24.6,M24.7,M24.8,M24.9,M25.0,M25.1,M25.2,M25.3,M25.7,M25.8,M25.9,M32.0#,M32.1+,M32.8,M32.9,M33.0,M33.1,M33.2,M33.9,M34.0,M34.1,M34.2#,M34.8,M34.9,M35.0,M35.1,M35.2,M35.3,M35.4,M35.5,M35.6,M35.7,M35.8,M35.9,M36.0*,M36.1*,M36.1*C90.0,M36.1*C96.1,M36.2*,M36.3*,M36.4*,M36.4*D69.0,M36.8*,M36.8*D80.1,M36.8*E70.2,M43.2,M49.0*,M49.0*A18.0,M49.1*,M49.1*A23.9,M49.2*,M49.3*,M49.4*,M49.4*A52.1,M49.4*G95.0,M49.5*,M49.5*C79.5,M49.5*C90.0,M49.8*,M54.1,M61.0,M61.1,M61.2,M61.3,M61.4,M61.5,M61.9,M62.0,M62.1,M62.2,M62.3,M62.4,M62.8,M62.9,M63.0*,M63.0*A51.4,M63.0*A52.79,M63.1*,M63.1*B58.8,M63.1*B65.9,M63.1*B69.8,M63.1*B75,M63.2*,M63.3*,M63.3*D86.8,M63.8*,M66.0,M66.1,M66.2,M66.3,M66.4,M66.5,M67.0,M67.1,M67.2,M67.8,M67.9,M68.0*,M68.0*A18.0,M68.0*A52.79,M68.0*A54.4,M68.8*,M72.8,M72.9,M73.0*,M73.0*A54.4,M73.1*,M73.1*A52.79,M73.8*,M79.8,M84.0,M84.1,M84.2,M84.3,M84.4,M84.8,M84.9,M85.0,M85.1,M85.2,M85.3,M85.4,M85.5,M85.6,M85.8,M85.9,M87.0,M87.1#,M87.2,M87.3,M87.8,M87.9,M88.0,M88.80,M88.81,M88.88,M88.9,M89.0,M89.1,M89.2,M89.3,M89.4,M89.5,M89.6,M89.80,M89.81,M89.88,M89.9,M90.0*,M90.0*A18.0,M90.1*,M90.1*A51.4,M90.2*,M90.2*A02.2,M90.2*A50.0,M90.2*A50.59,M90.2*A52.79,M90.2*A54.4,M90.2*B67.2,M90.3*,M90.3*T70.3,M90.4*,M90.5*,M90.6*,M90.6*C40.99,M90.6*C41.99,M90.7*,M90.7*C90.0,M90.8*,M90.8*N25.0,M94.0,M94.1,M94.2,M94.3,M94.8,M94.9,M95.0,M95.1,M95.2,M95.3,M95.4,M95.5,M95.8,M95.9,M99.0,M99.1,M99.2,M99.3,M99.4,M99.5,M99.6,M99.7,M99.8,M99.9,N25.0+M90.8,T70.3+M90.3,T79.6,Z89.0,Z89.1,Z89.2,Z89.3,Z89.4,Z89.5,Z89.6,Z89.7,Z89.8,Z89.9,Z98.1</t>
  </si>
  <si>
    <t>artrodes./kronisk inre rubbning i knäled./kontrakturer./costochondrit./dermatomyosit./sjukdomar i patella./felaktigt läkt / oläkt fraktur./myosit./Pagets sjukdom./panniculit./patologisk fraktur UNS./polymyalgia rheumatica./psoriatisk artrit (koda också S9</t>
  </si>
  <si>
    <t>Annan muskuloskeletal sjukdom</t>
  </si>
  <si>
    <t>dermatomyosiitti./ihonalaisrasvakerroksen tulehdus./ihonkovettumatauti./itsestään revähtänyt jänne./jänteen kutistuma./krooninen polven sisäinen vika./kylkiluurustontulehdus./lihastulehdus./luun Pagetin tauti,osteitis deformans./monilihaskipu./määrittelemätön patologinen murtuma./niveljäykistymä./polvilumpiovika./psoriniveltulehdus (luokitellaan myös S91)./Reiterin tauti./Sjögrenin oireyhtymä./SLE/LED./virheellisesti luutunut,luutumaton murtuma</t>
  </si>
  <si>
    <t>hyperurikemia T99./ luukadon aiheuttama patologinen murtuma L95./ poliohalvaus N70./ aivoinfarktin jälkeinen halvaus N81./ kihti T92./ valekihti/kristalliartropatia./osteomalasia T99</t>
  </si>
  <si>
    <t>N</t>
  </si>
  <si>
    <t>Hermosto</t>
  </si>
  <si>
    <t>1.2.246.537.6.31.2007.1962</t>
  </si>
  <si>
    <t>Nervsystemet</t>
  </si>
  <si>
    <t>N01</t>
  </si>
  <si>
    <t>Päänsärky</t>
  </si>
  <si>
    <t>1.2.246.537.6.31.2007.1963</t>
  </si>
  <si>
    <t>R51.80</t>
  </si>
  <si>
    <t>nackbetingad huvudvärk L83./ansiktsvärk N03./migrän N89./clusterhuvudvärk N90./spänningshuvudvärk N95./atypisk ansiktsneuralgi N99./värk i bihåla R09./postherpetisk värk S70</t>
  </si>
  <si>
    <t>G44.3,G44.8,R51.80</t>
  </si>
  <si>
    <t>posttraumatisk huvudvärk</t>
  </si>
  <si>
    <t>Huvudvärk</t>
  </si>
  <si>
    <t>vammanjälkeinen päänsärky</t>
  </si>
  <si>
    <t>kaularankaperäinen päänsärky L83./ kasvokipu N03./ sarjoittainen päänsärky N90./ jännityspäänsärky N95./ epätyypillinen kasvojen hermokipu N99./ sivuontelokipu R09./ herpeksenjälkeinen kipu S70</t>
  </si>
  <si>
    <t>N03</t>
  </si>
  <si>
    <t>Kasvokipu</t>
  </si>
  <si>
    <t>1.2.246.537.6.31.2007.1964</t>
  </si>
  <si>
    <t>R51.81</t>
  </si>
  <si>
    <t>tandvärk D19./huvudvärk N01./migrän N89./trigeminus neuralgi N92./värk i bihåla R09./postherpetisk värk S70</t>
  </si>
  <si>
    <t>G50.1,R51.81</t>
  </si>
  <si>
    <t>Ansiktssmärta</t>
  </si>
  <si>
    <t>N04</t>
  </si>
  <si>
    <t>Levottomat jalat</t>
  </si>
  <si>
    <t>1.2.246.537.6.31.2007.1965</t>
  </si>
  <si>
    <t>G25.8</t>
  </si>
  <si>
    <t>benkramper L14./intermittent klaudikation K92</t>
  </si>
  <si>
    <t>Restless legs</t>
  </si>
  <si>
    <t>jalkakrampit L14./ katkokävely K92</t>
  </si>
  <si>
    <t>N05</t>
  </si>
  <si>
    <t>Sormien/jalkaterien/varpaiden pistely</t>
  </si>
  <si>
    <t>1.2.246.537.6.31.2007.1966</t>
  </si>
  <si>
    <t>R20.2</t>
  </si>
  <si>
    <t>värk / ömhet i skinnet S01</t>
  </si>
  <si>
    <t>brännande känsla i fingar / fötter / tår./parestesi</t>
  </si>
  <si>
    <t>Myrkrypningar i fingrar / fötter / tår</t>
  </si>
  <si>
    <t>raajojen harhatuntemus./polton tunne./tikustaminen</t>
  </si>
  <si>
    <t>ihon kipu/arkuus S01</t>
  </si>
  <si>
    <t>N06</t>
  </si>
  <si>
    <t>Tuntohäiriö, muu</t>
  </si>
  <si>
    <t>1.2.246.537.6.31.2007.1967</t>
  </si>
  <si>
    <t>R20.8</t>
  </si>
  <si>
    <t>stickningar i fingrar / fot / tår N05./värk / ömhet i huden S01</t>
  </si>
  <si>
    <t>R20.0,R20.1,R20.3,R20.8</t>
  </si>
  <si>
    <t>känslolöshet./domning</t>
  </si>
  <si>
    <t>Känslorubbning, annan</t>
  </si>
  <si>
    <t>kohmettuneisuus./puutuneisuus./tunnottomuus./turtuneisuus</t>
  </si>
  <si>
    <t>sormien/jalkojen/varpaiden pistely N05./ ihon kipu/arkuus S01</t>
  </si>
  <si>
    <t>N07</t>
  </si>
  <si>
    <t>Kouristelu/kouristuskohtaus</t>
  </si>
  <si>
    <t>1.2.246.537.6.31.2007.1968</t>
  </si>
  <si>
    <t>R56.8</t>
  </si>
  <si>
    <t>svimning A06./TIA K89</t>
  </si>
  <si>
    <t>R56.0,R56.8</t>
  </si>
  <si>
    <t>feberkramp</t>
  </si>
  <si>
    <t>Kramper / krampanfall</t>
  </si>
  <si>
    <t>kouristus./kuumekouristus</t>
  </si>
  <si>
    <t>pyörtyminen A06./ TIA K89</t>
  </si>
  <si>
    <t>N08</t>
  </si>
  <si>
    <t>Poikkeavat tahattomat liikkeet</t>
  </si>
  <si>
    <t>1.2.246.537.6.31.2007.1969</t>
  </si>
  <si>
    <t>R25.8</t>
  </si>
  <si>
    <t>chorea K71./kramper L12./L14./L17./L18./oroliga ben N04./konvulsion N07./tic douloreux N92./organiskt tic N99./psykogent tic P10</t>
  </si>
  <si>
    <t>G25.0,G25.1#,G25.2,G25.3#,G25.4#,G25.5,G25.6#,G25.8,G25.9,R25.0,R25.1,R25.3,R25.8,R29.0</t>
  </si>
  <si>
    <t>dystoni./kramp./myoklonal kramp./faskikulation./skakning./spasm./tetani./darrning./knyckning</t>
  </si>
  <si>
    <t>Onormala ovilliga rörelser</t>
  </si>
  <si>
    <t>lihasjänteyshäiriö./lihasnykimätauti./nykinä./nykimäkouristus./nykäys./vapina./vavistus</t>
  </si>
  <si>
    <t>tanssitauti K71./ krampit L12./L14./L17./L18./ levottomat jalat N04./ kouristus N07./ tic douloureux N92./ elimellinen tic N99./ henkinen tic P10</t>
  </si>
  <si>
    <t>N16</t>
  </si>
  <si>
    <t>Hajun/maun häiriö</t>
  </si>
  <si>
    <t>1.2.246.537.6.31.2007.1970</t>
  </si>
  <si>
    <t>R43.8</t>
  </si>
  <si>
    <t>halitos D20</t>
  </si>
  <si>
    <t>R43.0,R43.1,R43.2,R43.8</t>
  </si>
  <si>
    <t>anosmi./förlust av luktsinnet</t>
  </si>
  <si>
    <t>Smak- och luktrubbningar</t>
  </si>
  <si>
    <t>haistamiskyvyttömyys</t>
  </si>
  <si>
    <t>pahanhajuinen hengitys D20</t>
  </si>
  <si>
    <t>N17</t>
  </si>
  <si>
    <t>Huimaus/pyörrytys</t>
  </si>
  <si>
    <t>1.2.246.537.6.31.2007.1971</t>
  </si>
  <si>
    <t>R42</t>
  </si>
  <si>
    <t>svimning / blackout A06./sjösjuka A88./specifikt vertiginöst syndrom H82</t>
  </si>
  <si>
    <t>yrsel./svimningskänsla / balansförlust./virrighet</t>
  </si>
  <si>
    <t>Svindel / yrsel</t>
  </si>
  <si>
    <t>pyörtymisen tunne./tasapainohäiriö./tokkuraisuus</t>
  </si>
  <si>
    <t>pyörtyminen A06./ matkapahoinvointi A88./ tyypillinen huimausoireyhtymä H82</t>
  </si>
  <si>
    <t>N18</t>
  </si>
  <si>
    <t>Halvaus/heikkous</t>
  </si>
  <si>
    <t>1.2.246.537.6.31.2007.1972</t>
  </si>
  <si>
    <t>G83.9</t>
  </si>
  <si>
    <t>allmän svaghet A04</t>
  </si>
  <si>
    <t>G81.0,G81.1,G81.9,G82.0,G82.1,G82.2,G82.3,G82.4,G82.5,G83.0,G83.1,G83.2,G83.3,G83.4,G83.8,G83.9,G98</t>
  </si>
  <si>
    <t>pares</t>
  </si>
  <si>
    <t>Förlamning / svaghet</t>
  </si>
  <si>
    <t>paraplegia./pareesi./tetraplegia</t>
  </si>
  <si>
    <t>yleinen heikkous A04</t>
  </si>
  <si>
    <t>N19</t>
  </si>
  <si>
    <t>Puhehäiriö</t>
  </si>
  <si>
    <t>1.2.246.537.6.31.2007.1973</t>
  </si>
  <si>
    <t>R47.8</t>
  </si>
  <si>
    <t>stamning P10./försenat tal P22./heshet R23</t>
  </si>
  <si>
    <t>R47.0,R47.1,R47.8</t>
  </si>
  <si>
    <t>afasi./dysfasi./dysartri./talstörning./otydligt tal</t>
  </si>
  <si>
    <t>Talrubbningar</t>
  </si>
  <si>
    <t>epäselvä puhe./puhekyvyttömyys./puhehäiriö./ääntöhäiriö</t>
  </si>
  <si>
    <t>änkytys P10./ puheenkehityksen viivästyminen P22./ käheys R23</t>
  </si>
  <si>
    <t>N26</t>
  </si>
  <si>
    <t>Huoli/pelko hermoston syövästä</t>
  </si>
  <si>
    <t>1.2.246.537.6.31.2007.1974</t>
  </si>
  <si>
    <t>potilaan huoli/pelko hermoston alueen syövästä ilman/ ennen varmistettua diagnoosia</t>
  </si>
  <si>
    <t>bekymmer / rädsla för neurologisk cancer hos en patient utan sjukdomen / till dess att diagnosen bekräftats</t>
  </si>
  <si>
    <t>Rädsla för cancer i nervsystemet</t>
  </si>
  <si>
    <t>jos potilaalla on tauti, luokittele se</t>
  </si>
  <si>
    <t>N27</t>
  </si>
  <si>
    <t>Huoli/pelko muusta neurologisesta sairaudesta</t>
  </si>
  <si>
    <t>1.2.246.537.6.31.2007.1975</t>
  </si>
  <si>
    <t>rädsla för neurologisk cancer N26./om patienten jar sjukdomen./koda sjukdomen</t>
  </si>
  <si>
    <t>potilaan huoli/pelko muusta hermoston sairaudesta ilman/ennen varmistettua diagnoosia</t>
  </si>
  <si>
    <t>bekymmer / rädsla för neurologisk sjukdom hos en patient utan sjukdomen / till dess att diagnosen bekräftats</t>
  </si>
  <si>
    <t>Rädsla för annan nervsjukdom</t>
  </si>
  <si>
    <t>hermoston alueen syövän pelko N26./ jos potilaalla on tauti./luokittele se</t>
  </si>
  <si>
    <t>N28</t>
  </si>
  <si>
    <t>Toiminnanvajaus, hermoston</t>
  </si>
  <si>
    <t>1.2.246.537.6.31.2007.1976</t>
  </si>
  <si>
    <t>COOP / WONCA-korten lämpar sig för dokumentering av patientens funktionsförmåga (se kapitel 8).</t>
  </si>
  <si>
    <t>hermoston ongelmaan liittyvä toiminnanvajaus tai toiminnan rajoittuneisuus</t>
  </si>
  <si>
    <t>begränsning av funktionsförmågan / handikapp beroende på ett ett neurologiskt problem</t>
  </si>
  <si>
    <t>Funktionsbegränsning / handikapp beträffande nervsystemet</t>
  </si>
  <si>
    <t>N29</t>
  </si>
  <si>
    <t>Muu hermostoon liittyvä oire/vaiva</t>
  </si>
  <si>
    <t>1.2.246.537.6.31.2007.1977</t>
  </si>
  <si>
    <t>M79.2,R26.0,R26.1,R26.8,R27.0,R27.8,R29.0,R29.1,R29.2,R29.8</t>
  </si>
  <si>
    <t>ataxi./onormal hållning./hälta./meningism</t>
  </si>
  <si>
    <t>Annat symptom / besvär beträffande nervsystemet</t>
  </si>
  <si>
    <t>aivokalvo-oireyhtymä./epänormaali kävely./haparointi./hapuilu./meningismi./ontuminen</t>
  </si>
  <si>
    <t>N30</t>
  </si>
  <si>
    <t>Hermosto, Laaja tutkimus/arviointi</t>
  </si>
  <si>
    <t>Hermosto, Laaja terveydentilan arviointi/tarkastus</t>
  </si>
  <si>
    <t>1.2.246.537.6.31.2007.1978</t>
  </si>
  <si>
    <t>Nervsystemet, Medicinsk undersökning / grundlig</t>
  </si>
  <si>
    <t>N31</t>
  </si>
  <si>
    <t>Hermosto, Suppea tutkimus/arviointi</t>
  </si>
  <si>
    <t>Hermosto, Suppea terveydentilan arviointi/tarkastus</t>
  </si>
  <si>
    <t>1.2.246.537.6.31.2007.1979</t>
  </si>
  <si>
    <t>Nervsystemet, Medicinsk undersökning / partiell</t>
  </si>
  <si>
    <t>N32</t>
  </si>
  <si>
    <t>Hermosto, Allergiatutkimus</t>
  </si>
  <si>
    <t>1.2.246.537.6.31.2007.1980</t>
  </si>
  <si>
    <t>Nervsystemet, Allergitest</t>
  </si>
  <si>
    <t>N33</t>
  </si>
  <si>
    <t>Hermosto, Mikrobiol./immun.koe</t>
  </si>
  <si>
    <t>Hermosto, Mikrobiologinen/immunologinen koe</t>
  </si>
  <si>
    <t>1.2.246.537.6.31.2007.1981</t>
  </si>
  <si>
    <t>Nervsystemet, Mikrobiologiskt / annat immunologiskt prov</t>
  </si>
  <si>
    <t>N34</t>
  </si>
  <si>
    <t>Hermosto, Veritutkimus</t>
  </si>
  <si>
    <t>1.2.246.537.6.31.2007.1982</t>
  </si>
  <si>
    <t>Nervsystemet, Blodprov</t>
  </si>
  <si>
    <t>N35</t>
  </si>
  <si>
    <t>Hermosto, Virtsatutkimus</t>
  </si>
  <si>
    <t>1.2.246.537.6.31.2007.1983</t>
  </si>
  <si>
    <t>Nervsystemet, Urinprov</t>
  </si>
  <si>
    <t>N36</t>
  </si>
  <si>
    <t>Hermosto, Ulostetutkimus</t>
  </si>
  <si>
    <t>1.2.246.537.6.31.2007.1984</t>
  </si>
  <si>
    <t>Nervsystemet, Avföringsprov</t>
  </si>
  <si>
    <t>N37</t>
  </si>
  <si>
    <t>Hermosto, Histol./sytol. tutk.</t>
  </si>
  <si>
    <t>Hermosto, Histologinen/sytologinen tutkimus</t>
  </si>
  <si>
    <t>1.2.246.537.6.31.2007.1985</t>
  </si>
  <si>
    <t>Nervsystemet, Histologiskt / cytologiskt prov</t>
  </si>
  <si>
    <t>N38</t>
  </si>
  <si>
    <t>Hermosto, Muu lab.tutkimus</t>
  </si>
  <si>
    <t>Hermosto, Muu laboratoriotutkimus</t>
  </si>
  <si>
    <t>1.2.246.537.6.31.2007.1986</t>
  </si>
  <si>
    <t>Nervsystemet, Annat laboratorieprov UNS</t>
  </si>
  <si>
    <t>N39</t>
  </si>
  <si>
    <t>Hermosto, Kliin. toimintakoe</t>
  </si>
  <si>
    <t>Hermosto, Kliininen toimintakoe</t>
  </si>
  <si>
    <t>1.2.246.537.6.31.2007.1987</t>
  </si>
  <si>
    <t>Nervsystemet, Kliniskt funktionstest</t>
  </si>
  <si>
    <t>N40</t>
  </si>
  <si>
    <t>Hermosto, Diagn. endoskopia</t>
  </si>
  <si>
    <t>Hermosto, Diagnostinen endoskopia</t>
  </si>
  <si>
    <t>1.2.246.537.6.31.2007.1988</t>
  </si>
  <si>
    <t>Nervsystemet, Diagnostisk endoskopi</t>
  </si>
  <si>
    <t>N41</t>
  </si>
  <si>
    <t>Hermosto, Diagn. Kuvantaminen</t>
  </si>
  <si>
    <t>Hermosto, Diagnostinen kuvantaminen</t>
  </si>
  <si>
    <t>1.2.246.537.6.31.2007.1989</t>
  </si>
  <si>
    <t>Nervsystemet, Radiologisk diagnostik eller annan bilddiagnostik</t>
  </si>
  <si>
    <t>N42</t>
  </si>
  <si>
    <t>Hermosto, Elektrofys. tutk.</t>
  </si>
  <si>
    <t>Hermosto, Elektrofysiologinen tutkimus</t>
  </si>
  <si>
    <t>1.2.246.537.6.31.2007.1990</t>
  </si>
  <si>
    <t>Nervsystemet, Elektrofysiologisk undersökning</t>
  </si>
  <si>
    <t>N43</t>
  </si>
  <si>
    <t>Hermosto, Muu tutkimus</t>
  </si>
  <si>
    <t>Hermosto, Muu tutkimustoimenpide</t>
  </si>
  <si>
    <t>1.2.246.537.6.31.2007.1991</t>
  </si>
  <si>
    <t>Nervsystemet, Annan diagnostisk åtgärd</t>
  </si>
  <si>
    <t>N44</t>
  </si>
  <si>
    <t>Hermosto, Rokotus / enn.ehk.lääk.</t>
  </si>
  <si>
    <t>Hermosto, Rokotus / ennaltaehkäisevä lääkitys</t>
  </si>
  <si>
    <t>1.2.246.537.6.31.2007.1992</t>
  </si>
  <si>
    <t>Nervsystemet, Preventiv immunisering / medicinering</t>
  </si>
  <si>
    <t>N45</t>
  </si>
  <si>
    <t>Hermosto, Seuranta/neuvonta</t>
  </si>
  <si>
    <t>Hermosto, Seuranta/terveysneuvonta/ruokavalioneuvonta</t>
  </si>
  <si>
    <t>1.2.246.537.6.31.2007.1993</t>
  </si>
  <si>
    <t>Nervsystemet, Observation / hälsofostran / rådgivning / dietrådgivning</t>
  </si>
  <si>
    <t>N46</t>
  </si>
  <si>
    <t>Hermosto, Pth konsultaatio</t>
  </si>
  <si>
    <t>Hermosto, Perusterveydenhuollon asiantuntijan konsultaatio</t>
  </si>
  <si>
    <t>1.2.246.537.6.31.2007.1994</t>
  </si>
  <si>
    <t>Nervsystemet, Konsultation med person yrkesverksam inom primärvården</t>
  </si>
  <si>
    <t>N47</t>
  </si>
  <si>
    <t>Hermosto, Esh konsultaatio</t>
  </si>
  <si>
    <t>Hermosto, Erikoislääkärin konsultaatio</t>
  </si>
  <si>
    <t>1.2.246.537.6.31.2007.1995</t>
  </si>
  <si>
    <t>Nervsystemet, Specialistkonsultation</t>
  </si>
  <si>
    <t>N48</t>
  </si>
  <si>
    <t>Hermosto, Pot. tarpeiden selvitt.</t>
  </si>
  <si>
    <t>Hermosto, Potilaan tarpeiden/tulosyyn selvittäminen</t>
  </si>
  <si>
    <t>1.2.246.537.6.31.2007.1996</t>
  </si>
  <si>
    <t>Nervsystemet, Utredning av patientens kontaktorsak / -behov</t>
  </si>
  <si>
    <t>N49</t>
  </si>
  <si>
    <t>Hermosto, Muu ennaltaehk. tmp</t>
  </si>
  <si>
    <t>Hermosto, Muu ennaltaehkäisevä toimenpide</t>
  </si>
  <si>
    <t>1.2.246.537.6.31.2007.1997</t>
  </si>
  <si>
    <t>Nervsystemet, Annan förebyggande åtgärd</t>
  </si>
  <si>
    <t>N50</t>
  </si>
  <si>
    <t>Hermosto, Lääkitys</t>
  </si>
  <si>
    <t>Hermosto, Lääkitys/lääkemääräys/uusinta/injektio</t>
  </si>
  <si>
    <t>1.2.246.537.6.31.2007.1998</t>
  </si>
  <si>
    <t>Nervsystemet, Medicinering / ordination / förnyelse / injektion</t>
  </si>
  <si>
    <t>N51</t>
  </si>
  <si>
    <t>Hermosto, Aukaisu/kanylointi/huuht.</t>
  </si>
  <si>
    <t>Hermosto, Aukaisu/kanylointi/huuhtelu/imu/nesteenpoisto</t>
  </si>
  <si>
    <t>1.2.246.537.6.31.2007.1999</t>
  </si>
  <si>
    <t>Nervsystemet, Incision / dränage / sköljning / aspiration</t>
  </si>
  <si>
    <t>N52</t>
  </si>
  <si>
    <t>Hermosto, Kudoksen poisto/poltto</t>
  </si>
  <si>
    <t>Hermosto, Kudoksen poisto/poltto/tuhoaminen / koepalan otto / kudosjätteen poisto</t>
  </si>
  <si>
    <t>1.2.246.537.6.31.2007.2000</t>
  </si>
  <si>
    <t>Nervsystemet, Excision / avlägsnande av vävnad / biopsi / destruktion / revision / kauterisation</t>
  </si>
  <si>
    <t>N53</t>
  </si>
  <si>
    <t>Hermosto, Katetrointi/intub.</t>
  </si>
  <si>
    <t>Hermosto, Katetrointi/intubointi/laajentaminen</t>
  </si>
  <si>
    <t>1.2.246.537.6.31.2007.2001</t>
  </si>
  <si>
    <t>Nervsystemet, Instrumentering / katetrisering / intubering / dilatering</t>
  </si>
  <si>
    <t>N54</t>
  </si>
  <si>
    <t>Hermosto, Ompelu/korjaus/kipsaus</t>
  </si>
  <si>
    <t>Hermosto, Ompelu/korjaus/kipsaus / proteesin asennus (tai poisto)</t>
  </si>
  <si>
    <t>1.2.246.537.6.31.2007.2002</t>
  </si>
  <si>
    <t>Nervsystemet, Reparation / fixation - suturering / gipsning / protetik (applikation / borttagning)</t>
  </si>
  <si>
    <t>N55</t>
  </si>
  <si>
    <t>Hermosto, Paikall. lääkeaineinjekt.</t>
  </si>
  <si>
    <t>Hermosto, Paikallinen lääkeaineinjektio</t>
  </si>
  <si>
    <t>1.2.246.537.6.31.2007.2003</t>
  </si>
  <si>
    <t>Nervsystemet, Lokal injektion / infiltration</t>
  </si>
  <si>
    <t>N56</t>
  </si>
  <si>
    <t>Hermosto, Sidos/kompr./tampon.</t>
  </si>
  <si>
    <t>Hermosto, Sidos/kompressi/tamponointi</t>
  </si>
  <si>
    <t>1.2.246.537.6.31.2007.2004</t>
  </si>
  <si>
    <t>Nervsystemet, Förbindning / tryckförband / tamponad</t>
  </si>
  <si>
    <t>N57</t>
  </si>
  <si>
    <t>Hermosto, Fys.hoito/kuntoutus</t>
  </si>
  <si>
    <t>Hermosto, Fysikaalinen hoito / kuntoutus</t>
  </si>
  <si>
    <t>1.2.246.537.6.31.2007.2005</t>
  </si>
  <si>
    <t>Nervsystemet, Fysioterapi / rehabilitation</t>
  </si>
  <si>
    <t>N58</t>
  </si>
  <si>
    <t>Hermosto,  Terapeuttinen neuvonta</t>
  </si>
  <si>
    <t>Hermosto, Terapeuttinen neuvonta / kuuntelu</t>
  </si>
  <si>
    <t>1.2.246.537.6.31.2007.2006</t>
  </si>
  <si>
    <t>Nervsystemet, Terapeutisk rådgivning / lyssnande</t>
  </si>
  <si>
    <t>N59</t>
  </si>
  <si>
    <t>Hermosto, Muu hoitotoimenpide</t>
  </si>
  <si>
    <t>Hermosto, Muu hoitotoimenpide / muualla luokittelematon pikkukirurgia</t>
  </si>
  <si>
    <t>1.2.246.537.6.31.2007.2007</t>
  </si>
  <si>
    <t>Nervsystemet, Annan terapeutisk åtgärd / mindre kirurgiskt ingrepp UNS</t>
  </si>
  <si>
    <t>N60</t>
  </si>
  <si>
    <t>Hermosto, Tulosten kuuleminen</t>
  </si>
  <si>
    <t>Hermosto, Tutkimustulosten kuuleminen</t>
  </si>
  <si>
    <t>1.2.246.537.6.31.2007.2008</t>
  </si>
  <si>
    <t>Nervsystemet, Resultat av test / åtgärder</t>
  </si>
  <si>
    <t>N61</t>
  </si>
  <si>
    <t>Hermosto, Tutk.tulos toiselta</t>
  </si>
  <si>
    <t>Hermosto, Tutkimustulos/testitulos/potilaskertomus/kirje toiselta hoidonantajalta</t>
  </si>
  <si>
    <t>1.2.246.537.6.31.2007.2009</t>
  </si>
  <si>
    <t>Nervsystemet, Resultat av test / åtgärd / sjukjournal föreskriven av annan vårdgivare</t>
  </si>
  <si>
    <t>N62</t>
  </si>
  <si>
    <t>Hermosto, Hallinnollinen toimenpide</t>
  </si>
  <si>
    <t>1.2.246.537.6.31.2007.2010</t>
  </si>
  <si>
    <t>Nervsystemet, Administrativa åtgärder</t>
  </si>
  <si>
    <t>N63</t>
  </si>
  <si>
    <t>Hermosto, Muu seuranta</t>
  </si>
  <si>
    <t>Hermosto, Muu seurantakäynti</t>
  </si>
  <si>
    <t>1.2.246.537.6.31.2007.2011</t>
  </si>
  <si>
    <t>Nervsystemet, Uppföljningsbesök, ospecificerat</t>
  </si>
  <si>
    <t>N64</t>
  </si>
  <si>
    <t>Hermosto, Hoidonantaja käynnistänyt</t>
  </si>
  <si>
    <t>Hermosto, Hoidonantajan käynnistämä tapahtuma</t>
  </si>
  <si>
    <t>1.2.246.537.6.31.2007.2012</t>
  </si>
  <si>
    <t>Nervsystemet, Besök / problem initierat av vårdgivaren</t>
  </si>
  <si>
    <t>N65</t>
  </si>
  <si>
    <t>Hermosto, Muu henkilö käynnistänyt</t>
  </si>
  <si>
    <t>Hermosto, Muun henkilön käynnistämä tapahtuma</t>
  </si>
  <si>
    <t>1.2.246.537.6.31.2007.2013</t>
  </si>
  <si>
    <t>Nervsystemet, Besök / problem initierat av annan än patienten eller vårdgivaren</t>
  </si>
  <si>
    <t>N66</t>
  </si>
  <si>
    <t>Hermosto, Lähete pth</t>
  </si>
  <si>
    <t>Hermosto, Lähete muulle perusterveydenhuollon ammattihenkilölle</t>
  </si>
  <si>
    <t>1.2.246.537.6.31.2007.2014</t>
  </si>
  <si>
    <t>Nervsystemet, Remiss till annan vårdgivare / skötare / terapeut / socialarbetare</t>
  </si>
  <si>
    <t>N67</t>
  </si>
  <si>
    <t>Hermosto, Lähete esh/sairaala</t>
  </si>
  <si>
    <t>Hermosto, Lähete erikoislääkärille/sairaalaan</t>
  </si>
  <si>
    <t>1.2.246.537.6.31.2007.2015</t>
  </si>
  <si>
    <t>Nervsystemet, Remiss till läkare / specialist / poliklinik / sjukhus / specialsjukvård</t>
  </si>
  <si>
    <t>N68</t>
  </si>
  <si>
    <t>Hermosto, Muu lähete</t>
  </si>
  <si>
    <t>1.2.246.537.6.31.2007.2016</t>
  </si>
  <si>
    <t>Nervsystemet, Annan remiss UNS</t>
  </si>
  <si>
    <t>N69</t>
  </si>
  <si>
    <t>Hermosto, Muualla luokittelematon</t>
  </si>
  <si>
    <t>Hermosto, Muu käynnin syy</t>
  </si>
  <si>
    <t>1.2.246.537.6.31.2007.2017</t>
  </si>
  <si>
    <t>Nervsystemet, Annan orsak för kontakt UNS</t>
  </si>
  <si>
    <t>N70</t>
  </si>
  <si>
    <t>Polio / muu enterovirus</t>
  </si>
  <si>
    <t>1.2.246.537.6.31.2007.2018</t>
  </si>
  <si>
    <t>A80.9</t>
  </si>
  <si>
    <t>A80.0,A80.1,A80.2,A80.3,A80.4,A80.9,A85.0,B91</t>
  </si>
  <si>
    <t>seneffekt av polio./annan enterovirusinfektion</t>
  </si>
  <si>
    <t>Poliomyelitis / annat enterovirus</t>
  </si>
  <si>
    <t>polion myöhäisvaikutus./polionjälkeinen oireyhtymä./muu enterovirusinfektio</t>
  </si>
  <si>
    <t>N71</t>
  </si>
  <si>
    <t>Aivokalvontulehdus/aivotulehdus</t>
  </si>
  <si>
    <t>1.2.246.537.6.31.2007.2019</t>
  </si>
  <si>
    <t>G03.9</t>
  </si>
  <si>
    <t>Kuume A03, Muu hermostoon liittyvä oire/vaiva N29</t>
  </si>
  <si>
    <t>A01.0+G01,A02.2+G01,A17.0+G01,A17.8+G05.0,A22.8+G01,A27.9+G01,A32.1,A32.1+G01,A32.1+G05.0,A39.0,A39.0+G01,A39.8+G05.0,A50.4+G01,A50.4+G05.0,A51.4+G01,A52.1+G01,A52.1+G05.0,A54.8+G01,A69.2+G01,A83.0,A83.1,A83.2,A83.3,A83.4,A83.5,A83.6,A83.8,A83.9,A84.0,A84.1,A84.8,A84.9,A85.0+G05.1,A85.1,A85.1+G05.1,A85.2,A85.8,A86,A87.0,A87.0+G02.0,A87.1,A87.1+G02.0,A87.2,A87.8,A87.9,B00.3+G02.0,B00.4,B00.4+G05.1,B01.0+G02.0,B01.1+G05.1,B02.0+G05.1,B02.1+G02.0,B05.0+G05.1,B05.1+G02.0,B06.0+G02.0,B06.0+G05.1,B25.8+G05.1,B26.1+G02.0,B26.2+G05.1,B27.9+G02.0,B37.5,B37.5+G02.1,B38.4+G02.1,B45.1+G02.1,B56.9+G02.8,B57.4+G02.8,B57.4+G05.2,B58.2,B58.2+G05.2,B60.2+G05.2,B83.2+G05.2,B94.1,G00.0,G00.1,G00.2,G00.3,G00.8,G00.9,G01*,G01*A01.0,G01*A02.2,G01*A17.0,G01*A22.8,G01*A27.9,G01*A32.1,G01*A39.0,G01*A50.4,G01*A51.4,G01*A52.1,G01*A54.8,G01*A69.2,G02.0*,G02.0*A87.0,G02.0*A87.1,G02.0*B00.3,G02.0*B01.0,G02.0*B02.1,G02.0*B05.1,G02.0*B06.0,G02.0*B26.1,G02.0*B27.9,G02.1*,G02.1*B37.5,G02.1*B38.4,G02.1*B45.1,G02.8*,G02.8*B56.9,G02.8*B57.4,G03.0,G03.1,G03.2,G03.8,G03.9,G04.0#,G04.1,G04.2,G04.8,G04.9,G05.0*,G05.0*A17.8,G05.0*A32.1,G05.0*A39.8,G05.0*A50.4,G05.0*A52.1,G05.1*,G05.1*A85.0,G05.1*A85.1,G05.1*B00.4,G05.1*B01.1,G05.1*B02.0,G05.1*B05.0,G05.1*B06.0,G05.1*B25.8,G05.1*B26.2,G05.1*J09,G05.1*J10.8,G05.1*J11.8,G05.2*,G05.2*B57.4,G05.2*B58.2,G05.2*B60.2,G05.2*B83.2,G05.8*,G05.8*M32.1,J10.8+G05.1,J11.8+G05.1,M32.1+G05.8</t>
  </si>
  <si>
    <t>akuutti kuumetauti, jossa epänormaali löydös aivoselkäydinnesteessä</t>
  </si>
  <si>
    <t>en akut febril sjukdom med onormalt liquorfynd</t>
  </si>
  <si>
    <t>Meningit / encefalit</t>
  </si>
  <si>
    <t>Feber A03,   Annat symptom / besvär beträffande nervsystemet N29</t>
  </si>
  <si>
    <t>N72</t>
  </si>
  <si>
    <t>Jäykkäkouristus</t>
  </si>
  <si>
    <t>1.2.246.537.6.31.2007.2020</t>
  </si>
  <si>
    <t>tetani N08</t>
  </si>
  <si>
    <t>A33,A34,A35</t>
  </si>
  <si>
    <t>kankeus, liikajännitteinen lihassupistelu tai tetaaninen jäykkyys sekä edeltävä vammahistoria</t>
  </si>
  <si>
    <t>stelhet, hypertona kontraktioner eller tetanisk spasticitet samt anamnestiskt en föregående skada</t>
  </si>
  <si>
    <t>Tetanus / stelkramp</t>
  </si>
  <si>
    <t>tetanus</t>
  </si>
  <si>
    <t>tetania N08</t>
  </si>
  <si>
    <t>N73</t>
  </si>
  <si>
    <t>Hermoston infektio, muu</t>
  </si>
  <si>
    <t>1.2.246.537.6.31.2007.2021</t>
  </si>
  <si>
    <t>poliomyelit N70 meningit / enkefalit N71./akut polyneurit N94</t>
  </si>
  <si>
    <t>A06.6+G07,A17.1+G07,A17.8+G07,A54.8+G07,A81.0,A81.1,A81.2,A81.8,A81.9,A88.8,A89,B02.21+,B02.21+G53.0,B02.29+,B65.9+G07,G06.0,G06.1,G06.2,G07*,G07*A06.6,G07*A17.1,G07*A17.8,G07*A54.8,G07*B65.9,G08,G09,G53.0*B02.21</t>
  </si>
  <si>
    <t>hjärnabscess./långsam virusinfektion</t>
  </si>
  <si>
    <t>Infektion i nervsystemet, annan</t>
  </si>
  <si>
    <t>aivopaise./hidas virustulehdus</t>
  </si>
  <si>
    <t>polio N70./aivokalvontulehdus/aivotulehdus N71./akuutti monihermotulehdus N94</t>
  </si>
  <si>
    <t>N74</t>
  </si>
  <si>
    <t>Pahanlaatuinen kasvain, hermoston</t>
  </si>
  <si>
    <t>1.2.246.537.6.31.2007.2022</t>
  </si>
  <si>
    <t>C72.9&amp;</t>
  </si>
  <si>
    <t>Kasvain, hermoston, määrittämätön N76</t>
  </si>
  <si>
    <t>C47.0,C47.00&amp;,C47.06&amp;,C47.07&amp;,C47.09&amp;,C47.1,C47.10&amp;,C47.15&amp;,C47.16&amp;,C47.17&amp;,C47.19&amp;,C47.2,C47.20&amp;,C47.25&amp;,C47.26&amp;,C47.27&amp;,C47.29&amp;,C47.3,C47.30&amp;,C47.35&amp;,C47.36&amp;,C47.37&amp;,C47.39&amp;,C47.4,C47.40&amp;,C47.45&amp;,C47.46&amp;,C47.47&amp;,C47.49&amp;,C47.5,C47.50&amp;,C47.55&amp;,C47.56&amp;,C47.57&amp;,C47.59&amp;,C47.6,C47.60&amp;,C47.65&amp;,C47.66&amp;,C47.67&amp;,C47.69&amp;,C47.8,C47.80&amp;,C47.85&amp;,C47.86&amp;,C47.87&amp;,C47.89&amp;,C47.9,C47.90&amp;,C47.96&amp;,C47.97&amp;,C47.99&amp;,C70.0&amp;,C70.1&amp;,C70.9&amp;,C71.0,C71.00&amp;,C71.01&amp;,C71.02&amp;,C71.03&amp;,C71.04&amp;,C71.05&amp;,C71.09&amp;,C71.1,C71.10&amp;,C71.11&amp;,C71.12&amp;,C71.13&amp;,C71.15&amp;,C71.19&amp;,C71.2,C71.20&amp;,C71.21&amp;,C71.22&amp;,C71.23&amp;,C71.25&amp;,C71.29&amp;,C71.3,C71.30&amp;,C71.31&amp;,C71.32&amp;,C71.33&amp;,C71.35&amp;,C71.39&amp;,C71.4,C71.40&amp;,C71.41&amp;,C71.42&amp;,C71.43&amp;,C71.45&amp;,C71.49&amp;,C71.5&amp;,C71.50&amp;,C71.51&amp;,C71.52&amp;,C71.59&amp;,C71.6,C71.60&amp;,C71.61&amp;,C71.62&amp;,C71.63&amp;,C71.65&amp;,C71.66&amp;,C71.69&amp;,C71.7,C71.70&amp;,C71.71&amp;,C71.72&amp;,C71.73&amp;,C71.74&amp;,C71.79&amp;,C71.8,C71.80&amp;,C71.81&amp;,C71.82&amp;,C71.83&amp;,C71.85&amp;,C71.89&amp;,C71.9,C71.90&amp;,C71.91&amp;,C71.92&amp;,C71.93&amp;,C71.95&amp;,C71.99&amp;,C72.0,C72.00&amp;,C72.01&amp;,C72.02&amp;,C72.09&amp;,C72.1&amp;,C72.2&amp;,C72.3&amp;,C72.4&amp;,C72.5&amp;,C72.8&amp;,C72.9&amp;</t>
  </si>
  <si>
    <t>tyypillinen löydös kudosnäytteessä</t>
  </si>
  <si>
    <t>typiskt histologiskt utseende</t>
  </si>
  <si>
    <t>Maligna tumörer i nervsystemet</t>
  </si>
  <si>
    <t>Tumör UNS i nervsystemet N76</t>
  </si>
  <si>
    <t>N75</t>
  </si>
  <si>
    <t>Hyvänlaatuinen kasvain, hermoston</t>
  </si>
  <si>
    <t>1.2.246.537.6.31.2007.2023</t>
  </si>
  <si>
    <t>D33.9&amp;</t>
  </si>
  <si>
    <t>D32.0,D32.00&amp;,D32.01&amp;,D32.02&amp;,D32.03&amp;,D32.04&amp;,D32.05&amp;,D32.06&amp;,D32.07&amp;,D32.1&amp;,D32.9&amp;,D33.0,D33.00&amp;,D33.01&amp;,D33.02&amp;,D33.03&amp;,D33.04&amp;,D33.05&amp;,D33.06&amp;,D33.07&amp;,D33.08&amp;,D33.1,D33.10&amp;,D33.11&amp;,D33.12&amp;,D33.13&amp;,D33.14&amp;,D33.15&amp;,D33.16&amp;,D33.17&amp;,D33.2&amp;,D33.3,D33.30&amp;,D33.37&amp;,D33.38&amp;,D33.39&amp;,D33.4&amp;,D33.40&amp;,D33.41&amp;,D33.42&amp;,D33.43&amp;,D33.45&amp;,D33.46&amp;,D33.47&amp;,D33.7&amp;,D33.9&amp;,D36.1&amp;</t>
  </si>
  <si>
    <t>akustikusneurinom./tumör på hörselnerven./meningeom</t>
  </si>
  <si>
    <t>Benigna tumörer i nervsystemet</t>
  </si>
  <si>
    <t>aivokalvokasvain./akustikusneurinooma./kuulohermokasvain</t>
  </si>
  <si>
    <t>N76</t>
  </si>
  <si>
    <t>Kasvain, hermoston, määrittämätön</t>
  </si>
  <si>
    <t>1.2.246.537.6.31.2007.2024</t>
  </si>
  <si>
    <t>D43.9&amp;</t>
  </si>
  <si>
    <t>neurofibromatos A90</t>
  </si>
  <si>
    <t>D42.0&amp;,D42.1&amp;,D42.9&amp;,D43.0&amp;,D43.1&amp;,D43.2&amp;,D43.3&amp;,D43.4&amp;,D43.7&amp;,D43.9&amp;,D48.2&amp;</t>
  </si>
  <si>
    <t>nervsystemets tumör./som varken klassificerats som benign eller malign eller då histologiskt prov inte är tillgängligt</t>
  </si>
  <si>
    <t>Tumör UNS i nervsystemet</t>
  </si>
  <si>
    <t>hermoston kasvaimet./joita ei kyetä määrittämään benigniksi tai maligniksi tai joista kudosnäytettä ei ole käytettävissä</t>
  </si>
  <si>
    <t>neurofibromatoosi A90</t>
  </si>
  <si>
    <t>N79</t>
  </si>
  <si>
    <t>Aivotärähdys</t>
  </si>
  <si>
    <t>1.2.246.537.6.31.2007.2025</t>
  </si>
  <si>
    <t>S06.0</t>
  </si>
  <si>
    <t>psykisk effekt av hjänsskakning P02</t>
  </si>
  <si>
    <t>Pään vamma, muu N80, Akuutti stressireaktio P02</t>
  </si>
  <si>
    <t>sen effekt av hjärnskakning</t>
  </si>
  <si>
    <t>pään vamma, johon liittyen tilapäinen tajuttomuus ja/tai neurologinen seuraus</t>
  </si>
  <si>
    <t>skallskada med tillfällig förlust av medvetandet och / eller neurologiska följdverkningar</t>
  </si>
  <si>
    <t>Hjärnskakning</t>
  </si>
  <si>
    <t>aivotärähdyksen myöhäisseuraus</t>
  </si>
  <si>
    <t>aivotärähdyksen henkinen seuraus P02</t>
  </si>
  <si>
    <t>Huvudskada, annan N80, Akut stressreaktion P02</t>
  </si>
  <si>
    <t>N80</t>
  </si>
  <si>
    <t>Pään vamma, muu</t>
  </si>
  <si>
    <t>1.2.246.537.6.31.2007.2026</t>
  </si>
  <si>
    <t>S09.9</t>
  </si>
  <si>
    <t>hjärnskakning N79</t>
  </si>
  <si>
    <t>S02.0,S02.1,S02.10,S02.11,S02.50,S02.51,S02.52,S02.53,S02.54,S02.57,S02.59,S02.8,S02.80,S02.81,S02.9,S02.90,S02.91,S03.20,S03.21,S03.22,S06.1,S06.2,S06.3,S06.4,S06.5,S06.6,S06.7,S06.8,S06.9,S07.0,S07.1,S07.8,S07.9,S08.0,S08.8,S08.9,S09.0,S09.7,S09.8,S09.9</t>
  </si>
  <si>
    <t>hjärnkontusion./hjärnskada med / utan skallskada./epiduralhematom./subduralhematom./traumatisk hjärnblödning</t>
  </si>
  <si>
    <t>päähän kohdistunut vamma ja siihen liittyvä aivojen vaurio</t>
  </si>
  <si>
    <t>skallskada med hjärnskada</t>
  </si>
  <si>
    <t>Huvudskada, annan</t>
  </si>
  <si>
    <t>aivoruhje./aivovamma kallovamman kanssa/ilman./lukinkalvonalainen verenvuoto./lukinkalvonulkoinen verenvuoto./vammasta johtuva aivoverenvuoto</t>
  </si>
  <si>
    <t>aivotärähdys N79</t>
  </si>
  <si>
    <t>N81</t>
  </si>
  <si>
    <t>Hermoston vamma, muu</t>
  </si>
  <si>
    <t>1.2.246.537.6.31.2007.2027</t>
  </si>
  <si>
    <t>T14.4</t>
  </si>
  <si>
    <t>S04.0,S04.1,S04.2,S04.3,S04.4,S04.5,S04.6,S04.7,S04.80,S04.81,S04.88,S04.9,S09.9,S14.0,S14.1,S14.2,S14.3,S14.4,S14.5,S14.6,S24.0,S24.1,S24.2,S24.3,S24.4,S24.5,S24.6,S34.0,S34.1,S34.2,S34.3,S34.4,S34.5,S34.6,S34.8,S44.0,S44.1,S44.2,S44.3,S44.4,S44.5,S44.7,S44.8,S44.9,S54.0,S54.1,S54.2,S54.3,S54.7,S54.8,S54.9,S64.0,S64.1,S64.2,S64.3,S64.4,S64.7,S64.8,S64.9,S74.0,S74.1,S74.2,S74.7,S74.8,S74.9,S84.0,S84.1,S84.2,S84.7,S84.8,S84.9,S94.0,S94.1,S94.2,S94.3,S94.7,S94.8,S94.9,T06.0,T06.1,T06.2,T09.3,T09.4,T11.3,T11.4,T13.3,T14.4</t>
  </si>
  <si>
    <t>nervskada./ryggmärgsskada</t>
  </si>
  <si>
    <t>Annan skada på nervsystemet</t>
  </si>
  <si>
    <t>hermovamma./selkäydinvamma</t>
  </si>
  <si>
    <t>N85</t>
  </si>
  <si>
    <t>Synnynnäinen epämuodostuma, hermoston</t>
  </si>
  <si>
    <t>1.2.246.537.6.31.2007.2028</t>
  </si>
  <si>
    <t>Q07.9</t>
  </si>
  <si>
    <t>Q00.0,Q00.1,Q00.2,Q01.0,Q01.1,Q01.2,Q01.8,Q01.9,Q02,Q03.0,Q03.1,Q03.81,Q03.88,Q03.9,Q04.00,Q04.08,Q04.1,Q04.2,Q04.3,Q04.4,Q04.50,Q04.51,Q04.6,Q04.8,Q04.9,Q05.0,Q05.1,Q05.2,Q05.3,Q05.4,Q05.5,Q05.6,Q05.7,Q05.8,Q05.9,Q06.0,Q06.1,Q06.2,Q06.3,Q06.4,Q06.8,Q06.9,Q07.0,Q07.8,Q07.9</t>
  </si>
  <si>
    <t>hydrokefalus./vattenhuvud./spina bifida./ryggradsspalt</t>
  </si>
  <si>
    <t>Medfödd missbildning i nervsystemet</t>
  </si>
  <si>
    <t>hankapii./selkärankahalkio./vesipää</t>
  </si>
  <si>
    <t>N86</t>
  </si>
  <si>
    <t>Multippeliskleroosi</t>
  </si>
  <si>
    <t>1.2.246.537.6.31.2007.2029</t>
  </si>
  <si>
    <t>G35</t>
  </si>
  <si>
    <t>Muu hermostoon liittyvä oire/vaiva N29</t>
  </si>
  <si>
    <t>ms</t>
  </si>
  <si>
    <t>monimuotoisten hermostollisten manifestaatioiden pahenemis- ja paranemisvaiheet, jotka liittyvät sekä ajallisesti että sijaintinsa puolesta laajalle levittäytyneisiin puutoksiin ja häiriöihin (mikä tahansa hermostollisten ilmentymien ja oireiden yhdistelmä on mahdollinen)</t>
  </si>
  <si>
    <t>exacerbation / förbättring ab flera neurologiska symtom, med både tidsmässigt och lokalt växlande defekter / rubbningar (vilket som helst neurologiskt symtom eller kombination av symtom är möjlig)</t>
  </si>
  <si>
    <t>Multipel skleros</t>
  </si>
  <si>
    <t>hajapesäkekovettuma./keskushermoston pesäkekovettumatauti./MS-tauti</t>
  </si>
  <si>
    <t>Annat symptom / besvär beträffande nervsystemet N29</t>
  </si>
  <si>
    <t>N87</t>
  </si>
  <si>
    <t>Parkinsonismi</t>
  </si>
  <si>
    <t>1.2.246.537.6.31.2007.2030</t>
  </si>
  <si>
    <t>G20</t>
  </si>
  <si>
    <t>Poikkeavat tahattomat liikkeet N08, Puhehäiriö N19</t>
  </si>
  <si>
    <t>A52.1+G22,F02.39*G20,G20,G20+F02.39,G21.0#,G21.1#,G21.2,G21.3,G21.8,G21.9,G22*,G22*A52.1</t>
  </si>
  <si>
    <t>av läkemedel framkallad parkinsonism./paralysis agitans./Parkinsons sjukdom</t>
  </si>
  <si>
    <t>hitaus ja heikkous tahdonalaisissa liikkeissä, aktiivisessa liikkeessä helpottava lepovapina sekä lihasjäykkyys/rigiditeetti</t>
  </si>
  <si>
    <t>svaghet och långsamhet i volontära muskelrörelser, vilotremor, som förvärras vid mobilisering och muskelrigiditet</t>
  </si>
  <si>
    <t>Parkinsonism</t>
  </si>
  <si>
    <t>lääkkeen aiheuttama parkinsonismi./Parkinsonin tauti./täristyshalvaus</t>
  </si>
  <si>
    <t>Onormala ovilliga rörelser N06, Talrubbningar N19</t>
  </si>
  <si>
    <t>N88</t>
  </si>
  <si>
    <t>Epilepsia</t>
  </si>
  <si>
    <t>1.2.246.537.6.31.2007.2031</t>
  </si>
  <si>
    <t>G40.9</t>
  </si>
  <si>
    <t>Kouristelu/kouristuskohtaus N07, Muu hermostoon liittyvä oire/vaiva N29</t>
  </si>
  <si>
    <t>G40.0,G40.00,G40.01,G40.09,G40.1,G40.10,G40.11,G40.12,G40.19,G40.2,G40.20,G40.21,G40.22,G40.29,G40.3,G40.30,G40.31,G40.33,G40.34,G40.35,G40.36,G40.37,G40.39,G40.4,G40.5,G40.50,G40.51,G40.52#,G40.59,G40.6,G40.7,G40.80,G40.89,G40.9,G41.0,G41.1,G41.2,G41.8,G41.9</t>
  </si>
  <si>
    <t>alla former av epilepsi: fokala anfall./generaliserade anfall./grand mal./petit mal./status epilepticus</t>
  </si>
  <si>
    <t>(1) toistuvat yhtäkkiset tajunnantason muutokset yhdistyneenä jäykkiin tai nykiviin liikkeisiin tai kouristuksiin tai ilman niitä sekä (2) ulkopuolisen/silminnäkijän todistama kohtaus tai tilalle ominainen aivosähkökäyrä (EEG)</t>
  </si>
  <si>
    <t>(1) återkommande episoder av plötsligt förändrat medvetande med / utan toniska / kloniska rörelser / anfall, samt (2) antingen en ögonvittnesskildring av ett anfall, eller ett typiskt fynd i hjärnfilmen (EEG)</t>
  </si>
  <si>
    <t>Epilepsi</t>
  </si>
  <si>
    <t>kaikki epilepsian muodot: grand mal,petit mal./jatkuva kaatumakouristustila./kaatumatauti./paikalliset kohtaukset./yleistyneet kohtaukset</t>
  </si>
  <si>
    <t>Kramper / krampanfall N07, Annat symptom / besvär beträffande nervsystemet N29</t>
  </si>
  <si>
    <t>N89</t>
  </si>
  <si>
    <t>Migreeni</t>
  </si>
  <si>
    <t>1.2.246.537.6.31.2007.2032</t>
  </si>
  <si>
    <t>G43.9#</t>
  </si>
  <si>
    <t>nackbetingad huvudvärk L83,klusterhuvudvärk N90./spänningshuvudvärk N95</t>
  </si>
  <si>
    <t>Päänsärky N01</t>
  </si>
  <si>
    <t>G43.0#,G43.1#,G43.2#,G43.3#,G43.8#,G43.9#,G44.1</t>
  </si>
  <si>
    <t>vaskulär huvudvärk med / utan aura</t>
  </si>
  <si>
    <t>toistuvat päänsärkykohtaukset, joiden yhteydessä ainakin kolme seuraavista: toispuoleinen päänsärky, pahoinvointi/oksentelu, esioire, muu hermostollinen oire, suvussa migreeniä</t>
  </si>
  <si>
    <t>återkommande episoder av huvudvärk, som kännetecknas av minst tre av följande: ensidig huvudvärk, illamående / uppkastning, aura, annat neurologiskt symtom, migrän i släkten</t>
  </si>
  <si>
    <t>Migrän</t>
  </si>
  <si>
    <t>verisuoniperäinen päänsärky esioireen kanssa/ilman</t>
  </si>
  <si>
    <t>kaularankaperäinen päänsärky L83./ sarjoittainen päänsärky N90./ jännityspäänsärky N95</t>
  </si>
  <si>
    <t>Huvudvärk N01</t>
  </si>
  <si>
    <t>N90</t>
  </si>
  <si>
    <t>Sarjoittainen päänsärky</t>
  </si>
  <si>
    <t>1.2.246.537.6.31.2007.2033</t>
  </si>
  <si>
    <t>G44.0</t>
  </si>
  <si>
    <t>migrän N89</t>
  </si>
  <si>
    <t>Hortons huvudvärk</t>
  </si>
  <si>
    <t>(1) vaikeat, jopa 8 kertaa päivässä esiintyvät päänsärkykohtaukset, joissa kiduttava toispuoleinen kipu silmän ympärillä ja/tai ohimolla ja jotka (2) joskus yhdistyneenä silmän verestämiseen, vetistämiseen, nenän tukkoisuuten, nuhaan, hikoiluun, pienimykiöisyyteen, riippuluomeen tai silmäluomen turvotukseen (kohtaukset esiintyvät sarjoittain viikkojen/kuukausien ajan, välillä kuukausien/vuosien taukoja)</t>
  </si>
  <si>
    <t>(1) svåra anfall av ensidig huvudvärk periorbitalt och / eller temporalt, uppträdande upp till åtta gånger om dagen, ibland förknippad med konjunktival retning, tårflöde, täppthet av näsan, snuva, svettning, mios, ptos, eller svullnad av ögonlocket, (2) anfallen uppträder i perioder som varar veckor / månader, åtskilda av remissioner som varar månatals / i åratal</t>
  </si>
  <si>
    <t>Clusterhuvudvärk</t>
  </si>
  <si>
    <t>cluster-päänsärky./Hortonin oireyhtymä</t>
  </si>
  <si>
    <t>migreeni N89</t>
  </si>
  <si>
    <t>N91</t>
  </si>
  <si>
    <t>Kasvohermohalvaus / Bellin pareesi</t>
  </si>
  <si>
    <t>1.2.246.537.6.31.2007.2034</t>
  </si>
  <si>
    <t>G51.0</t>
  </si>
  <si>
    <t>Halvaus/heikkous N18</t>
  </si>
  <si>
    <t>D86.8+G53.2,G51.0,G51.1,G51.2,G51.3,G51.4,G51.8,G51.9,G53.0*,G53.1*,G53.2*,G53.2*D86.8,G53.3*,G53.8*</t>
  </si>
  <si>
    <t>äkillisesti alkava toispuoleinen kasvolihasten halvaus ilman tuntopuutosta</t>
  </si>
  <si>
    <t>akut begynnande ensidig förlamning av ansiktsmusklerna utan känslorubbning</t>
  </si>
  <si>
    <t>Ansiktsförlamning / Bells pares</t>
  </si>
  <si>
    <t>Förlamning / svaghet N18</t>
  </si>
  <si>
    <t>N92</t>
  </si>
  <si>
    <t>Kolmoishermosärky</t>
  </si>
  <si>
    <t>1.2.246.537.6.31.2007.2035</t>
  </si>
  <si>
    <t>G50.0</t>
  </si>
  <si>
    <t>neuralgi efter herpesinfektion S70</t>
  </si>
  <si>
    <t>Muu hermoston sairaus N99</t>
  </si>
  <si>
    <t>B02.20+,B02.20+G53.0,G50.0,G50.8,G50.9,G53.0*B02.20</t>
  </si>
  <si>
    <t>tic douloureux</t>
  </si>
  <si>
    <t>toispuoleinen polttava kasvokipu, joka pahenee herätepisteiden/triggerpisteiden kosketuksesta, nenään puhaltamisesta tai haukottelusta ja johon ei liity tunnon alenemaa tai halvausta</t>
  </si>
  <si>
    <t>ensidiga attacker av brännande ansiktssmärta, som förvärras genom beröring av triggerpunkter, att snyta näsan eller gäspning, utan sensorisk eller motorisk paralys</t>
  </si>
  <si>
    <t>Trigeminusneuralgi</t>
  </si>
  <si>
    <t>tic douloureux./trigeminusneuralgia</t>
  </si>
  <si>
    <t>herpeksen jälkeinen hermosärky S70</t>
  </si>
  <si>
    <t>Annan sjukdom i nervsystemet N99</t>
  </si>
  <si>
    <t>N93</t>
  </si>
  <si>
    <t>Rannekanavaoireyhtymä</t>
  </si>
  <si>
    <t>1.2.246.537.6.31.2007.2036</t>
  </si>
  <si>
    <t>G56.0</t>
  </si>
  <si>
    <t>Tuntohäiriö, muu N06</t>
  </si>
  <si>
    <t>(1) peukalon, etusormen ja keskisormen pinnallisen tunnon alenema/puute, joka ulottuu tai ei ulotu nimettömän puoleen väliin, (2) tunnon alenema ja kipu yleensä yöllä pahenevia ja voivat säteillä käsivarteen.</t>
  </si>
  <si>
    <t>(1) förlust / försvagning av ytlig känsla, som inbegriper tummen, pekfingret och långfingret, och eventuellt också halva ringfingret,  (2) dysestesin och värken förvärras vanligtvis nattetid och kan stråla ut i underarmen</t>
  </si>
  <si>
    <t>Karpaltunnelsyndrom</t>
  </si>
  <si>
    <t>Känslorubbning, annan N06</t>
  </si>
  <si>
    <t>N94</t>
  </si>
  <si>
    <t>Ääreishermotulehdus/-sairaus</t>
  </si>
  <si>
    <t>1.2.246.537.6.31.2007.2037</t>
  </si>
  <si>
    <t>G64</t>
  </si>
  <si>
    <t>postherpetisk neuropati S70</t>
  </si>
  <si>
    <t>A17.8+G63.0,A30.9+G63.0,A36.8+G63.0,A50.4+G63.0,A52.1+G63.0,A69.2+G63.0,A69.2+H13.1,B02.29+G63.0,B26.8+G63.0,B27.9+G63.0,E10.4+G59.0,E10.4+G63.2,E11.4+G59.0,E11.4+G63.2,E11.4+G73.0,G54.0,G54.1,G54.2,G54.3,G54.4,G54.5,G54.6,G54.7,G54.8,G54.9,G55.0*,G55.1*,G55.1*M51.1,G55.1*M51.9,G55.2*,G55.2*M47.9,G55.3*,G55.8*,G56.1,G56.2,G56.3,G56.4,G56.8,G56.9,G57.0,G57.1,G57.2,G57.3,G57.4,G57.5,G57.6,G57.8,G57.9,G58.0,G58.7,G58.8,G58.9,G59.0*,G59.0*E10.4,G59.0*E11.4,G59.8*,G60.0,G60.1,G60.2,G60.3,G60.8,G60.9,G61.0,G61.1#,G61.8,G61.9,G62.0#,G62.1,G62.2,G62.8,G62.9,G63.0*,G63.0*A17.8,G63.0*A30.9,G63.0*A36.8,G63.0*A50.4,G63.0*A52.1,G63.0*A69.2,G63.0*B02.29,G63.0*B26.8,G63.0*B27.9,G63.1*,G63.2*,G63.2*E10.4,G63.2*E11.4,G63.3*,G63.4*,G63.5*,G63.6*,G63.6*M05.3,G63.8*,G63.8*N18.8,G64,G73.0*E11.4,M05.3+G63.6,M47.9+G55.2,M51.1+G55.1,M51.9+G55.1,M79.2,N18.8+G63.8</t>
  </si>
  <si>
    <t>akut infektiös polyneuropati./diabetes neuropati (dubbelkoda med T89./T90)./Guillan-Barrés syndrom./nervskada./neuropati./fantomextremitet</t>
  </si>
  <si>
    <t>hermotusalueisiin tai yksittäisiin hermoihin liittyvät tunto-, heijaste- ja liikemuutokset, jotka saattavat esiintyä ilman ilmeistä syytä tai tiettyyn tautiin (esim. diabetes) liittyen</t>
  </si>
  <si>
    <t>sensoriska, reflex- occh motoriska förändringar som är begränsade till enskilda nervers innerveringsområde, ibland utan uppenbar orsak, ibland sekundärt till en specifik sjukdom t.ex. diabetes</t>
  </si>
  <si>
    <t>Perifer neurit eller neuropati</t>
  </si>
  <si>
    <t>aaveraaja./akuutti reaktiivinen monihermosairaus./diabeettinen hermosairaus (kaksoisluokittele T89/T90:lla)./Guillan-Barren oireyhtymä./hermovaurio./neuropatia</t>
  </si>
  <si>
    <t>herpeksen jälkeinen neuropatia S70</t>
  </si>
  <si>
    <t>N95</t>
  </si>
  <si>
    <t>Jännityspäänsärky</t>
  </si>
  <si>
    <t>1.2.246.537.6.31.2007.2038</t>
  </si>
  <si>
    <t>G44.2</t>
  </si>
  <si>
    <t>migrän N89./klusterhuvudvärk N90</t>
  </si>
  <si>
    <t>puristava, yleistynyt päänsärky, joka liittyy stressiin ja lihasjännitykseen ja jonka yhteydessä mahdollisesti päähän kiinnittyvien lihasten aristusta</t>
  </si>
  <si>
    <t>tyngande, utbredd huvudvärk, som är förknippad med stress och muskelspänning med / utan ökad ömhet av muskler som omger skallen</t>
  </si>
  <si>
    <t>Spänningshuvudvärk</t>
  </si>
  <si>
    <t>migreeni N89./ sarjoittainen päänsärky N90</t>
  </si>
  <si>
    <t>N99</t>
  </si>
  <si>
    <t>Muu hermoston sairaus</t>
  </si>
  <si>
    <t>1.2.246.537.6.31.2007.2039</t>
  </si>
  <si>
    <t>G98</t>
  </si>
  <si>
    <t>sömnapné P06</t>
  </si>
  <si>
    <t>A17.9+G99.8,C80.99+G73.1,E00.1+G13.2,E03.9+G13.2,E05.9+G73.0,E05.9+G73.5,E10.4+G73.0,E10.4+G99.0,E11.4+G73.0,E11.4+G99.0,E16.17,E51.2,E53.8+G32.0,E74.0+G73.6,E75.6+G73.6,E85.9+G99.0,F02.29*G10,G05.8*M32.1,G10,G10+F02.29,G11.0,G11.00,G11.01,G11.02,G11.08,G11.10,G11.11,G11.12,G11.13,G11.14,G11.18,G11.2,G11.3,G11.4,G11.8,G11.9,G12.0,G12.1,G12.2,G12.8,G12.9,G13.0*,G13.1*,G13.2*,G13.2*E00.1,G13.2*E03.9,G13.8*,G23.0,G23.1,G23.2,G23.8,G23.9,G24.0#,G24.1,G24.2,G24.3,G24.4,G24.5,G24.8,G24.9,G26*,G31.0,G31.1,G31.8,G31.9,G32.0*,G32.0*E53.8,G32.8*,G36.0,G36.1,G36.8,G36.9,G37.0,G37.1,G37.2,G37.3,G37.4,G37.5,G37.8,G37.9,G52.0,G52.1,G52.2,G52.3,G52.7,G52.8,G52.9,G55.2*M47.9,G70.0#,G70.1,G70.20,G70.21,G70.28,G70.8,G70.9,G71.0,G71.1,G71.11,G71.12,G71.13,G71.14,G71.15,G71.18,G71.2,G71.21,G71.22,G71.23,G71.24,G71.25,G71.28,G71.3,G71.8,G71.9,G72.0#,G72.1,G72.2,G72.3,G72.4,G72.8,G72.9,G73.0*,G73.0*E05.9,G73.0*E10.4,G73.0*E11.4,G73.1*,G73.1*C80.99,G73.2*,G73.3*,G73.4*,G73.5*,G73.5*E05.9,G73.6*,G73.6*E74.0,G73.6*E75.6,G73.7*,G73.7*M05.3,G73.7*M32.1,G73.7*M34.8,G73.7*M35.0,G80.0,G80.1,G80.2,G80.3,G80.4,G80.8,G80.9,G83.9,G90.0,G90.1,G90.2,G90.3,G90.4,G90.8,G90.9,G91.0,G91.1,G91.2,G91.3,G91.8,G91.9,G92,G93.0,G93.1,G93.2,G93.4,G93.5,G93.6,G93.7#,G93.8,G93.90,G93.99,G94.0*,G94.1*,G94.2*,G94.8*,G95.0,G95.1,G95.2,G95.8#,G95.9,G96.0,G96.1,G96.8,G96.9,G98,G99.0*,G99.0*E10.4,G99.0*E11.4,G99.0*E85.9,G99.1*,G99.2*,G99.2*M47.0,G99.2*M47.1,G99.2*M47.9,G99.2*M50.0,G99.2*M51.0,G99.8*,G99.8*A17.9,M05.3+G73.7,M32.1+G05.8,M32.1+G73.7,M34.8+G73.7,M35.0+G73.7,M47.0+G99.2,M47.1+G99.2,M47.9+G55.2,M47.9+G99.2,M50.0+G99.2,M51.0+G99.2,M79.3,Z98.2</t>
  </si>
  <si>
    <t>CP-skada,</t>
  </si>
  <si>
    <t>Annan sjukdom i nervsystemet</t>
  </si>
  <si>
    <t>CP-aivovaurio./liikehermosairaus./myastenia./määrittelemätön hermosärky</t>
  </si>
  <si>
    <t>uniapnea P06</t>
  </si>
  <si>
    <t>Mielenterveys</t>
  </si>
  <si>
    <t>Mielenterveys ja käyttäytyminen</t>
  </si>
  <si>
    <t>1.2.246.537.6.31.2007.2040</t>
  </si>
  <si>
    <t>Psykiska</t>
  </si>
  <si>
    <t>P01</t>
  </si>
  <si>
    <t>Ahdist./hermost./jännitt. tunne</t>
  </si>
  <si>
    <t>Ahdistuneisuuden/hermostuneisuuden/jännittyneisyyden tunne</t>
  </si>
  <si>
    <t>1.2.246.537.6.31.2007.2041</t>
  </si>
  <si>
    <t>R45.0</t>
  </si>
  <si>
    <t>ångeststörning P74</t>
  </si>
  <si>
    <t>ångest UNS./rädsla</t>
  </si>
  <si>
    <t>potilaan kuvailema tunne tai psyykkinen kokemus, johon ei liity mielenterveyden häiriö (tunnetilat vaihtelevat ei-toivotuista, joskin normaaleista tunteista niin huolestuttaviin, että tilanteeseen haetaan ammattiapua)</t>
  </si>
  <si>
    <t>känslor, som av patienten beskrivs som en emotionell eller psykosocial upplevelse, och som inte kan tillskrivas förekomsten av en psykisk sjukdom. Det sker en gradvis övergång från känslor, som är ovälkomna - men helt normala - till känslor, som är så bes</t>
  </si>
  <si>
    <t>Känsla av ångest / nervositet / spänning</t>
  </si>
  <si>
    <t>määrittämätön ahdistus, pelko</t>
  </si>
  <si>
    <t>ahdistushäiriö P74</t>
  </si>
  <si>
    <t>P02</t>
  </si>
  <si>
    <t>Akuutti stressireaktio</t>
  </si>
  <si>
    <t>1.2.246.537.6.31.2007.2042</t>
  </si>
  <si>
    <t>F43.0</t>
  </si>
  <si>
    <t>känna sig deprimerad P03,depressiv sjukdom P76./posttraumatiskt stressyndrom P82</t>
  </si>
  <si>
    <t>F43.0,F43.00,F43.01,F43.02,F43.2,F43.20,F43.21,F43.22,F43.23,F43.24,F43.25,F43.28,F43.29,F43.8,F43.9</t>
  </si>
  <si>
    <t>anpassningsstörning./kulturchock./känna sig stressad / sorgsen / ha hemlängtan./omedelbar posttraumatisk stress./psykogen chock./kris</t>
  </si>
  <si>
    <t>stressaavaan elämäntapahtumaan tai suurta sopeutumista vaativaan elämänmuutokseen liittyvä, odotettavissa oleva tai epätarkoituksenmukainen reaktio, joka johtaa päivittäisen selviytymisen ja sosiaalisen toimintakyvyn ja on kestoltaan rajattu</t>
  </si>
  <si>
    <t>en reaktion på en stressande livshändelse eller en väsentlig livsförändring som kräver en större anpassning, antingen som ett förväntat svar på händelsen eller som en inadekvat svar som stör det dagliga bemästrandet och resulterar i en nedsatt social funk</t>
  </si>
  <si>
    <t>Akut stressreaktion</t>
  </si>
  <si>
    <t>kriisi./kulttuurishokki./murheen/koti-ikävän/stressin/surun tunne./psyykkinen shokki./sopeutumishäiriö./välitön järkytyksen jälkeinen stressi</t>
  </si>
  <si>
    <t>masennuksen tunne P03./ masennustila P76./ vammanjälkeinen rasitustila P82</t>
  </si>
  <si>
    <t>P03</t>
  </si>
  <si>
    <t>Masennuksen tunne</t>
  </si>
  <si>
    <t>1.2.246.537.6.31.2007.2043</t>
  </si>
  <si>
    <t>R45.3</t>
  </si>
  <si>
    <t>låg självkänsla P28./depressiv sjukdom P76</t>
  </si>
  <si>
    <t>R45.2,R45.3</t>
  </si>
  <si>
    <t>känna sig otillräcklig./olycklig./bekymrad</t>
  </si>
  <si>
    <t>känslor, som av patienten beskrivs som en emotionell eller psykosocial upplevelse, och som inte kan tillskrivas förekomsten av en psykisk sjukdom. Det sker en gradvis övergång från känslor, som är ovälkomna - men helt normala - till känslor, som är så besvärande att han / hon söker professionell hjälp</t>
  </si>
  <si>
    <t>Känna sig deprimerad</t>
  </si>
  <si>
    <t>huolestuneisuus./onneton olo./riittämättömyyden tunne</t>
  </si>
  <si>
    <t>huono itsetunto P28./ masennustila P76</t>
  </si>
  <si>
    <t>P04</t>
  </si>
  <si>
    <t>Ärtyneisyys</t>
  </si>
  <si>
    <t>1.2.246.537.6.31.2007.2044</t>
  </si>
  <si>
    <t>R45.4</t>
  </si>
  <si>
    <t>hyperaktivt barn P22./irritabilitet hos partner Z13</t>
  </si>
  <si>
    <t>R45.1,R45.4,R45.5,R45.6</t>
  </si>
  <si>
    <t>upphetsning UNS./oro UNS</t>
  </si>
  <si>
    <t>känslor, som av patienten beskrivs som en emotionell eller psykosocial upplevelse, och som inte kan tillskrivas förekomsten av en psykisk sjukdom eller beteende som uttrycker irritation eller vrede. Det sker en gradvis övergång från känslor, som är ovälkomna - men helt normala - till känslor som är så besvärande att han / hon söker professionell hjälp</t>
  </si>
  <si>
    <t>Retlighet / retligt beteende</t>
  </si>
  <si>
    <t>määrittämätön kiihko./määrittämätön levottomuus</t>
  </si>
  <si>
    <t>ylivilkas lapsi P22./ kumppanin ärtyneisyys Z13</t>
  </si>
  <si>
    <t>P05</t>
  </si>
  <si>
    <t>Vanhuuden tunne / vanhusmaisuus / seniliteetti</t>
  </si>
  <si>
    <t>1.2.246.537.6.31.2007.2045</t>
  </si>
  <si>
    <t>R54</t>
  </si>
  <si>
    <t>demens P70</t>
  </si>
  <si>
    <t>bekymmer över åldrandet</t>
  </si>
  <si>
    <t>Senilitet / ålderdomskänsla / åldringsbeteende</t>
  </si>
  <si>
    <t>huoli vanhenemisesta./vanhuus./senesenssi</t>
  </si>
  <si>
    <t>muistihäiriö P70</t>
  </si>
  <si>
    <t>P06</t>
  </si>
  <si>
    <t>Unihäiriö</t>
  </si>
  <si>
    <t>1.2.246.537.6.31.2007.2046</t>
  </si>
  <si>
    <t>G47.9</t>
  </si>
  <si>
    <t>jet lag A88</t>
  </si>
  <si>
    <t>F51.0,F51.1,F51.2,F51.3,F51.4,F51.5,F51.8,F51.9,G47.0,G47.1,G47.2,G47.3,G47.4,G47.8,G47.9</t>
  </si>
  <si>
    <t>mardröm./sömnapne./somnambulism./sömnaktighet./somnolens</t>
  </si>
  <si>
    <t>unihäiriö diagnoosina edellyttää, että se on pääasiallinen ja itsenäinen/itsellinen vaiva, joka ei aiheudu muusta ongelmasta/häiriötilasta.  Unettomuus edellyttää unen määrällistä tai laadullista ja pitkäaikaista puutetta potilaan omaan näkemykseen perustuen. Liikaunisuudessa esiintyy ylenmääräistä päiväaikaista uneliaisuutta ja nukahtelua, mikä rajoittaa potilaan suorituskykyä.</t>
  </si>
  <si>
    <t>sömnstörning som diagnos kräver att sömnproblemet utgör ett större besvär, som enligt både patient och läkare, inte är förorsakat av en annan sjukdom, utan är ett fristående tillstånd. Sömnslöshet kräver en kvantitativ eller kvalitativ brist på sömn, som enligt patientens uppfattning är otillfredsställande under en längre tidsperiod. Vid hypersomni förekommer överdriven sömninghet under dagtid och sömnanfall som begränsar patientens prestationsförmåga</t>
  </si>
  <si>
    <t>Sömnrubbning</t>
  </si>
  <si>
    <t>painajainen./unenaikainen hengittämättömyys./unettomuus./uniapnea./unissakävely</t>
  </si>
  <si>
    <t>uneliaisuus A29./ jet lag A88</t>
  </si>
  <si>
    <t>P07</t>
  </si>
  <si>
    <t>Vähentynyt sukupuolinen halu</t>
  </si>
  <si>
    <t>1.2.246.537.6.31.2007.2047</t>
  </si>
  <si>
    <t>F52.0</t>
  </si>
  <si>
    <t>icke organisk impotens / förlust av sexuell tillfredsställelse P08./bekymmer för sexuell preferens P09</t>
  </si>
  <si>
    <t>F52.0,F52.10,F52.11</t>
  </si>
  <si>
    <t>frigiditet./nedsatt libido</t>
  </si>
  <si>
    <t>seksuaaliseen haluun liittyvät ongelmat, jotka eivät aiheudu elimellisestä viasta tai sairaudesta, vaan heijastavat potilaan kyvyttömyyttä osallistua haluamaansa sukupuolisuhteeseen halun puutteesta / epäonnistuneesta sukupuolielinten vasteesta tai toiminnasta</t>
  </si>
  <si>
    <t>sexuella problem relaterade till lusten och som inte är förorsakade av någon organisk störning eller sjukdom, utan en avspegling av patientens oförmåga att delta i ett sådant sexuellt förhållande, som han / hon önskar på grund av brist på lust, genitalt gensvar eller funktion</t>
  </si>
  <si>
    <t>Nedsatt sexualdrift</t>
  </si>
  <si>
    <t>seksuaalinen haluttomuus./libidon heikentyminen</t>
  </si>
  <si>
    <t>ei-elimellinen sukupuolinen kyvyttömyys / tyydyttymättömyys P08./ huoli sukupuolisesta suuntautuneisuudesta P09</t>
  </si>
  <si>
    <t>P08</t>
  </si>
  <si>
    <t>Sukupuolisen tyydyttymisen heikentyminen</t>
  </si>
  <si>
    <t>1.2.246.537.6.31.2007.2048</t>
  </si>
  <si>
    <t>F52.9</t>
  </si>
  <si>
    <t>sexuella problem med libido P07./bekymmer för sexuell preferens P09./vaginism UNS X04./organisk impotens / sexuella problem Y07</t>
  </si>
  <si>
    <t>F52.2,F52.3,F52.4,F52.5,F52.6,F52.7,F52.8,F52.9</t>
  </si>
  <si>
    <t>icke organisk impotens eller dyspareuni./för tidig ejakulation / sädesutlösning./ejaculatio praecox./vaginism av psykogent ursprung</t>
  </si>
  <si>
    <t>seksuaaliseen haluun liittyvät ongelmat, jotka eivät aiheudu elimellisestä viasta tai sairaudesta, vaan heijastavat potilaan kyvyttömyyttä osallistua haluamaansa sukupuolisuhteeseen halun puutteesta / epäonnistuneesta sukupuolielinten vasteesta tai toiminnasta / sukupuolisen kehityksen häiriöistä</t>
  </si>
  <si>
    <t>sexuella problem relaterade till tillfredsställelse och som inte är förorsakade av någon organisk störning eller sjukdom, utan en avspegling av patientens oförmåga att delta i ett sådant sexuellt förhållande, som han / hon önskar på grund av brist på genitalt gensvar eller funktion eller problem med sexuell utveckling</t>
  </si>
  <si>
    <t>Nedsatt förmåga till sexuell tillfredsställelse</t>
  </si>
  <si>
    <t>henkisistä syistä johtuva emätinkipu./henkinen orgasmikyvyttömyys./ei-elimellinen impotenssi tai kivulias yhdyntä./ennenaikainen siemensyöksy</t>
  </si>
  <si>
    <t>sukupuolihalun ongelmat P07./ huoli sukupuolisesta suuntautuneisuudesta P09./ emätinkipu määrittelemätön X04./ elimellinen sukupuolinen kyvyttömyys / ongelma Y07</t>
  </si>
  <si>
    <t>P09</t>
  </si>
  <si>
    <t>Huoli seksuaalisesta suuntautumisesta</t>
  </si>
  <si>
    <t>1.2.246.537.6.31.2007.2049</t>
  </si>
  <si>
    <t>F66.19</t>
  </si>
  <si>
    <t>nedsatt sexuell libido P07./minskad sexuell tillfredsställelse P08</t>
  </si>
  <si>
    <t>F64.0,F64.1,F64.2,F64.8,F64.9,F65.0,F65.1,F65.2,F65.3,F65.4,F65.5,F65.6,F65.8,F65.9,F66.0,F66.00,F66.01,F66.02,F66.09,F66.1,F66.10,F66.11,F66.12,F66.19,F66.2,F66.20,F66.21,F66.22,F66.29,F66.8,F66.80,F66.81,F66.82,F66.89,F66.9</t>
  </si>
  <si>
    <t>seksuaaliseen identiteettiin liittyvät ongelmat, jotka eivät aiheudu elimellisestä viasta tai sairaudesta, vaan heijastavat potilaan kyvyttömyyttä osallistua haluamaansa sukupuolisuhteeseen seksuaalisen identiteetin / sukupuolisen mieltymyksen / suuntautumisen ongelmasta</t>
  </si>
  <si>
    <t>sexuella problem relaterade till preferens och som inte är förorsakade av någon organisk störning eller sjukdom, utan en avspegling av patientens oförmåga att delta i ett sådant sexuellt förhållande, som han / hon önskar på grund av brist på sexuell identitet, preferens eller orientering</t>
  </si>
  <si>
    <t>Bekymmer angående sexuell preferens</t>
  </si>
  <si>
    <t>vähentynyt sukupuolinen halu P07./ sukupuolisen tyydyttymisen heikentyminen P08</t>
  </si>
  <si>
    <t>P10</t>
  </si>
  <si>
    <t>Änkytys / tic-oireyhtymä</t>
  </si>
  <si>
    <t>1.2.246.537.6.31.2007.2050</t>
  </si>
  <si>
    <t>F98.5</t>
  </si>
  <si>
    <t>tic douloureux N92</t>
  </si>
  <si>
    <t>F95.0,F95.1,F95.2,F95.8,F95.9,F98.4,F98.40,F98.41,F98.42,F98.5,F98.6</t>
  </si>
  <si>
    <t>Änkytys: puheen häiriö, jolle ominaista äänteiden jatkuva toistaminen/pitkittäminen tai puheen tauottuminen/pysähtyminen usein</t>
  </si>
  <si>
    <t>stamning: talstörning, som karakteriseras av återkommande repetitioner eller förlängningar av ljud, eller av återkommande uppehåll / pauser som avbryter talströmmen.skenande tal: forsande tal som är svårbegripligt, dock utan omtagningar eller pauser. Talet är ojämnt och arytmiskt med snabba, ryckiga stötar som oftast stör fraseringen</t>
  </si>
  <si>
    <t>Stamning / skenande tal / tics</t>
  </si>
  <si>
    <t>puhehäiriö N19./ tic douloureux N92</t>
  </si>
  <si>
    <t>P11</t>
  </si>
  <si>
    <t>Lapsen syömisongelma</t>
  </si>
  <si>
    <t>1.2.246.537.6.31.2007.2051</t>
  </si>
  <si>
    <t>Problem med beteendet hos barn är speciellt svårt att klassificera, vilket illustreras av det faktum, att de är fördelade i fyra kapitel av ICPC. Huruvida föräldrarna presenterar dessa problem för allmänläkaren eller inte, reflekterar deras idéer om de gr</t>
  </si>
  <si>
    <t>F98.2</t>
  </si>
  <si>
    <t>anorexia nervosa P86./ätproblem hos vuxen T05</t>
  </si>
  <si>
    <t>Lapsen käyttäytymiseen liittyviä ongelmia on erityisen vaikea luokitella, kuten niiden jakaminen ICPC:ssä neljän eri pääluokan alle osoittaa. Puhuvatko vanhemmat lääkärille näistä ongelmista vai eivät, riippuu heidän käsityksestään siitä, mikä on normaalia (vaikkakin kiusallista) käyttäytymistä ja mikä huolestuttavaa tai sairaalloista.</t>
  </si>
  <si>
    <t>F98.2,F98.3</t>
  </si>
  <si>
    <t>matningsproblem./problem med ätbeteende hos barn</t>
  </si>
  <si>
    <t>Problem med ätande hos barn</t>
  </si>
  <si>
    <t>lapsen syömiskäyttäytymiseen liittyvä ongelma./syöttämisongelma</t>
  </si>
  <si>
    <t>laihuushäiriö P86./ aikuisen syömishäiriö T05</t>
  </si>
  <si>
    <t>P12</t>
  </si>
  <si>
    <t>Yökastelu</t>
  </si>
  <si>
    <t>1.2.246.537.6.31.2007.2052</t>
  </si>
  <si>
    <t>F98.00</t>
  </si>
  <si>
    <t>enures beroende på organisk sjukdom U04</t>
  </si>
  <si>
    <t>F98.0,F98.00,F98.01,F98.02</t>
  </si>
  <si>
    <t>tahaton virtsankarkailu päivällä/yöllä, kun ongelman ei katsota liittyvän elimelliseen häiriöön</t>
  </si>
  <si>
    <t>ofrivillig urinavgång dagtid / nattetid, vilket inte har fastslagits att vara förknippat med någon organisk störning</t>
  </si>
  <si>
    <t>Sängvätning / enures</t>
  </si>
  <si>
    <t>elimellisestä syystä johtuva yökastelu U04</t>
  </si>
  <si>
    <t>P13</t>
  </si>
  <si>
    <t>Tuhriminen</t>
  </si>
  <si>
    <t>1.2.246.537.6.31.2007.2053</t>
  </si>
  <si>
    <t>F98.19</t>
  </si>
  <si>
    <t>F98.1,F98.10,F98.11,F98.12,F98.19</t>
  </si>
  <si>
    <t>ulostetta toistuvasti paikoissa, jotka potilaan ikään nähden sopimattomia, kun kyseessä ei ole ummetus tai häiriö sulkijalihaksen säätelyssä tai muu sairaus</t>
  </si>
  <si>
    <t>enkopres förutsätter upprepat passerande av välformad avföring på olämpliga platser, som bedöms som onormala i förhållande till åldern, och inte förorsakade av förstoppning / störning i sfinkterkontrollen / annan sjukdom</t>
  </si>
  <si>
    <t>Enkopres</t>
  </si>
  <si>
    <t>P15</t>
  </si>
  <si>
    <t>Alkoholin väärinkäyttö, pitkäaikainen</t>
  </si>
  <si>
    <t>1.2.246.537.6.31.2007.2054</t>
  </si>
  <si>
    <t>Definitionerna av missbruksproblem bör ta i beaktande skillnaderna mellan länder och kulturer. Läkaren kan besluta att klassificera en episod som 'kroniskt alkoholmissbruk' utan patientens medgivande, och följaktligen också utan patientens medgivande till</t>
  </si>
  <si>
    <t>F10.25</t>
  </si>
  <si>
    <t>Päihteiden ja huumaavien aineiden käyttöön liittyvissä tilanteissa tulee ottaa huomioon ongelmien määrittelyn erot maiden ja kulttuurien välillä. Lääkäri/terveysalan ammattihenkilö voi päättää tilanteen nimeämisestä/luokittelemisesta alkoholin pitkäaikaiseksi käytöksi ilman potilaan suostumusta, myös silloin, kun potilas ei ole halukas hoitoon.</t>
  </si>
  <si>
    <t>F10.1,F10.2,F10.20,F10.21,F10.22,F10.23,F10.24,F10.25,F10.26,F10.29,F10.3,F10.30,F10.31,F10.39,F10.4,F10.40,F10.41,F10.49,F10.5,F10.50,F10.51,F10.52,F10.53,F10.54,F10.55,F10.56,F10.59,F10.6,F10.7,F10.70,F10.71,F10.72,F10.73,F10.74,F10.75,F10.79,F10.8,F10.9,G31.2</t>
  </si>
  <si>
    <t>psykiska störningar orsakade av alkohol./alkoholpsykos./alkoholism./delirium tremens</t>
  </si>
  <si>
    <t>alkoholin käytöstä johtuva häiriö, joka johtaa yhteen tai useampaan seuraavista: käyttöön liittyvä kliinisesti merkittävä terveyshaitta, riippuvuusoireyhtymä, vierotusoireet, krapula, psykoottistasoinen häiriö</t>
  </si>
  <si>
    <t>en störning beroende på bruk av alkohol, vilket resulterar i en eller flere av följande: skadligt bruk med kliniskt relevant skada för hälsan, beroendeförhållande, abstinenstillstånd, psykotisk störning</t>
  </si>
  <si>
    <t>Alkoholmissbruk, kroniskt</t>
  </si>
  <si>
    <t>alkoholiaivo-oireyhtymä./alkoholipsykoosi./alkoholismi./juoppohulluus</t>
  </si>
  <si>
    <t>P16</t>
  </si>
  <si>
    <t>Alkoholin väärinkäyttö, akuutti</t>
  </si>
  <si>
    <t>1.2.246.537.6.31.2007.2055</t>
  </si>
  <si>
    <t>En läkare kan besluta om att klassificera en episod som 'akut alkoholmissbruk' utan patientens medgivande, och följaktligen och utan patientens medgivande till vilken som helst medicinsk intervention</t>
  </si>
  <si>
    <t>F10.0</t>
  </si>
  <si>
    <t>Lääkäri / terveysalan ammattihenkilö voi päättää tilanteen nimeämisestä/luokittelemisesta alkoholin akuutiksi väärinkäytöksi ilman potilaan suostumusta, myös silloin, kun potilas ei ole halukas hoitoon.</t>
  </si>
  <si>
    <t>F10.0,F10.00,F10.01,F10.02,F10.03,F10.04,F10.05,F10.06,F10.07,F10.09</t>
  </si>
  <si>
    <t>berusning</t>
  </si>
  <si>
    <t>alkoholinkäytöstä johtuva häiriö, joka johtaa akuuttiin myrkytystilaan ja johon liittyy / ei liity aiempaa pitkällistä väärinkäyttöä</t>
  </si>
  <si>
    <t>en störning beroende på bruk av alkohol, vilket resulterar i en akut förgiftning, med / utan en anamnes av kroniskt missbruk</t>
  </si>
  <si>
    <t>Alkoholmissbruk, akut</t>
  </si>
  <si>
    <t>juopumus</t>
  </si>
  <si>
    <t>P17</t>
  </si>
  <si>
    <t>Tupakointi</t>
  </si>
  <si>
    <t>1.2.246.537.6.31.2007.2056</t>
  </si>
  <si>
    <t>Definitionerna av missbruksproblem bör ta i beaktande skillnaderna mellan länder och kulturer. En alkohol- och heroinberoende person behöver vård, men definitionen på tobaksmissbruk är motstridig. Läkaren kan besluta att klassificera en episod som 'kronis</t>
  </si>
  <si>
    <t>F17.1</t>
  </si>
  <si>
    <t>Sairauden riskitekijä, määrittämätön A23</t>
  </si>
  <si>
    <t>Päihteiden ja huumaavien aineiden käyttöön liittyvissä tilanteissa tulee ottaa huomioon ongelmien määrittelyn erot maiden ja kulttuurien välillä. Alkoholi- ja heroiiniriippuvainen potilas tarvitsee hoitoa, mutta tupakointiin liittyvät kysymykset ovat monimutkaisempia. Lääkäri / terveysalan ammattihenkilö voi päättää tupakointiin liittyvän haitan nimeämisestä/luokittelemisesta potilaan terveysongelmaksi myös ilman potilaan suostumusta, myös silloin, kun potilas ei ole halukas hoitoon.</t>
  </si>
  <si>
    <t>F17.1,F17.2,F17.20,F17.22,F17.29,F17.3,F17.8,F17.9</t>
  </si>
  <si>
    <t>rökningsproblem</t>
  </si>
  <si>
    <t>tupakointi, joka johtaa yhteen tai useampaan haittaan seuraavista: akuutti myrkytystila, käyttöön liittyvä kliinisesti merkittävä terveyshaitta, riippuvuusoireyhtymä, vierotusoireet</t>
  </si>
  <si>
    <t>en störning beroende på bruk av tobak, vilket resulterar i något av följande: akut förgiftning, skadligt bruk med kliniskt betydelsefull skada för hälsan, beroendesyndrom, abstinenstillstånd</t>
  </si>
  <si>
    <t>Tobaksmissbruk</t>
  </si>
  <si>
    <t>tupakointiongelma</t>
  </si>
  <si>
    <t>Riskfaktor UNS A23</t>
  </si>
  <si>
    <t>P18</t>
  </si>
  <si>
    <t>Lääkkeen väärinkäyttö</t>
  </si>
  <si>
    <t>1.2.246.537.6.31.2007.2057</t>
  </si>
  <si>
    <t>Definitionerna av missbruksproblem bör ta i beaktande skillnaderna mellan länder och kulturer. Vissa patienter kräver och använder lugnande medel, sömntabletter, anorexiframkallande medel eller laxantia på ett osakligt sätt och alltför länge. I dessa fall</t>
  </si>
  <si>
    <t>F13.9</t>
  </si>
  <si>
    <t>Päihteiden ja huumaavien aineiden käyttöön liittyvissä tilanteissa tulee ottaa huomioon ongelmien määrittelyn erot maiden ja kulttuurien välillä. Jotkut potilaat vaativat ja käyttävät rauhoittavia lääkkeitä, unilääkkeitä, laihdutuslääkkeitä tai ulostuslääkkeitä epätarkoituksenmukaisesti. Näissä tapauksissa lääkäri / terveysalan ammattihenkilö voi päättää ongelman nimeämisestä/luokittelemisesta lääkkeen väärinkäytöksi ilman potilaan suostumusta, myös silloin, kun potilas ei ole halukas hoitoon.</t>
  </si>
  <si>
    <t>F13.0,F13.1,F13.2,F13.20,F13.21,F13.22,F13.23,F13.24,F13.25,F13.26,F13.29,F13.3,F13.4,F13.5,F13.6,F13.7,F13.8,F13.9,F19.0,F19.1,F19.2,F19.3,F19.4,F19.40,F19.41,F19.49,F19.5,F19.50,F19.51,F19.52,F19.53,F19.54,F19.55,F19.56,F19.59,F19.6,F19.7,F19.70,F19.71,F19.72,F19.73,F19.74,F19.75,F19.79,F19.8,F19.9,F55</t>
  </si>
  <si>
    <t>missbruk av vilken ordinerad medicin som helst</t>
  </si>
  <si>
    <t>Medicinmissbruk</t>
  </si>
  <si>
    <t>minkä tahansa määrätyn/kirjoitetun lääkkeen väärinkäyttö</t>
  </si>
  <si>
    <t>P19</t>
  </si>
  <si>
    <t>Huumeiden käyttö</t>
  </si>
  <si>
    <t>1.2.246.537.6.31.2007.2058</t>
  </si>
  <si>
    <t>Definitionerna av missbruksproblem bör ta i beaktande skillnaderna mellan länder och kulturer. En alkohol- och heroinberoende person behöver vård, men definitionen på 'användning av haschisch' är motstridig. Läkaren kan besluta att klassificera en episod</t>
  </si>
  <si>
    <t>F11.9</t>
  </si>
  <si>
    <t>Huumaavien aineiden käyttöön liittyvissä tilanteissa tulee ottaa huomioon ongelmien määrittelyn erot maiden ja kulttuurien välillä. Alkoholi- ja heroiiniriippuvainen potilas tarvitsee hoitoa, mutta hasiksen käytön määritelmä on ristiriitainen. Lääkäri/terveysalan ammattihenkilö voi päättää tilanteen nimeämisestä/luokittelemisesta lääkkeen väärinkäytöksi / huumaavan aineen käytöksi ilman potilaan suostumusta, myös silloin, kun potilas ei ole halukas hoitoon.</t>
  </si>
  <si>
    <t>F11.0,F11.00,F11.01,F11.02,F11.03,F11.04,F11.05,F11.06,F11.09,F11.1,F11.2,F11.20,F11.21,F11.22,F11.23,F11.24,F11.25,F11.26,F11.29,F11.3,F11.30,F11.31,F11.39,F11.4,F11.40,F11.41,F11.49,F11.5,F11.50,F11.51,F11.52,F11.53,F11.54,F11.55,F11.56,F11.59,F11.6,F11.7,F11.70,F11.71,F11.72,F11.73,F11.74,F11.75,F11.79,F11.8,F11.9,F12.0,F12.00,F12.01,F12.02,F12.03,F12.04,F12.05,F12.06,F12.09,F12.1,F12.2,F12.20,F12.21,F12.22,F12.23,F12.24,F12.25,F12.26,F12.29,F12.3,F12.4,F12.5,F12.6,F12.7,F12.8,F12.9,F13.0,F13.1,F13.2,F13.20,F13.21,F13.22,F13.23,F13.24,F13.25,F13.26,F13.29,F13.3,F13.4,F13.5,F13.6,F13.7,F13.8,F13.9,F14.0,F14.1,F14.2,F14.20,F14.21,F14.22,F14.23,F14.24,F14.25,F14.26,F14.29,F14.3,F14.30,F14.31,F14.39,F14.4,F14.40,F14.41,F14.49,F14.5,F14.50,F14.51,F14.52,F14.53,F14.54,F14.55,F14.56,F14.59,F14.6,F14.7,F14.70,F14.71,F14.72,F14.73,F14.74,F14.75,F14.79,F14.8,F14.9,F15.0,F15.1,F15.2,F15.3,F15.4,F15.5,F15.6,F15.7,F15.8,F15.9,F16.0,F16.00,F16.01,F16.02,F16.03,F16.04,F16.05,F16.06,F16.09,F16.1,F16.2,F16.20,F16.21,F16.22,F16.23,F16.24,F16.25,F16.26,F16.29,F16.5,F16.50,F16.51,F16.52,F16.53,F16.54,F16.55,F16.56,F16.59,F16.6,F16.7,F16.70,F16.71,F16.72,F16.73,F16.74,F16.75,F16.79,F16.8,F16.9,F18.0,F18.00,F18.01,F18.02,F18.03,F18.04,F18.05,F18.06,F18.09,F18.1,F18.2,F18.20,F18.21,F18.22,F18.23,F18.24,F18.25,F18.26,F18.29,F18.3,F18.30,F18.31,F18.39,F18.4,F18.40,F18.41,F18.49,F18.5,F18.50,F18.51,F18.52,F18.53,F18.54,F18.55,F18.56,F18.59,F18.6,F18.7,F18.70,F18.71,F18.72,F18.73,F18.74,F18.75,F18.79,F18.8,F18.9,F19.0,F19.00,F19.01,F19.02,F19.03,F19.04,F19.05,F19.06,F19.09,F19.1,F19.2,F19.20,F19.21,F19.22,F19.23,F19.24,F19.25,F19.26,F19.29,F19.3,F19.30,F19.31,F19.39,F19.4,F19.40,F19.41,F19.49,F19.5,F19.50,F19.51,F19.52,F19.53,F19.54,F19.55,F19.56,F19.59,F19.6,F19.7,F19.70,F19.71,F19.72,F19.73,F19.74,F19.75,F19.79,F19.8,F19.9</t>
  </si>
  <si>
    <t>drogtillvänjning./abstinenssymptom av droger</t>
  </si>
  <si>
    <t>riippuvuutta aiheuttavan psykoaktiivisen aineen käytöstä aiheutuva häiriö, joka johtaa yhteen tai useampaan seuraavista: akuutti myrkytystila, käyttöön liittyvä kllinisesti merkittävä terveyshaitta, riippuvaisuusoireyhtymä, vieroitusoireet, psykoottiset tilat</t>
  </si>
  <si>
    <t>en störning förorsakad av en psykoaktiv beroendeframkallande substans, vilket resulterar i ett eller flere av följande tillstånd: akut förgiftning, skadligt bruk med kliniskt betydelsefull skada för hälsan, beroendesyndrom, abstinenstillstånd, psykotisk sjukdom</t>
  </si>
  <si>
    <t>Drogmissbruk</t>
  </si>
  <si>
    <t>huumeriippuvaisuus./huumeiden vieroitusoireet</t>
  </si>
  <si>
    <t>P20</t>
  </si>
  <si>
    <t>Muistihäiriö</t>
  </si>
  <si>
    <t>1.2.246.537.6.31.2007.2059</t>
  </si>
  <si>
    <t>R41.3</t>
  </si>
  <si>
    <t>R41.0,R41.1,R41.2,R41.3,R41.8</t>
  </si>
  <si>
    <t>amnesi./desorientering./störning i koncentrationsförmågan</t>
  </si>
  <si>
    <t>Minnesstörning</t>
  </si>
  <si>
    <t>ajan/paikan/henkilöllisyyden tajun hämärtyminen./keskittymishäiriö./muistinmenetys</t>
  </si>
  <si>
    <t>P22</t>
  </si>
  <si>
    <t>Lapsen käytösoire/-vaiva</t>
  </si>
  <si>
    <t>1.2.246.537.6.31.2007.2060</t>
  </si>
  <si>
    <t>F98.9</t>
  </si>
  <si>
    <t>beteendesymptom / besvär hos ungdom./vuxen P23./P80./bekymmer för fysisk utveckling / tillväxtförsening T10</t>
  </si>
  <si>
    <t>F91.0,F91.1,F91.2,F91.3,F91.8,F91.9,F92.0,F92.8,F92.9,F93.0,F93.1,F93.2,F93.3,F93.80,F93.89,F93.9,F94.0,F94.1,F94.2,F94.8,F94.9,F98.8,F98.9,R62.0</t>
  </si>
  <si>
    <t>försenad utveckling./svartsjuka./överaktivt barn./försenad talutveckling./temper tantrum-anfall</t>
  </si>
  <si>
    <t>Beteende symtom / besvär hos barn</t>
  </si>
  <si>
    <t>kateellisuus./lapsen raivokohtaus./puheenkehityksen viivästyminen./viivästynyt kehitys./lapsen ylivilkkaus</t>
  </si>
  <si>
    <t>aikuisen tai nuoren käytösoire/-vaiva P23./P80./ huoli fyysisestä kehityksestä / kasvun viivästymisestä T10</t>
  </si>
  <si>
    <t>P23</t>
  </si>
  <si>
    <t>Nuoren käytösoire/-vaiva</t>
  </si>
  <si>
    <t>1.2.246.537.6.31.2007.2061</t>
  </si>
  <si>
    <t>beteendesymptom / besvär hos barn./vuxen P22./P80./P81</t>
  </si>
  <si>
    <t>F91.0,F91.1,F91.2,F91.3,F91.8,F91.9,F92.0,F92.8,F92.9,F94.0,F94.1,F94.2,F94.8,F94.9,F98.8,F98.9</t>
  </si>
  <si>
    <t>försummelse</t>
  </si>
  <si>
    <t>Beteende symtom / besvär hos ungdom</t>
  </si>
  <si>
    <t>laiminlyönti</t>
  </si>
  <si>
    <t>lapsen tai aikuisen käytösoire/-vaiva P22./P80./P81</t>
  </si>
  <si>
    <t>P24</t>
  </si>
  <si>
    <t>Erityinen oppimishäiriö</t>
  </si>
  <si>
    <t>1.2.246.537.6.31.2007.2062</t>
  </si>
  <si>
    <t>F81.9</t>
  </si>
  <si>
    <t>störning omfattande brist på uppmärksamhet P81./mental retardering P85</t>
  </si>
  <si>
    <t>F80.0,F80.1,F80.2,F80.3,F80.8,F80.9,F81.0,F81.1,F81.2,F81.3,F81.8,F81.9,F82,F83,R48.0,R48.1,R48.2,R48.8</t>
  </si>
  <si>
    <t>dyslexi</t>
  </si>
  <si>
    <t>erityiset kielen ja oppimisen häiriöt, jotka alkaneet lapsuudessa ja jotka yhdessä keskushermoston biologiseen kypsymiseen liittyvien häiriöiden kanssa ja jotka ajan myötä vakaita - ilman spontaaneja paranemisia tai pahenemisia - joskin lapsen kehityksen ja kasvun myötä heikkeneviä</t>
  </si>
  <si>
    <t>specifikt tal-, språk- eller inlärningsproblem med begynnelse i barndomen, i kombination med en försämring av funktioner förknippade med biologisk mognad av det centrala nervsystemet, samt en jämnt förlopp i tiden utan spontana remissioner eller relapser, ävenom felet kan minska när barnet blir äldre</t>
  </si>
  <si>
    <t>Specifikt inlärningsproblem</t>
  </si>
  <si>
    <t>lukihäiriö</t>
  </si>
  <si>
    <t>tarkaavaisuushäiriö P81./ henkinen jälkeenjääneisyys P85</t>
  </si>
  <si>
    <t>P25</t>
  </si>
  <si>
    <t>Aikuisen elämänvaihekriisi</t>
  </si>
  <si>
    <t>1.2.246.537.6.31.2007.2063</t>
  </si>
  <si>
    <t>Z60.0</t>
  </si>
  <si>
    <t>senilitet./känna sig / uppträda sig som gammal P05./menopaus X11</t>
  </si>
  <si>
    <t>empty nest-syndrom./medelålderskris./problem med pensioneringen</t>
  </si>
  <si>
    <t>Livskris hos vuxen</t>
  </si>
  <si>
    <t>eläköitymiskriisi./keski-iän kriisi./tyhjän pesän syndrooma</t>
  </si>
  <si>
    <t>vanhuudentunne./vanhusmaisuus./seniliteetti P05./ vaihdevuodet X11</t>
  </si>
  <si>
    <t>P27</t>
  </si>
  <si>
    <t>Huoli/pelko mielenterveyden häiriöstä</t>
  </si>
  <si>
    <t>1.2.246.537.6.31.2007.2064</t>
  </si>
  <si>
    <t>bekymmer för mental sjukdom./rädsla för att begå självmord</t>
  </si>
  <si>
    <t>potilaan huoli/pelko mielenterveyden sairaudesta ilman/ennen varmistettua diagnoosia</t>
  </si>
  <si>
    <t>bekymmer / rädsla för psykisk sjukdom hos en patient utan sjukdom / till dess att diagnosen bekräftats</t>
  </si>
  <si>
    <t>Rädsla för sinnessjukdom</t>
  </si>
  <si>
    <t>huoli mielisairaudesta./pelko itsemurhan yrittämisestä</t>
  </si>
  <si>
    <t>P28</t>
  </si>
  <si>
    <t>Toiminnanvajaus/vamma, psyykkinen</t>
  </si>
  <si>
    <t>1.2.246.537.6.31.2007.2065</t>
  </si>
  <si>
    <t>COOP / WONCA-kartorna lämpar sig för att dokumentera patientens funktionsförmåga (se kapitel 8).</t>
  </si>
  <si>
    <t>låg självkänsla / självtillit</t>
  </si>
  <si>
    <t>henkiseen ongelmaan liittyvä toiminnanvajaus tai toiminnan rajoittuneisuus</t>
  </si>
  <si>
    <t>begränsning av funktionsförmågan / handikapp till följd av ett psykiskt problem</t>
  </si>
  <si>
    <t>Psykisk funktionsbegränsning / handikapp</t>
  </si>
  <si>
    <t>heikko itsetunto./heikko itseluottamus</t>
  </si>
  <si>
    <t>P29</t>
  </si>
  <si>
    <t>Muu psyykkinen oire/vaiva</t>
  </si>
  <si>
    <t>1.2.246.537.6.31.2007.2066</t>
  </si>
  <si>
    <t>R45.8</t>
  </si>
  <si>
    <t>spänningshuvudvärk N95</t>
  </si>
  <si>
    <t>F50.8,F50.9,F63.3,F98.8,F98.9,R44.0,R44.1,R44.2,R44.3,R44.8,R45.7,R45.8,R46.0,R46.1,R46.2,R46.3,R46.4,R46.5,R46.6,R46.7,R46.8,Z64.2,Z64.3,Z73.0,Z73.1,Z73.3</t>
  </si>
  <si>
    <t>delusioner./ätstörningar UNS./hallucinationer./multipla psykiska symtom / besvär./dålig hygien./märkligt beteende./misstänksamhet</t>
  </si>
  <si>
    <t>Annat psykiskt symptom / besvär</t>
  </si>
  <si>
    <t>epäileväisyys./erilaiset yhtaikaiset henkiset oireet/vaivat./harha-aistimukset./huono puhtaus./määrittämättömät hallusinaatiot./outo käytös./syömishäiriöt</t>
  </si>
  <si>
    <t>jännityspäänsärky N95</t>
  </si>
  <si>
    <t>P30</t>
  </si>
  <si>
    <t>Mielenterveys, Laaja tutkimus/arviointi</t>
  </si>
  <si>
    <t>Mielenterveys ja käyttäytyminen, Laaja terveydentilan arviointi/tarkastus</t>
  </si>
  <si>
    <t>1.2.246.537.6.31.2007.2067</t>
  </si>
  <si>
    <t>Psykiska, Medicinsk undersökning / grundlig</t>
  </si>
  <si>
    <t>P31</t>
  </si>
  <si>
    <t>Mielenterveys, Suppea tutkimus/arviointi</t>
  </si>
  <si>
    <t>Mielenterveys ja käyttäytyminen, Suppea terveydentilan arviointi/tarkastus</t>
  </si>
  <si>
    <t>1.2.246.537.6.31.2007.2068</t>
  </si>
  <si>
    <t>Psykiska, Medicinsk undersökning / partiell</t>
  </si>
  <si>
    <t>P32</t>
  </si>
  <si>
    <t>Mielenterveys, Allergiatutkimus</t>
  </si>
  <si>
    <t>Mielenterveys ja käyttäytyminen, Allergiatutkimus</t>
  </si>
  <si>
    <t>1.2.246.537.6.31.2007.2069</t>
  </si>
  <si>
    <t>Psykiska, Allergitest</t>
  </si>
  <si>
    <t>P33</t>
  </si>
  <si>
    <t>Mielenterveys, Mikrobiol./immun.koe</t>
  </si>
  <si>
    <t>Mielenterveys ja käyttäytyminen, Mikrobiologinen/immunologinen koe</t>
  </si>
  <si>
    <t>1.2.246.537.6.31.2007.2070</t>
  </si>
  <si>
    <t>Psykiska, Mikrobiologiskt / annat immunologiskt prov</t>
  </si>
  <si>
    <t>P34</t>
  </si>
  <si>
    <t>Mielenterveys, Veritutkimus</t>
  </si>
  <si>
    <t>Mielenterveys ja käyttäytyminen, Veritutkimus</t>
  </si>
  <si>
    <t>1.2.246.537.6.31.2007.2071</t>
  </si>
  <si>
    <t>Psykiska, Blodprov</t>
  </si>
  <si>
    <t>P35</t>
  </si>
  <si>
    <t>Mielenterveys, Virtsatutkimus</t>
  </si>
  <si>
    <t>Mielenterveys ja käyttäytyminen, Virtsatutkimus</t>
  </si>
  <si>
    <t>1.2.246.537.6.31.2007.2072</t>
  </si>
  <si>
    <t>Psykiska, Urinprov</t>
  </si>
  <si>
    <t>P36</t>
  </si>
  <si>
    <t>Mielenterveys, Ulostetutkimus</t>
  </si>
  <si>
    <t>Mielenterveys ja käyttäytyminen, Ulostetutkimus</t>
  </si>
  <si>
    <t>1.2.246.537.6.31.2007.2073</t>
  </si>
  <si>
    <t>Psykiska, Avföringsprov</t>
  </si>
  <si>
    <t>P37</t>
  </si>
  <si>
    <t>Mielenterveys, Histol./sytol. tutk.</t>
  </si>
  <si>
    <t>Mielenterveys ja käyttäytyminen, Histologinen/sytologinen tutkimus</t>
  </si>
  <si>
    <t>1.2.246.537.6.31.2007.2074</t>
  </si>
  <si>
    <t>Psykiska, Histologiskt / cytologiskt prov</t>
  </si>
  <si>
    <t>P38</t>
  </si>
  <si>
    <t>Mielenterveys, Muu lab.tutkimus</t>
  </si>
  <si>
    <t>Mielenterveys ja käyttäytyminen, Muu laboratoriotutkimus</t>
  </si>
  <si>
    <t>1.2.246.537.6.31.2007.2075</t>
  </si>
  <si>
    <t>Psykiska, Annat laboratorieprov UNS</t>
  </si>
  <si>
    <t>P39</t>
  </si>
  <si>
    <t>Mielenterveys, Kliin. toimintakoe</t>
  </si>
  <si>
    <t>Mielenterveys ja käyttäytyminen, Kliininen toimintakoe</t>
  </si>
  <si>
    <t>1.2.246.537.6.31.2007.2076</t>
  </si>
  <si>
    <t>Psykiska, Kliniskt funktionstest</t>
  </si>
  <si>
    <t>P40</t>
  </si>
  <si>
    <t>Mielenterveys, Diagn. endoskopia</t>
  </si>
  <si>
    <t>Mielenterveys ja käyttäytyminen, Diagnostinen endoskopia</t>
  </si>
  <si>
    <t>1.2.246.537.6.31.2007.2077</t>
  </si>
  <si>
    <t>Psykiska, Diagnostisk endoskopi</t>
  </si>
  <si>
    <t>P41</t>
  </si>
  <si>
    <t>Mielenterveys, Diagn. Kuvantaminen</t>
  </si>
  <si>
    <t>Mielenterveys ja käyttäytyminen, Diagnostinen kuvantaminen</t>
  </si>
  <si>
    <t>1.2.246.537.6.31.2007.2078</t>
  </si>
  <si>
    <t>Psykiska, Radiologisk diagnostik eller annan bilddiagnostik</t>
  </si>
  <si>
    <t>P42</t>
  </si>
  <si>
    <t>Mielenterveys, Elektrofys. tutk.</t>
  </si>
  <si>
    <t>Mielenterveys ja käyttäytyminen, Elektrofysiologinen tutkimus</t>
  </si>
  <si>
    <t>1.2.246.537.6.31.2007.2079</t>
  </si>
  <si>
    <t>Psykiska, Elektrofysiologisk undersökning</t>
  </si>
  <si>
    <t>P43</t>
  </si>
  <si>
    <t>Mielenterveys, Muu tutkimus</t>
  </si>
  <si>
    <t>Mielenterveys ja käyttäytyminen, Muu tutkimustoimenpide</t>
  </si>
  <si>
    <t>1.2.246.537.6.31.2007.2080</t>
  </si>
  <si>
    <t>Psykiska, Annan diagnostisk åtgärd</t>
  </si>
  <si>
    <t>P44</t>
  </si>
  <si>
    <t>Mielenterveys, Rokotus / enn.ehk.lääk.</t>
  </si>
  <si>
    <t>Mielenterveys ja käyttäytyminen, Rokotus / ennaltaehkäisevä lääkitys</t>
  </si>
  <si>
    <t>1.2.246.537.6.31.2007.2081</t>
  </si>
  <si>
    <t>Psykiska, Preventiv immunisering / medicinering</t>
  </si>
  <si>
    <t>P45</t>
  </si>
  <si>
    <t>Mielenterveys, Seuranta/neuvonta</t>
  </si>
  <si>
    <t>Mielenterveys ja käyttäytyminen, Seuranta/terveysneuvonta/ruokavalioneuvonta</t>
  </si>
  <si>
    <t>1.2.246.537.6.31.2007.2082</t>
  </si>
  <si>
    <t>Psykiska, Observation / hälsofostran / rådgivning / dietrådgivning</t>
  </si>
  <si>
    <t>P46</t>
  </si>
  <si>
    <t>Mielenterveys, Pth konsultaatio</t>
  </si>
  <si>
    <t>Mielenterveys ja käyttäytyminen, Perusterveydenhuollon asiantuntijan konsultaatio</t>
  </si>
  <si>
    <t>1.2.246.537.6.31.2007.2083</t>
  </si>
  <si>
    <t>Psykiska, Konsultation med person yrkesverksam inom primärvården</t>
  </si>
  <si>
    <t>P47</t>
  </si>
  <si>
    <t>Mielenterveys, Esh konsultaatio</t>
  </si>
  <si>
    <t>Mielenterveys ja käyttäytyminen, Erikoislääkärin konsultaatio</t>
  </si>
  <si>
    <t>1.2.246.537.6.31.2007.2084</t>
  </si>
  <si>
    <t>Psykiska, Specialistkonsultation</t>
  </si>
  <si>
    <t>P48</t>
  </si>
  <si>
    <t>Mielenterveys, Pot. tarpeiden selvitt.</t>
  </si>
  <si>
    <t>Mielenterveys ja käyttäytyminen, Potilaan tarpeiden/tulosyyn selvittäminen</t>
  </si>
  <si>
    <t>1.2.246.537.6.31.2007.2085</t>
  </si>
  <si>
    <t>Psykiska, Utredning av patientens kontaktorsak / -behov</t>
  </si>
  <si>
    <t>P49</t>
  </si>
  <si>
    <t>Mielenterveys, Muu ennaltaehk. tmp</t>
  </si>
  <si>
    <t>Mielenterveys ja käyttäytyminen, Muu ennaltaehkäisevä toimenpide</t>
  </si>
  <si>
    <t>1.2.246.537.6.31.2007.2086</t>
  </si>
  <si>
    <t>Psykiska, Annan förebyggande åtgärd</t>
  </si>
  <si>
    <t>P50</t>
  </si>
  <si>
    <t>Mielenterveys, Lääkitys</t>
  </si>
  <si>
    <t>Mielenterveys ja käyttäytyminen, Lääkitys/lääkemääräys/uusinta/injektio</t>
  </si>
  <si>
    <t>1.2.246.537.6.31.2007.2087</t>
  </si>
  <si>
    <t>Psykiska, Medicinering / ordination / förnyelse / injektion</t>
  </si>
  <si>
    <t>P51</t>
  </si>
  <si>
    <t>Mielenterveys, Aukaisu/kanylointi/huuht.</t>
  </si>
  <si>
    <t>Mielenterveys ja käyttäytyminen, Aukaisu/kanylointi/huuhtelu/imu/nesteenpoisto</t>
  </si>
  <si>
    <t>1.2.246.537.6.31.2007.2088</t>
  </si>
  <si>
    <t>Psykiska, Incision / dränage / sköljning / aspiration</t>
  </si>
  <si>
    <t>P52</t>
  </si>
  <si>
    <t>Mielenterveys, Kudoksen poisto/poltto</t>
  </si>
  <si>
    <t>Mielenterveys ja käyttäytyminen, Kudoksen poisto/poltto/tuhoaminen / koepalan otto / kudosjätteen poisto</t>
  </si>
  <si>
    <t>1.2.246.537.6.31.2007.2089</t>
  </si>
  <si>
    <t>Psykiska, Excision / avlägsnande av vävnad / biopsi / destruktion / revision / kauterisation</t>
  </si>
  <si>
    <t>P53</t>
  </si>
  <si>
    <t>Mielenterveys, Katetrointi/intub.</t>
  </si>
  <si>
    <t>Mielenterveys ja käyttäytyminen, Katetrointi/intubointi/laajentaminen</t>
  </si>
  <si>
    <t>1.2.246.537.6.31.2007.2090</t>
  </si>
  <si>
    <t>Psykiska, Instrumentering / katetrisering / intubering / dilatering</t>
  </si>
  <si>
    <t>P54</t>
  </si>
  <si>
    <t>Mielenterveys, Ompelu/korjaus/kipsaus</t>
  </si>
  <si>
    <t>Mielenterveys ja käyttäytyminen, Ompelu/korjaus/kipsaus / proteesin asennus (tai poisto)</t>
  </si>
  <si>
    <t>1.2.246.537.6.31.2007.2091</t>
  </si>
  <si>
    <t>Psykiska, Reparation / fixation - suturering / gipsning / protetik (applikation / borttagning)</t>
  </si>
  <si>
    <t>P55</t>
  </si>
  <si>
    <t>Mielenterveys, Paikall. lääkeaineinjekt.</t>
  </si>
  <si>
    <t>Mielenterveys ja käyttäytyminen, Paikallinen lääkeaineinjektio</t>
  </si>
  <si>
    <t>1.2.246.537.6.31.2007.2092</t>
  </si>
  <si>
    <t>Psykiska, Lokal injektion / infiltration</t>
  </si>
  <si>
    <t>P56</t>
  </si>
  <si>
    <t>Mielenterveys, Sidos/kompr./tampon.</t>
  </si>
  <si>
    <t>Mielenterveys ja käyttäytyminen, Sidos/kompressi/tamponointi</t>
  </si>
  <si>
    <t>1.2.246.537.6.31.2007.2093</t>
  </si>
  <si>
    <t>Psykiska, Förbindning / tryckförband / tamponad</t>
  </si>
  <si>
    <t>P57</t>
  </si>
  <si>
    <t>Mielenterveys, Fys.hoito/kuntoutus</t>
  </si>
  <si>
    <t>Mielenterveys ja käyttäytyminen, Fysikaalinen hoito / kuntoutus</t>
  </si>
  <si>
    <t>1.2.246.537.6.31.2007.2094</t>
  </si>
  <si>
    <t>Psykiska, Fysioterapi / rehabilitation</t>
  </si>
  <si>
    <t>P58</t>
  </si>
  <si>
    <t>Mielenterveys,  Terapeuttinen neuvonta</t>
  </si>
  <si>
    <t>Mielenterveys ja käyttäytyminen, Terapeuttinen neuvonta / kuuntelu</t>
  </si>
  <si>
    <t>1.2.246.537.6.31.2007.2095</t>
  </si>
  <si>
    <t>Psykiska, Terapeutisk rådgivning / lyssnande</t>
  </si>
  <si>
    <t>P59</t>
  </si>
  <si>
    <t>Mielenterveys, Muu hoitotoimenpide</t>
  </si>
  <si>
    <t>Mielenterveys ja käyttäytyminen, Muu hoitotoimenpide / muualla luokittelematon pikkukirurgia</t>
  </si>
  <si>
    <t>1.2.246.537.6.31.2007.2096</t>
  </si>
  <si>
    <t>Psykiska, Annan terapeutisk åtgärd / mindre kirurgiskt ingrepp UNS</t>
  </si>
  <si>
    <t>P60</t>
  </si>
  <si>
    <t>Mielenterveys, Tulosten kuuleminen</t>
  </si>
  <si>
    <t>Mielenterveys ja käyttäytyminen, Tutkimustulosten kuuleminen</t>
  </si>
  <si>
    <t>1.2.246.537.6.31.2007.2097</t>
  </si>
  <si>
    <t>Psykiska, Resultat av test / åtgärder</t>
  </si>
  <si>
    <t>P61</t>
  </si>
  <si>
    <t>Mielenterveys, Tutk.tulos toiselta</t>
  </si>
  <si>
    <t>Mielenterveys ja käyttäytyminen, Tutkimustulos/testitulos/potilaskertomus/kirje toiselta hoidonantajalta</t>
  </si>
  <si>
    <t>1.2.246.537.6.31.2007.2098</t>
  </si>
  <si>
    <t>Psykiska, Resultat av test / åtgärd / sjukjournal föreskriven av annan vårdgivare</t>
  </si>
  <si>
    <t>P62</t>
  </si>
  <si>
    <t>Mielenterveys, Hallinnollinen toimenpide</t>
  </si>
  <si>
    <t>Mielenterveys ja käyttäytyminen, Hallinnollinen toimenpide</t>
  </si>
  <si>
    <t>1.2.246.537.6.31.2007.2099</t>
  </si>
  <si>
    <t>Psykiska, Administrativa åtgärder</t>
  </si>
  <si>
    <t>P63</t>
  </si>
  <si>
    <t>Mielenterveys, Muu seuranta</t>
  </si>
  <si>
    <t>Mielenterveys ja käyttäytyminen, Muu seurantakäynti</t>
  </si>
  <si>
    <t>1.2.246.537.6.31.2007.2100</t>
  </si>
  <si>
    <t>Psykiska, Uppföljningsbesök, ospecificerat</t>
  </si>
  <si>
    <t>P64</t>
  </si>
  <si>
    <t>Mielenterveys, Hoidonantaja käynnistänyt</t>
  </si>
  <si>
    <t>Mielenterveys ja käyttäytyminen, Hoidonantajan käynnistämä tapahtuma</t>
  </si>
  <si>
    <t>1.2.246.537.6.31.2007.2101</t>
  </si>
  <si>
    <t>Psykiska, Besök / problem initierat av vårdgivaren</t>
  </si>
  <si>
    <t>P65</t>
  </si>
  <si>
    <t>Mielenterveys, Muu henkilö käynnistänyt</t>
  </si>
  <si>
    <t>Mielenterveys ja käyttäytyminen, Muun henkilön käynnistämä tapahtuma</t>
  </si>
  <si>
    <t>1.2.246.537.6.31.2007.2102</t>
  </si>
  <si>
    <t>Psykiska, Besök / problem initierat av annan än patienten eller vårdgivaren</t>
  </si>
  <si>
    <t>P66</t>
  </si>
  <si>
    <t>Mielenterveys, Lähete pth</t>
  </si>
  <si>
    <t>Mielenterveys ja käyttäytyminen, Lähete muulle perusterveydenhuollon ammattihenkilölle</t>
  </si>
  <si>
    <t>1.2.246.537.6.31.2007.2103</t>
  </si>
  <si>
    <t>Psykiska, Remiss till annan vårdgivare / skötare / terapeut / socialarbetare</t>
  </si>
  <si>
    <t>P67</t>
  </si>
  <si>
    <t>Mielenterveys, Lähete esh/sairaala</t>
  </si>
  <si>
    <t>Mielenterveys ja käyttäytyminen, Lähete erikoislääkärille/sairaalaan</t>
  </si>
  <si>
    <t>1.2.246.537.6.31.2007.2104</t>
  </si>
  <si>
    <t>Psykiska, Remiss till läkare / specialist / poliklinik / sjukhus / specialsjukvård</t>
  </si>
  <si>
    <t>P68</t>
  </si>
  <si>
    <t>Mielenterveys, Muu lähete</t>
  </si>
  <si>
    <t>Mielenterveys ja käyttäytyminen, Muu lähete</t>
  </si>
  <si>
    <t>1.2.246.537.6.31.2007.2105</t>
  </si>
  <si>
    <t>Psykiska, Annan remiss UNS</t>
  </si>
  <si>
    <t>P69</t>
  </si>
  <si>
    <t>Mielenterveys, Muualla luokittelematon</t>
  </si>
  <si>
    <t>Mielenterveys ja käyttäytyminen, Muu käynnin syy</t>
  </si>
  <si>
    <t>1.2.246.537.6.31.2007.2106</t>
  </si>
  <si>
    <t>Psykiska, Annan orsak för kontakt UNS</t>
  </si>
  <si>
    <t>P70</t>
  </si>
  <si>
    <t>1.2.246.537.6.31.2007.2107</t>
  </si>
  <si>
    <t>Vanhuuden tunne / vanhusmaisuus / seniliteetti  P05, Muu psyykkinen oire/vaiva P29</t>
  </si>
  <si>
    <t>A52.1+F02.89,A69.2+F02.89,A81.0+F02.19,B22.0+F02.49,B56.9+F02.89,B57.2+F02.89,E01.8+F02.89,E03.9+F02.89,E52+F02.89,E53.8+F02.89,E75.6+F02.89,E83.0+F02.89,E83.50+F02.89,F00.0*,F00.00*,F00.00*G30.0,F00.01*,F00.02*,F00.03*,F00.04*,F00.09*,F00.1*,F00.10*,F00.10*G30.1,F00.11*,F00.12*,F00.13*,F00.14*,F00.19*,F00.2*,F00.20*,F00.20*G30.8,F00.21*,F00.22*,F00.23*,F00.24*,F00.29*,F00.9*,F01.0,F01.1,F01.10,F01.11,F01.12,F01.13,F01.14,F01.19,F01.2,F01.20,F01.21,F01.22,F01.23,F01.24,F01.29,F01.3,F01.30,F01.31,F01.32,F01.33,F01.34,F01.39,F01.8,F01.80,F01.81,F01.82,F01.83,F01.84,F01.89,F01.9,F02.0*,F02.00*,F02.01*,F02.02*,F02.03*,F02.04*,F02.09*,F02.09*G31.0,F02.1*,F02.10*,F02.11*,F02.12*,F02.13*,F02.14*,F02.19*,F02.19*A81.0,F02.2*,F02.20*,F02.21*,F02.22*,F02.23*,F02.24*,F02.29*,F02.29*G10,F02.3*,F02.30*,F02.31*,F02.32*,F02.33*,F02.34*,F02.39*,F02.4*,F02.40*,F02.41*,F02.42*,F02.43*,F02.44*,F02.49*,F02.49*B22.0,F02.8*,F02.80*,F02.81*,F02.82*,F02.83*,F02.84*,F02.89*,F02.89*A52.1,F02.89*A69.2,F02.89*B56.9,F02.89*B57.2,F02.89*E01.8,F02.89*E03.9,F02.89*E52,F02.89*E53.8,F02.89*E75.6,F02.89*E83.0,F02.89*E83.50,F02.89*G35,F02.89*G40.9,F02.89*M30.0,F02.89*M32.8,F02.89*T58,F02.89*T65.9,F03,G10+F02.29,G30.0,G30.0+F00.00,G30.1,G30.1+F00.10,G30.8,G30.8+F00.20,G30.9,G31.0+F02.09,G35+F02.89,G40.9+F02.89,M30.0+F02.89,M32.8+F02.89,T58+F02.89,T65.9+F02.89</t>
  </si>
  <si>
    <t>Alzheimers sjukdom./senil demens</t>
  </si>
  <si>
    <t>aivojen sairaudesta johtuva oireyhtymä, joka on yleensä krooninen ja/tai etenevä ja johon liittyy kliinisesti merkitsevä monimuotoinen aivokuoren toiminnan häiriö (muisti, ajattelu, ajan- ja paikantaju, oppiminen), ilman poikkeavaa tajuntaa</t>
  </si>
  <si>
    <t>ett syndrom, som beror på hjärnsjukdom som vanligtvis är av kronisk och / eller progredierande art, med kliniskt signifikant störning av multipla högre kortikala funktioner (minne, tänkande, orientering, föståelse). Medvetandet är inte grumlat.</t>
  </si>
  <si>
    <t>Alzheimerin tauti./vanhuuden tylsistyminen</t>
  </si>
  <si>
    <t>Senilitet / ålderdomskänsla / åldringsbeteende P05, Annat psykiskt symptom / besvär P29</t>
  </si>
  <si>
    <t>P71</t>
  </si>
  <si>
    <t>Orgaaninen psykoosi, muu</t>
  </si>
  <si>
    <t>1.2.246.537.6.31.2007.2108</t>
  </si>
  <si>
    <t>F09</t>
  </si>
  <si>
    <t>psykos förorsakad av alkohol P15./ospecificeard psykos P98</t>
  </si>
  <si>
    <t>F04,F05.0,F05.1,F05.8,F05.9,F06.0,F06.1,F06.2,F06.3,F06.30,F06.31,F06.32,F06.33,F06.39,F06.4,F06.5,F06.6,F06.7,F06.8,F06.9,F07.0,F07.1,F07.2,F07.8,F07.9,F09</t>
  </si>
  <si>
    <t>delirium</t>
  </si>
  <si>
    <t>elimellisestä sairaudesta johtuvat psyykkiset oireyhtymät ja käyttäytyminen</t>
  </si>
  <si>
    <t>organiska psykiatriska sjukdomsdagnoser förutsätter psykiska syndrom, mönster eller beteende förorsakat av en organisk sjukdom</t>
  </si>
  <si>
    <t>Organisk psykos, annan</t>
  </si>
  <si>
    <t>delirium./houretila./sekavuustila</t>
  </si>
  <si>
    <t>alkoholin aiheuttama psykoosi P15./ määrittämätön psykoosi P98</t>
  </si>
  <si>
    <t>P72</t>
  </si>
  <si>
    <t>Skitsofrenia</t>
  </si>
  <si>
    <t>1.2.246.537.6.31.2007.2109</t>
  </si>
  <si>
    <t>F25.9</t>
  </si>
  <si>
    <t>akut / övergående psykos P98</t>
  </si>
  <si>
    <t>Psykoosi, määrittämätön/muu P98</t>
  </si>
  <si>
    <t>F20.0,F20.00,F20.01,F20.02,F20.03,F20.04,F20.05,F20.08,F20.09,F20.1,F20.10,F20.11,F20.12,F20.13,F20.14,F20.15,F20.18,F20.19,F20.2,F20.20,F20.21,F20.22,F20.23,F20.24,F20.25,F20.28,F20.29,F20.3,F20.30,F20.31,F20.32,F20.33,F20.34,F20.35,F20.38,F20.39,F20.4,F20.5,F20.6,F20.8,F20.9,F21,F22.0,F22.8,F22.9,F24,F25.0,F25.00,F25.01,F25.1,F25.10,F25.11,F25.2,F25.20,F25.21,F25.8,F25.80,F25.81,F25.9,F28</t>
  </si>
  <si>
    <t>alla typer av schizofreni./paranoia</t>
  </si>
  <si>
    <t>vaikeat ja tyypilliset ajattelun, havaitsemisen ja mielentilan häiriöt (esim. ajatusten kaikuminen, lähettäminen, siirto tai riisto, aistiharha, ääniharha, ohjatuksi tulemiseen liittyvä harhaluulo), kun tajunnan ja älykkyyden taso normaaleja</t>
  </si>
  <si>
    <t>fundamentala och karakteristiska störningar i tankeverksamheten, uppfattning och känslor, som är inadekvata eller avtrubbade (t.ex. tanke-eko, -infall, abstinens, vanförnimmelser, hallucinatoriska ljud, vanföreställningar av kontroll), i förbindelse med ett klart medvetande och opåverkad intellektuell kapacitet</t>
  </si>
  <si>
    <t>Skizofreni</t>
  </si>
  <si>
    <t>skitsofrenian kaikki muodot./vainoharha</t>
  </si>
  <si>
    <t>akuutti/ohimenevä psykoosi P98</t>
  </si>
  <si>
    <t>Psykos, UNS/annan P98</t>
  </si>
  <si>
    <t>P73</t>
  </si>
  <si>
    <t>Affektiivinen psykoosi</t>
  </si>
  <si>
    <t>1.2.246.537.6.31.2007.2110</t>
  </si>
  <si>
    <t>F31.9</t>
  </si>
  <si>
    <t>depression P76</t>
  </si>
  <si>
    <t>F30.0,F30.1,F30.2,F30.20,F30.21,F30.8,F30.9,F31.0,F31.1,F31.2,F31.20,F31.21,F31.3,F31.30,F31.31,F31.4,F31.5,F31.6,F31.7,F31.8,F31.9,F34.0</t>
  </si>
  <si>
    <t>bipolär sjukdom./hypomani./manisk depression</t>
  </si>
  <si>
    <t>vaikea tunne- ja mielialahäiriö, jossa vaihdellen masennusta ja maniaa (ahdistuneisuuteen liittyen/ilman) Mania: mieliala nousee ja tarmokkuus sekä toimeliaisuus lisääntyvät yhtaikaa Kaksisuuntainen mielialahäiriö: Ainakin kaksi havaittavaa häiriöjaksoa mielialan vaihtuessa nousseesta madaltuneeseen.</t>
  </si>
  <si>
    <t>en fundamental störning i känslor och sinnestämning, omväxlande upprymd och nedstämd (med / utan föknippad ångest). Sinnestillståndet, handlingskraften och aktiviteten är vid manisk sjukdom samtidigt förhöjda. Vid bipolär sjukdom observeras minst två perioder av stört sinnesläge, som varierar från förhöjt till nedsatt</t>
  </si>
  <si>
    <t>Affektiv psykos</t>
  </si>
  <si>
    <t>kaksisuuntainen mielialahäiriö./mania</t>
  </si>
  <si>
    <t>masennus P76</t>
  </si>
  <si>
    <t>P74</t>
  </si>
  <si>
    <t>Ahdistushäiriö/-tila</t>
  </si>
  <si>
    <t>1.2.246.537.6.31.2007.2111</t>
  </si>
  <si>
    <t>F41.9</t>
  </si>
  <si>
    <t>ångest med depression P76./ångets UNS P01</t>
  </si>
  <si>
    <t>Ahdistuneisuuden/hermostuneisuuden/jännittyneisyyden tunne P01</t>
  </si>
  <si>
    <t>F41.0,F41.1,F41.3,F41.8,F41.9</t>
  </si>
  <si>
    <t>ångestneuros./panikstörning</t>
  </si>
  <si>
    <t>(1) kliinisesti merkittävä ahdistuneisuus, joka riippumaton ympäristöolosuhteista ja (2) joka ilmenee paniikkihäiriönä (toistuvina tilanteesta riippumattomina vakavina ahdistuneisuuskohtauksina elimellisiin oireisiin liittyen / ilman) tai esiintyy yleistyneenä tai pysyvänä ahdistuneisuutena, vaihteleviin fyysisiin oireisiin liittyneenä</t>
  </si>
  <si>
    <t>(1) kliniskt signifikant ångest, som inte är begränsad till någon bestämd omgivningssituation. Den (2) manifesterar sig som en panikstörning (återkommande anfall av svår ångest, med eller utan fysiska symtom) eller som en störning, där generaliserad och ihållande ångest, som inte hänför sig till någon speciell situation, uppträder med varierande fysiska symptom</t>
  </si>
  <si>
    <t>Ångeststörning / -tillstånd</t>
  </si>
  <si>
    <t>ahdistusneuroosi./paniikihäiriö</t>
  </si>
  <si>
    <t>ahdistuneisuus ja masennus P76./ ahdistuneisuus määrittämätön P01</t>
  </si>
  <si>
    <t>Känsla av ångest / nervositet / spänning P01</t>
  </si>
  <si>
    <t>P75</t>
  </si>
  <si>
    <t>Somatisaatiohäiriö</t>
  </si>
  <si>
    <t>1.2.246.537.6.31.2007.2112</t>
  </si>
  <si>
    <t>Somatisering är den upprepade presentationen av fysiska symtom och besvär, som tyder på fysiska störningar, för vilka inga påvisbara organiska fynd eller fysiologiska mekanismer är ansvariga, och för vilka det finns positiv evidens att de är förknippade m</t>
  </si>
  <si>
    <t>F45.0</t>
  </si>
  <si>
    <t>Somatisaatiossa potilas valittaa toistuvasti ruumiillisia oireita ja vaivoja, jotka viittaavat elimillisiin häiriöihin ilman osoitettavaa elimellistä löydöstä tai fysiologista mekanismia. Tilanteessa on osoitettavissa yhteys henkisiin tekijöihin, mutta potilas ei kykene kontrolloimaan näihin liittyvien oireiden kehittymistä/syntyä. Elimellisinä oireina ja vaivoina, autonomisen hermoston elimellisten oireiden kaltaisina tai fysiologisesti selittämättömänä pitkittyneinä/vakavina/häiritsevinä kipuina ilmenevät tilat luokitellaan kyseiseen elimelliseen oireeseen tai vaivaan liittyvällä koodilla - ja mikäli mahdollista - soveltuvalla henkiseen tai psykososiaaliseen ongelmaan liittyvällä koodilla. ICD10:n mukainen somatisaation määritelmä (vähintään 2 vuotta jatkunut ongelma) on liian tiukka perusterveydenhuollon ympäristössä käytettäväksi.</t>
  </si>
  <si>
    <t>F44.0,F44.1,F44.2,F44.3,F44.4,F44.5,F44.6,F44.7,F44.80,F44.81,F44.82,F44.88,F44.9,F45.0,F45.1,F45.2,F45.3,F45.30,F45.31,F45.32,F45.33,F45.34,F45.38,F45.39,F45.4,F45.8,F45.9</t>
  </si>
  <si>
    <t>konversionshysteri./dissociationssyndrom./hypokondri./inbillningssjuka./hysteri./skengraviditet</t>
  </si>
  <si>
    <t>(1) jatkuva keskittyminen ruumiillisiin oireisiin ja vaivoihin ja niiden toistuva esiintuominen sekä tähän liittyvät toistuvat vaatimukset lääketieteellisten tutkimusten suorittamiseksi - huolimatta toistuvista normaaleista löydöksistä ja lääkärien vakuuttelusta edellyttäen, että (2) potilas valittanut lääkärilleen vähintään vuoden ajan useita, toistuvia ja tiheään vaihtuvia / muuttuvia oireita. Hypokondria: Pysyvä keskittyminen joko ulkonäköön tai vakavan sairauden mahdollisuuteen yhdistyneenä itsepintaisiin yli vuoden kestäviin vaivoihin vaivat - riippumatta toistuvista normaaleista löydöksistä ja lääkärin vakuuttelusta.</t>
  </si>
  <si>
    <t>ett somatiseringssyndrom karakteriseras av en upptagenhet av och upprepade presentationer av kroppsliga symptom i förening med upprepade krav på medicinska undersökningar, trots tidigare upprpepade negativa fynd och försäkringar av läkare. För diagnosen krävs multipla, återkommande och föränderliga kroppsliga symtom med en duration av minst ett år.Hypokondri kännetecknas av en ständig upptagenhet med antingen utseendet eller möjligheten att ha en allvarlig sjukdom, i förbindelse med ständiga kroppsliga klagomål under en period av minst ett år, trots upprepade negativa fynd och försäkringar av läkare.</t>
  </si>
  <si>
    <t>Somatiseringssyndrom</t>
  </si>
  <si>
    <t>dissosiaatiohäiriö./hypokondria./hysteria./konversiohäiriö./luulohäiriö./luulosairaus./luulotauti./valeraskaus</t>
  </si>
  <si>
    <t>P76</t>
  </si>
  <si>
    <t>Masennustila</t>
  </si>
  <si>
    <t>1.2.246.537.6.31.2007.2113</t>
  </si>
  <si>
    <t>F32.9</t>
  </si>
  <si>
    <t>akut stressreaktion P02</t>
  </si>
  <si>
    <t>Masennuksen tunne P03</t>
  </si>
  <si>
    <t>F32.0,F32.00,F32.01,F32.1,F32.10,F32.11,F32.2,F32.3,F32.8,F32.9,F33.0,F33.00,F33.01,F33.1,F33.10,F33.11,F33.2,F33.3,F33.30,F33.31,F33.4,F33.8,F33.9,F34.1,F34.8,F34.9,F38.0,F38.09,F38.10,F38.19,F38.8,F39,F41.2,F53.0</t>
  </si>
  <si>
    <t>depressiv neuros / psykos./blandning av ångest och depression./reaktiv depression./puerperal depression</t>
  </si>
  <si>
    <t>(1) vaikea depressiivinen tunne- ja mielialahäiriö, jonka yhteydessä (2) mieliala, tarmokkuus ja toimeliaisuus alentuneet samanaikaisesti nautinnontunteen, kiinnostuneisuuden ja keskittymiskyvyn alentumisen kanssa ja (3) uni ja ruokahalu usein häiriintyneet, itsetunto ja -luottamus heikentyneet</t>
  </si>
  <si>
    <t>en allvarlig störning i känslor och sinnesstämning i riktning mot depression. Sinnesstämningen, handlingskraften och aktiviteten är samtidigt nedsatta, i förbindelse med en försämrad förmåga till glädje, intresse och koncentration. Sömn och aptit är vanligtvis störda och självkänslan och -tilliten är nedsatta.</t>
  </si>
  <si>
    <t>Depressiv sjukdom</t>
  </si>
  <si>
    <t>depressiivinen neuroosi/psykoosi./sekamuotoinen</t>
  </si>
  <si>
    <t>akuutti stressireaktio P02</t>
  </si>
  <si>
    <t>Känna sig deprimerad P03</t>
  </si>
  <si>
    <t>P77</t>
  </si>
  <si>
    <t>Itsemurha/itsemurhayritys</t>
  </si>
  <si>
    <t>1.2.246.537.6.31.2007.2114</t>
  </si>
  <si>
    <t>Z91.5</t>
  </si>
  <si>
    <t>rädsla att begå självmord P27</t>
  </si>
  <si>
    <t>självmordsgest./lyckat självmordsförsök</t>
  </si>
  <si>
    <t>Självmord / självmordsförsök</t>
  </si>
  <si>
    <t>onnistunut yritys</t>
  </si>
  <si>
    <t>itsemurhan pelko P27</t>
  </si>
  <si>
    <t>P78</t>
  </si>
  <si>
    <t>Neurastenia/ylirasittuneisuus</t>
  </si>
  <si>
    <t>1.2.246.537.6.31.2007.2115</t>
  </si>
  <si>
    <t>F48.0</t>
  </si>
  <si>
    <t>Heikkous/väsymys, yleinen  A04</t>
  </si>
  <si>
    <t>POISTETAAN</t>
  </si>
  <si>
    <t>(1) lisääntynyt uupuneisuus, johon liittyy epämiellyttäviä mielleyhtymiä, keskittymisvaikeuksia ja pysyvä toiminta- ja selviytymiskyvyn lasku (2) fyysinen heikkouden tunne ja ekshaustio henkisen suorituksen tai vähäisen ruumiillisen ponnistelun jälkeen, johon liittyy usein lihaskipu ja kyvyttömyys rentoutua</t>
  </si>
  <si>
    <t>(1) ökad uttröttbarhet med obehagliga associationer, koncentrationssvårigheter och en ihållande minskning i prestation och bemästringsförmåga, (2) känsla av kroppslig svaghet och utmattning efter mental ansträngning eller efter minimal kroppslig ansträngning åtföljs ofta av muskelsmärta och en oförmåga att slappna av</t>
  </si>
  <si>
    <t>Neurasteni / uttrötthet</t>
  </si>
  <si>
    <t>Svaghet / trötthet, allmän A04</t>
  </si>
  <si>
    <t>P79</t>
  </si>
  <si>
    <t>Pelkotila / pakko-oireinen häiriö</t>
  </si>
  <si>
    <t>1.2.246.537.6.31.2007.2116</t>
  </si>
  <si>
    <t>F42.9</t>
  </si>
  <si>
    <t>F40.0,F40.00,F40.01,F40.1,F40.2,F40.8,F40.9,F41.00,F41.01,F41.08,F41.09,F42.0,F42.1,F42.2,F42.8,F42.9</t>
  </si>
  <si>
    <t>Pelkotila: edellyttää potilaan ilmaisemaa, vain tiettyihin, yleisesti vaarattomina pidettyihin tilanteisiin liittyvää ahdistusta, potilas välttelee kyseisiä tilanteita tai sietää ne vain vaivoin. Pakko-oireinen häiriö: häiritsevät ja toistuvat pakkomielteet tai -toiminnot, jotka potilas kuitenkin tunnistaa omikseen, toiminnot toistuvat kaavamaisina uudelleen ja uudelleen ja niiden tarkoituksena on ehkäistä tosiasiallisesti epätodennäköinen tapahtuma, potilas itsekin tunnistaa toiminnot tarkoituksettomiksi ja tehottomiksi.</t>
  </si>
  <si>
    <t>fobiskt syndrom förutsätter en uttalad ångest, som framkallas endast i väl definierade situationer, som inte i allmänhet betraktas som farliga: patienten försöker undvika dessa situationerm eller uthärdar dem med fasa.Tvångssyndrom förutsätter plågsamma och återkommande tvångstankar/ handlingar som av patienten uppfattas som hans/ hennes egna, kompulsiva stereotypiska beteenden är repeterade igen och igen, avsedda att förhindra någon objektivt sett osannolik händelse och som av patienten upplevs som meningslösa och ineffektiva</t>
  </si>
  <si>
    <t>Fobi/ obsessiv-kompulsiv störning</t>
  </si>
  <si>
    <t>P80</t>
  </si>
  <si>
    <t>Persoonallisuuden häiriö</t>
  </si>
  <si>
    <t>1.2.246.537.6.31.2007.2117</t>
  </si>
  <si>
    <t>F60.0,F60.1,F60.2,F60.3,F60.30,F60.31,F60.4,F60.5,F60.6,F60.7,F60.8,F60.9,F61.0,F61.1,F62.0,F62.1,F62.8,F62.9,F63.0,F63.1,F63.2,F63.8,F63.9,F68.0,F68.1,F68.8,F69</t>
  </si>
  <si>
    <t>psykopati./ersättningsneuros./Münchhausens syndrom./beteendestörning hos vuxen./personlighetsstörning</t>
  </si>
  <si>
    <t>(1) pysyvä ja kliinisesti merkittävä tila ja käyttäytymismallit omassa elämässä ja suhteessa itseen ja toisiin, joka kuvastaa merkittävää / äärimmäistä poikkeamaa siitä, kuinka keskiverto ihminen kokee, tuntee ja käyttäytyy, (2) poikkeava käytös on syvälle juurtunutta ja pitkäaikaista</t>
  </si>
  <si>
    <t>ihållande och kliniskt betydelsefulla tillstånd och personlighetsmönster i individens livsstil och sätt att förhålla sig till själv och andra, återspeglande betydande/extrema avvikelser från det sätt som en individ i gemen i en given kultur upplever, känner och beter sig. Detta mönster är djupt ingrott och långvarigt</t>
  </si>
  <si>
    <t>Personlighetsstörning</t>
  </si>
  <si>
    <t>aikuisen käytöshäiriö./korvausneuroosi./Münchhausenin oireyhtymä./persoonallisuushäiriö./psykopatia</t>
  </si>
  <si>
    <t>P81</t>
  </si>
  <si>
    <t>Hyperkineettinen oireyhtymä</t>
  </si>
  <si>
    <t>1.2.246.537.6.31.2007.2118</t>
  </si>
  <si>
    <t>F90.9</t>
  </si>
  <si>
    <t>hyperaktivitetsstörning med begynnelse i ungdomen P23./inlärningsstörning P24</t>
  </si>
  <si>
    <t>Lapsen käytösoire/-vaiva P22</t>
  </si>
  <si>
    <t>F90.0,F90.1,F90.8,F90.9</t>
  </si>
  <si>
    <t>uppmärksamhetsstörning (ADD)./hyperaktivitet</t>
  </si>
  <si>
    <t>(1) varhain alkanut sitkeyden/sinnikkyyden puuttuminen toiminnoissa, jotka vaativat kognitiivisia taitoja, (2) käyttäytymisen epäjärjestelmällisyys, heikko säätely ja yliaktiivisuus sekä taipumus siirtyä toiminnosta/aktiviteetista/tehtävästä toiseen siirtyminen ilman, että edellinen on saatettu loppuun</t>
  </si>
  <si>
    <t>(1) tidig debut av bristande uthållighet i aktiviteter, som kräver kognitiva funktioner, med (2) en tendens att växla mellan olka aktiviteter utan att slutföra någon av dem, tillsammans med desorganiserat och dåligt kontrollerat beteende och överdriven aktivitet</t>
  </si>
  <si>
    <t>Hyperkinetisk syndrom</t>
  </si>
  <si>
    <t>tarkkaavaisuushäiriö (ADD)./ylivilkkaus</t>
  </si>
  <si>
    <t>nuorena alkanut hyperkineettinen häiriö P23./ oppimishäiriö P24</t>
  </si>
  <si>
    <t>Beteende symtom / besvär hos barn P22</t>
  </si>
  <si>
    <t>P82</t>
  </si>
  <si>
    <t>Vamman/trauman jälkeinen rasitusoireyhtymä</t>
  </si>
  <si>
    <t>1.2.246.537.6.31.2007.2119</t>
  </si>
  <si>
    <t>F43.1</t>
  </si>
  <si>
    <t>Ahdistuneisuuden/hermostuneisuuden/jännittyneisyyden tunne P01, Akuutti stressireaktio P02, Masennuksen tunne P03, Persoonallisuuden häiriö P80</t>
  </si>
  <si>
    <t>traumatisk neuros./anpassningsstörning</t>
  </si>
  <si>
    <t>henkisesti kuormittavaa tapahtumaa seuraava pitkäkestoinen rasitus- ja häiriötila, johon liittyvät (1) sosiaaliseen kanssakäymiseen ja suoriutumiseen vaikuttava normaalin reaktion viivästyminen tai pitkittyminen, takaumat, painajaisunet, tunteettomuus ja kyvyttömyys nauttia sekä (2) pitkittynyt masentuneisuus, ahdistuneisuus, huolestuneisuus ja tunne siitä, ettei selviydy</t>
  </si>
  <si>
    <t>"allvarligt obehag och störning orsakad av en stressfull händelse med en fördröjd eller långvarig reaktion, påträngande minnen (""flashbacks""), mardrömmar, känslomässig avflackning, anhedoni, och störda sociala funktioner och prestationsförmåga, samt nedsatt sinnesstämning, ångest, oro och känsla att inte klara sig. Störningen pågår under en längre tid"</t>
  </si>
  <si>
    <t>Post-traumatisk stress syndrom</t>
  </si>
  <si>
    <t>krooninen post-traumaattinen stressioireyhtymä</t>
  </si>
  <si>
    <t>Känsla av ångest / nervositet / spänning P01,  Akut stressreaktion P02,  Känna sig deprimerad P03,  Personlighetsstörning P80</t>
  </si>
  <si>
    <t>P85</t>
  </si>
  <si>
    <t>Kehitysvammaisuus</t>
  </si>
  <si>
    <t>1.2.246.537.6.31.2007.2120</t>
  </si>
  <si>
    <t>F79.9</t>
  </si>
  <si>
    <t>mental retardering till följd av medfödd missbildning A90</t>
  </si>
  <si>
    <t>F70.0,F70.1,F70.9,F71.0,F71.1,F71.9,F72.0,F72.1,F72.9,F73.0,F73.1,F73.9,F78.0,F78.1,F78.9,F79.0,F79.1,F79.9</t>
  </si>
  <si>
    <t>rajoittunut/puutteellinen aivotoiminnan kehitys,  kehitykselliset häiriöt sekä alentunut älykkyystaso, ilman käytöksen häiriöitä tai niihin liittyen</t>
  </si>
  <si>
    <t>stoppad/ofullständig utveckling av förståndet med försämring av färdigheter under utvecklingsperioden, samt en låg allmän intelligens, med/ytan försämring av beteendet</t>
  </si>
  <si>
    <t>Förståndshandikapp</t>
  </si>
  <si>
    <t>synnynnäisestä epämuodostuneisuudesta johtuva kehitysvammaisuus A90</t>
  </si>
  <si>
    <t>P86</t>
  </si>
  <si>
    <t>Anoreksia/bulimia</t>
  </si>
  <si>
    <t>1.2.246.537.6.31.2007.2121</t>
  </si>
  <si>
    <t>F50.0</t>
  </si>
  <si>
    <t>Lapsen syömisongelma P11, Muu psyykkinen oire/vaiva P29, Syöttämisongelma, vauvan/lapsen T04,  Ruokailun ongelma, aikuisen T05</t>
  </si>
  <si>
    <t>F50.0,F50.1,F50.2,F50.3,F50.4</t>
  </si>
  <si>
    <t>Anoreksia (nervosa): Tietoisesti aiheutettu ja ylläpidetty laihtuminen ja siihen liittyvä intensiivinen ja ylitse käyvä lihavuuden ja kehon/lihasten velttouden pelko  Bulimia: Toistuvat ylensyömisjaksot ja liiallinen huomion kiinnittäminen painoon siten, että se johtaa ylensyömiseen ja sitä seuraavaan itse aiheutettuun oksentamiseen / ulostusaineen käyttöön.</t>
  </si>
  <si>
    <t>Anorexia nervosa: avsiktlig viktminskning, som framkallats och vidmakthålles av patienten själv, förenad med en intensiv och överskattad fasa för fetma och slapphet i kroppskonturerna. Bulimi: återkommande hetsätningsepisoder sant en överdriven upptagenhet med kroppsvikten, vilket leder till ett mönster av hetsätning som åtföljs av framkallad kräkning eller bruk av laxantia.</t>
  </si>
  <si>
    <t>Anorexia nervosa / bulimi</t>
  </si>
  <si>
    <t>Problem med ätande hos barn P11,  Annat psykiskt symptom / besvär P29, Matningsproblem hos spädbarn/ barn T04,  Problem med födointag hos vuxen T05</t>
  </si>
  <si>
    <t>P98</t>
  </si>
  <si>
    <t>Psykoosi, määrittämätön/muu</t>
  </si>
  <si>
    <t>1.2.246.537.6.31.2007.2122</t>
  </si>
  <si>
    <t>F23.8</t>
  </si>
  <si>
    <t>F23.0,F23.00,F23.01,F23.09,F23.1,F23.10,F23.11,F23.19,F23.2,F23.20,F23.21,F23.29,F23.3,F23.8,F23.9,F23.90,F23.91,F23.99,F29,F53.1</t>
  </si>
  <si>
    <t>akut / övergående/ reaktiv /puerperal psykos</t>
  </si>
  <si>
    <t>Psykos, UNS/annan</t>
  </si>
  <si>
    <t>akuutti/ohimenevä/reaktiivinen/synnytyksenjälkeinen psykoosi</t>
  </si>
  <si>
    <t>P99</t>
  </si>
  <si>
    <t>Muu mielenterveyden häiriö</t>
  </si>
  <si>
    <t>1.2.246.537.6.31.2007.2123</t>
  </si>
  <si>
    <t>F48.1,F48.8,F48.9,F53.8,F53.9,F54,F59,F84.0,F84.1,F84.10,F84.11,F84.12,F84.2,F84.3,F84.4,F84.5,F84.8,F84.9,F88,F89,F99</t>
  </si>
  <si>
    <t>autism./neuros UNS</t>
  </si>
  <si>
    <t>Annan psykisk störning</t>
  </si>
  <si>
    <t>määrittämätön autismi./määrittämätön neuroosi</t>
  </si>
  <si>
    <t>R</t>
  </si>
  <si>
    <t>Hengityselimet</t>
  </si>
  <si>
    <t>1.2.246.537.6.31.2007.2124</t>
  </si>
  <si>
    <t>Andningsorganen</t>
  </si>
  <si>
    <t>R01</t>
  </si>
  <si>
    <t>Hengityselimiin liittyvä kipu</t>
  </si>
  <si>
    <t>1.2.246.537.6.31.2007.2125</t>
  </si>
  <si>
    <t>R07.1</t>
  </si>
  <si>
    <t>bröstsmärta A11./smärta i främre bröstväggen L04./nässmärta R08./bihålesmärta R09./ont i halsen R21./precordial smärta R29./pleurit R82</t>
  </si>
  <si>
    <t>smärtsam andning./pleuralsmärta./pleurodyni</t>
  </si>
  <si>
    <t>Smärta relaterad till andningsorganen</t>
  </si>
  <si>
    <t>kivulias hengitys./keuhkopussin kipu./pleurodynia</t>
  </si>
  <si>
    <t>rintakipu A11./ tuki- ja liikuntaelimistä johtuva rintakipu L04./ nenän kipu R08./ sivuontelokipu R09./ arka kurkku R21./ hengitysvaikeus R29./ keuhkopussintulehdus R82</t>
  </si>
  <si>
    <t>R02</t>
  </si>
  <si>
    <t>Hengenahdistus/dyspnea</t>
  </si>
  <si>
    <t>1.2.246.537.6.31.2007.2126</t>
  </si>
  <si>
    <t>R06.0</t>
  </si>
  <si>
    <t>pipande andning R03./stridor R04./hyperventilation R98</t>
  </si>
  <si>
    <t>ortopné</t>
  </si>
  <si>
    <t>Andnöd / dyspné</t>
  </si>
  <si>
    <t>hengen ahdistuksen helpottuminen pystyasennossa</t>
  </si>
  <si>
    <t>hengityksen vinkuna R03./ vinkuva sisäänhengitys R04./ liikahengitys R98</t>
  </si>
  <si>
    <t>R03</t>
  </si>
  <si>
    <t>Hengityksen vinkuna</t>
  </si>
  <si>
    <t>1.2.246.537.6.31.2007.2127</t>
  </si>
  <si>
    <t>R06.2</t>
  </si>
  <si>
    <t>dyspné R02,./stridor R04./hyperventilation R98</t>
  </si>
  <si>
    <t>stridor vid inandning./rassel</t>
  </si>
  <si>
    <t>Pipande andning</t>
  </si>
  <si>
    <t>rahinat</t>
  </si>
  <si>
    <t>hengenahdistus R02./ vinkuva sisäänhengitys R04./ liikahengitys R98</t>
  </si>
  <si>
    <t>R04</t>
  </si>
  <si>
    <t>Hengityksen häiriö, muu</t>
  </si>
  <si>
    <t>1.2.246.537.6.31.2007.2128</t>
  </si>
  <si>
    <t>R06.8</t>
  </si>
  <si>
    <t>sömnapné P06./andningssmärta R01./dyspné R02./pipande andning R03./hosta R05./hyperventilation R98</t>
  </si>
  <si>
    <t>R06.1,R06.3,R06.5,R06.8</t>
  </si>
  <si>
    <t>onormal andning./apné./andningsstillestånd./respiratoriskt distress syndrom./snarkning./takypné</t>
  </si>
  <si>
    <t>Andningsproblem, annan</t>
  </si>
  <si>
    <t>epänormaali hengitys./apnea./hengitystauko./hengityksen pidättäminen./hengitysvaikeus./kuorsaus./sisäänhengitysvaikeus./tihentynyt hengitys</t>
  </si>
  <si>
    <t>uniapnea P06./ hengityselimistä johtuva kipu R01./ hengenahdistus R02./ hengityksen vinkuminen R03./ yskä R05./ ylihengitys R98</t>
  </si>
  <si>
    <t>R05</t>
  </si>
  <si>
    <t>Yskä</t>
  </si>
  <si>
    <t>1.2.246.537.6.31.2007.2129</t>
  </si>
  <si>
    <t>onormal/ varigt sputum R25</t>
  </si>
  <si>
    <t>hosta (torr eller produktiv)</t>
  </si>
  <si>
    <t>Hosta</t>
  </si>
  <si>
    <t>yskä (kuiva tai eritteinen)</t>
  </si>
  <si>
    <t>epänormaali yskös R25</t>
  </si>
  <si>
    <t>R06</t>
  </si>
  <si>
    <t>Nenäverenvuoto</t>
  </si>
  <si>
    <t>1.2.246.537.6.31.2007.2130</t>
  </si>
  <si>
    <t>R04.0</t>
  </si>
  <si>
    <t>Näsblod / epistaxis</t>
  </si>
  <si>
    <t>epistaxis</t>
  </si>
  <si>
    <t>R07</t>
  </si>
  <si>
    <t>Aivastelu / nenän tukkoisuus</t>
  </si>
  <si>
    <t>1.2.246.537.6.31.2007.2131</t>
  </si>
  <si>
    <t>R06.7</t>
  </si>
  <si>
    <t>täppthet av näsan./snuva./rinnande näsa</t>
  </si>
  <si>
    <t>Nysning / nästäppa</t>
  </si>
  <si>
    <t>nenän tukkoisuus./nenävuoto./vuotava nenä</t>
  </si>
  <si>
    <t>R08</t>
  </si>
  <si>
    <t>Nenän oire/vaiva, muu</t>
  </si>
  <si>
    <t>1.2.246.537.6.31.2007.2132</t>
  </si>
  <si>
    <t>J34.8</t>
  </si>
  <si>
    <t>anosmi N16./näsblod R06./täppt näsa/ nysning R07./besvär från bihålor R09./rinofym S99</t>
  </si>
  <si>
    <t>smärta i näsan./slem i nässvalget./prominent näsa./röd näsa</t>
  </si>
  <si>
    <t>Nässymptom/ -besvär, annat</t>
  </si>
  <si>
    <t>nenäkipu./nenänielun erite./ulkoneva nenä./punainen nenä</t>
  </si>
  <si>
    <t>haistamiskyvyttömyys N16./ nenäverenvuoto R06./ nenän tukkoisuus/aivastelu R07./ sivuontelo-oire R09./ möhkönenä S99</t>
  </si>
  <si>
    <t>R09</t>
  </si>
  <si>
    <t>Sivuontelon oire/vaiva</t>
  </si>
  <si>
    <t>1.2.246.537.6.31.2007.2133</t>
  </si>
  <si>
    <t>huvudvärk N01./ansiktssmärta N03./congestion av näsan R07</t>
  </si>
  <si>
    <t>täppt bihåla./blodsprängd bihåla./smärta/ tryck i bihåla</t>
  </si>
  <si>
    <t>Symptom / besvär betr. näsans bihålor</t>
  </si>
  <si>
    <t>kipu/paine nenäontelossa./limakalvoturvotus./tukkeutunut nenäontelo</t>
  </si>
  <si>
    <t>päänsärky N01./ kasvokipu N03./ nenän limakalvon turvotus R07</t>
  </si>
  <si>
    <t>R21</t>
  </si>
  <si>
    <t>Kurkun/nielun oire/vaiva</t>
  </si>
  <si>
    <t>1.2.246.537.6.31.2007.2134</t>
  </si>
  <si>
    <t>R07.0</t>
  </si>
  <si>
    <t>röstsymptom R23./hypertrofi av tonsill R90</t>
  </si>
  <si>
    <t>R07.0,R09.8</t>
  </si>
  <si>
    <t>torrt/ inflammerat/ rodnande svalg./ont i halsen./klump i halsen./tonsillsmärta</t>
  </si>
  <si>
    <t>Symptom / klagomål beträffande strupen</t>
  </si>
  <si>
    <t>arka/kuiva/punoittava/tulehtunut kurkku./kurkkukipu./pala kurkussa./risakipu./suurentuneet risat</t>
  </si>
  <si>
    <t>äänioireet R23./ nielurisojen liikakasvu R90</t>
  </si>
  <si>
    <t>R23</t>
  </si>
  <si>
    <t>Äänen oire/vaiva</t>
  </si>
  <si>
    <t>1.2.246.537.6.31.2007.2135</t>
  </si>
  <si>
    <t>R49.8</t>
  </si>
  <si>
    <t>neurologisk talstörning N19./stamning/ sludder/ tics P10./ont i halsen R21</t>
  </si>
  <si>
    <t>R49.0,R49.01,R49.02,R49.03,R49.04,R49.08,R49.09,R49.1,R49.2,R49.8</t>
  </si>
  <si>
    <t>frånvaro av röst./afoni./heshet</t>
  </si>
  <si>
    <t>Symptom / klagomål beträffande rösten</t>
  </si>
  <si>
    <t>käheys./äänen puutos./äänenkato</t>
  </si>
  <si>
    <t>puheen neurologinen häiriö N19./ änkytys/tic P10./ arka kurkku R21</t>
  </si>
  <si>
    <t>R24</t>
  </si>
  <si>
    <t>Veriyskä</t>
  </si>
  <si>
    <t>1.2.246.537.6.31.2007.2136</t>
  </si>
  <si>
    <t>R04.2</t>
  </si>
  <si>
    <t>blodhosta./blod i sputum</t>
  </si>
  <si>
    <t>Hemoptys</t>
  </si>
  <si>
    <t>veren yskiminen./veriyskös</t>
  </si>
  <si>
    <t>R25</t>
  </si>
  <si>
    <t>Epänormaali yskös</t>
  </si>
  <si>
    <t>1.2.246.537.6.31.2007.2137</t>
  </si>
  <si>
    <t>R09.3</t>
  </si>
  <si>
    <t>hosta med upphostning R05./hemoptys R24</t>
  </si>
  <si>
    <t>Avvikande sputum / upphostning</t>
  </si>
  <si>
    <t>yskä ja yskös R05./ veriyskös R24</t>
  </si>
  <si>
    <t>R26</t>
  </si>
  <si>
    <t>Huoli/pelko hengityselinten syövästä</t>
  </si>
  <si>
    <t>1.2.246.537.6.31.2007.2138</t>
  </si>
  <si>
    <t>potilaan huoli/pelko hengityselimistön syövästä ilman/ ennen varmistettua diagnoosia</t>
  </si>
  <si>
    <t>bekymmer angående/ rädsla för cancer i andningsorganen hos en patient utan sjukdomen /till dess att diganosen har verifierats</t>
  </si>
  <si>
    <t>Rädsla för cancer i andningsorganen</t>
  </si>
  <si>
    <t>jos potilaalla on sairaus , luokittele se</t>
  </si>
  <si>
    <t>R27</t>
  </si>
  <si>
    <t>Huoli/pelko hengityselinten muusta sairaudesta</t>
  </si>
  <si>
    <t>1.2.246.537.6.31.2007.2139</t>
  </si>
  <si>
    <t>rädsla för cancer i andningsorganen R26./om patienten har sjukdomen./koda sjukdomen</t>
  </si>
  <si>
    <t>potilaan huoli/pelko muusta hengityselinsairaudesta  ilman/ennen varmistettua diagnoosia</t>
  </si>
  <si>
    <t>Rädsla för annan sjukdom i andningsorganen</t>
  </si>
  <si>
    <t>hengityselinten syövän pelko R26./jos potilaalla on sairaus ./luokittele se</t>
  </si>
  <si>
    <t>R28</t>
  </si>
  <si>
    <t>Toiminnanvajaus, hengityselinten</t>
  </si>
  <si>
    <t>1.2.246.537.6.31.2007.2140</t>
  </si>
  <si>
    <t>COOP/ WONCA-kartorna lämpar sig för att dokumentera patientens funktionella status (se kapitel 8)</t>
  </si>
  <si>
    <t>dyspné R02./pipande andning R03</t>
  </si>
  <si>
    <t>Z73.6,Z99.1</t>
  </si>
  <si>
    <t>funktionsbegränsning till följd av hypoxi./hyperkapni./nedsatt lungfunktion./sjukdom i andningsorganen./sjukdom av näsa./struphuvud./svalg</t>
  </si>
  <si>
    <t>hengityselimistön ongelmaan liittyvä toiminnanvajaus tai toiminnan rajoittuneisuus</t>
  </si>
  <si>
    <t>begränsing av funktionsförmågan/ handikapp beroende på ett problem i andningsorganen</t>
  </si>
  <si>
    <t>Funktionsbegränsning/handikapp beträffande andningsorganen</t>
  </si>
  <si>
    <t>happivajauksesta./hiilidioksidiylijäämästä./keuhkojen/hengitysteiden sairaudesta./nenän/nielun/kurkun sairaudesta johtuva toiminnanvajaus</t>
  </si>
  <si>
    <t>hengenahdistus R02./ hengityksen vinkuminen R03</t>
  </si>
  <si>
    <t>R29</t>
  </si>
  <si>
    <t>Muu hengityselinten oire/vaiva</t>
  </si>
  <si>
    <t>1.2.246.537.6.31.2007.2141</t>
  </si>
  <si>
    <t>R04.1,R04.8,R04.9,R06.6,R09.0,R09.2,R09.8</t>
  </si>
  <si>
    <t>precordial smärta./vätska i lunga./hicka./lungkongestion</t>
  </si>
  <si>
    <t>Annat symptom/ besvär beträffande andningsorganen</t>
  </si>
  <si>
    <t>hengitysvaikeus./hikka./keuhkokongestio./nestettä keuhkoissa</t>
  </si>
  <si>
    <t>Hengityselimet, Laaja tutkimus/arviointi</t>
  </si>
  <si>
    <t>Hengityselimet, Laaja terveydentilan arviointi/tarkastus</t>
  </si>
  <si>
    <t>1.2.246.537.6.31.2007.2142</t>
  </si>
  <si>
    <t>Andningsorganen, Medicinsk undersökning/grundlig</t>
  </si>
  <si>
    <t>R31</t>
  </si>
  <si>
    <t>Hengityselimet, Suppea tutkimus/arviointi</t>
  </si>
  <si>
    <t>Hengityselimet, Suppea terveydentilan arviointi/tarkastus</t>
  </si>
  <si>
    <t>1.2.246.537.6.31.2007.2143</t>
  </si>
  <si>
    <t>Andningsorganen, Medicinsk undersökning/partiell</t>
  </si>
  <si>
    <t>R32</t>
  </si>
  <si>
    <t>Hengityselimet, Allergiatutkimus</t>
  </si>
  <si>
    <t>1.2.246.537.6.31.2007.2144</t>
  </si>
  <si>
    <t>Andningsorganen, Allergitest</t>
  </si>
  <si>
    <t>R33</t>
  </si>
  <si>
    <t>Hengityselimet, Mikrobiol./immun.koe</t>
  </si>
  <si>
    <t>Hengityselimet, Mikrobiologinen/immunologinen koe</t>
  </si>
  <si>
    <t>1.2.246.537.6.31.2007.2145</t>
  </si>
  <si>
    <t>Andningsorganen, Mikrobiologiskt/annat immunologiskt prov</t>
  </si>
  <si>
    <t>R34</t>
  </si>
  <si>
    <t>Hengityselimet, Veritutkimus</t>
  </si>
  <si>
    <t>1.2.246.537.6.31.2007.2146</t>
  </si>
  <si>
    <t>Andningsorganen, Blodprov</t>
  </si>
  <si>
    <t>R35</t>
  </si>
  <si>
    <t>Hengityselimet, Virtsatutkimus</t>
  </si>
  <si>
    <t>1.2.246.537.6.31.2007.2147</t>
  </si>
  <si>
    <t>Andningsorganen, Urinprov</t>
  </si>
  <si>
    <t>R36</t>
  </si>
  <si>
    <t>Hengityselimet, Ulostetutkimus</t>
  </si>
  <si>
    <t>1.2.246.537.6.31.2007.2148</t>
  </si>
  <si>
    <t>Andningsorganen, Avföringsprov</t>
  </si>
  <si>
    <t>R37</t>
  </si>
  <si>
    <t>Hengityselimet, Histol./sytol. tutk.</t>
  </si>
  <si>
    <t>Hengityselimet, Histologinen/sytologinen tutkimus</t>
  </si>
  <si>
    <t>1.2.246.537.6.31.2007.2149</t>
  </si>
  <si>
    <t>Andningsorganen, Histologiskt/cytologiskt prov</t>
  </si>
  <si>
    <t>R38</t>
  </si>
  <si>
    <t>Hengityselimet, Muu lab.tutkimus</t>
  </si>
  <si>
    <t>Hengityselimet, Muu laboratoriotutkimus</t>
  </si>
  <si>
    <t>1.2.246.537.6.31.2007.2150</t>
  </si>
  <si>
    <t>Andningsorganen, Annat laboratorieprov UNS</t>
  </si>
  <si>
    <t>R39</t>
  </si>
  <si>
    <t>Hengityselimet, Kliin. toimintakoe</t>
  </si>
  <si>
    <t>Hengityselimet, Kliininen toimintakoe</t>
  </si>
  <si>
    <t>1.2.246.537.6.31.2007.2151</t>
  </si>
  <si>
    <t>Andningsorganen, Kliniskt funktionstest</t>
  </si>
  <si>
    <t>Hengityselimet, Diagn. endoskopia</t>
  </si>
  <si>
    <t>Hengityselimet, Diagnostinen endoskopia</t>
  </si>
  <si>
    <t>1.2.246.537.6.31.2007.2152</t>
  </si>
  <si>
    <t>Andningsorganen, Diagnostisk endoskopi</t>
  </si>
  <si>
    <t>Hengityselimet, Diagn. Kuvantaminen</t>
  </si>
  <si>
    <t>Hengityselimet, Diagnostinen kuvantaminen</t>
  </si>
  <si>
    <t>1.2.246.537.6.31.2007.2153</t>
  </si>
  <si>
    <t>Andningsorganen, Radiologisk diagnostik eller annan bilddiagnostik</t>
  </si>
  <si>
    <t>Hengityselimet, Elektrofys. tutk.</t>
  </si>
  <si>
    <t>Hengityselimet, Elektrofysiologinen tutkimus</t>
  </si>
  <si>
    <t>1.2.246.537.6.31.2007.2154</t>
  </si>
  <si>
    <t>Andningsorganen, Elektrofysiologisk undersökning</t>
  </si>
  <si>
    <t>R43</t>
  </si>
  <si>
    <t>Hengityselimet, Muu tutkimus</t>
  </si>
  <si>
    <t>Hengityselimet, Muu tutkimustoimenpide</t>
  </si>
  <si>
    <t>1.2.246.537.6.31.2007.2155</t>
  </si>
  <si>
    <t>Andningsorganen, Annan diagnostisk åtgärd</t>
  </si>
  <si>
    <t>R44</t>
  </si>
  <si>
    <t>Hengityselimet, Rokotus / enn.ehk.lääk.</t>
  </si>
  <si>
    <t>Hengityselimet, Rokotus / ennaltaehkäisevä lääkitys</t>
  </si>
  <si>
    <t>1.2.246.537.6.31.2007.2156</t>
  </si>
  <si>
    <t>Andningsorganen, Preventiv immunisering/medicinering</t>
  </si>
  <si>
    <t>R45</t>
  </si>
  <si>
    <t>Hengityselimet, Seuranta/neuvonta</t>
  </si>
  <si>
    <t>Hengityselimet, Seuranta/terveysneuvonta/ruokavalioneuvonta</t>
  </si>
  <si>
    <t>1.2.246.537.6.31.2007.2157</t>
  </si>
  <si>
    <t>Andningsorganen, Observation/hälsofostran/rådgivning/dietrådgivning</t>
  </si>
  <si>
    <t>R46</t>
  </si>
  <si>
    <t>Hengityselimet, Pth konsultaatio</t>
  </si>
  <si>
    <t>Hengityselimet, Perusterveydenhuollon asiantuntijan konsultaatio</t>
  </si>
  <si>
    <t>1.2.246.537.6.31.2007.2158</t>
  </si>
  <si>
    <t>Andningsorganen, Konsultation med person yrkesverksam inom primärvården</t>
  </si>
  <si>
    <t>R47</t>
  </si>
  <si>
    <t>Hengityselimet, Esh konsultaatio</t>
  </si>
  <si>
    <t>Hengityselimet, Erikoislääkärin konsultaatio</t>
  </si>
  <si>
    <t>1.2.246.537.6.31.2007.2159</t>
  </si>
  <si>
    <t>Andningsorganen, Specialistkonsultation</t>
  </si>
  <si>
    <t>R48</t>
  </si>
  <si>
    <t>Hengityselimet, Pot. tarpeiden selvitt.</t>
  </si>
  <si>
    <t>Hengityselimet, Potilaan tarpeiden/tulosyyn selvittäminen</t>
  </si>
  <si>
    <t>1.2.246.537.6.31.2007.2160</t>
  </si>
  <si>
    <t>Andningsorganen, Utredning av patientens kontaktorsak/-behov</t>
  </si>
  <si>
    <t>R49</t>
  </si>
  <si>
    <t>Hengityselimet, Muu ennaltaehk. tmp</t>
  </si>
  <si>
    <t>Hengityselimet, Muu ennaltaehkäisevä toimenpide</t>
  </si>
  <si>
    <t>1.2.246.537.6.31.2007.2161</t>
  </si>
  <si>
    <t>Andningsorganen, Annan förebyggande åtgärd</t>
  </si>
  <si>
    <t>Hengityselimet, Lääkitys</t>
  </si>
  <si>
    <t>Hengityselimet, Lääkitys/lääkemääräys/uusinta/injektio</t>
  </si>
  <si>
    <t>1.2.246.537.6.31.2007.2162</t>
  </si>
  <si>
    <t>Andningsorganen, Medicinering/ordination/förnyelse/injektion</t>
  </si>
  <si>
    <t>Hengityselimet, Aukaisu/kanylointi/huuht.</t>
  </si>
  <si>
    <t>Hengityselimet, Aukaisu/kanylointi/huuhtelu/imu/nesteenpoisto</t>
  </si>
  <si>
    <t>1.2.246.537.6.31.2007.2163</t>
  </si>
  <si>
    <t>Andningsorganen, Incision/dränage/sköljning/aspiration</t>
  </si>
  <si>
    <t>Hengityselimet, Kudoksen poisto/poltto</t>
  </si>
  <si>
    <t>Hengityselimet, Kudoksen poisto/poltto/tuhoaminen / koepalan otto / kudosjätteen poisto</t>
  </si>
  <si>
    <t>1.2.246.537.6.31.2007.2164</t>
  </si>
  <si>
    <t>Andningsorganen, Excision/avlägsnande av vävnad/biopsi/destruktion/revision/kauterisation</t>
  </si>
  <si>
    <t>Hengityselimet, Katetrointi/intub.</t>
  </si>
  <si>
    <t>Hengityselimet, Katetrointi/intubointi/laajentaminen</t>
  </si>
  <si>
    <t>1.2.246.537.6.31.2007.2165</t>
  </si>
  <si>
    <t>Andningsorganen, Instrumentering/katetrisering /intubering/dilatering</t>
  </si>
  <si>
    <t>Hengityselimet, Ompelu/korjaus/kipsaus</t>
  </si>
  <si>
    <t>Hengityselimet, Ompelu/korjaus/kipsaus / proteesin asennus (tai poisto)</t>
  </si>
  <si>
    <t>1.2.246.537.6.31.2007.2166</t>
  </si>
  <si>
    <t>Andningsorganen, Reparation /fixation - suturering /gipsning /protetik  (applikation/borttagning)</t>
  </si>
  <si>
    <t>Hengityselimet, Paikallinen lääkeaineinjekt.</t>
  </si>
  <si>
    <t>Hengityselimet, Paikallinen lääkeaineinjektio</t>
  </si>
  <si>
    <t>1.2.246.537.6.31.2007.2167</t>
  </si>
  <si>
    <t>Andningsorganen, Lokal injektion/infiltration</t>
  </si>
  <si>
    <t>Hengityselimet, Sidos/kompr./tampon.</t>
  </si>
  <si>
    <t>Hengityselimet, Sidos/kompressi/tamponointi</t>
  </si>
  <si>
    <t>1.2.246.537.6.31.2007.2168</t>
  </si>
  <si>
    <t>Andningsorganen, Förbindning /tryckförband /tamponad</t>
  </si>
  <si>
    <t>R57</t>
  </si>
  <si>
    <t>Hengityselimet, Fys.hoito/kuntoutus</t>
  </si>
  <si>
    <t>Hengityselimet, Fysikaalinen hoito /kuntoutus</t>
  </si>
  <si>
    <t>1.2.246.537.6.31.2007.2169</t>
  </si>
  <si>
    <t>Andningsorganen, Fysioterapi /rehabilitation</t>
  </si>
  <si>
    <t>Hengityselimet,  Terapeuttinen neuvonta</t>
  </si>
  <si>
    <t>Hengityselimet, Terapeuttinen neuvonta/kuuntelu</t>
  </si>
  <si>
    <t>1.2.246.537.6.31.2007.2170</t>
  </si>
  <si>
    <t>Andningsorganen, Terapeutisk rådgivning/lyssnande</t>
  </si>
  <si>
    <t>R59</t>
  </si>
  <si>
    <t>Hengityselimet, Muu hoitotoimenpide</t>
  </si>
  <si>
    <t>Hengityselimet, Muu hoitotoimenpide/muualla luokittelematon pikkukirurgia</t>
  </si>
  <si>
    <t>1.2.246.537.6.31.2007.2171</t>
  </si>
  <si>
    <t>Andningsorganen, Annan terapeutisk åtgärd/mindre kirurgiskt ingrepp UNS</t>
  </si>
  <si>
    <t>Hengityselimet, Tulosten kuuleminen</t>
  </si>
  <si>
    <t>Hengityselimet, Tutkimustulosten kuuleminen</t>
  </si>
  <si>
    <t>1.2.246.537.6.31.2007.2172</t>
  </si>
  <si>
    <t>Andningsorganen, Resultat av test /åtgärder</t>
  </si>
  <si>
    <t>R61</t>
  </si>
  <si>
    <t>Hengityselimet, Tutk.tulos toiselta</t>
  </si>
  <si>
    <t>Hengityselimet, Tutkimustulos/testitulos/potilaskertomus/kirje toiselta hoidonantajalta</t>
  </si>
  <si>
    <t>1.2.246.537.6.31.2007.2173</t>
  </si>
  <si>
    <t>Andningsorganen, Resultat av test /åtgärd/sjukjournal föreskriven av annan vårdgivare</t>
  </si>
  <si>
    <t>R62</t>
  </si>
  <si>
    <t>Hengityselimet, Hallinnollinen toimenpide</t>
  </si>
  <si>
    <t>1.2.246.537.6.31.2007.2174</t>
  </si>
  <si>
    <t>Andningsorganen, Administrativa åtgärder</t>
  </si>
  <si>
    <t>R63</t>
  </si>
  <si>
    <t>Hengityselimet, Muu seuranta</t>
  </si>
  <si>
    <t>Hengityselimet, Muu seurantakäynti</t>
  </si>
  <si>
    <t>1.2.246.537.6.31.2007.2175</t>
  </si>
  <si>
    <t>Andningsorganen, Uppföljningsbesök, ospecificerat</t>
  </si>
  <si>
    <t>R64</t>
  </si>
  <si>
    <t>Hengityselimet, Hoidonantaja käynnistänyt</t>
  </si>
  <si>
    <t>Hengityselimet, Hoidonantajan käynnistämä tapahtuma</t>
  </si>
  <si>
    <t>1.2.246.537.6.31.2007.2176</t>
  </si>
  <si>
    <t>Andningsorganen, Besök/problem initierat av vårdgivaren</t>
  </si>
  <si>
    <t>R65</t>
  </si>
  <si>
    <t>Hengityselimet, Muu henkilö käynnistänyt</t>
  </si>
  <si>
    <t>Hengityselimet, Muun henkilön käynnistämä tapahtuma</t>
  </si>
  <si>
    <t>1.2.246.537.6.31.2007.2177</t>
  </si>
  <si>
    <t>Andningsorganen, Besök/problem initierat av annan än patienten eller vårdgivaren</t>
  </si>
  <si>
    <t>R66</t>
  </si>
  <si>
    <t>Hengityselimet, Lähete pth</t>
  </si>
  <si>
    <t>Hengityselimet, Lähete muulle perusterveydenhuollon ammattihenkilölle</t>
  </si>
  <si>
    <t>1.2.246.537.6.31.2007.2178</t>
  </si>
  <si>
    <t>Andningsorganen, Remiss till annan vårdgivare/skötare/terapeut/socialarbetare</t>
  </si>
  <si>
    <t>R67</t>
  </si>
  <si>
    <t>Hengityselimet, Lähete esh/sairaala</t>
  </si>
  <si>
    <t>Hengityselimet, Lähete erikoislääkärille/sairaalaan</t>
  </si>
  <si>
    <t>1.2.246.537.6.31.2007.2179</t>
  </si>
  <si>
    <t>Andningsorganen, Remiss till läkare /specialist /poliklinik /sjukhus/specialsjukvård</t>
  </si>
  <si>
    <t>R68</t>
  </si>
  <si>
    <t>Hengityselimet, Muu lähete</t>
  </si>
  <si>
    <t>1.2.246.537.6.31.2007.2180</t>
  </si>
  <si>
    <t>Andningsorganen, Annan remiss UNS</t>
  </si>
  <si>
    <t>Hengityselimet, Muualla luokittelematon</t>
  </si>
  <si>
    <t>Hengityselimet, Muu käynnin syy</t>
  </si>
  <si>
    <t>1.2.246.537.6.31.2007.2181</t>
  </si>
  <si>
    <t>Andningsorganen, Annan orsak för kontakt UNS</t>
  </si>
  <si>
    <t>Hinkuyskä</t>
  </si>
  <si>
    <t>1.2.246.537.6.31.2007.2182</t>
  </si>
  <si>
    <t>A37.9</t>
  </si>
  <si>
    <t>laryngit R77</t>
  </si>
  <si>
    <t>Yskä R05, Ylähengitystietulehdus R74</t>
  </si>
  <si>
    <t>A37.0,A37.1,A37.8,A37.9</t>
  </si>
  <si>
    <t>parapertussis./pertussis</t>
  </si>
  <si>
    <t>(1) hengitystietulehdus, jolle tyypillistä hakkaava kohtauksittain esiiintyvä yskä ja joka päättyy korkeaan sisäänhengitysvingahdukseen tai (2) hengitystietulehdus, joka kestänyt yli 3 viikkoa ja johon liittyy kontakti tunnettuun hinkuyskäpotilaaseen tai (3) osoitettu Bordetella pertussis/parapertussis</t>
  </si>
  <si>
    <t>(1) respiratorisk infektion med en karakteristisk hackande hosta, som kommer stötvis och som slutar med en högfrekvent inspiratorisk kikning, eller (2) en respiratorisk infektion med hosta, som varat minst 3 veckor hos en person som varit i kontakt med ett könt fall av pertussis, eller (3) påvisande av Bordetella pertussis eller parapertussis</t>
  </si>
  <si>
    <t>Kikhosta</t>
  </si>
  <si>
    <t>kurkunpään tulehdus R77</t>
  </si>
  <si>
    <t>Hosta R05, Övre luftvägsinfektion, akut R74</t>
  </si>
  <si>
    <t>Streptokokkitonsilliitti</t>
  </si>
  <si>
    <t>1.2.246.537.6.31.2007.2183</t>
  </si>
  <si>
    <t>J03.0</t>
  </si>
  <si>
    <t>scharlakansfeber A78./erysipelas/ hudinfektion förorsakad av streptokocker S76</t>
  </si>
  <si>
    <t>Nielurisatulehdus, akuutti R76</t>
  </si>
  <si>
    <t>J02.0,J03.0</t>
  </si>
  <si>
    <t>påvisad streptokockfaryngit/ -tonsillit</t>
  </si>
  <si>
    <t>akuutti nielutulehdus sekä näyttö beettahemolyyttisestä streptokokista</t>
  </si>
  <si>
    <t>akut inflammation av svalget, plus påvisande av beta-hemolytiska streptokocker</t>
  </si>
  <si>
    <t>Streptokockfaryngit</t>
  </si>
  <si>
    <t>osoitettu streptokokkinielu-/nielurisatulehdus</t>
  </si>
  <si>
    <t>tulirokko A78./ ruusu/streptokokin aiheuttama ihotulehdus S76</t>
  </si>
  <si>
    <t>Tonsillit akut R76</t>
  </si>
  <si>
    <t>R73</t>
  </si>
  <si>
    <t>Nenän äkämä/paise</t>
  </si>
  <si>
    <t>1.2.246.537.6.31.2007.2184</t>
  </si>
  <si>
    <t>J34.0</t>
  </si>
  <si>
    <t>akut sinuit R75</t>
  </si>
  <si>
    <t>lokal näsinfektion</t>
  </si>
  <si>
    <t>Furunkel/böld i näsan</t>
  </si>
  <si>
    <t>paikallinen nenäontelon tulehdus</t>
  </si>
  <si>
    <t>akuutti nenän sivuontelotulehdus R75</t>
  </si>
  <si>
    <t>R74</t>
  </si>
  <si>
    <t>Ylähengitystieinfektio, akuutti</t>
  </si>
  <si>
    <t>1.2.246.537.6.31.2007.2185</t>
  </si>
  <si>
    <t>J06.9</t>
  </si>
  <si>
    <t>mässling A71./infektiös mononukleos A75./virusbetingad faryngokonjunktivit F70./sinuit R75./tonsillit/ halsböld R76./laryngit/ krupp R77./influensa R80./kronisk faryngit R83./allergisk rinit R97</t>
  </si>
  <si>
    <t>B00.2,B08.5,J00,J02.8,J02.9,J06.0,J06.80,J06.89,J06.9</t>
  </si>
  <si>
    <t>akut rinit./coryza./akut näskatarr./fllunssa./förkylning./nasofaryngit./faryngit</t>
  </si>
  <si>
    <t>akuutti nenän tai nielun limakalvon tulehdus ilman tarkemmin määritellyn akuutin hengitystietulehdusten merkkejä</t>
  </si>
  <si>
    <t>evidens för akut inflammation av slemhinna i näsa eller svalg i frånvaro av kriterier för en mera specificerad akut luftvägsinfektion, som klassificerats i detta avsnitt</t>
  </si>
  <si>
    <t>Övre luftvägsinfektion, akut</t>
  </si>
  <si>
    <t>akuutti nuha./flunssa./vilustuminen./nenä-kurkkutulehdus./nielutulehdus./ylähengitystietulehdus</t>
  </si>
  <si>
    <t>tuhkarokko A71./ mononukleoosi A75./ tarttuva sidekalvontulehdus F70./ nenän sivuontelotulehdus R75./ nielurisatulehdus/nielupaise R76./ kurkunpääntulehdus R77./ influenssa R80./ krooninen nielutulehdus R83./ allerginen nuha R97</t>
  </si>
  <si>
    <t>R75</t>
  </si>
  <si>
    <t>Nenän sivuontelotulehdus, akuutti/krooninen</t>
  </si>
  <si>
    <t>1.2.246.537.6.31.2007.2186</t>
  </si>
  <si>
    <t>J01.9</t>
  </si>
  <si>
    <t>Päänsärky N01, Kasvokipu N03, Ylähengitystietulehdus, akuutti R74</t>
  </si>
  <si>
    <t>J01.0,J01.1,J01.2,J01.3,J01.4,J01.8,J01.9,J06.80,J06.89,J06.9,J32.0,J32.1,J32.2,J32.3,J32.4,J32.8,J32.9</t>
  </si>
  <si>
    <t>sinuit av vilken som helst av näsans bihålor</t>
  </si>
  <si>
    <t>(1) märkäinen erite nenästä/nenänielusta tai (2) aikaisempia lääkkeellä hoidettuja sivuontelotulehduksia ja arkuus yhdessä tai useammassa sivuontelossa tai (3) voimakas pään asentoon liittyvä särky kasvoissa tai (4) läpikuultavuus valokokeessa tai (5) kuvantamisella todettu sivuontelotulehdus / märkää sivuontelosta</t>
  </si>
  <si>
    <t>(1) purulent utsöndring från näsa/ nässvalg, eller (2) tidigare medicinskt behandlade episoder av sinuit, plus ömhet över en bihåla/ flera bihålor, eller (3) djupt sittande ansiktsvärk, som accentueras av att luta huvudet ned, eller (4) skuggning vid transilluminering, eller (5) radiografisk evidens för sinuit, eller var, som erhållits från bihåla</t>
  </si>
  <si>
    <t>Sinuit akut/kronisk</t>
  </si>
  <si>
    <t>minkä tahansa nenän sivuontelon tulehdus</t>
  </si>
  <si>
    <t>Huvudvärk N01, Ansiktssmärta N03,  Övre luftvägsinfektion  akut R74</t>
  </si>
  <si>
    <t>R76</t>
  </si>
  <si>
    <t>Nielurisatulehdus, akuutti</t>
  </si>
  <si>
    <t>1.2.246.537.6.31.2007.2187</t>
  </si>
  <si>
    <t>J03.9</t>
  </si>
  <si>
    <t>mässling A71./infektiös mononukleos A75./difteri R83./hypertrofi/ kronisk infektion av tonsillerna R90</t>
  </si>
  <si>
    <t>Ylähengitystietulehdus, akuutti R74</t>
  </si>
  <si>
    <t>J03.8,J03.9,J36</t>
  </si>
  <si>
    <t>peritonsillär abscess</t>
  </si>
  <si>
    <t>kurkkukipu tai kuume yhdistyneenä punoittaviin nielurisoihin ja joko katetta suurentuneiden nielurisojen päällä tai suurentuneet arat paikalliset imusolmukkeet</t>
  </si>
  <si>
    <t>ont i halsen med rodnad av en (eller flera) tonsill(er), som är starkare än i den bakre svalgväggen, samt antingen var eller svullen/svullna tonsill(er) eller förstorade ömmande regionala lymfkörtlar</t>
  </si>
  <si>
    <t>Tonsillit akut</t>
  </si>
  <si>
    <t>akuutti tonsilliitti./nielupaise/peritonsillaariabskessi</t>
  </si>
  <si>
    <t>mononukleoosi/rauhaskuume A75./ streptokokkinielutulehdus R72./ kurkkumätä R83./ nielurisojen liikakasvu / krooninen tulehdus R90</t>
  </si>
  <si>
    <t>Övre luftvägsinfektion, akut R74</t>
  </si>
  <si>
    <t>R77</t>
  </si>
  <si>
    <t>Kurkunpään/henkitorven tulehdus, akuutti</t>
  </si>
  <si>
    <t>1.2.246.537.6.31.2007.2188</t>
  </si>
  <si>
    <t>J04.2</t>
  </si>
  <si>
    <t>laryngotrakeobronkit R78./epiglottit R83</t>
  </si>
  <si>
    <t>J04.0,J04.1,J04.2,J05.0,J38.5</t>
  </si>
  <si>
    <t>krupp</t>
  </si>
  <si>
    <t>(1) äänen käheys / hengityksen vinkuminen joko ilman hengitysvaikeutta tai siihen liittyen tai (2) syvä, kuiva ja kivulias (lapsilla haukkuva) yskä ja normaalit keuhkolöydökset</t>
  </si>
  <si>
    <t>(1) heshet/ stridor med/ utan andningssvårigheter, eller (2) djup torr smärtsam hosta (skällande hos barn), samt normala bröstfynd</t>
  </si>
  <si>
    <t>Akut laryngit/trakeit</t>
  </si>
  <si>
    <t>pseudokruppi./valekuristustauti</t>
  </si>
  <si>
    <t>kurkunpää-henkitorvi-keuhkoputkitulehdus R78./ kurkunkannentulehdus R83</t>
  </si>
  <si>
    <t>R78</t>
  </si>
  <si>
    <t>Keuhkoputkentulehdus/bronkioliitti, akuutti</t>
  </si>
  <si>
    <t>1.2.246.537.6.31.2007.2189</t>
  </si>
  <si>
    <t>J20.9</t>
  </si>
  <si>
    <t>influensa R80./kronisk bronkit R91./allergisk bronkit R96</t>
  </si>
  <si>
    <t>Hengityksen vinkuna R03, Yskä R05, Ylähengitystietulehdus, akuutti R74</t>
  </si>
  <si>
    <t>J20.0,J20.1,J20.2,J20.3,J20.4,J20.5,J20.6,J20.7,J20.8,J20.9,J21.0,J21.8,J21.9,J21.90,J21.99,J22,J40</t>
  </si>
  <si>
    <t>akut inflammation av nedre andningsvägarna UNS./bronkit UNS./inflammation av thoraxkavitet UNS./laryngeotrakeobronkit./trakeobronkit</t>
  </si>
  <si>
    <t>Lapsilla ja aikuisilla: Yskä ja kuume, johon liittyvät hajanaiset tai yleistyneet löydökset kuten vinkuva hengitys, rohina, rahinat tai kosteat hengitysäänet  Vastasyntyneillä (bronkioliitti): hengenahdistus ja keuhkojen ylitäyttö</t>
  </si>
  <si>
    <t>hos barn och vuxna: hosta och feber med spridda eller generaliserade onormala bröstfynd: pipande andning, grova rassel, rhonchi eller fuktiga ljud, hos småbarn (bronkiolit): dyspné och hyperinflation</t>
  </si>
  <si>
    <t>Akut bronkit/bronkiolit</t>
  </si>
  <si>
    <t>akuutti tarkemmin määrittelemätön alahengitystietulehdus./akuutti bronkiitti./määrittelemätön keuhkoputkentulehdus./määrittelemätön keuhko-ontelontulehdus./nielu-henkitorvitulehdus</t>
  </si>
  <si>
    <t>influenssa R80./ krooninen keuhkoputkentulehdus R91./ allerginen keuhkoputkentulehdus R96</t>
  </si>
  <si>
    <t>Pipande andning R03,   Hosta R05,  Övre luftvägsinfektion  akut R74</t>
  </si>
  <si>
    <t>R79</t>
  </si>
  <si>
    <t>Keuhkoputkentulehdus, krooninen</t>
  </si>
  <si>
    <t>1.2.246.537.6.31.2007.2190</t>
  </si>
  <si>
    <t>J42</t>
  </si>
  <si>
    <t>emfysem/ kronisk obstruktiv lungsjukdom R95./bronkiektasier R99</t>
  </si>
  <si>
    <t>Yskä R05, Epänormaali yskös R25, Keuhkoputkentulehdus/bronkioliitti, akuutti R78</t>
  </si>
  <si>
    <t>J41.0,J41.1,J41.8,J42</t>
  </si>
  <si>
    <t>(1) yskää sekä päivittäisiä tai lähes päivittäisiä ysköksiä vähintään 3 kuukautta / vuosi,  vähintään 2 vuoden aikana ja (2) hajanaisia rahinoita/rohinaa keuhkojen auskultaatiossa näiden jaksojen aikana</t>
  </si>
  <si>
    <t>(1) hosta med upphostningar under de flesta dagarna under loppet av 3 månader per år under en två årsperiod, samt (2) spridda rassel/rhonchi vid auskultation av lungorna under dessa episoder</t>
  </si>
  <si>
    <t>Kronisk bronkit</t>
  </si>
  <si>
    <t>emfyseema/ilmapöhö/keuhkoahtaumatauti R95./ keuhkoputkenlaajentuma R99</t>
  </si>
  <si>
    <t>Hosta R05,  Avvikande sputum / upphostning R25,  Akut bronkit/bronkiolit R78</t>
  </si>
  <si>
    <t>Influenssa</t>
  </si>
  <si>
    <t>1.2.246.537.6.31.2007.2191</t>
  </si>
  <si>
    <t>J10.1</t>
  </si>
  <si>
    <t>maginfluensa D70./influensalunginflammation R81</t>
  </si>
  <si>
    <t>G05.1*J10.8,G05.1*J11.8,H67.8*J10.8,H67.8*J11.8,I41.1*J10.8,I41.1*J11.8,J09,J10.1,J10.8,J10.8+G05.1,J10.8+H67.8,J10.8+I41.1,J11.1,J11.8,J11.8+G05.1,J11.8+H67.8,J11.8+I41.1</t>
  </si>
  <si>
    <t>influensalik sjukdom./parainfluensa</t>
  </si>
  <si>
    <t>(1) lihaskipu ja yskä ilman epänormaaleja löydöksiä hengitysteissä - lukuun ottamatta nenän ja nielun limakalvon tulehdusta sekä (2) vähintään kolme seuraavista: yhtäkkinen alku (alle 12 tunnissa), vilunväristyksiä / -puistatuksia / kuumetta, voimattomuutta ja heikkouden tunnetta, influenssakontakti, influenssaepidemia tai (3) virusviljelmällä tai serologisesti osoitettu influenssa</t>
  </si>
  <si>
    <t>(1) muskelsmärta samt hosta utan andra onormala respiratoriska fysikaliska fynd än inflammation av slemhinnor i näsa och svalg, plus (2) tre eller flere av följande: plötsligt debut (inom 12 timmar),  frossbrytningar/feber,  utmattning och svaghet, influensaepidemi eller virusodling/serologisk evidens av influensavirusinfektion</t>
  </si>
  <si>
    <t>Influensa</t>
  </si>
  <si>
    <t>influenssan kaltainen sairaus./parainfluenssa</t>
  </si>
  <si>
    <t>mahaflunssa D70./ influenssakeuhkokuume R81</t>
  </si>
  <si>
    <t>Övre luftvägsinfektion  akut R74</t>
  </si>
  <si>
    <t>R81</t>
  </si>
  <si>
    <t>Keuhkokuume</t>
  </si>
  <si>
    <t>1.2.246.537.6.31.2007.2192</t>
  </si>
  <si>
    <t>J18.9</t>
  </si>
  <si>
    <t>aspirationspneumoni R99</t>
  </si>
  <si>
    <t>Yskä R05, Keuhkoputkentulehdus/bronkioliitti, akuutti R78</t>
  </si>
  <si>
    <t>A01.0+J17.0,A02.2+J17.0,A21.2+J17.0,A22.1+J17.0,A37.9+J17.0,A42.0+J17.0,A43.0+J17.0,A48.1,A54.8+J17.0,A69.8+J17.8,A70+J17.8,A78+J17.8,B01.2+J17.1,B05.2+J17.1,B06.8+J17.1,B25.0+J17.1,B33.4+,B37.1+J17.2,B38.2+J17.2,B39.0+J17.2,B44.0+J17.2,B44.1+J17.2,B58.3+J17.3,B59+J17.3,B65.9+J17.3,B77.8+J17.3,I00+J17.8,J10.0,J11.0,J12.0,J12.1,J12.2,J12.8,J12.9,J13,J14,J15.0,J15.1,J15.2,J15.3,J15.4,J15.5,J15.6,J15.7,J15.8,J15.9,J16.0,J16.8,J17.0*,J17.0*A01.0,J17.0*A02.2,J17.0*A21.2,J17.0*A22.1,J17.0*A37.9,J17.0*A42.0,J17.0*A43.0,J17.0*A54.8,J17.1*,J17.1*B01.2,J17.1*B05.2,J17.1*B06.8,J17.1*B25.0,J17.1*B33.4,J17.2*,J17.2*B37.1,J17.2*B38.2,J17.2*B39.0,J17.2*B44.0,J17.2*B44.1,J17.3*,J17.3*B58.3,J17.3*B59,J17.3*B65.9,J17.3*B77.8,J17.8*,J17.8*A69.8,J17.8*A70,J17.8*A78,J17.8*I00,J18.0,J18.1,J18.2,J18.8,J18.9</t>
  </si>
  <si>
    <t>bakteriell /viruspneumoni./bronchopneumoni./influensapneumoni./legionellos./legionärssjuka./penumonit</t>
  </si>
  <si>
    <t>todennettu keuhkovarjostuma</t>
  </si>
  <si>
    <t>evidens för lungförtätning</t>
  </si>
  <si>
    <t>Lunginflammation/pneumoni</t>
  </si>
  <si>
    <t>bakteeri-/viruskeuhkokuume./influenssakeuhkokuume./legionella./pneumonitis</t>
  </si>
  <si>
    <t>aspiraatiokeuhkokuume R99</t>
  </si>
  <si>
    <t>Hosta R05, Akut bronkit/bronkiolit R78</t>
  </si>
  <si>
    <t>R82</t>
  </si>
  <si>
    <t>Keuhkopussintulehdus / nestekertymä keuhkopussissa</t>
  </si>
  <si>
    <t>1.2.246.537.6.31.2007.2193</t>
  </si>
  <si>
    <t>J90</t>
  </si>
  <si>
    <t>tuberkulos A70./penumoni R81./malign vätskesekretion bör kodas till malignitetens ursprungslokalisation</t>
  </si>
  <si>
    <t>Hengityselimiin liittyvä kipu R01</t>
  </si>
  <si>
    <t>Pahanlaatuinen solulöydös luokitellaan syövän alkuperän mukaan.</t>
  </si>
  <si>
    <t>J90,J91*,J94.0,J94.1,J94.2,J94.8,J94.9,R09.1</t>
  </si>
  <si>
    <t>inflammatoriskt exsudat i lungsäcken./pleurit</t>
  </si>
  <si>
    <t>todennettu keuhkopussin nestekertymä tai keuhkopussin kipu liittyneenä keuhkopussin ritinään tai  tutkimuksilla osoitettu keuhkopussin tulehduksellinen nestekertymä</t>
  </si>
  <si>
    <t>(1) klinisk evidens för pleuraexsudat, eller pleural smärta, som åtföls av pleuralt gnidningsljud, eller (2) undersökningsevidens för inflammatoriskt pleuraexsudat</t>
  </si>
  <si>
    <t>Pleurasmärta eller pleuravätska</t>
  </si>
  <si>
    <t>keuhkopussin tulehduksellinen erite./keuhkopussintulehdus</t>
  </si>
  <si>
    <t>tuberkuloosi A70./ keuhkokuume R81</t>
  </si>
  <si>
    <t>Smärta relaterad till andningsorganen R01</t>
  </si>
  <si>
    <t>R83</t>
  </si>
  <si>
    <t>Hengitystieinfektio, muu</t>
  </si>
  <si>
    <t>1.2.246.537.6.31.2007.2194</t>
  </si>
  <si>
    <t>A36.9</t>
  </si>
  <si>
    <t>cystisk fibros T99</t>
  </si>
  <si>
    <t>A36.0,A36.1,A36.2,A36.3,A36.8,A36.9,B37.1,B44.0,B44.0+J17.2,B44.1,B44.2,B44.7,B44.8,B44.9,B58.3,J05.1,J17.2*B44.0,J31.0,J31.1,J31.2,J37.0,J37.1,J85.0,J85.1,J85.2,J85.3,J86.00,J86.01,J86.02,J86.09,J86.9</t>
  </si>
  <si>
    <t>kronisk nasofaryngit./kronisk faryngit./kronisk rinit UNS./difteri./empyem./epiglottit./svampinfektion i andningsorganen./lungabscess./infektion (utan lunginflammation) framkallad av urdjur</t>
  </si>
  <si>
    <t>Infektion i andningsorganen, annan</t>
  </si>
  <si>
    <t>alkueläimen aiheuttama tulehdus (ilman keuhkokuumetta)./keuhkopaise./keuhkopussin märkäkertymä./kurkkumätä./kurkunkannentulehdus./pitkällinen nenä-nielutulehdus./pitkällinen nielutulehdus./pitkällinen määrittelemätön nuha./sienen aiheuttama hengitystietulehdus</t>
  </si>
  <si>
    <t>kystinen fibroosi T99</t>
  </si>
  <si>
    <t>R84</t>
  </si>
  <si>
    <t>Pahanlaatuinen kasvain, keuhkojen/keuhkoputken</t>
  </si>
  <si>
    <t>1.2.246.537.6.31.2007.2195</t>
  </si>
  <si>
    <t>C34.99&amp;</t>
  </si>
  <si>
    <t>malignitet av okänt ursprung A79./en sekundär malignitet från en känd lokalisation kodas till lokalisationen</t>
  </si>
  <si>
    <t>Hengityselinten kasvain, määrittämätön R92</t>
  </si>
  <si>
    <t>C33.90&amp;,C33.91&amp;,C33.92&amp;,C33.93&amp;,C33.94&amp;,C33.95&amp;,C33.96&amp;,C33.97&amp;,C33.99&amp;,C34.0,C34.00&amp;,C34.01&amp;,C34.02&amp;,C34.03&amp;,C34.04&amp;,C34.05&amp;,C34.06&amp;,C34.07&amp;,C34.09&amp;,C34.1,C34.10&amp;,C34.11&amp;,C34.12&amp;,C34.13&amp;,C34.14&amp;,C34.15&amp;,C34.16&amp;,C34.17&amp;,C34.19&amp;,C34.2,C34.20&amp;,C34.21&amp;,C34.22&amp;,C34.23&amp;,C34.24&amp;,C34.25&amp;,C34.26&amp;,C34.27&amp;,C34.29&amp;,C34.3,C34.30&amp;,C34.31&amp;,C34.32&amp;,C34.33&amp;,C34.34&amp;,C34.35&amp;,C34.36&amp;,C34.37&amp;,C34.39&amp;,C34.8,C34.80&amp;,C34.81&amp;,C34.82&amp;,C34.83&amp;,C34.84&amp;,C34.85&amp;,C34.86&amp;,C34.87&amp;,C34.89&amp;,C34.9,C34.90&amp;,C34.91&amp;,C34.92&amp;,C34.93&amp;,C34.94&amp;,C34.95&amp;,C34.96&amp;,C34.97&amp;,C34.99&amp;,C45.7&amp;</t>
  </si>
  <si>
    <t>malignitet i luftstrupen./luftrör/ lunga</t>
  </si>
  <si>
    <t>Maligna tumörer i luftrör/lunga</t>
  </si>
  <si>
    <t>henkitorven/keuhkojen/keuhkoputkien pahanlaatuinen kasvain</t>
  </si>
  <si>
    <t>alkuperältään tuntematon pahanlaatuisuus A79./ sekundaarinen pahanlaatuisuus tiedetystä paikasta luokitellaan paikan mukaan</t>
  </si>
  <si>
    <t>Tumör i andningsorganen UNS R92</t>
  </si>
  <si>
    <t>R85</t>
  </si>
  <si>
    <t>Pahanlaatuinen kasvain, hengityselinten, muu</t>
  </si>
  <si>
    <t>1.2.246.537.6.31.2007.2196</t>
  </si>
  <si>
    <t>C39.9&amp;</t>
  </si>
  <si>
    <t>Hodgkins sjukdom B72./malignitet i luftstrupe/ luftrör/ lunga R84</t>
  </si>
  <si>
    <t>C09.1&amp;,C09.8&amp;,C09.9&amp;,C10.0&amp;,C10.1&amp;,C10.2&amp;,C10.3&amp;,C10.4&amp;,C10.8&amp;,C10.9&amp;,C11.0&amp;,C11.1&amp;,C11.2&amp;,C11.3&amp;,C11.8&amp;,C11.9&amp;,C12&amp;,C13.0&amp;,C13.1&amp;,C13.2&amp;,C13.8&amp;,C13.9&amp;,C14.0&amp;,C14.2&amp;,C30.0&amp;,C31.0&amp;,C31.1&amp;,C31.2&amp;,C31.3&amp;,C31.8&amp;,C31.9&amp;,C32.0&amp;,C32.1&amp;,C32.2&amp;,C32.3&amp;,C32.8&amp;,C32.9&amp;,C38.1&amp;,C38.2&amp;,C38.3&amp;,C38.4&amp;,C39.0&amp;,C39.8&amp;,C39.9&amp;,C45.0&amp;,C45.7&amp;</t>
  </si>
  <si>
    <t>malignitet i struphuvud/ mediastinum/ näsa/ svalg/lungsäck/ bihåla./mesoteliom</t>
  </si>
  <si>
    <t>Malign tumör i andningsorganen, annan</t>
  </si>
  <si>
    <t>keuhkopussin/kurkunpään/nenän/nielun/sivuontelon välikarsinan pahanlaatuinen kasvain./mesoteliooma</t>
  </si>
  <si>
    <t>Hodgkinin tauti B72./ henkitorven/keuhkoputken/keuhkon pahanlaatuisuus R84</t>
  </si>
  <si>
    <t>R86</t>
  </si>
  <si>
    <t>Hyvänlaatuinen kasvain, hengityselinten</t>
  </si>
  <si>
    <t>1.2.246.537.6.31.2007.2197</t>
  </si>
  <si>
    <t>D14.4&amp;</t>
  </si>
  <si>
    <t>tumör i andningsorganen UNS R92./näspolyp R99</t>
  </si>
  <si>
    <t>D14.0&amp;,D14.1&amp;,D14.2&amp;,D14.3&amp;,D14.4&amp;,D19.0&amp;</t>
  </si>
  <si>
    <t>tyypillinen kliininen löydös  tai histologia</t>
  </si>
  <si>
    <t>Benigna tumörer i andningsorganen</t>
  </si>
  <si>
    <t>määrittämätön hengityselinten kasvain R92./ nenäpolyyppi R99</t>
  </si>
  <si>
    <t>R87</t>
  </si>
  <si>
    <t>Vierasesine nenässä/kurkunpäässä/keuhkoputkissa</t>
  </si>
  <si>
    <t>1.2.246.537.6.31.2007.2198</t>
  </si>
  <si>
    <t>T17.9</t>
  </si>
  <si>
    <t>drunkning A88./främmande kropp som placerat sig i matstrupen D79./främmande kropp i öra H76./aspirationspneumoni R99</t>
  </si>
  <si>
    <t>Muu hengityselinten oire/vaiva R29</t>
  </si>
  <si>
    <t>T17.0,T17.1,T17.2,T17.3,T17.4,T17.5,T17.8,T17.9</t>
  </si>
  <si>
    <t>främmande kropp i lungorna</t>
  </si>
  <si>
    <t>suoraan/tähystämällä/kuvantamisella nähty vierasesine</t>
  </si>
  <si>
    <t>visualiseriing av främmande kropp direkt/ endoskopiskt /genom radiografi</t>
  </si>
  <si>
    <t>Främmande kropp i näsa/struphuvud/luftrör</t>
  </si>
  <si>
    <t>vierasesine keuhkoissa</t>
  </si>
  <si>
    <t>hukkuminen A88./ vierasesine ruokatorvessa D79./ vierasesine korvakäytävässä H76./ aspiraatiokeuhkokuume R99</t>
  </si>
  <si>
    <t>Annat symptom/ besvär beträffande andningsorganen R29</t>
  </si>
  <si>
    <t>R88</t>
  </si>
  <si>
    <t>Hengityselinten vamma, muu</t>
  </si>
  <si>
    <t>1.2.246.537.6.31.2007.2199</t>
  </si>
  <si>
    <t>S27.8</t>
  </si>
  <si>
    <t>drunkning A88./näsfraktur L76./främmande kropp i andningsorganen R87</t>
  </si>
  <si>
    <t>S00.3,S01.2,S03.1,S09.9,S10.0,S17.0,S19.8,S27.0,S27.1,S27.2,S27.3,S27.4,S27.5,S27.6,S27.7,S27.8,S27.9,T27.0,T27.1,T27.2,T27.3,T27.4,T27.5,T27.6,T27.7,T70.1</t>
  </si>
  <si>
    <t>skada /trauma av näsa/ andningsorgan</t>
  </si>
  <si>
    <t>Annan skada på andningsorgan</t>
  </si>
  <si>
    <t>hengityselimistön/nenän vamma</t>
  </si>
  <si>
    <t>hukkuminen A88./ nenämurtuma L76./ vierasesine hengityselimistössä R87</t>
  </si>
  <si>
    <t>R89</t>
  </si>
  <si>
    <t>Synnynnäinen epämuodostuma, hengityselinten</t>
  </si>
  <si>
    <t>1.2.246.537.6.31.2007.2200</t>
  </si>
  <si>
    <t>Q34.9</t>
  </si>
  <si>
    <t>kluven läpp/ gomspalt D81./cystisk fibros T99</t>
  </si>
  <si>
    <t>Q30.0,Q30.1,Q30.2,Q30.3,Q30.8,Q30.9,Q31.0,Q31.1,Q31.2,Q31.3,Q31.40,Q31.48,Q31.8,Q31.9,Q32.0,Q32.10,Q32.11,Q32.18,Q32.20,Q32.21,Q32.3,Q32.4,Q33.0,Q33.00,Q33.01,Q33.02,Q33.08,Q33.10,Q33.18,Q33.2,Q33.3,Q33.4,Q33.5,Q33.6,Q33.80,Q33.81,Q33.82,Q33.88,Q33.9,Q34.0,Q34.1,Q34.80,Q34.88,Q34.9</t>
  </si>
  <si>
    <t>kongenital anomali av näsa/ svalg/ luftstrupe/ struphuvud/ luftrör/ lungor/ lungsäck</t>
  </si>
  <si>
    <t>Medfödd missbildning i andningsorgan</t>
  </si>
  <si>
    <t>synnynnäinen epämuodostuma nenässä/henkitorvessa/keuhkoissa/keuhkopussissa/keuhkoputkessa/kurkussa/nielussa</t>
  </si>
  <si>
    <t>huuli-/suulakihalkio D81./kystinen fibroosi T99</t>
  </si>
  <si>
    <t>Nielurisojen/kitarisojen liikakasvu</t>
  </si>
  <si>
    <t>1.2.246.537.6.31.2007.2201</t>
  </si>
  <si>
    <t>J35.9</t>
  </si>
  <si>
    <t>akut tonsillit R76./allergisk rinit R97</t>
  </si>
  <si>
    <t>J34.8,J35.0,J35.1,J35.2,J35.3,J35.8,J35.9</t>
  </si>
  <si>
    <t>kronisk tonsillit</t>
  </si>
  <si>
    <t>Hypertrofi av tonsiller/adenoider</t>
  </si>
  <si>
    <t>krooninen nielurisatulehdus</t>
  </si>
  <si>
    <t>akuutti nielurisatulehdus R76./ allerginen nuha R97</t>
  </si>
  <si>
    <t>R92</t>
  </si>
  <si>
    <t>Hengityselinten kasvain, määrittämätön</t>
  </si>
  <si>
    <t>1.2.246.537.6.31.2007.2202</t>
  </si>
  <si>
    <t>D38.6&amp;</t>
  </si>
  <si>
    <t>sekundärt neoplasm från okänd lokalisation A79./malign tumör i andiningsorganen R84./R85./benign tumör i andningsorganen R86</t>
  </si>
  <si>
    <t>D02.0&amp;,D02.1&amp;,D02.2&amp;,D02.3&amp;,D02.4&amp;,D38.0&amp;,D38.1&amp;,D38.2&amp;,D38.3&amp;,D38.4&amp;,D38.50&amp;,D38.51&amp;,D38.58&amp;,D38.6&amp;</t>
  </si>
  <si>
    <t>tumör i andningsorganen inte specificerad såsom benign eller malign/ när histologi inte är tillgänglig</t>
  </si>
  <si>
    <t>Tumör i andningsorganen UNS</t>
  </si>
  <si>
    <t>hengityselinten määrittämätön hyvän- /pahanlaatuinen kasvain./kun histologiaa ei ole käytettävissä</t>
  </si>
  <si>
    <t>sekundaarinen kasvain tietämättömästä paikasta A79./ pahanlaatuinen hengityselimistön kasvain R84./R85./ hyvänlaatuinen hengityselimistön kasvain R86</t>
  </si>
  <si>
    <t>Keuhkoahtaumatauti</t>
  </si>
  <si>
    <t>1.2.246.537.6.31.2007.2203</t>
  </si>
  <si>
    <t>J43.9</t>
  </si>
  <si>
    <t>kronisk bronkit R79./astma R96./bronkiektasier R99./cystisk fibros T99</t>
  </si>
  <si>
    <t>Hengityksen häiriö, muu R04</t>
  </si>
  <si>
    <t>J43.0,J43.1,J43.2,J43.8,J43.9,J44.0,J44.1,J44.8,J44.9</t>
  </si>
  <si>
    <t>kronisk obstruktion av andningsvägarna./emfysem./COPD</t>
  </si>
  <si>
    <t>todennettu ilmateiden ahtauma, joka ei helpotu / helpottuu vain osittain keuhkoputkia laajentavilla lääkkeillä</t>
  </si>
  <si>
    <t>objektiv evidens för luftvägsobstruktion, som inte/ endast delvis lindras av bronkodilatorer</t>
  </si>
  <si>
    <t>Kronisk obstruktiv lungsjukdom</t>
  </si>
  <si>
    <t>COPD./emfyseema./keuhkolaajentuma./pitkäaikainen ahtauttava keuhkoputkitulehdus</t>
  </si>
  <si>
    <t>krooninen bronkiitti R79./ astma R96./ keuhkoputkilaajentuma R99./ kystinen fibroosi T99</t>
  </si>
  <si>
    <t>Andningsproblem, annan R04</t>
  </si>
  <si>
    <t>R96</t>
  </si>
  <si>
    <t>Astma</t>
  </si>
  <si>
    <t>1.2.246.537.6.31.2007.2204</t>
  </si>
  <si>
    <t>J45.9</t>
  </si>
  <si>
    <t>bronkiolit R78./kronisk bronkit R79./emfysem R95</t>
  </si>
  <si>
    <t>Hengityksen vinkuna R03, Yskä R05</t>
  </si>
  <si>
    <t>J45.0,J45.1,J45.8,J45.9,J46</t>
  </si>
  <si>
    <t>reaktiv luftvägssjukdom./pipande andning,</t>
  </si>
  <si>
    <t>(1) keuhkoputkien toistuva, kohtauksettainen ja reversiibeli ahtautuminen sekä hengityksen vinkuna / kuiva yskä tai (2) astmalle asetetut ajanmukaiset/yleiset diagnostiset kriteerit täyttyvät tutkimuksissa</t>
  </si>
  <si>
    <t>(1) återkommande episoder av reversibel akut bronkial obstruktion med pipande andning/ torr hosta, eller (2) diagnostiskt test, som möter för närvarande accepterade kriterier för astma</t>
  </si>
  <si>
    <t>vinkuva keuhkoputkentulehdus</t>
  </si>
  <si>
    <t>bronkioliitti R78./ krooninen bronkiitti R79./ keuhkolaajentuma/emfyseema R95</t>
  </si>
  <si>
    <t>Pipande andning R03,  Hosta R05</t>
  </si>
  <si>
    <t>R97</t>
  </si>
  <si>
    <t>Allerginen nuha</t>
  </si>
  <si>
    <t>1.2.246.537.6.31.2007.2205</t>
  </si>
  <si>
    <t>J30.4</t>
  </si>
  <si>
    <t>övre luftvägsinfektion R74./kronisk rinit UNS R83</t>
  </si>
  <si>
    <t>J30.0,J30.10,J30.19,J30.2,J30.3,J30.4</t>
  </si>
  <si>
    <t>hösnuva./allergi med nässymptom./vasomotorisk rinit</t>
  </si>
  <si>
    <t>Allergisk snuva</t>
  </si>
  <si>
    <t>heinänuha./nenäoireinen allergia./vasomotorinen nuha</t>
  </si>
  <si>
    <t>ylähengitystietulehdus R74./ krooninen määrittelemätön nuha R83</t>
  </si>
  <si>
    <t>R98</t>
  </si>
  <si>
    <t>Hyperventilaatio</t>
  </si>
  <si>
    <t>1.2.246.537.6.31.2007.2206</t>
  </si>
  <si>
    <t>R06.4</t>
  </si>
  <si>
    <t>hyperventilaatioon/ylihengittämiseen liittyvät oireet, joita voidaan helpottaa käytetyn ilman uudelleenhengittämisellä (pussiin hengittämällä)</t>
  </si>
  <si>
    <t>symtom som är relaterade till hyperventilation och som lindras av att återinandas utandad luft</t>
  </si>
  <si>
    <t>Hyperventilation</t>
  </si>
  <si>
    <t>Muu hengityselinten sairaus</t>
  </si>
  <si>
    <t>1.2.246.537.6.31.2007.2207</t>
  </si>
  <si>
    <t>J98.9</t>
  </si>
  <si>
    <t>A06.5+J99.8,A50.0+J99.8,A52.79+J99.8,B42.0+J99.8,D89.1+J99.8,J33.0,J33.1,J33.8,J33.9,J34.1,J34.2,J34.3,J34.8,J38.0,J38.1,J38.2,J38.3,J38.4,J38.5,J38.6,J38.7,J39.0,J39.1,J39.2,J39.3,J39.8,J39.9,J47,J60,J61,J62.0,J62.8,J63.0,J63.1,J63.2,J63.2+K77.8,J63.3,J63.4,J63.5,J63.8,J64,J65,J66.0,J66.1,J66.2,J66.8,J67.0,J67.1,J67.2,J67.3,J67.4,J67.5,J67.6,J67.7,J67.8,J67.9,J68.0,J68.1,J68.2,J68.3,J68.4,J68.8,J68.9,J69.0,J69.1,J69.8,J80,J81,J82,J84.0,J84.1,J84.8,J84.9,J92.0,J92.9,J93.0,J93.1,J93.8,J93.9,J96.0,J96.1,J96.9,J98.0,J98.1,J98.2,J98.3,J98.4,J98.5,J98.6,J98.8,J98.9,J99.0*,J99.0*M05.1,J99.1*,J99.1*M31.3,J99.1*M32.1,J99.1*M33.2,J99.1*M33.9,J99.1*M34.8,J99.1*M35.0,J99.8*,J99.8*A06.5,J99.8*A50.0,J99.8*A52.79,J99.8*B42.0,J99.8*D89.1,J99.8*M45,K77.8*J63.2,M05.1+J99.0,M31.3+J99.1,M32.1+J99.1,M33.2+J99.1,M33.9+J99.1,M34.8+J99.1,M35.0+J99.1,M45+J99.8,U04.9,U88,Z90.2</t>
  </si>
  <si>
    <t>aspirationspneumoni./bronkiektasier./devierande mellanvägg i näsan./lungkomplikation som förorsakats av annan sjukdom./sjukdom i mediastinum./näspolyp./annan sjukdom i struphuvudet./pneumokonios./pneumothorax./penumonit beroende på allergi/ kemikalier / d</t>
  </si>
  <si>
    <t>Annan sjukdom i andningsorganen</t>
  </si>
  <si>
    <t>allergiasta/kemikaaleista/pölystä/kaasuista/homeesta johtuva pneumoniitti./aspiraatiopneumonia./aspiraatiokeuhkokuume./bronkiektasia./hengitysvajaus./ilmaa keuhkopussissa./keuhkojen kasaanpainuminen./keuhkoödeema ilman sydänsairautta,sydämen vajaatoimintaa./nenän väliseinän siirtymä./muun sairauden aiheuttama keuhkokomplikaatio./välikarsinan tauti./muu nielun tauti./nenäpolyypit./nenän limakalvoulkonemat./pneumokonioosi./pneumothorax</t>
  </si>
  <si>
    <t>S</t>
  </si>
  <si>
    <t>Iho</t>
  </si>
  <si>
    <t>1.2.246.537.6.31.2007.2208</t>
  </si>
  <si>
    <t>Hud</t>
  </si>
  <si>
    <t>S01</t>
  </si>
  <si>
    <t>Ihon kipu/arkuus</t>
  </si>
  <si>
    <t>1.2.246.537.6.31.2007.2209</t>
  </si>
  <si>
    <t>myrkrypningar i fingrar/ fot/ tår N05./annan förnimmelsestörning N06</t>
  </si>
  <si>
    <t>brännande känsla./smärtsam förändring eller rodnad./ömhet</t>
  </si>
  <si>
    <t>Smärta / ömhet i huden</t>
  </si>
  <si>
    <t>arkuus./kivulias muutos tai punoitus./polttava tunne</t>
  </si>
  <si>
    <t>pistely sormissa/jaloissa/varpaissa N05./ muu tuntohäiriö N06</t>
  </si>
  <si>
    <t>S02</t>
  </si>
  <si>
    <t>Kutina</t>
  </si>
  <si>
    <t>1.2.246.537.6.31.2007.2210</t>
  </si>
  <si>
    <t>L29.9</t>
  </si>
  <si>
    <t>anogenital klåda D05./dermatitis artefacta S99./pruritus vulvae X16./klåda i bröstvårtor X20</t>
  </si>
  <si>
    <t>L29.8,L29.9</t>
  </si>
  <si>
    <t>hudirritation./pruritus</t>
  </si>
  <si>
    <t>Klåda</t>
  </si>
  <si>
    <t>pruritus./ärsyyntynyt iho</t>
  </si>
  <si>
    <t>peräaukon-sukuelinten kutina D05./ tekoihottuma S99./ emättimen kutina X16./ nännin kutina X20</t>
  </si>
  <si>
    <t>S03</t>
  </si>
  <si>
    <t>Syylät</t>
  </si>
  <si>
    <t>1.2.246.537.6.31.2007.2211</t>
  </si>
  <si>
    <t>B07.9</t>
  </si>
  <si>
    <t>molluscum contagiosum S95./genitala vårtor X91./Y76</t>
  </si>
  <si>
    <t>B07.80,B07.81,B07.82,B07.84,B07.85,B07.9</t>
  </si>
  <si>
    <t>verruca</t>
  </si>
  <si>
    <t>Vårtor</t>
  </si>
  <si>
    <t>ontelosyylä S95./ sukuelinten syylä X91./Y96</t>
  </si>
  <si>
    <t>S04</t>
  </si>
  <si>
    <t>Kyhmy/patti, paikallinen</t>
  </si>
  <si>
    <t>1.2.246.537.6.31.2007.2212</t>
  </si>
  <si>
    <t>R22.9</t>
  </si>
  <si>
    <t>insektbett S12./bröstknöl X19./Y16</t>
  </si>
  <si>
    <t>R22.0,R22.1,R22.2,R22.3,R22.4,R22.9,R23.8</t>
  </si>
  <si>
    <t>papel./nippa</t>
  </si>
  <si>
    <t>Svullnad/knöl, lokal</t>
  </si>
  <si>
    <t>näppylä./papula</t>
  </si>
  <si>
    <t>hyönteisen purema S12./ rintakyhmy X19./Y16</t>
  </si>
  <si>
    <t>S05</t>
  </si>
  <si>
    <t>Kyhmyt/patit, yleistyneet</t>
  </si>
  <si>
    <t>1.2.246.537.6.31.2007.2213</t>
  </si>
  <si>
    <t>R22.7</t>
  </si>
  <si>
    <t>svullna vrister/ ödem K07</t>
  </si>
  <si>
    <t>R22.7,R23.8</t>
  </si>
  <si>
    <t>papler/ nippor/knölar/ svullnader på flera ställen</t>
  </si>
  <si>
    <t>Svullnad/knölar, generaliserad</t>
  </si>
  <si>
    <t>kyhmyt/näppylät/papulat/turvotukset useissa paikoissa</t>
  </si>
  <si>
    <t>turvonneet nilkat / ödema K07</t>
  </si>
  <si>
    <t>S06</t>
  </si>
  <si>
    <t>Punoitus, paikallinen</t>
  </si>
  <si>
    <t>1.2.246.537.6.31.2007.2214</t>
  </si>
  <si>
    <t>enskild knöl/ svullnad S04</t>
  </si>
  <si>
    <t>L53.9,R21</t>
  </si>
  <si>
    <t>rodnad./erytem</t>
  </si>
  <si>
    <t>Utslag, lokalt</t>
  </si>
  <si>
    <t>eryteema./punainen laikku/läikkä</t>
  </si>
  <si>
    <t>paikallinen kyhmy/turvotus S04</t>
  </si>
  <si>
    <t>S07</t>
  </si>
  <si>
    <t>Punoitus, yleinen</t>
  </si>
  <si>
    <t>1.2.246.537.6.31.2007.2215</t>
  </si>
  <si>
    <t>annat virusbetingat exantem A76./knölar/ svullnader på flera ställen S05</t>
  </si>
  <si>
    <t>rodnad/ erytem på flera ställen</t>
  </si>
  <si>
    <t>Utslag, generaliserat</t>
  </si>
  <si>
    <t>eryteema/punoitus useissa paikoissa</t>
  </si>
  <si>
    <t>muu viruspunoitus A76./ ihon yleistyneet kyhmyt/turvotus S05</t>
  </si>
  <si>
    <t>S08</t>
  </si>
  <si>
    <t>Ihon värin muutos, muu</t>
  </si>
  <si>
    <t>1.2.246.537.6.31.2007.2216</t>
  </si>
  <si>
    <t>L81.1</t>
  </si>
  <si>
    <t>blåmärke S16./vitiligo S99</t>
  </si>
  <si>
    <t>L81.0,L81.1,L81.2,L81.3,R23.0,R23.1,R23.2</t>
  </si>
  <si>
    <t>mörkfärgning under ögonen./cyanos./rodnande./fräknar./blekhet./pigmentering</t>
  </si>
  <si>
    <t>Förändring av hudfärgen, annan</t>
  </si>
  <si>
    <t>kalpeus./pigmentaatio./pisamat./punastuminen./sinertävyys./syanoosi./tummat silmänaluset,</t>
  </si>
  <si>
    <t>mustelma S16./ valkopälvi S99</t>
  </si>
  <si>
    <t>S09</t>
  </si>
  <si>
    <t>Tulehtunut sormi/varvas</t>
  </si>
  <si>
    <t>1.2.246.537.6.31.2007.2217</t>
  </si>
  <si>
    <t>L03.0</t>
  </si>
  <si>
    <t>posttraumatisk infektion i finger/ tå S11./tinea S74./jästsvamp/monilia/ candida S75</t>
  </si>
  <si>
    <t>paronyki / nagelbandsinflammation</t>
  </si>
  <si>
    <t>Infektion i finger/ tå</t>
  </si>
  <si>
    <t>kynsivallintulehdus</t>
  </si>
  <si>
    <t>vammanjälkeinen sormen/varpaan tulehdus S11./ ihon sienitulehdus S74./ ihon hiivatulehdus S75</t>
  </si>
  <si>
    <t>S10</t>
  </si>
  <si>
    <t>Paise</t>
  </si>
  <si>
    <t>1.2.246.537.6.31.2007.2218</t>
  </si>
  <si>
    <t>L02.9</t>
  </si>
  <si>
    <t>lymfadenit B70./perinanal abscess D95./abscess i yttre örongången H70./abscess i näsan R73./infektion i finger/tå S09./sårinfektion S11./erysipelas/ros S76./pilonidal abscess S85./hidradenit S92./abscess i yttre kvinnliga genitalia S99./abscess i manliga</t>
  </si>
  <si>
    <t>L02.0,L02.1,L02.2,L02.3,L02.4,L02.8,L02.9</t>
  </si>
  <si>
    <t>abscess./furunkel./karbunkel./follikulit</t>
  </si>
  <si>
    <t>Böld</t>
  </si>
  <si>
    <t>ajos./karvatupentulehdus./märkäpesäke./äkämä</t>
  </si>
  <si>
    <t>imusolmuketulehdus B70./ peräaukon paise D95./ ulkoisen korvakäytävän paise H70./ nenän paise R73./ tulehtunut sormi/varvas S09./ haavatulehdus S11./ ruusu S76./ pilonidaalipaise S85./ hikirauhastulehdus S92./ ulkosynnyttimien paise X99./ miehen sukuelinten paise Y99</t>
  </si>
  <si>
    <t>S11</t>
  </si>
  <si>
    <t>Ihotulehdus vamman jälkeen</t>
  </si>
  <si>
    <t>1.2.246.537.6.31.2007.2219</t>
  </si>
  <si>
    <t>T79.3</t>
  </si>
  <si>
    <t>infektion av operationssår A87./erysipelas/ros./pyodermi S76./impetigo S84</t>
  </si>
  <si>
    <t>sårinfektion av trauma eller bett</t>
  </si>
  <si>
    <t>Hudinfektion efter trauma</t>
  </si>
  <si>
    <t>vamman aiheuttaman haavan tai pureman jälkeinen ihotulehdus</t>
  </si>
  <si>
    <t>leikkaushaavatulehdus A87./ ruusu./märkäinen ihotulehdus S76./ märkärupi S84</t>
  </si>
  <si>
    <t>S12</t>
  </si>
  <si>
    <t>Hyönteisen purema/pisto</t>
  </si>
  <si>
    <t>1.2.246.537.6.31.2007.2220</t>
  </si>
  <si>
    <t>T14.0</t>
  </si>
  <si>
    <t>toxiska effekter av icke medicinska ämnen A86./infekterat bett S11./skabb S72./lössangrepp S73</t>
  </si>
  <si>
    <t>S00.0,S00.2,S00.3,S00.4,S00.5,S00.7,S00.8,S00.9,S10.1,S10.7,S10.8,S10.9,S20.1,S20.3,S20.4,S20.7,S20.8,S30.7,S30.8,S30.9,S40.7,S40.8,S50.7,S50.8,S60.7,S60.8,S70.7,S70.8,S80.7,S80.8,S90.7,S90.8,T09.0,T11.0,T13.0,T14.0</t>
  </si>
  <si>
    <t>Insektbett/-stick</t>
  </si>
  <si>
    <t>ei-lääkkeellisen aineen myrkkyvaikutus A86./ tulehtunut purema S11./ syyhy S72./ täit S73</t>
  </si>
  <si>
    <t>S13</t>
  </si>
  <si>
    <t>Eläimen/ihmisen purema</t>
  </si>
  <si>
    <t>1.2.246.537.6.31.2007.2221</t>
  </si>
  <si>
    <t>T14.1</t>
  </si>
  <si>
    <t>toxiska effekter av icke medicinska ämnen A86./infekterat bett S11</t>
  </si>
  <si>
    <t>Bett av djur/mänska</t>
  </si>
  <si>
    <t>ei-lääkkeellisen aineen myrkkyvaikutus A86./ tulehtunut purema S11</t>
  </si>
  <si>
    <t>S14</t>
  </si>
  <si>
    <t>Palovamma</t>
  </si>
  <si>
    <t>1.2.246.537.6.31.2007.2222</t>
  </si>
  <si>
    <t>T30.0</t>
  </si>
  <si>
    <t>solbränna S80</t>
  </si>
  <si>
    <t>T20.0,T20.1,T20.2,T20.3,T20.4,T20.5,T20.6,T20.7,T21.0,T21.1,T21.2,T21.3,T21.4,T21.5,T21.6,T21.7,T22.0,T22.1,T22.2,T22.3,T22.4,T22.5,T22.6,T22.7,T23.0,T23.1,T23.2,T23.3,T23.4,T23.5,T23.6,T23.7,T24.0,T24.1,T24.2,T24.3,T24.4,T24.5,T24.6,T24.7,T25.0,T25.1,T25.2,T25.3,T25.4,T25.5,T25.6,T25.7,T30.0,T30.1,T30.2,T30.3,T30.4,T30.5,T30.6,T30.7,T31.0,T31.1,T31.2,T31.3,T31.4,T31.5,T31.6,T31.7,T31.8,T31.9,T32.0,T32.1,T32.2,T32.3,T32.4,T32.5,T32.6,T32.7,T32.8,T32.9</t>
  </si>
  <si>
    <t>brännskada/skållning av alla grader./yttre kemisk brännskada</t>
  </si>
  <si>
    <t>Brännskada/skållning</t>
  </si>
  <si>
    <t>kaikenasteiset palovammat./ulkoisen kemikaalin aiheuttama palovamma</t>
  </si>
  <si>
    <t>auringonpolttama S80</t>
  </si>
  <si>
    <t>S15</t>
  </si>
  <si>
    <t>Vierasesine ihossa</t>
  </si>
  <si>
    <t>1.2.246.537.6.31.2007.2223</t>
  </si>
  <si>
    <t>S00.0,S00.2,S00.3,S00.4,S00.5,S00.7,S00.8,S00.9,S10.1,S10.7,S10.8,S10.9,S20.1,S20.3,S20.4,S20.7,S20.8,S30.7,S30.8,S30.9,S40.7,S40.8,S50.7,S50.8,S60.7,S60.8,S70.7,S70.8,S80.7,S80.8,S90.7,S90.8,T09.0,T11.0,T13.0,T14.0,T14.1</t>
  </si>
  <si>
    <t>främmande kropp under nagel</t>
  </si>
  <si>
    <t>Främmande kropp i huden</t>
  </si>
  <si>
    <t>vierasesine kynnen alla</t>
  </si>
  <si>
    <t>S16</t>
  </si>
  <si>
    <t>Mustelma/ruhje</t>
  </si>
  <si>
    <t>1.2.246.537.6.31.2007.2224</t>
  </si>
  <si>
    <t>kontusion med brusten hud S17</t>
  </si>
  <si>
    <t>S00.0,S00.7,S00.8,S00.9,S10.1,S10.7,S10.8,S10.9,S20.0,S20.1,S20.2,S20.3,S20.4,S20.7,S20.8,S30.0,S30.1,S40.0,S40.7,S40.8,S40.9,S50.0,S50.1,S50.7,S50.8,S50.9,S60.0,S60.1,S60.2,S60.7,S60.8,S60.9,S70.0,S70.1,S70.7,S70.8,S70.9,S80.0,S80.1,S80.7,S80.8,S80.9,S90.0,S90.1,S90.2,S90.3,S90.7,S90.8,S90.9,T09.0,T11.0,T13.0,T14.0</t>
  </si>
  <si>
    <t>eckymos./hematom./blåmärke</t>
  </si>
  <si>
    <t>mustelma/ruhje ilman ihorikkoa</t>
  </si>
  <si>
    <t>blåmärke/contusion med intakt hudyta</t>
  </si>
  <si>
    <t>Kontusion</t>
  </si>
  <si>
    <t>hematooma</t>
  </si>
  <si>
    <t>mustelma ja iho rikkoutunut S17</t>
  </si>
  <si>
    <t>S17</t>
  </si>
  <si>
    <t>Hiertymä/naarmu/rakkula</t>
  </si>
  <si>
    <t>1.2.246.537.6.31.2007.2225</t>
  </si>
  <si>
    <t>S00.0,S00.7,S00.8,S00.9,S10.1,S10.7,S10.8,S10.9,S20.1,S20.3,S20.4,S20.7,S20.8,S30.7,S30.8,S30.9,S40.7,S40.8,S40.9,S50.7,S50.8,S50.9,S60.7,S60.8,S60.9,S70.7,S70.8,S70.9,S80.7,S80.8,S80.9,S90.3,S90.7,S90.8,S90.9,T09.0,T11.0,T13.0,T14.0</t>
  </si>
  <si>
    <t>kontusion./om huden är sönder./kontusionssår./skavsår</t>
  </si>
  <si>
    <t>Hudavskrapning / skråma/blåsa</t>
  </si>
  <si>
    <t>ihorikko./raapima</t>
  </si>
  <si>
    <t>S18</t>
  </si>
  <si>
    <t>Haava/laseraatio</t>
  </si>
  <si>
    <t>1.2.246.537.6.31.2007.2226</t>
  </si>
  <si>
    <t>bett S13</t>
  </si>
  <si>
    <t>S01.0,S01.2,S01.4,S01.40,S01.41,S01.50,S01.51,S01.59,S01.7,S01.8,S01.9,S11.0,S11.1,S11.2,S11.7,S11.8,S11.9,S21.0,S21.1,S21.2,S21.7,S21.8,S21.9,S31.0,S31.1,S31.8,S41.0,S41.1,S41.7,S41.8,S51.0,S51.7,S51.8,S51.9,S61.0,S61.1,S61.7,S61.8,S61.9,S71.0,S71.1,S71.7,S71.8,S81.0,S81.7,S81.8,S81.9,S91.0,S91.1,S91.2,S91.3,S91.7,T09.1,T11.1,T13.1,T14.1</t>
  </si>
  <si>
    <t>laceration/ snitt i huden /subkutana vävnader</t>
  </si>
  <si>
    <t>Laceration / skärsår</t>
  </si>
  <si>
    <t>ihon/ihonalaiskudoksen haava/viilto./repaleinen haava</t>
  </si>
  <si>
    <t>purema S13</t>
  </si>
  <si>
    <t>S19</t>
  </si>
  <si>
    <t>Ihon vamma, muu</t>
  </si>
  <si>
    <t>1.2.246.537.6.31.2007.2227</t>
  </si>
  <si>
    <t>S00.0,S00.7,S00.8,S00.9,S10.1,S10.7,S10.8,S10.9,S20.1,S20.3,S20.4,S20.7,S20.8,S30.7,S30.8,S30.9,S40.7,S40.8,S40.9,S50.7,S50.8,S50.9,S60.7,S60.8,S60.9,S70.7,S70.8,S70.9,S80.7,S80.8,S80.9,S90.7,S90.8,S90.9,T09.0,T11.0,T13.0,T14.0</t>
  </si>
  <si>
    <t>lossnande av nagel./nålstick./punktion</t>
  </si>
  <si>
    <t>Hudskada, annan</t>
  </si>
  <si>
    <t>kynnen irtoaminen./neulanpisto./pistohaava./puhkeaminen</t>
  </si>
  <si>
    <t>S20</t>
  </si>
  <si>
    <t>Sarveistuma/kovettuma</t>
  </si>
  <si>
    <t>1.2.246.537.6.31.2007.2228</t>
  </si>
  <si>
    <t>hyperkeratos S80</t>
  </si>
  <si>
    <t>Förhorning / kallositet</t>
  </si>
  <si>
    <t>liikasarveistuminen S80</t>
  </si>
  <si>
    <t>S21</t>
  </si>
  <si>
    <t>Ihon rakenteen oire/vaiva</t>
  </si>
  <si>
    <t>1.2.246.537.6.31.2007.2229</t>
  </si>
  <si>
    <t>R23.4</t>
  </si>
  <si>
    <t>svettningsproblem A09./hårbottensymtom/-besvär S24./iktyos S83./svettkörtelsjukdom S92./symptom/besvär i vulva X10</t>
  </si>
  <si>
    <t>torr hud./avskalning./fjällande./rynkor</t>
  </si>
  <si>
    <t>Symptom / besvär beträffande hudens konsistens</t>
  </si>
  <si>
    <t>hilseily./ihon kuoriutuminen./kuiva iho./rypyt</t>
  </si>
  <si>
    <t>hikoiluongelma A09./ päänahan oire/vaiva S24./ suomutauti S83./ hikirauhasen sairaus S92./ emättimen oire/vaiva X10</t>
  </si>
  <si>
    <t>S22</t>
  </si>
  <si>
    <t>Kynnen oire/vaiva</t>
  </si>
  <si>
    <t>1.2.246.537.6.31.2007.2230</t>
  </si>
  <si>
    <t>L60.9</t>
  </si>
  <si>
    <t>paronyki S09./nageltrång S94</t>
  </si>
  <si>
    <t>L60.1,L60.4,L60.5,L60.9,L62.0*,L62.0*M89.4,L62.8*,M89.4+L62.0,R68.3</t>
  </si>
  <si>
    <t>klubbfingrar</t>
  </si>
  <si>
    <t>Nagelsymptom/ -besvär</t>
  </si>
  <si>
    <t>rumpupalikkasormet</t>
  </si>
  <si>
    <t>kynsivallintulehdus S09./ sisäänkasvava kynsi S94</t>
  </si>
  <si>
    <t>S23</t>
  </si>
  <si>
    <t>Kaljuus / hiustenlähtö</t>
  </si>
  <si>
    <t>1.2.246.537.6.31.2007.2231</t>
  </si>
  <si>
    <t>L64.9</t>
  </si>
  <si>
    <t>L63.0,L63.1,L63.2,L63.8,L63.9,L64.0#,L64.8,L64.9,L65.0#,L65.1#,L65.2#,L65.8#,L65.9#,L66.0,L66.1,L66.2,L66.3,L66.4,L66.8,L66.9</t>
  </si>
  <si>
    <t>alopeci</t>
  </si>
  <si>
    <t>Skallighet/håravfall</t>
  </si>
  <si>
    <t>kaljuuntuminen./pälvikalju</t>
  </si>
  <si>
    <t>S24</t>
  </si>
  <si>
    <t>Päänahan/hiusten oire/vaiva, muu</t>
  </si>
  <si>
    <t>1.2.246.537.6.31.2007.2232</t>
  </si>
  <si>
    <t>L67.9</t>
  </si>
  <si>
    <t>trikotillomani P29./follikulit S10./håravfall/ skallighet S23./mjäll S86</t>
  </si>
  <si>
    <t>L67.0,L67.1,L67.8,L67.9,L68.0#,L68.1,L68.2,L68.3,L68.8,L68.9</t>
  </si>
  <si>
    <t>torrt hårbotten./hirsutism</t>
  </si>
  <si>
    <t>Symptom/ besvär beträffande hår och huvudsvål, annat</t>
  </si>
  <si>
    <t>hirsutismi./kuiva päänahka./liikakarvoitus</t>
  </si>
  <si>
    <t>karvojen repimishimo P29./ karvatupentulehdus S10./ hiusten irtoaminen/kaljuus S23./ hilseily S86</t>
  </si>
  <si>
    <t>S26</t>
  </si>
  <si>
    <t>Huoli/pelko ihosyövästä</t>
  </si>
  <si>
    <t>1.2.246.537.6.31.2007.2233</t>
  </si>
  <si>
    <t>om pat har sjukdomen./koda sjukdomen</t>
  </si>
  <si>
    <t>potilaan huoli/pelko ihosyövästä  ilman/ ennen varmistettua diagnoosia</t>
  </si>
  <si>
    <t>bekymmer/ rädsla för hudcancer hos en patient utan sjukdom/ till dess att diagnosen bekräftats</t>
  </si>
  <si>
    <t>Rädsla för hudcancer</t>
  </si>
  <si>
    <t>S27</t>
  </si>
  <si>
    <t>Huoli/pelko muusta ihosairaudesta</t>
  </si>
  <si>
    <t>1.2.246.537.6.31.2007.2234</t>
  </si>
  <si>
    <t>rädsla för hudcancer S26./om pat har sjukdomen./koda sjukdomen</t>
  </si>
  <si>
    <t>potilaan huoli/pelko muusta ihosairaudesta ilman/ennen varmistettua diagnoosia</t>
  </si>
  <si>
    <t>bekymmer/ rädsla för sjukdom i huden hos en patient utan sjukdom/ till dess att diagnosen bekräftats</t>
  </si>
  <si>
    <t>Rädsla för annan hudsjukdom</t>
  </si>
  <si>
    <t>ihosyövän pelko S26./ jos potilaalla on sairaus./luokittele se</t>
  </si>
  <si>
    <t>S28</t>
  </si>
  <si>
    <t>Toiminnanvajaus, ihon</t>
  </si>
  <si>
    <t>1.2.246.537.6.31.2007.2235</t>
  </si>
  <si>
    <t>COOP/WONCA-kartorna lämpar sig för att dokumentera patientens funktionella status (se kapitel 8).</t>
  </si>
  <si>
    <t>iho-ongelmaan liittyvä toiminnanvajaus tai toiminnan rajoittuneisuus</t>
  </si>
  <si>
    <t>funktionsbegränsing/ handikapp beroende på ett hudproblem</t>
  </si>
  <si>
    <t>Funktionsbegränsning/handikapp beträffande huden</t>
  </si>
  <si>
    <t>S29</t>
  </si>
  <si>
    <t>Muu ihon oire/vaiva</t>
  </si>
  <si>
    <t>1.2.246.537.6.31.2007.2236</t>
  </si>
  <si>
    <t>R23.8</t>
  </si>
  <si>
    <t>ärr S99</t>
  </si>
  <si>
    <t>R23.3,R23.8</t>
  </si>
  <si>
    <t>cellulit./petekier./problem med naveln./hudförändring./skavsår</t>
  </si>
  <si>
    <t>Annat hudsymptom/ -besvär</t>
  </si>
  <si>
    <t>hiussuonipurkauma./ihomuutos./navan ongelmat./petekkia./selluliitti./spontaani ekkymoosi</t>
  </si>
  <si>
    <t>krooninen ihohaavauma S97./ arpi S99</t>
  </si>
  <si>
    <t>S30</t>
  </si>
  <si>
    <t>Iho, Laaja tutkimus/arviointi</t>
  </si>
  <si>
    <t>Iho, Laaja terveydentilan arviointi/tarkastus</t>
  </si>
  <si>
    <t>1.2.246.537.6.31.2007.2237</t>
  </si>
  <si>
    <t>Hud, Medicinsk undersökning/grundlig</t>
  </si>
  <si>
    <t>S31</t>
  </si>
  <si>
    <t>Iho, Suppea tutkimus/arviointi</t>
  </si>
  <si>
    <t>Iho, Suppea terveydentilan arviointi/tarkastus</t>
  </si>
  <si>
    <t>1.2.246.537.6.31.2007.2238</t>
  </si>
  <si>
    <t>Hud, Medicinsk undersökning/partiell</t>
  </si>
  <si>
    <t>S32</t>
  </si>
  <si>
    <t>Iho, Allergiatutkimus</t>
  </si>
  <si>
    <t>1.2.246.537.6.31.2007.2239</t>
  </si>
  <si>
    <t>Hud, Allergitest</t>
  </si>
  <si>
    <t>S33</t>
  </si>
  <si>
    <t>Iho, Mikrobiol./immun.koe</t>
  </si>
  <si>
    <t>Iho, Mikrobiologinen/immunologinen koe</t>
  </si>
  <si>
    <t>1.2.246.537.6.31.2007.2240</t>
  </si>
  <si>
    <t>Hud, Mikrobiologiskt/annat immunologiskt prov</t>
  </si>
  <si>
    <t>S34</t>
  </si>
  <si>
    <t>Iho, Veritutkimus</t>
  </si>
  <si>
    <t>1.2.246.537.6.31.2007.2241</t>
  </si>
  <si>
    <t>Hud, Blodprov</t>
  </si>
  <si>
    <t>S35</t>
  </si>
  <si>
    <t>Iho, Virtsatutkimus</t>
  </si>
  <si>
    <t>1.2.246.537.6.31.2007.2242</t>
  </si>
  <si>
    <t>Hud, Urinprov</t>
  </si>
  <si>
    <t>S36</t>
  </si>
  <si>
    <t>Iho, Ulostetutkimus</t>
  </si>
  <si>
    <t>1.2.246.537.6.31.2007.2243</t>
  </si>
  <si>
    <t>Hud, Avföringsprov</t>
  </si>
  <si>
    <t>S37</t>
  </si>
  <si>
    <t>Iho, Histol./sytol. tutk.</t>
  </si>
  <si>
    <t>Iho, Histologinen/sytologinen tutkimus</t>
  </si>
  <si>
    <t>1.2.246.537.6.31.2007.2244</t>
  </si>
  <si>
    <t>Hud, Histologiskt/cytologiskt prov</t>
  </si>
  <si>
    <t>S38</t>
  </si>
  <si>
    <t>Iho, Muu lab.tutkimus</t>
  </si>
  <si>
    <t>Iho, Muu laboratoriotutkimus</t>
  </si>
  <si>
    <t>1.2.246.537.6.31.2007.2245</t>
  </si>
  <si>
    <t>Hud, Annat laboratorieprov UNS</t>
  </si>
  <si>
    <t>S39</t>
  </si>
  <si>
    <t>Iho, Kliin. toimintakoe</t>
  </si>
  <si>
    <t>Iho, Kliininen toimintakoe</t>
  </si>
  <si>
    <t>1.2.246.537.6.31.2007.2246</t>
  </si>
  <si>
    <t>Hud, Kliniskt funktionstest</t>
  </si>
  <si>
    <t>S40</t>
  </si>
  <si>
    <t>Iho, Diagn. endoskopia</t>
  </si>
  <si>
    <t>Iho, Diagnostinen endoskopia</t>
  </si>
  <si>
    <t>1.2.246.537.6.31.2007.2247</t>
  </si>
  <si>
    <t>Hud, Diagnostisk endoskopi</t>
  </si>
  <si>
    <t>S41</t>
  </si>
  <si>
    <t>Iho, Diagn. Kuvantaminen</t>
  </si>
  <si>
    <t>Iho, Diagnostinen kuvantaminen</t>
  </si>
  <si>
    <t>1.2.246.537.6.31.2007.2248</t>
  </si>
  <si>
    <t>Hud, Radiologisk diagnostik eller annan bilddiagnostik</t>
  </si>
  <si>
    <t>S42</t>
  </si>
  <si>
    <t>Iho, Elektrofys. tutk.</t>
  </si>
  <si>
    <t>Iho, Elektrofysiologinen tutkimus</t>
  </si>
  <si>
    <t>1.2.246.537.6.31.2007.2249</t>
  </si>
  <si>
    <t>Hud, Elektrofysiologisk undersökning</t>
  </si>
  <si>
    <t>S43</t>
  </si>
  <si>
    <t>Iho, Muu tutkimus</t>
  </si>
  <si>
    <t>Iho, Muu tutkimustoimenpide</t>
  </si>
  <si>
    <t>1.2.246.537.6.31.2007.2250</t>
  </si>
  <si>
    <t>Hud, Annan diagnostisk åtgärd</t>
  </si>
  <si>
    <t>S44</t>
  </si>
  <si>
    <t>Iho, Rokotus / enn.ehk.lääk.</t>
  </si>
  <si>
    <t>Iho, Rokotus / ennaltaehkäisevä lääkitys</t>
  </si>
  <si>
    <t>1.2.246.537.6.31.2007.2251</t>
  </si>
  <si>
    <t>Hud, Preventiv immunisering/medicinering</t>
  </si>
  <si>
    <t>S45</t>
  </si>
  <si>
    <t>Iho, Seuranta/neuvonta</t>
  </si>
  <si>
    <t>Iho, Seuranta/terveysneuvonta/ruokavalioneuvonta</t>
  </si>
  <si>
    <t>1.2.246.537.6.31.2007.2252</t>
  </si>
  <si>
    <t>Hud, Observation/hälsofostran/rådgivning/dietrådgivning</t>
  </si>
  <si>
    <t>S46</t>
  </si>
  <si>
    <t>Iho, Pth konsultaatio</t>
  </si>
  <si>
    <t>Iho, Perusterveydenhuollon asiantuntijan konsultaatio</t>
  </si>
  <si>
    <t>1.2.246.537.6.31.2007.2253</t>
  </si>
  <si>
    <t>Hud, Konsultation med person yrkesverksam inom primärvården</t>
  </si>
  <si>
    <t>S47</t>
  </si>
  <si>
    <t>Iho, Esh konsultaatio</t>
  </si>
  <si>
    <t>Iho, Erikoislääkärin konsultaatio</t>
  </si>
  <si>
    <t>1.2.246.537.6.31.2007.2254</t>
  </si>
  <si>
    <t>Hud, Specialistkonsultation</t>
  </si>
  <si>
    <t>S48</t>
  </si>
  <si>
    <t>Iho, Pot. tarpeiden selvitt.</t>
  </si>
  <si>
    <t>Iho, Potilaan tarpeiden/tulosyyn selvittäminen</t>
  </si>
  <si>
    <t>1.2.246.537.6.31.2007.2255</t>
  </si>
  <si>
    <t>Hud, Utredning av patientens kontaktorsak/-behov</t>
  </si>
  <si>
    <t>S49</t>
  </si>
  <si>
    <t>Iho, Muu ennaltaehk. tmp</t>
  </si>
  <si>
    <t>Iho, Muu ennaltaehkäisevä toimenpide</t>
  </si>
  <si>
    <t>1.2.246.537.6.31.2007.2256</t>
  </si>
  <si>
    <t>Hud, Annan förebyggande åtgärd</t>
  </si>
  <si>
    <t>S50</t>
  </si>
  <si>
    <t>Iho, Lääkitys</t>
  </si>
  <si>
    <t>Iho, Lääkitys/lääkemääräys/uusinta/injektio</t>
  </si>
  <si>
    <t>1.2.246.537.6.31.2007.2257</t>
  </si>
  <si>
    <t>Hud, Medicinering/ordination/förnyelse/injektion</t>
  </si>
  <si>
    <t>S51</t>
  </si>
  <si>
    <t>Iho, Aukaisu/kanylointi/huuht.</t>
  </si>
  <si>
    <t>Iho, Aukaisu/kanylointi/huuhtelu/imu/nesteenpoisto</t>
  </si>
  <si>
    <t>1.2.246.537.6.31.2007.2258</t>
  </si>
  <si>
    <t>Hud, Incision/dränage/sköljning/aspiration</t>
  </si>
  <si>
    <t>S52</t>
  </si>
  <si>
    <t>Iho, Kudoksen poisto/poltto</t>
  </si>
  <si>
    <t>Iho, Kudoksen poisto/poltto/tuhoaminen / koepalan otto / kudosjätteen poisto</t>
  </si>
  <si>
    <t>1.2.246.537.6.31.2007.2259</t>
  </si>
  <si>
    <t>Hud, Excision/avlägsnande av vävnad/biopsi/destruktion/revision/kauterisation</t>
  </si>
  <si>
    <t>S53</t>
  </si>
  <si>
    <t>Iho, Katetrointi/intub.</t>
  </si>
  <si>
    <t>Iho, Katetrointi/intubointi/laajentaminen</t>
  </si>
  <si>
    <t>1.2.246.537.6.31.2007.2260</t>
  </si>
  <si>
    <t>Hud, Instrumentering/katetrisering /intubering/dilatering</t>
  </si>
  <si>
    <t>S54</t>
  </si>
  <si>
    <t>Iho, Ompelu/korjaus/kipsaus</t>
  </si>
  <si>
    <t>Iho, Ompelu/korjaus/kipsaus / proteesin asennus (tai poisto)</t>
  </si>
  <si>
    <t>1.2.246.537.6.31.2007.2261</t>
  </si>
  <si>
    <t>Hud, Reparation /fixation - suturering /gipsning /protetik   (applikation/borttagning)</t>
  </si>
  <si>
    <t>S55</t>
  </si>
  <si>
    <t>Iho, Paikall. lääk.aineinjekt.</t>
  </si>
  <si>
    <t>Iho, Paikallinen lääkeaineinjektio</t>
  </si>
  <si>
    <t>1.2.246.537.6.31.2007.2262</t>
  </si>
  <si>
    <t>Hud, Lokal injektion/infiltration</t>
  </si>
  <si>
    <t>S56</t>
  </si>
  <si>
    <t>Iho, Sidos/kompr./tampon.</t>
  </si>
  <si>
    <t>Iho, Sidos/kompressi/tamponointi</t>
  </si>
  <si>
    <t>1.2.246.537.6.31.2007.2263</t>
  </si>
  <si>
    <t>Hud, Förbindning /tryckförband /tamponad</t>
  </si>
  <si>
    <t>S57</t>
  </si>
  <si>
    <t>Iho, Fys.hoito/kuntoutus</t>
  </si>
  <si>
    <t>Iho, Fysikaalinen hoito /kuntoutus</t>
  </si>
  <si>
    <t>1.2.246.537.6.31.2007.2264</t>
  </si>
  <si>
    <t>Hud, Fysioterapi /rehabilitation</t>
  </si>
  <si>
    <t>S58</t>
  </si>
  <si>
    <t>Iho,  Terapeuttinen neuvonta</t>
  </si>
  <si>
    <t>Iho, Terapeuttinen neuvonta/kuuntelu</t>
  </si>
  <si>
    <t>1.2.246.537.6.31.2007.2265</t>
  </si>
  <si>
    <t>Hud, Terapeutisk rådgivning/lyssnande</t>
  </si>
  <si>
    <t>S59</t>
  </si>
  <si>
    <t>Iho, Muu hoitotoimenpide</t>
  </si>
  <si>
    <t>Iho, Muu hoitotoimenpide/muualla luokittelematon pikkukirurgia</t>
  </si>
  <si>
    <t>1.2.246.537.6.31.2007.2266</t>
  </si>
  <si>
    <t>Hud, Annan terapeutisk åtgärd/mindre kirurgiskt ingrepp UNS</t>
  </si>
  <si>
    <t>S60</t>
  </si>
  <si>
    <t>Iho, Tulosten kuuleminen</t>
  </si>
  <si>
    <t>Iho, Tutkimustulosten kuuleminen</t>
  </si>
  <si>
    <t>1.2.246.537.6.31.2007.2267</t>
  </si>
  <si>
    <t>Hud, Resultat av test /åtgärder</t>
  </si>
  <si>
    <t>S61</t>
  </si>
  <si>
    <t>Iho, Tutk.tulos toiselta</t>
  </si>
  <si>
    <t>Iho, Tutkimustulos/testitulos/potilaskertomus/kirje toiselta hoidonantajalta</t>
  </si>
  <si>
    <t>1.2.246.537.6.31.2007.2268</t>
  </si>
  <si>
    <t>Hud, Resultat av test /åtgärd/sjukjournal föreskriven av annan vårdgivare</t>
  </si>
  <si>
    <t>S62</t>
  </si>
  <si>
    <t>Iho, Hallinnollinen toimenpide</t>
  </si>
  <si>
    <t>1.2.246.537.6.31.2007.2269</t>
  </si>
  <si>
    <t>Hud, Administrativa åtgärder</t>
  </si>
  <si>
    <t>S63</t>
  </si>
  <si>
    <t>Iho, Muu seuranta</t>
  </si>
  <si>
    <t>Iho, Muu seurantakäynti</t>
  </si>
  <si>
    <t>1.2.246.537.6.31.2007.2270</t>
  </si>
  <si>
    <t>Hud, Uppföljningsbesök, ospecificerat</t>
  </si>
  <si>
    <t>S64</t>
  </si>
  <si>
    <t>Iho, Hoidonantaja käynnistänyt</t>
  </si>
  <si>
    <t>Iho, Hoidonantajan käynnistämä tapahtuma</t>
  </si>
  <si>
    <t>1.2.246.537.6.31.2007.2271</t>
  </si>
  <si>
    <t>Hud, Besök/problem initierat av vårdgivaren</t>
  </si>
  <si>
    <t>S65</t>
  </si>
  <si>
    <t>Iho, Muu henkilö käynnistänyt</t>
  </si>
  <si>
    <t>Iho, Muun henkilön käynnistämä tapahtuma</t>
  </si>
  <si>
    <t>1.2.246.537.6.31.2007.2272</t>
  </si>
  <si>
    <t>Hud, Besök/problem initierat av annan än patienten eller vårdgivaren</t>
  </si>
  <si>
    <t>S66</t>
  </si>
  <si>
    <t>Iho, Lähete pth</t>
  </si>
  <si>
    <t>Iho, Lähete muulle perusterveydenhuollon ammattihenkilölle</t>
  </si>
  <si>
    <t>1.2.246.537.6.31.2007.2273</t>
  </si>
  <si>
    <t>Hud, Remiss till annan vårdgivare/skötare/terapeut/socialarbetare</t>
  </si>
  <si>
    <t>S67</t>
  </si>
  <si>
    <t>Iho, Lähete esh/sairaala</t>
  </si>
  <si>
    <t>Iho, Lähete erikoislääkärille/sairaalaan</t>
  </si>
  <si>
    <t>1.2.246.537.6.31.2007.2274</t>
  </si>
  <si>
    <t>Hud, Remiss till läkare /specialist /poliklinik /sjukhus/specialsjukvård</t>
  </si>
  <si>
    <t>S68</t>
  </si>
  <si>
    <t>Iho, Muu lähete</t>
  </si>
  <si>
    <t>1.2.246.537.6.31.2007.2275</t>
  </si>
  <si>
    <t>Hud, Annan remiss UNS</t>
  </si>
  <si>
    <t>S69</t>
  </si>
  <si>
    <t>Iho, Muualla luokittelematon</t>
  </si>
  <si>
    <t>Iho, Muu käynnin syy</t>
  </si>
  <si>
    <t>1.2.246.537.6.31.2007.2276</t>
  </si>
  <si>
    <t>Hud, Annan orsak för kontakt UNS</t>
  </si>
  <si>
    <t>S70</t>
  </si>
  <si>
    <t>Vyöruusu</t>
  </si>
  <si>
    <t>1.2.246.537.6.31.2007.2277</t>
  </si>
  <si>
    <t>B02.9</t>
  </si>
  <si>
    <t>Ihon kipu/arkuus S01, Punoitus, paikallinen S06</t>
  </si>
  <si>
    <t>B02.0,B02.1,B02.2+,B02.3,B02.7,B02.8,B02.9</t>
  </si>
  <si>
    <t>neuralgi efter bältros./herpes zoster./herpes zoster ophtalmicus</t>
  </si>
  <si>
    <t>ryhmässä esiintyvät rakkulat, jotka sijaitsevat toispuoleisesti, yhden dermatomin alueella</t>
  </si>
  <si>
    <t>grupperade blåsor, ensidig distribution över området för en enkel dermatom</t>
  </si>
  <si>
    <t>Bältros</t>
  </si>
  <si>
    <t>Smärta / ömhet i huden S01, Uttslag, lokalt S06</t>
  </si>
  <si>
    <t>S71</t>
  </si>
  <si>
    <t>Herpes simplex</t>
  </si>
  <si>
    <t>1.2.246.537.6.31.2007.2278</t>
  </si>
  <si>
    <t>B00.10</t>
  </si>
  <si>
    <t>herpex simplex-infektion i öga utan kornealsår</t>
  </si>
  <si>
    <t>Punoitus, paikallinen S06</t>
  </si>
  <si>
    <t>B00.0,B00.1,B00.10,B00.11,B00.19,B00.8,B00.9</t>
  </si>
  <si>
    <t>herpesblåsor</t>
  </si>
  <si>
    <t>rajoitetulla alueella, punaisella pohjalla esiintyvät rakkulat ja  vastaanvanlainen aiemmin todettu esiintymä tai virologinen/serologinen näyttö</t>
  </si>
  <si>
    <t>vätskeblåsor med en rodnande bas på begränsat/(-de) område(n), samt en tidigare anamnes av liknande skador, eller virologisk eller serologisk evidens</t>
  </si>
  <si>
    <t>huulirokahtuma./rokahtuma./huuliherpes./yskänrokko</t>
  </si>
  <si>
    <t>silmän rokahtuma ilman sarveiskalvohaavaumaa F73./ sukuelinten tulehdukset X90./Y72</t>
  </si>
  <si>
    <t>Uttslag, lokalt S06</t>
  </si>
  <si>
    <t>S72</t>
  </si>
  <si>
    <t>Syyhy / muu punkkitauti</t>
  </si>
  <si>
    <t>1.2.246.537.6.31.2007.2279</t>
  </si>
  <si>
    <t>B86</t>
  </si>
  <si>
    <t>Kutina S02</t>
  </si>
  <si>
    <t>B86,B88.0,B88.2</t>
  </si>
  <si>
    <t>(1) voimakkaasti kutisevat ihomuutokset sekä käytävärivistöjä kämmenien, sormien, siittimen sivussa tai ihopoimuissa tai (2) loisten tai munien esiintyminen muutoksissa</t>
  </si>
  <si>
    <t>(1) intensivt kliande hudskador samt rader av gångar på sidorna av handflatorna, fingrarna, penis eller hudveck, eller (2) påvisande av parasiter eller ägg i skadorna</t>
  </si>
  <si>
    <t>Skabb/ annan akarinos</t>
  </si>
  <si>
    <t>Klåda S02</t>
  </si>
  <si>
    <t>S73</t>
  </si>
  <si>
    <t>Täi- / muu ihosyöpäläistartunta</t>
  </si>
  <si>
    <t>1.2.246.537.6.31.2007.2280</t>
  </si>
  <si>
    <t>B88.9</t>
  </si>
  <si>
    <t>infekterade insektbett S11./insektbett S12</t>
  </si>
  <si>
    <t>Kutina S02, Punoitus, paikallinen S06</t>
  </si>
  <si>
    <t>B85.0,B85.1,B85.2,B85.3,B85.4,B87.0,B87.1,B87.2,B87.3,B87.4,B87.8,B87.9,B88.1,B88.3,B88.8,B88.9</t>
  </si>
  <si>
    <t>loppor./löss./kvalster./fästingar</t>
  </si>
  <si>
    <t>saivareita hiuksissa tai hyönteisiä iholla/vaatteissa</t>
  </si>
  <si>
    <t>påvisande av gnetter i hårskaft eller insekter på hud/ kläder</t>
  </si>
  <si>
    <t>Lusangrepp/ annan hudinfestation</t>
  </si>
  <si>
    <t>kirput./punkit./puutiaiset./täit</t>
  </si>
  <si>
    <t>tulehtuneet hyönteisenpuremat S11./ hyönteisenpuremat S12</t>
  </si>
  <si>
    <t>Klåda S02,  Uttslag, lokalt S06</t>
  </si>
  <si>
    <t>S74</t>
  </si>
  <si>
    <t>Sieni-ihottuma</t>
  </si>
  <si>
    <t>1.2.246.537.6.31.2007.2281</t>
  </si>
  <si>
    <t>B35.9</t>
  </si>
  <si>
    <t>moniliasis/ candida-infektion S75</t>
  </si>
  <si>
    <t>B35.0,B35.1,B35.2,B35.3,B35.4,B35.5,B35.6,B35.8,B35.9,B36.0,B36.1,B36.2,B36.3,B36.8,B36.9</t>
  </si>
  <si>
    <t>svampinfektion i huden./onyckomykos./pityriasis versicolor./revorm./tinea</t>
  </si>
  <si>
    <t>(1) kutiavia hilseileviä muutoksia, joissa vaaleampi keskusta ja pieniä vesikelloja rajoilla tai (2) osoitettu sieni</t>
  </si>
  <si>
    <t>(1) kliande, fjöllande skador med en central uppklarning och små vätskeblåsor vid kanten, eller (2) påvisande av svamp</t>
  </si>
  <si>
    <t>Dermatofytos/svampinfektion i huden</t>
  </si>
  <si>
    <t>ihon sienitulehdus./kynsisieni./rengaspälvisilsa./savipuoli</t>
  </si>
  <si>
    <t>hiivasienitulehdus S75</t>
  </si>
  <si>
    <t>S75</t>
  </si>
  <si>
    <t>Hiivasieni iholla</t>
  </si>
  <si>
    <t>1.2.246.537.6.31.2007.2282</t>
  </si>
  <si>
    <t>B37.2</t>
  </si>
  <si>
    <t>torsk i munnen D83./genital infektion X72./Y75</t>
  </si>
  <si>
    <t>intertrigo./torsk./candidainfektion i naglar/ perianalregionen/ huden</t>
  </si>
  <si>
    <t>Moniliasis/candidainfektion i huden</t>
  </si>
  <si>
    <t>kynnen,peräaukon ympäristön,ihon sieni./sammalsienitauti./sienihiertymä</t>
  </si>
  <si>
    <t>suun sammas D83./ sukuelintulehdus X72./Y75</t>
  </si>
  <si>
    <t>S76</t>
  </si>
  <si>
    <t>Ihotulehdus, muu</t>
  </si>
  <si>
    <t>1.2.246.537.6.31.2007.2283</t>
  </si>
  <si>
    <t>L08.9</t>
  </si>
  <si>
    <t>abscess./karbunkel/ annan begränsad hudinfektion S11./impetigo S84./mollusker S95./acne S96</t>
  </si>
  <si>
    <t>A46,A66.0,A66.1,A66.2,A66.3,A66.4,A66.5,A66.6,A66.7,A66.8,A66.9,A67.0,A67.1,A67.2,A67.3,A67.9,L03.1,L03.2,L03.3,L03.8,L03.9,L08.0,L08.1,L08.8,L08.9,L98.0</t>
  </si>
  <si>
    <t>cellulit./erysipelas./pyodermi./hudinfektion framkallad av streptokocker</t>
  </si>
  <si>
    <t>Hudinfektion, annan</t>
  </si>
  <si>
    <t>märkäinen ihotulehdus./ruusu./selluliitti./streptokokki-ihotulehdus</t>
  </si>
  <si>
    <t>äkämä/paise/ihonalaistulehdus/muu paikallinen ihotulehdus S11./ märkärupi S84./ ontelosyylä S95./ akne S96</t>
  </si>
  <si>
    <t>S77</t>
  </si>
  <si>
    <t>Pahanlaatuinen kasvain, ihon</t>
  </si>
  <si>
    <t>1.2.246.537.6.31.2007.2284</t>
  </si>
  <si>
    <t>C44.99</t>
  </si>
  <si>
    <t>premalign förändring i huden S79</t>
  </si>
  <si>
    <t>Syöpä, määrittämätön A79, Hyvänlaatuinen/määrittämätön kasvain, ihon, muu S79</t>
  </si>
  <si>
    <t>C43.0,C43.1,C43.2,C43.20,C43.21,C43.22,C43.23,C43.24,C43.29,C43.3,C43.30,C43.31,C43.32,C43.33,C43.34,C43.39,C43.4,C43.40,C43.41,C43.42,C43.43,C43.44,C43.49,C43.5,C43.50,C43.51,C43.52,C43.53,C43.54,C43.59,C43.6,C43.60,C43.61,C43.62,C43.63,C43.64,C43.69,C43.7,C43.70,C43.71,C43.72,C43.73,C43.74,C43.79,C43.8,C43.80,C43.81,C43.82,C43.83,C43.84,C43.89,C43.9,C43.90,C43.91,C43.92,C43.93,C43.94,C43.99,C44.0,C44.00,C44.01,C44.02,C44.09,C44.1,C44.10,C44.11,C44.12,C44.19,C44.2,C44.20,C44.21,C44.22,C44.29,C44.3,C44.30,C44.31,C44.32,C44.39,C44.4,C44.40,C44.41,C44.42,C44.49,C44.5,C44.50,C44.51,C44.52,C44.59,C44.6,C44.60,C44.61,C44.62,C44.69,C44.7,C44.70,C44.71,C44.72,C44.79,C44.8,C44.80,C44.81,C44.82,C44.89,C44.9,C44.90,C44.91,C44.92,C44.99,C46.0&amp;</t>
  </si>
  <si>
    <t>basalcellscarcinom./basaliom./malignt melanom./ skivepitelcarcinom i huden</t>
  </si>
  <si>
    <t>tyypillinen kudosnäyte</t>
  </si>
  <si>
    <t>Malign hudtumör</t>
  </si>
  <si>
    <t>basaliooma./ihon levyepiteelisolusyöpä./melanooma./tummasyöpä./tyvisolusyöpä</t>
  </si>
  <si>
    <t>ihon premaligni muutos S79</t>
  </si>
  <si>
    <t>Cancer, ospecificerad A79,  Annan benign hudtumör /ospecificerad S79</t>
  </si>
  <si>
    <t>S78</t>
  </si>
  <si>
    <t>Rasvakasvain</t>
  </si>
  <si>
    <t>1.2.246.537.6.31.2007.2285</t>
  </si>
  <si>
    <t>D17.9&amp;</t>
  </si>
  <si>
    <t>D17.0&amp;,D17.1&amp;,D17.2&amp;,D17.3&amp;,D17.4&amp;,D17.5&amp;,D17.6&amp;,D17.7&amp;,D17.9&amp;</t>
  </si>
  <si>
    <t>Lipom</t>
  </si>
  <si>
    <t>lipooma</t>
  </si>
  <si>
    <t>S79</t>
  </si>
  <si>
    <t>Hyvänlaatuinen/määrittämätön kasvain, ihon, muu</t>
  </si>
  <si>
    <t>1.2.246.537.6.31.2007.2286</t>
  </si>
  <si>
    <t>D23.9&amp;</t>
  </si>
  <si>
    <t>kvarvarande hemorrojdhudflikar K96./solär keratos S80./hemangiom S81./födelsemärke/pigmenterat nevus S82./keloid./hyperkeratos./seborroiska/ senila vårtor</t>
  </si>
  <si>
    <t>D03.0&amp;,D03.1&amp;,D03.2&amp;,D03.30&amp;,D03.31&amp;,D03.4&amp;,D03.5&amp;,D03.6&amp;,D03.7&amp;,D03.8&amp;,D03.9&amp;,D04.0&amp;,D04.1&amp;,D04.2&amp;,D04.3&amp;,D04.4&amp;,D04.5&amp;,D04.6&amp;,D04.7&amp;,D04.8&amp;,D04.9&amp;,D23.0&amp;,D23.1&amp;,D23.2&amp;,D23.3&amp;,D23.4&amp;,D23.5&amp;,D23.6&amp;,D23.7&amp;,D23.9&amp;,D48.5&amp;</t>
  </si>
  <si>
    <t>benign hudtumör/ hudtumör som varken specificetrats som benign eller malign/ när histologi inte är tillgänglig./dermoidcysta./premalign förändring</t>
  </si>
  <si>
    <t>Annan benign hudtumör /ospecificerad</t>
  </si>
  <si>
    <t>dermoidikysta./hyvänlaatuinen ihon kasvain,ihon kasvain./jota ei ole määritelty hyvän- tai pahanlaatuiseksi,kun kudosnäytettä ei ole käytettävissä./premaligni muutos</t>
  </si>
  <si>
    <t>peräpukamajäänne K96./ aurinkosarveistuma / solaarikeratoosi S80./ hemangiooma /ihon verisuonikasvain S81./ syntymämerkki/ luomi S82./ arpikasvain/keloidi/liikasarveistuminen/hyperkeratoosi./rasvasyylä / vanhuuden syylä S99</t>
  </si>
  <si>
    <t>S80</t>
  </si>
  <si>
    <t>Auringonpolttama / auringon aiheuttama sarveistuma</t>
  </si>
  <si>
    <t>1.2.246.537.6.31.2007.2287</t>
  </si>
  <si>
    <t>L55.9</t>
  </si>
  <si>
    <t>hudskada till följd av strålning./som framkallats av människa A87./A88</t>
  </si>
  <si>
    <t>L55.0,L55.1,L55.2,L55.8,L55.9,L56.0#,L56.1#,L56.2,L56.3,L56.4,L56.8,L56.9,L57.0,L57.1,L57.2,L57.3,L57.4,L57.5,L57.8,L57.9,L58.0,L58.1,L58.9,L59.0,L59.8,L59.9</t>
  </si>
  <si>
    <t>fotosensitivitet./hudskada av strålning./senil keratos./solär hyperkeratos./polymorft ljusutslag</t>
  </si>
  <si>
    <t>Solutlöst brännskada eller keratos</t>
  </si>
  <si>
    <t>auringon aiheuttama liikasarveistuminen./ihon valoherkkyys./monimuotoinen valoihottuma./seniilikeratoosi./säteilyihovaurio./vanhuussarveistuma</t>
  </si>
  <si>
    <t>ihmisen tekemän säteilyn aiheuttama ihovaurio A87, A88</t>
  </si>
  <si>
    <t>S81</t>
  </si>
  <si>
    <t>Verisuonikasvain/imusuonikasvain</t>
  </si>
  <si>
    <t>1.2.246.537.6.31.2007.2288</t>
  </si>
  <si>
    <t>D18.0&amp;</t>
  </si>
  <si>
    <t>Turvotus/kyhmy, paikallinen S04</t>
  </si>
  <si>
    <t>D18.0&amp;,D18.1&amp;</t>
  </si>
  <si>
    <t>födelsemärke av blodkärlsursprung./portvinsfläck</t>
  </si>
  <si>
    <t>verisuoni- tai imusuonikasvain, joka kohoaa ihosta ja tyhjenee painettaessa</t>
  </si>
  <si>
    <t>vaskulär eller lymfatisk tumör, upphöjd över huden och tömmande sig vid tryck</t>
  </si>
  <si>
    <t>Hemangiom / lymfangiom</t>
  </si>
  <si>
    <t>hemangiooma./lymfangiooma./portviiniläiskä./verisuonisyntymämerkki</t>
  </si>
  <si>
    <t>Svullnad/knöl, lokal S04</t>
  </si>
  <si>
    <t>S82</t>
  </si>
  <si>
    <t>Luomi</t>
  </si>
  <si>
    <t>1.2.246.537.6.31.2007.2289</t>
  </si>
  <si>
    <t>D22.9&amp;</t>
  </si>
  <si>
    <t>D22.0&amp;,D22.1&amp;,D22.2&amp;,D22.3&amp;,D22.4&amp;,D22.5&amp;,D22.6&amp;,D22.7&amp;,D22.9&amp;</t>
  </si>
  <si>
    <t>pigmenterat födelsemärke</t>
  </si>
  <si>
    <t>Nevus</t>
  </si>
  <si>
    <t>pigmentoitunut syntymämerkki</t>
  </si>
  <si>
    <t>S83</t>
  </si>
  <si>
    <t>Synnynnäinen poikkeavuus, ihon, muu</t>
  </si>
  <si>
    <t>1.2.246.537.6.31.2007.2290</t>
  </si>
  <si>
    <t>Q82.9</t>
  </si>
  <si>
    <t>hemangiom/ lymfangiom S81</t>
  </si>
  <si>
    <t>Q80.0,Q80.1,Q80.2,Q80.3,Q80.4,Q80.8,Q80.9,Q81.0,Q81.1,Q81.2,Q81.8,Q81.9,Q82.0,Q82.1,Q82.2,Q82.3,Q82.4,Q82.5,Q82.50,Q82.51,Q82.52,Q82.58,Q82.80,Q82.81,Q82.82,Q82.83,Q82.84,Q82.85,Q82.86,Q82.88,Q82.9,Q84.0,Q84.1,Q84.2,Q84.3,Q84.4,Q84.5,Q84.6,Q84.8,Q84.9</t>
  </si>
  <si>
    <t>storkbett./iktyos</t>
  </si>
  <si>
    <t>Annan medfödd missbildning  i hud</t>
  </si>
  <si>
    <t>haikaranpurema./suomutauti</t>
  </si>
  <si>
    <t>hemangiooma/lymfangiooma S81</t>
  </si>
  <si>
    <t>S84</t>
  </si>
  <si>
    <t>Märkärupi</t>
  </si>
  <si>
    <t>1.2.246.537.6.31.2007.2291</t>
  </si>
  <si>
    <t>L01.0</t>
  </si>
  <si>
    <t>Ihotulehdus vamman jälkeen S11</t>
  </si>
  <si>
    <t>L00,L01.0,L01.1</t>
  </si>
  <si>
    <t>impetigo./som är sekundärt till annan dermatos</t>
  </si>
  <si>
    <t>täplistä, rakkuloista, märkäpäistä tai verestävän ihon päällä olevista rupista koostuva leviävä ihomuutos</t>
  </si>
  <si>
    <t>spridande hudskada, som består av fläckar, vätskeblåser, pustler eller krustor med underliggande såryta</t>
  </si>
  <si>
    <t>Impetigo</t>
  </si>
  <si>
    <t>märkärupi toisen ihosairauden seurauksena</t>
  </si>
  <si>
    <t>Hudinfektion efter trauma S11</t>
  </si>
  <si>
    <t>S85</t>
  </si>
  <si>
    <t>Pilonidaalikysta/fisteli</t>
  </si>
  <si>
    <t>1.2.246.537.6.31.2007.2292</t>
  </si>
  <si>
    <t>L05.9</t>
  </si>
  <si>
    <t>dermoidcysta S79</t>
  </si>
  <si>
    <t>L05.0,L05.9</t>
  </si>
  <si>
    <t>pilonidal abscess</t>
  </si>
  <si>
    <t>Pilonidal cysta / fistel</t>
  </si>
  <si>
    <t>karvatupsurakkula/-käytävä./pilonidaaliabskessi</t>
  </si>
  <si>
    <t>ihoaiheinen rakkulakasvain / dermoidikysta S79</t>
  </si>
  <si>
    <t>S86</t>
  </si>
  <si>
    <t>Seborrooinen ihottuma</t>
  </si>
  <si>
    <t>1.2.246.537.6.31.2007.2293</t>
  </si>
  <si>
    <t>L21.9</t>
  </si>
  <si>
    <t>seborroiska vårtor S99</t>
  </si>
  <si>
    <t>Punoitus, paikallinen S06, Punoitus, yleistynyt S07</t>
  </si>
  <si>
    <t>L21.0,L21.1,L21.8,L21.9</t>
  </si>
  <si>
    <t>crusta lactea./mjäll</t>
  </si>
  <si>
    <t>(1) punoituksen päällä oleva rasvainen, suomuinen muutos, joka yhdellä tai useammalla alueella päänahassa, kasvoissa, rintalastan päällä, lapaluiden välissä, navan ympäristössä ja ihopoimuissa ja (2) joka ei liity muuhun ihosairauteen</t>
  </si>
  <si>
    <t>(1) feta, fjällande skador med underliggande rodnad på ett eller flera ställen av hårbottnen, ansiktet, bröstet, området mellan skulderbladen, runt naveln och i kroppsveck, och (2) som inte kan tillskrivas annan hudsjukdom</t>
  </si>
  <si>
    <t>Seborroisk dermatit</t>
  </si>
  <si>
    <t>hilse./karsta</t>
  </si>
  <si>
    <t>rasvasyylä S99</t>
  </si>
  <si>
    <t>Utslag, lokal S06,  Utslag, generaliserat S07</t>
  </si>
  <si>
    <t>S87</t>
  </si>
  <si>
    <t>Atooppinen ihottuma/ekseema</t>
  </si>
  <si>
    <t>1.2.246.537.6.31.2007.2294</t>
  </si>
  <si>
    <t>L20.9</t>
  </si>
  <si>
    <t>dermatit/atopiskt eksem som involverar yttre hörselgångsöppningen H70./allergisk dermatit S88./blöjeksem S89</t>
  </si>
  <si>
    <t>Kutina S02, Punoitus, paikallinen S06, Punoitus, yleinen S07</t>
  </si>
  <si>
    <t>L20.0,L20.8,L20.9</t>
  </si>
  <si>
    <t>dermatit i hudveck./spädbarnseksem</t>
  </si>
  <si>
    <t>kutiava, erittävä muutos kasvoissa ja niskassa, ranteissa ja käsissä, rinnassa, polvi- ja kyynärtaipeissa, johon liittyy / ei liity ihon jäkälöitymistä</t>
  </si>
  <si>
    <t>kliande vätskande lesioner med/ utan lichenifikation i ansiktet och nacken, handlovar och händer, bröst, baksidor av knän och framsida av armbågar</t>
  </si>
  <si>
    <t>Atopiskt utslag/eksem</t>
  </si>
  <si>
    <t>taiveihottuma./vauvaihottuma</t>
  </si>
  <si>
    <t>atooppinen ihottuma korva-aukossa H70./ allerginen ihottuma S88./ vaippaihottuma S89</t>
  </si>
  <si>
    <t>Klåda S02, Uttslag, lokalt S06,  Utslag generaliserat S07</t>
  </si>
  <si>
    <t>S88</t>
  </si>
  <si>
    <t>Allerginen ihottuma / kosketusihottuma</t>
  </si>
  <si>
    <t>1.2.246.537.6.31.2007.2295</t>
  </si>
  <si>
    <t>L25.9</t>
  </si>
  <si>
    <t>allergi/ allergisk reaktion ospecificerad A92./kontakt- och annan dermatit av ögonlock F71./kontakt/ annan dermatit av yttre hörselgångsöppningen H70./atopiskt eksem S87./blöjutslag S89./urtikaria S98./dermatitis artefacta/ neurodermatit S99</t>
  </si>
  <si>
    <t>L23.0,L23.1,L23.2,L23.3#,L23.4,L23.5,L23.6,L23.7,L23.8,L23.9,L24.0,L24.1,L24.2,L24.3,L24.4#,L24.5,L24.6,L24.7,L24.8,L24.9,L25.0,L25.2,L25.3,L25.4,L25.5,L25.8,L25.9,L27.2,L27.8,L27.9,L30.0,L30.3,L30.4,L30.8,L30.9</t>
  </si>
  <si>
    <t>allergisk dermatit./kemisk dermatit./dermatit UNS./eksem UNS./intertrigo./hudallergi</t>
  </si>
  <si>
    <t>kutiava, punoittava muutos kemikaalille altistumiseen liittyen</t>
  </si>
  <si>
    <t>kliande rodnande lesioner, som är relaterade till utsättande för kemiskt ämne</t>
  </si>
  <si>
    <t>Allergiskt eksem / kontaktdermatit</t>
  </si>
  <si>
    <t>allerginen ihottuma./hiertymä./ihoallergia./kemiallinen ihottuma./määrittämätön ihottuma./määrittämätön ekseema</t>
  </si>
  <si>
    <t>määrittämätön allerginen reaktio A92./ silmäluomen kosketus- tai muu ihottuma F71./ kosketus- tai muu ulkoisen korvakäytävän ihottuma H70./ atooppinen ekseema S87./ vaippaihottuma S89./ nokkosrokko S98./ dermatitis artefacta / neurodermatiitti S99</t>
  </si>
  <si>
    <t>Klåda S02,  Uttslag, lokalt S06,  Utslag generaliserat S07</t>
  </si>
  <si>
    <t>S89</t>
  </si>
  <si>
    <t>Vaippaihottuma</t>
  </si>
  <si>
    <t>1.2.246.537.6.31.2007.2296</t>
  </si>
  <si>
    <t>L22</t>
  </si>
  <si>
    <t>ihottuma ensisijaisesti vaippa-alueella ja taipeissa</t>
  </si>
  <si>
    <t>dermatit, primärt i blöjregionen samt i små veck</t>
  </si>
  <si>
    <t>Blöjutslag</t>
  </si>
  <si>
    <t>S90</t>
  </si>
  <si>
    <t>Punatäplähilseily</t>
  </si>
  <si>
    <t>1.2.246.537.6.31.2007.2297</t>
  </si>
  <si>
    <t>Punoitus, paikallinen S06, Punoitus, yleinen S07</t>
  </si>
  <si>
    <t>soikeat hilseilevät  ihodermatomien suuntaiset muutokset, joita on edeltänyt yksittäinen muutos</t>
  </si>
  <si>
    <t>ovala, fjällande utslag längs hudspänningslinjer på bålen samt med en anamnes av en solitär lesion, som föregått det aktuella utslaget</t>
  </si>
  <si>
    <t>Pityriasis rosea</t>
  </si>
  <si>
    <t>pityriasis rosea</t>
  </si>
  <si>
    <t>Uttslag, lokalt S06, Utslag generaliserat S07</t>
  </si>
  <si>
    <t>S91</t>
  </si>
  <si>
    <t>Psoriasis</t>
  </si>
  <si>
    <t>1.2.246.537.6.31.2007.2298</t>
  </si>
  <si>
    <t>dubbelkoda psoriasisartrit L99</t>
  </si>
  <si>
    <t>L40.9</t>
  </si>
  <si>
    <t>Koodaa psoriasisniveltulehdus lisäksi koodilla L99.</t>
  </si>
  <si>
    <t>L40.0,L40.1,L40.2,L40.3,L40.4,L40.5+,L40.8,L40.9</t>
  </si>
  <si>
    <t>hopeamaiset hilseilevät plakit polvissa,/kyynärpäissä/päänahassa ja/tai pilkulliset/kuoppaiset kynnet</t>
  </si>
  <si>
    <t>placker med silveraktiga fjull på knäna, armbågar eller hårbotten samt/ eller prickade/ gropiga naglar</t>
  </si>
  <si>
    <t>S92</t>
  </si>
  <si>
    <t>Hikirauhasten sairaus</t>
  </si>
  <si>
    <t>1.2.246.537.6.31.2007.2299</t>
  </si>
  <si>
    <t>L73.2</t>
  </si>
  <si>
    <t>hyperhidros A09</t>
  </si>
  <si>
    <t>L30.1,L73.2,L74.0,L74.1,L74.2,L74.3,L74.4,L74.8,L74.9,L75.0,L75.1,L75.2,L75.8,L75.9</t>
  </si>
  <si>
    <t>dyshidros./värmeutslag./hidradenit./miliaria./pompholyx./svettutslag</t>
  </si>
  <si>
    <t>Sjukdom i svettkörtlar</t>
  </si>
  <si>
    <t>dyshidroosi./hienerityshäiriö./hiki-ihottuma./hikirakkulatauti./hikirauhastulehdus./lämpöihottuma./pompholyx./rakkulaihottuma</t>
  </si>
  <si>
    <t>liikahikoilu A09</t>
  </si>
  <si>
    <t>S93</t>
  </si>
  <si>
    <t>Talirauhasen tukkeuma</t>
  </si>
  <si>
    <t>1.2.246.537.6.31.2007.2300</t>
  </si>
  <si>
    <t>L72.1</t>
  </si>
  <si>
    <t>talgkörtelcysta</t>
  </si>
  <si>
    <t>Aterom</t>
  </si>
  <si>
    <t>aterooma./talirauhasrakkula</t>
  </si>
  <si>
    <t>S94</t>
  </si>
  <si>
    <t>Sisäänkasvanut kynsi</t>
  </si>
  <si>
    <t>1.2.246.537.6.31.2007.2301</t>
  </si>
  <si>
    <t>L60.0</t>
  </si>
  <si>
    <t>paronyki S09</t>
  </si>
  <si>
    <t>Ingrodd tånagel</t>
  </si>
  <si>
    <t>kynsivallintulehdus S09</t>
  </si>
  <si>
    <t>S95</t>
  </si>
  <si>
    <t>Ontelosyylä</t>
  </si>
  <si>
    <t>1.2.246.537.6.31.2007.2302</t>
  </si>
  <si>
    <t>B08.1</t>
  </si>
  <si>
    <t>Mollusker</t>
  </si>
  <si>
    <t>S96</t>
  </si>
  <si>
    <t>Akne</t>
  </si>
  <si>
    <t>1.2.246.537.6.31.2007.2303</t>
  </si>
  <si>
    <t>L70.9</t>
  </si>
  <si>
    <t>akne till följd av medicinering A85</t>
  </si>
  <si>
    <t>L70,L70.0,L70.1,L70.2,L70.3,L70.4,L70.5,L70.8,L70.9</t>
  </si>
  <si>
    <t>pormaskar./komedoner./finnar</t>
  </si>
  <si>
    <t>finni./komedo./mustapää</t>
  </si>
  <si>
    <t>lääkityksestä johtuva akne A85</t>
  </si>
  <si>
    <t>S97</t>
  </si>
  <si>
    <t>Ihohaavauma, krooninen</t>
  </si>
  <si>
    <t>1.2.246.537.6.31.2007.2304</t>
  </si>
  <si>
    <t>L98.4</t>
  </si>
  <si>
    <t>gangrän K92</t>
  </si>
  <si>
    <t>I83.0,I83.2,L89,L97,L98.4</t>
  </si>
  <si>
    <t>liggsår./decubitus./trycksår./varikösa bensår</t>
  </si>
  <si>
    <t>Kroniskt hudsår</t>
  </si>
  <si>
    <t>decubitus./makuuhaava./painehaavauma./säärihaava</t>
  </si>
  <si>
    <t>kuolio K92</t>
  </si>
  <si>
    <t>S98</t>
  </si>
  <si>
    <t>Nokkosrokko</t>
  </si>
  <si>
    <t>1.2.246.537.6.31.2007.2305</t>
  </si>
  <si>
    <t>L50.9</t>
  </si>
  <si>
    <t>läkemedelsallergi A85./angioneurotiskt ödem/ allergiskt ödem A92</t>
  </si>
  <si>
    <t>L50.0,L50.1,L50.2,L50.3,L50.4,L50.5,L50.6,L50.60,L50.69,L50.8,L50.9</t>
  </si>
  <si>
    <t>nässelfeber./nässelutslag</t>
  </si>
  <si>
    <t>Urtikaria</t>
  </si>
  <si>
    <t>nokkosihottuma./nokkosrokko</t>
  </si>
  <si>
    <t>lääkeallergia A85./angioödema / allerginen turvotus A92</t>
  </si>
  <si>
    <t>S99</t>
  </si>
  <si>
    <t>Muu ihon sairaus</t>
  </si>
  <si>
    <t>1.2.246.537.6.31.2007.2306</t>
  </si>
  <si>
    <t>L98.9</t>
  </si>
  <si>
    <t>A50.0+L99.8,A51.3+L99.8,A52.79+L99.8,E50.8+L86,E85.9+L99.0,H13.3*L12.9,I00+L54.0,L10.0,L10.1,L10.2,L10.3,L10.4,L10.5#,L10.8,L10.9,L11.0,L11.1,L11.8,L11.9,L12.0,L12.1,L12.2,L12.3,L12.8,L12.9,L12.9+H13.3,L13.0,L13.1,L13.8,L13.9,L14*,L26,L28.0,L28.1,L28.2,L30.2,L30.5,L41.0,L41.1,L41.2,L41.3,L41.4,L41.5,L41.8,L41.9,L43.0,L43.1,L43.2#,L43.3,L43.8,L43.9,L44.0,L44.1,L44.2,L44.3,L44.4,L44.8,L44.9,L45*,L51.0,L51.1,L51.19,L51.2#,L51.8,L51.9,L51.9+M14.8,L52,L52+M14.8,L53.0,L53.1,L53.2,L53.3,L53.8,L54.0*,L54.0*I00,L54.8*,L60.2,L60.3,L60.8,L71.0#,L71.1,L71.8,L71.9,L72.0,L72.2,L72.8,L72.9,L73.0,L73.1,L73.8,L73.9,L80,L81.4,L81.5,L81.6,L81.7,L81.8,L81.9,L82,L83,L85.0,L85.1,L85.2,L85.3,L85.80,L85.81,L85.89,L85.9,L86*,L86*E50.8,L87.0,L87.1,L87.2,L87.8,L87.9,L88,L90.0,L90.1,L90.2,L90.3,L90.4,L90.5,L90.6,L90.8,L90.9,L91.0,L91.8,L91.9,L92.0,L92.1,L92.2,L92.3,L92.8,L92.9,L93.0,L93.1,L93.2,L94.0,L94.1,L94.2,L94.3,L94.4,L94.5,L94.6,L94.8,L94.9,L95.0,L95.1,L95.8,L95.9,L98.1,L98.2,L98.3,L98.5,L98.6,L98.60,L98.61,L98.62,L98.64,L98.69,L98.80,L98.88,L98.9,L99.0*,L99.0*E85.9,L99.8*,L99.8*A50.0,L99.8*A51.3,L99.8*A52.79,M14.8*L51.9,M14.8*L52</t>
  </si>
  <si>
    <t>dermatitis artefacta./diskoid lupus erytemasosus./erytema multiforme./erytema nodosum./grnulom./annulärt granulom./hyperkeratos UNS./keloid./keratoakantom./lichen planus./neurodermatit./onychogryphosis./rosacea./rhinophyma./ärr./seborroiska eller senila v</t>
  </si>
  <si>
    <t>Annan sjukdom i huden</t>
  </si>
  <si>
    <t>arpi./arpijuova./arpikasvain./hermostollinen ihotauti./jyväiskasvama./koukkukynsi./LED./liikasarveistuma määrittämätön./monimuotoinen punavihoittuma./mykeröruusu./möhkönenä./punahukka./punajäkälä./rosokynsi./ruusufinni./rasvasyylä./rengasmainen jyväiskasvama./sarveistäytteinen väkäsolukasvain./SLE./tekoihottuma./valkopälvi./vanhuudenluomi</t>
  </si>
  <si>
    <t>Aineenvaihdunta, umpieritys ja ravitsemus</t>
  </si>
  <si>
    <t>1.2.246.537.6.31.2007.2307</t>
  </si>
  <si>
    <t>Inre sekretion, ämnesomsättning och nutrition</t>
  </si>
  <si>
    <t>T01</t>
  </si>
  <si>
    <t>Ylenmääräinen jano</t>
  </si>
  <si>
    <t>1.2.246.537.6.31.2007.2308</t>
  </si>
  <si>
    <t>R63.1</t>
  </si>
  <si>
    <t>polydipsi</t>
  </si>
  <si>
    <t>Överdriven törst</t>
  </si>
  <si>
    <t>vedenjuomahimo</t>
  </si>
  <si>
    <t>T02</t>
  </si>
  <si>
    <t>Ylenmääräinen ruokahalu</t>
  </si>
  <si>
    <t>1.2.246.537.6.31.2007.2309</t>
  </si>
  <si>
    <t>R63.2</t>
  </si>
  <si>
    <t>bulimi P86</t>
  </si>
  <si>
    <t>överdrivet ätande./polyfagi</t>
  </si>
  <si>
    <t>Överdriven aptit</t>
  </si>
  <si>
    <t>syöntihimo./ylensyönti</t>
  </si>
  <si>
    <t>ahmimishäiriö P86</t>
  </si>
  <si>
    <t>T03</t>
  </si>
  <si>
    <t>Ruokahaluttomuus</t>
  </si>
  <si>
    <t>1.2.246.537.6.31.2007.2310</t>
  </si>
  <si>
    <t>R63.0</t>
  </si>
  <si>
    <t>anorexia nervosa P86</t>
  </si>
  <si>
    <t>anorexi</t>
  </si>
  <si>
    <t>Aptitlöshet</t>
  </si>
  <si>
    <t>ruokahalun puuttuminen./anoreksia</t>
  </si>
  <si>
    <t>anorexia nervosa / laihuushäiriö P86</t>
  </si>
  <si>
    <t>T04</t>
  </si>
  <si>
    <t>Syöttämisongelma, vauvan/lapsen</t>
  </si>
  <si>
    <t>1.2.246.537.6.31.2007.2311</t>
  </si>
  <si>
    <t>R63.3</t>
  </si>
  <si>
    <t>födoämnesallergi A92./födoämnesintolerans D99./matnings/ ätstörning av psykisk orsak P11</t>
  </si>
  <si>
    <t>problem med vad och hur mata ett spädbarn/ barn</t>
  </si>
  <si>
    <t>Matningsproblem hos spädbarn/ barn</t>
  </si>
  <si>
    <t>ongelma mitä/miten lapsi/vauva syö ja mitä/miten syöttää vauvalle/lapselle</t>
  </si>
  <si>
    <t>ruoka-aineallergia A92./ ruoka-aineyliherkkyys D99./ henkisistä syistä johtuva syömis-/syöttämisongelma P11</t>
  </si>
  <si>
    <t>T05</t>
  </si>
  <si>
    <t>Ruokailun ongelma, aikuisen</t>
  </si>
  <si>
    <t>1.2.246.537.6.31.2007.2312</t>
  </si>
  <si>
    <t>födoämnesallergi A92./dysfagi D21./födoämnesintolerans D99./matnings/ ätstörning av psykisk orsak/ matvägran P29./anorexi/ bulimi P86./aptitförlust T03</t>
  </si>
  <si>
    <t>problem med vad och hur mata en vuxen</t>
  </si>
  <si>
    <t>Problem med födointag hos vuxen</t>
  </si>
  <si>
    <t>ongelma mitä/miten aikuinen syö ja mitä/miten syöttää aikuiselle</t>
  </si>
  <si>
    <t>ruoka-aineallergia A92./ nielemisvaikeus D21./ ruoka-aineyliherkkyys D99./ henkinen syömishäiriö / ruoasta kieltäytyminen P29./ laihuushäiriö/syömishäiriö P86./ ruokahaluttomuus T03</t>
  </si>
  <si>
    <t>Painonnousu</t>
  </si>
  <si>
    <t>1.2.246.537.6.31.2007.2313</t>
  </si>
  <si>
    <t>R63.5</t>
  </si>
  <si>
    <t>fetma T82./övervikt T83</t>
  </si>
  <si>
    <t>Viktökning</t>
  </si>
  <si>
    <t>liikalihavuus T82./ ylipaino T83</t>
  </si>
  <si>
    <t>T08</t>
  </si>
  <si>
    <t>Painon lasku</t>
  </si>
  <si>
    <t>1.2.246.537.6.31.2007.2314</t>
  </si>
  <si>
    <t>R63.4</t>
  </si>
  <si>
    <t>R63.4,R64</t>
  </si>
  <si>
    <t>kakexi</t>
  </si>
  <si>
    <t>Viktförlust</t>
  </si>
  <si>
    <t>kuihtuminen./näivetys./riutuminen</t>
  </si>
  <si>
    <t>laihuushäiriö P86</t>
  </si>
  <si>
    <t>Kasvun viivästymä</t>
  </si>
  <si>
    <t>1.2.246.537.6.31.2007.2315</t>
  </si>
  <si>
    <t>R62.8</t>
  </si>
  <si>
    <t>försenade milstolpar P22./inlärningsstörning P24./mental retardering P85./försenad pubertet T99</t>
  </si>
  <si>
    <t>R62.8,R62.9</t>
  </si>
  <si>
    <t>utebliven tillväxt./fysiologisk försenad tillväxt</t>
  </si>
  <si>
    <t>Utebliven förväntad tillväxt</t>
  </si>
  <si>
    <t>fysiologinen kasvun viivästyminen./kasvuhäiriö</t>
  </si>
  <si>
    <t>viivästynyt kehitys P22./ oppimishäiriö P24./ henkinen jälkeenjääneisyys P85./ viivästynyt murrosikä T99</t>
  </si>
  <si>
    <t>Dehydraatio/kuivuminen</t>
  </si>
  <si>
    <t>1.2.246.537.6.31.2007.2316</t>
  </si>
  <si>
    <t>E86</t>
  </si>
  <si>
    <t>saltbrist / elektrolytrubbing T99</t>
  </si>
  <si>
    <t>vätskeförlust./vattenbrist</t>
  </si>
  <si>
    <t>Dehydrering</t>
  </si>
  <si>
    <t>vedenpuute./nestevajaus</t>
  </si>
  <si>
    <t>suolanpuute/elektrolyyttihäiriö T99</t>
  </si>
  <si>
    <t>T26</t>
  </si>
  <si>
    <t>Huoli/pelko umpieritysrauhasten syövästä</t>
  </si>
  <si>
    <t>1.2.246.537.6.31.2007.2317</t>
  </si>
  <si>
    <t>potilaan huoli/pelko sisäeritysrauhasen syövästä  ilman/ ennen varmistettua diagnoosia</t>
  </si>
  <si>
    <t>bekymmer/ rädsla för cancer i inresekretoriska organ hos en patient utan sjukdomen/ till dess att diagnosen bekräftats</t>
  </si>
  <si>
    <t>Rädsla för cancer i endokrina organ</t>
  </si>
  <si>
    <t>T27</t>
  </si>
  <si>
    <t>Huoli/pelko ain.vaihd./sisäerit. muusta sair.</t>
  </si>
  <si>
    <t>Huoli/pelko aineenvaihduntaan/sisäeritykseen liittyvästä muusta sairaudesta</t>
  </si>
  <si>
    <t>1.2.246.537.6.31.2007.2318</t>
  </si>
  <si>
    <t>rädsla för cancer i inresekretoriska organ T26./om patienten har sjukdomen./koda sjukdomen</t>
  </si>
  <si>
    <t>rädsla för diabetes</t>
  </si>
  <si>
    <t>potilaan huoli/pelko muusta sisäerityksen/aineenvaihdunnan sairaudesta  ilman/ennen varmistettua diagnoosia</t>
  </si>
  <si>
    <t>bekymmer/ rädsla för annan endokrin/metobolisk /nutritionell sjukdom hos en patient utan sjukdom/ till dess att diagnosen bekräftats</t>
  </si>
  <si>
    <t>Rädsla för annan endokrin eller nutritionell sjukdom</t>
  </si>
  <si>
    <t>diabeteksen pelko</t>
  </si>
  <si>
    <t>Umpieritysrauhasten syövän pelko T26./ jos potilaalla on sairaus./koodaa se</t>
  </si>
  <si>
    <t>T28</t>
  </si>
  <si>
    <t>Toim.vajaus, ain.vaihd./umpierit./ravits. liittyvä</t>
  </si>
  <si>
    <t>Toiminnanvajaus, aineenvaihduntaan/umpieritykseen/ravitsemukseen liittyvä</t>
  </si>
  <si>
    <t>1.2.246.537.6.31.2007.2319</t>
  </si>
  <si>
    <t>COOP/WONCA-kartorna lämpar sig för att beskriva patientens funktionsförmåga (se kapitel 8)</t>
  </si>
  <si>
    <t>sisäeritysrauhasen/aineenvaihdunnan/ravitsemuksen ongelmaan toiminnanvajaus tai toiminnan rajoittuneisuus</t>
  </si>
  <si>
    <t>funktionsbegränsning/ handikapp beroende på ett problem i det inresekretoriska systemet, metabolismen eller det nutritionella systemet</t>
  </si>
  <si>
    <t>Funktionsbegränsning / handikapp beträffande endokrint organ / ämnesomsättning / nutrition</t>
  </si>
  <si>
    <t>T29</t>
  </si>
  <si>
    <t>Muu ain.vaihd./umpierit./ravits. oire/vaiva</t>
  </si>
  <si>
    <t>Muu aineenvaihduntaan/umpieritykseen/ravitsemukseen liittyvä oire/vaiva</t>
  </si>
  <si>
    <t>1.2.246.537.6.31.2007.2320</t>
  </si>
  <si>
    <t>R63.8</t>
  </si>
  <si>
    <t>hyperglykemi A91./vätskeretention K07</t>
  </si>
  <si>
    <t>begär för specifik föda./undervikt</t>
  </si>
  <si>
    <t>Annat symptom/besvär från endokrint organ/nutrition/ämnesomsättning</t>
  </si>
  <si>
    <t>alipaino./erityisruokavalio</t>
  </si>
  <si>
    <t>hyperglykemia A91./ nesteretentio K07</t>
  </si>
  <si>
    <t>T30</t>
  </si>
  <si>
    <t>Aineenvaihdunta, Laaja tutkimus/arviointi</t>
  </si>
  <si>
    <t>Aineenvaihdunta, umpieritys ja ravitsemus, Laaja terveydentilan arviointi/tarkastus</t>
  </si>
  <si>
    <t>1.2.246.537.6.31.2007.2321</t>
  </si>
  <si>
    <t>Inre sekretion, ämnesomsättning och nutrition, Medicinsk undersökning/grundlig</t>
  </si>
  <si>
    <t>T31</t>
  </si>
  <si>
    <t>Aineenvaihdunta, Suppea tutkimus/arviointi</t>
  </si>
  <si>
    <t>Aineenvaihdunta, umpieritys ja ravitsemus, Suppea terveydentilan arviointi/tarkastus</t>
  </si>
  <si>
    <t>1.2.246.537.6.31.2007.2322</t>
  </si>
  <si>
    <t>Inre sekretion, ämnesomsättning och nutrition, Medicinsk undersökning/partiell</t>
  </si>
  <si>
    <t>T32</t>
  </si>
  <si>
    <t>Aineenvaihdunta, Allergiatutkimus</t>
  </si>
  <si>
    <t>Aineenvaihdunta, umpieritys ja ravitsemus, Allergiatutkimus</t>
  </si>
  <si>
    <t>1.2.246.537.6.31.2007.2323</t>
  </si>
  <si>
    <t>Inre sekretion, ämnesomsättning och nutrition, Allergitest</t>
  </si>
  <si>
    <t>T33</t>
  </si>
  <si>
    <t>Aineenvaihdunta, Mikrobiol./immun. koe</t>
  </si>
  <si>
    <t>Aineenvaihdunta, umpieritys ja ravitsemus, Mikrobiologinen/immunologinen koe</t>
  </si>
  <si>
    <t>1.2.246.537.6.31.2007.2324</t>
  </si>
  <si>
    <t>Inre sekretion, ämnesomsättning och nutrition, Mikrobiologiskt/annat immunologiskt prov</t>
  </si>
  <si>
    <t>T34</t>
  </si>
  <si>
    <t>Aineenvaihdunta, Veritutkimus</t>
  </si>
  <si>
    <t>Aineenvaihdunta, umpieritys ja ravitsemus, Veritutkimus</t>
  </si>
  <si>
    <t>1.2.246.537.6.31.2007.2325</t>
  </si>
  <si>
    <t>Inre sekretion, ämnesomsättning och nutrition, Blodprov</t>
  </si>
  <si>
    <t>T35</t>
  </si>
  <si>
    <t>Aineenvaihdunta, Virtsatutkimus</t>
  </si>
  <si>
    <t>Aineenvaihdunta, umpieritys ja ravitsemus, Virtsatutkimus</t>
  </si>
  <si>
    <t>1.2.246.537.6.31.2007.2326</t>
  </si>
  <si>
    <t>Inre sekretion, ämnesomsättning och nutrition, Urinprov</t>
  </si>
  <si>
    <t>T36</t>
  </si>
  <si>
    <t>Aineenvaihdunta, Ulostetutkimus</t>
  </si>
  <si>
    <t>Aineenvaihdunta, umpieritys ja ravitsemus, Ulostetutkimus</t>
  </si>
  <si>
    <t>1.2.246.537.6.31.2007.2327</t>
  </si>
  <si>
    <t>Inre sekretion, ämnesomsättning och nutrition, Avföringsprov</t>
  </si>
  <si>
    <t>T37</t>
  </si>
  <si>
    <t>Aineenvaihdunta, Histol./sytol. tutk.</t>
  </si>
  <si>
    <t>Aineenvaihdunta, umpieritys ja ravitsemus, Histologinen/sytologinen tutkimus</t>
  </si>
  <si>
    <t>1.2.246.537.6.31.2007.2328</t>
  </si>
  <si>
    <t>Inre sekretion, ämnesomsättning och nutrition, Histologiskt/cytologiskt prov</t>
  </si>
  <si>
    <t>T38</t>
  </si>
  <si>
    <t>Aineenvaihdunta, Muu lab.tutkimus</t>
  </si>
  <si>
    <t>Aineenvaihdunta, umpieritys ja ravitsemus, Muu laboratoriotutkimus</t>
  </si>
  <si>
    <t>1.2.246.537.6.31.2007.2329</t>
  </si>
  <si>
    <t>Inre sekretion, ämnesomsättning och nutrition, Annat laboratorieprov UNS</t>
  </si>
  <si>
    <t>T39</t>
  </si>
  <si>
    <t>Aineenvaihdunta, Kliin. Toimintakoe</t>
  </si>
  <si>
    <t>Aineenvaihdunta, umpieritys ja ravitsemus, Kliininen toimintakoe</t>
  </si>
  <si>
    <t>1.2.246.537.6.31.2007.2330</t>
  </si>
  <si>
    <t>Inre sekretion, ämnesomsättning och nutrition, Kliniskt funktionstest</t>
  </si>
  <si>
    <t>T40</t>
  </si>
  <si>
    <t>Aineenvaihdunta, Diagn. endoskopia</t>
  </si>
  <si>
    <t>Aineenvaihdunta, umpieritys ja ravitsemus, Diagnostinen endoskopia</t>
  </si>
  <si>
    <t>1.2.246.537.6.31.2007.2331</t>
  </si>
  <si>
    <t>Inre sekretion, ämnesomsättning och nutrition, Diagnostisk endoskopi</t>
  </si>
  <si>
    <t>T41</t>
  </si>
  <si>
    <t>Aineenvaihdunta, Diagn. Kuvantaminen</t>
  </si>
  <si>
    <t>Aineenvaihdunta, umpieritys ja ravitsemus, Diagnostinen kuvantaminen</t>
  </si>
  <si>
    <t>1.2.246.537.6.31.2007.2332</t>
  </si>
  <si>
    <t>Inre sekretion, ämnesomsättning och nutrition, Radiologisk diagnostik eller annan bilddiagnostik</t>
  </si>
  <si>
    <t>T42</t>
  </si>
  <si>
    <t>Aineenvaihdunta, Elektrofys. tutk.</t>
  </si>
  <si>
    <t>Aineenvaihdunta, umpieritys ja ravitsemus, Elektrofysiologinen tutkimus</t>
  </si>
  <si>
    <t>1.2.246.537.6.31.2007.2333</t>
  </si>
  <si>
    <t>Inre sekretion, ämnesomsättning och nutrition, Elektrofysiologisk undersökning</t>
  </si>
  <si>
    <t>T43</t>
  </si>
  <si>
    <t>Aineenvaihdunta, Muu tutkimus</t>
  </si>
  <si>
    <t>Aineenvaihdunta, umpieritys ja ravitsemus, Muu tutkimustoimenpide</t>
  </si>
  <si>
    <t>1.2.246.537.6.31.2007.2334</t>
  </si>
  <si>
    <t>Inre sekretion, ämnesomsättning och nutrition, Annan diagnostisk åtgärd</t>
  </si>
  <si>
    <t>T44</t>
  </si>
  <si>
    <t>Aineenvaihdunta, Rokotus / enn.ehk.lääk.</t>
  </si>
  <si>
    <t>Aineenvaihdunta, umpieritys ja ravitsemus, Rokotus / ennaltaehkäisevä lääkitys</t>
  </si>
  <si>
    <t>1.2.246.537.6.31.2007.2335</t>
  </si>
  <si>
    <t>Inre sekretion, ämnesomsättning och nutrition, Preventiv immunisering/medicinering</t>
  </si>
  <si>
    <t>T45</t>
  </si>
  <si>
    <t>Aineenvaihdunta, Seuranta/neuvonta</t>
  </si>
  <si>
    <t>Aineenvaihdunta, umpieritys ja ravitsemus, Seuranta/terveysneuvonta/ruokavalioneuvonta</t>
  </si>
  <si>
    <t>1.2.246.537.6.31.2007.2336</t>
  </si>
  <si>
    <t>Inre sekretion, ämnesomsättning och nutrition, Observation/hälsofostran/rådgivning/dietrådgivning</t>
  </si>
  <si>
    <t>T46</t>
  </si>
  <si>
    <t>Aineenvaihdunta, Pth konsultaatio</t>
  </si>
  <si>
    <t>Aineenvaihdunta, umpieritys ja ravitsemus, Perusterveydenhuollon asiantuntijan konsultaatio</t>
  </si>
  <si>
    <t>1.2.246.537.6.31.2007.2337</t>
  </si>
  <si>
    <t>Inre sekretion, ämnesomsättning och nutrition, Konsultation med person yrkesverksam inom primärvården</t>
  </si>
  <si>
    <t>T47</t>
  </si>
  <si>
    <t>Aineenvaihdunta, Esh konsultaatio</t>
  </si>
  <si>
    <t>Aineenvaihdunta, umpieritys ja ravitsemus, Erikoislääkärin konsultaatio</t>
  </si>
  <si>
    <t>1.2.246.537.6.31.2007.2338</t>
  </si>
  <si>
    <t>Inre sekretion, ämnesomsättning och nutrition, Specialistkonsultation</t>
  </si>
  <si>
    <t>T48</t>
  </si>
  <si>
    <t>Aineenvaihdunta, Pot. tarpeiden selvitt.</t>
  </si>
  <si>
    <t>Aineenvaihdunta, umpieritys ja ravitsemus, Potilaan tarpeiden/tulosyyn selvittäminen</t>
  </si>
  <si>
    <t>1.2.246.537.6.31.2007.2339</t>
  </si>
  <si>
    <t>Inre sekretion, ämnesomsättning och nutrition, Utredning av patientens kontaktorsak/-behov</t>
  </si>
  <si>
    <t>T49</t>
  </si>
  <si>
    <t>Aineenvaihdunta, Muu ennaltaehk. tmp</t>
  </si>
  <si>
    <t>Aineenvaihdunta, umpieritys ja ravitsemus, Muu ennaltaehkäisevä toimenpide</t>
  </si>
  <si>
    <t>1.2.246.537.6.31.2007.2340</t>
  </si>
  <si>
    <t>Inre sekretion, ämnesomsättning och nutrition, Annan förebyggande åtgärd</t>
  </si>
  <si>
    <t>T50</t>
  </si>
  <si>
    <t>Aineenvaihdunta, Lääkitys</t>
  </si>
  <si>
    <t>Aineenvaihdunta, umpieritys ja ravitsemus, Lääkitys/lääkemääräys/uusinta/injektio</t>
  </si>
  <si>
    <t>1.2.246.537.6.31.2007.2341</t>
  </si>
  <si>
    <t>Inre sekretion, ämnesomsättning och nutrition, Medicinering/ordination/förnyelse/injektion</t>
  </si>
  <si>
    <t>T51</t>
  </si>
  <si>
    <t>Aineenvaihdunta, Aukaisu/kanylointi/huuht.</t>
  </si>
  <si>
    <t>Aineenvaihdunta, umpieritys ja ravitsemus, Aukaisu/kanylointi/huuhtelu/imu/nesteenpoisto</t>
  </si>
  <si>
    <t>1.2.246.537.6.31.2007.2342</t>
  </si>
  <si>
    <t>Inre sekretion, ämnesomsättning och nutrition, Incision/dränage/sköljning/aspiration</t>
  </si>
  <si>
    <t>T52</t>
  </si>
  <si>
    <t>Aineenvaihdunta, Kudoksen poisto/poltto</t>
  </si>
  <si>
    <t>Aineenvaihdunta, umpieritys ja ravitsemus, Kudoksen poisto/poltto/tuhoaminen / koepalan otto / kudosjätteen poisto</t>
  </si>
  <si>
    <t>1.2.246.537.6.31.2007.2343</t>
  </si>
  <si>
    <t>Inre sekretion, ämnesomsättning och nutrition, Excision/avlägsnande av vävnad/biopsi/destruktion/revision/kauterisation</t>
  </si>
  <si>
    <t>T53</t>
  </si>
  <si>
    <t>Aineenvaihdunta, Katetrointi/intub.</t>
  </si>
  <si>
    <t>Aineenvaihdunta, umpieritys ja ravitsemus, Katetrointi/intubointi/laajentaminen</t>
  </si>
  <si>
    <t>1.2.246.537.6.31.2007.2344</t>
  </si>
  <si>
    <t>Inre sekretion, ämnesomsättning och nutrition, Instrumentering/katetrisering /intubering/dilatering</t>
  </si>
  <si>
    <t>T54</t>
  </si>
  <si>
    <t>Aineenvaihdunta, Ompelu/korjaus/kipsaus</t>
  </si>
  <si>
    <t>Aineenvaihdunta, umpieritys ja ravitsemus, Ompelu/korjaus/kipsaus / proteesin asennus (tai poisto)</t>
  </si>
  <si>
    <t>1.2.246.537.6.31.2007.2345</t>
  </si>
  <si>
    <t>Inre sekretion, ämnesomsättning och nutrition, Reparation /fixation - suturering /gipsning /protetik   (applikation/borttagning)</t>
  </si>
  <si>
    <t>T55</t>
  </si>
  <si>
    <t>Aineenvaihdunta, Paikall. lääkeaineinjekt.</t>
  </si>
  <si>
    <t>Aineenvaihdunta, umpieritys ja ravitsemus, Paikallinen lääkeaineinjektio</t>
  </si>
  <si>
    <t>1.2.246.537.6.31.2007.2346</t>
  </si>
  <si>
    <t>Inre sekretion, ämnesomsättning och nutrition, Lokal injektion/infiltration</t>
  </si>
  <si>
    <t>T56</t>
  </si>
  <si>
    <t>Aineenvaihdunta, Sidos/kompr./tampon.</t>
  </si>
  <si>
    <t>Aineenvaihdunta, umpieritys ja ravitsemus, Sidos/kompressi/tamponointi</t>
  </si>
  <si>
    <t>1.2.246.537.6.31.2007.2347</t>
  </si>
  <si>
    <t>Inre sekretion, ämnesomsättning och nutrition, Förbindning /tryckförband /tamponad</t>
  </si>
  <si>
    <t>T57</t>
  </si>
  <si>
    <t>Aineenvaihdunta, Fys.hoito/kuntoutus</t>
  </si>
  <si>
    <t>Aineenvaihdunta, umpieritys ja ravitsemus, Fysikaalinen hoito /kuntoutus</t>
  </si>
  <si>
    <t>1.2.246.537.6.31.2007.2348</t>
  </si>
  <si>
    <t>Inre sekretion, ämnesomsättning och nutrition, Fysioterapi /rehabilitation</t>
  </si>
  <si>
    <t>T58</t>
  </si>
  <si>
    <t>Aineenvaihdunta,  Terapeuttinen neuvonta</t>
  </si>
  <si>
    <t>Aineenvaihdunta, umpieritys ja ravitsemus, Terapeuttinen neuvonta/kuuntelu</t>
  </si>
  <si>
    <t>1.2.246.537.6.31.2007.2349</t>
  </si>
  <si>
    <t>Inre sekretion, ämnesomsättning och nutrition, Terapeutisk rådgivning/lyssnande</t>
  </si>
  <si>
    <t>T59</t>
  </si>
  <si>
    <t>Aineenvaihdunta, Muu hoitotoimenpide</t>
  </si>
  <si>
    <t>Aineenvaihdunta, umpieritys ja ravitsemus, Muu hoitotoimenpide/muualla luokittelematon pikkukirurgia</t>
  </si>
  <si>
    <t>1.2.246.537.6.31.2007.2350</t>
  </si>
  <si>
    <t>Inre sekretion, ämnesomsättning och nutrition, Annan terapeutisk åtgärd/mindre kirurgiskt ingrepp UNS</t>
  </si>
  <si>
    <t>T60</t>
  </si>
  <si>
    <t>Aineenvaihdunta, Tulosten kuuleminen</t>
  </si>
  <si>
    <t>Aineenvaihdunta, umpieritys ja ravitsemus, Tutkimustulosten kuuleminen</t>
  </si>
  <si>
    <t>1.2.246.537.6.31.2007.2351</t>
  </si>
  <si>
    <t>Inre sekretion, ämnesomsättning och nutrition, Resultat av test /åtgärder</t>
  </si>
  <si>
    <t>T61</t>
  </si>
  <si>
    <t>Aineenvaihdunta, Tutk.tulos toiselta</t>
  </si>
  <si>
    <t>Aineenvaihdunta, umpieritys ja ravitsemus, Tutkimustulos/testitulos/potilaskertomus/kirje toiselta hoidonantajalta</t>
  </si>
  <si>
    <t>1.2.246.537.6.31.2007.2352</t>
  </si>
  <si>
    <t>Inre sekretion, ämnesomsättning och nutrition, Resultat av test /åtgärd/sjukjournal föreskriven av annan vårdgivare</t>
  </si>
  <si>
    <t>T62</t>
  </si>
  <si>
    <t>Aineenvaihdunta, Hallinnollinen toimenpide</t>
  </si>
  <si>
    <t>Aineenvaihdunta, umpieritys ja ravitsemus, Hallinnollinen toimenpide</t>
  </si>
  <si>
    <t>1.2.246.537.6.31.2007.2353</t>
  </si>
  <si>
    <t>Inre sekretion, ämnesomsättning och nutrition, Administrativa åtgärder</t>
  </si>
  <si>
    <t>T63</t>
  </si>
  <si>
    <t>Aineenvaihdunta, Muu seuranta</t>
  </si>
  <si>
    <t>Aineenvaihdunta, umpieritys ja ravitsemus, Muu seurantakäynti</t>
  </si>
  <si>
    <t>1.2.246.537.6.31.2007.2354</t>
  </si>
  <si>
    <t>Inre sekretion, ämnesomsättning och nutrition, Uppföljningsbesök, ospecificerat</t>
  </si>
  <si>
    <t>T64</t>
  </si>
  <si>
    <t>Aineenvaihdunta, Hoidonantaja käynnistänyt</t>
  </si>
  <si>
    <t>Aineenvaihdunta, umpieritys ja ravitsemus, Hoidonantajan käynnistämä tapahtuma</t>
  </si>
  <si>
    <t>1.2.246.537.6.31.2007.2355</t>
  </si>
  <si>
    <t>Inre sekretion, ämnesomsättning och nutrition, Besök/problem initierat av vårdgivaren</t>
  </si>
  <si>
    <t>T65</t>
  </si>
  <si>
    <t>Aineenvaihdunta, Muu henkilö käynnistänyt</t>
  </si>
  <si>
    <t>Aineenvaihdunta, umpieritys ja ravitsemus, Muun henkilön käynnistämä tapahtuma</t>
  </si>
  <si>
    <t>1.2.246.537.6.31.2007.2356</t>
  </si>
  <si>
    <t>Inre sekretion, ämnesomsättning och nutrition, Besök/problem initierat av annan än patienten eller vårdgivaren</t>
  </si>
  <si>
    <t>T66</t>
  </si>
  <si>
    <t>Aineenvaihdunta, Lähete pth</t>
  </si>
  <si>
    <t>Aineenvaihdunta, umpieritys ja ravitsemus, Lähete muulle perusterveydenhuollon ammattihenkilölle</t>
  </si>
  <si>
    <t>1.2.246.537.6.31.2007.2357</t>
  </si>
  <si>
    <t>Inre sekretion, ämnesomsättning och nutrition, Remiss till annan vårdgivare/skötare/terapeut/socialarbetare</t>
  </si>
  <si>
    <t>T67</t>
  </si>
  <si>
    <t>Aineenvaihdunta, Lähete esh/sairaala</t>
  </si>
  <si>
    <t>Aineenvaihdunta, umpieritys ja ravitsemus, Lähete erikoislääkärille/sairaalaan</t>
  </si>
  <si>
    <t>1.2.246.537.6.31.2007.2358</t>
  </si>
  <si>
    <t>Inre sekretion, ämnesomsättning och nutrition, Remiss till läkare /specialist /poliklinik /sjukhus/specialsjukvård</t>
  </si>
  <si>
    <t>T68</t>
  </si>
  <si>
    <t>Aineenvaihdunta, Muu lähete</t>
  </si>
  <si>
    <t>Aineenvaihdunta, umpieritys ja ravitsemus, Muu lähete</t>
  </si>
  <si>
    <t>1.2.246.537.6.31.2007.2359</t>
  </si>
  <si>
    <t>Inre sekretion, ämnesomsättning och nutrition, Annan remiss UNS</t>
  </si>
  <si>
    <t>T69</t>
  </si>
  <si>
    <t>Aineenvaihdunta, Muualla luokittelematon</t>
  </si>
  <si>
    <t>Aineenvaihdunta, umpieritys ja ravitsemus, Muu käynnin syy</t>
  </si>
  <si>
    <t>1.2.246.537.6.31.2007.2360</t>
  </si>
  <si>
    <t>Inre sekretion, ämnesomsättning och nutrition, Annan orsak för kontakt UNS</t>
  </si>
  <si>
    <t>T70</t>
  </si>
  <si>
    <t>Umpierityselimen infektio</t>
  </si>
  <si>
    <t>1.2.246.537.6.31.2007.2361</t>
  </si>
  <si>
    <t>E06.0</t>
  </si>
  <si>
    <t>tyreoidit T99</t>
  </si>
  <si>
    <t>Infektionssjukdom i endokrint organ</t>
  </si>
  <si>
    <t>kilpirauhastulehdus T99</t>
  </si>
  <si>
    <t>T71</t>
  </si>
  <si>
    <t>Pahanlaatuinen kasvain, kilpirauhasen</t>
  </si>
  <si>
    <t>1.2.246.537.6.31.2007.2362</t>
  </si>
  <si>
    <t>C73.99&amp;</t>
  </si>
  <si>
    <t>Kasvain, endokrinologinen, muu/määrittämätön T73, Struuma T81</t>
  </si>
  <si>
    <t>C73.90&amp;,C73.91&amp;,C73.92&amp;,C73.93&amp;,C73.94&amp;,C73.99&amp;</t>
  </si>
  <si>
    <t>Malign tumör i sköldkörtel</t>
  </si>
  <si>
    <t>Annan/ospecificerad tumör i endokrina organ T73,  Struma T81</t>
  </si>
  <si>
    <t>T72</t>
  </si>
  <si>
    <t>Hyvänlaatuinen kasvain, kilpirauhasen</t>
  </si>
  <si>
    <t>1.2.246.537.6.31.2007.2363</t>
  </si>
  <si>
    <t>D34&amp;</t>
  </si>
  <si>
    <t>annat/ ospecificerat neoplasm i endokrint organ</t>
  </si>
  <si>
    <t>Benign tumör i sköldkörtel</t>
  </si>
  <si>
    <t>muu/määrittämätön umpierityselimen kasvain T73./ struuma T81</t>
  </si>
  <si>
    <t>T73</t>
  </si>
  <si>
    <t>Kasvain, endokrinologinen, muu/määrittämätön</t>
  </si>
  <si>
    <t>1.2.246.537.6.31.2007.2364</t>
  </si>
  <si>
    <t>D44.9&amp;</t>
  </si>
  <si>
    <t>C74.0&amp;,C74.1&amp;,C74.9&amp;,C75.0&amp;,C75.1&amp;,C75.2&amp;,C75.3&amp;,C75.4&amp;,C75.5&amp;,C75.8&amp;,C75.9&amp;,D09.3&amp;,D35.0&amp;,D35.1&amp;,D35.2&amp;,D35.3,D35.30&amp;,D35.31&amp;,D35.4&amp;,D35.50&amp;,D35.59&amp;,D35.6&amp;,D35.7&amp;,D35.8&amp;,D35.9&amp;,D44.0&amp;,D44.1&amp;,D44.2&amp;,D44.3&amp;,D44.4&amp;,D44.5&amp;,D44.6&amp;,D44.7&amp;,D44.8&amp;,D44.9&amp;</t>
  </si>
  <si>
    <t>annat endokrint neoplasm/ endokrint neoplasm som inte har specificerats varken som benignt eller malignt/ när histologi inte är tillgänglig</t>
  </si>
  <si>
    <t>Annan/ospecificerad tumör i endokrina organ</t>
  </si>
  <si>
    <t>muu endokriininen kasvain,endokriininen kasvain./jota ei ole määritelty hyvän- tai pahanlaatuiseksi,kun kudosnäytettä ei ole käytettävissä</t>
  </si>
  <si>
    <t>T78</t>
  </si>
  <si>
    <t>Kilpirauhas-kielitiehyt/rakkula, pysyväksi jäänyt</t>
  </si>
  <si>
    <t>1.2.246.537.6.31.2007.2365</t>
  </si>
  <si>
    <t>Q89.23</t>
  </si>
  <si>
    <t>struma T81</t>
  </si>
  <si>
    <t>Q89.2,Q89.20,Q89.21,Q89.22,Q89.23,Q89.24,Q89.25</t>
  </si>
  <si>
    <t>Persistent ductus thyreoglossus/cysta</t>
  </si>
  <si>
    <t>struuma T81</t>
  </si>
  <si>
    <t>T80</t>
  </si>
  <si>
    <t>Synn. epämuod., sisäeriterauhasten, muu</t>
  </si>
  <si>
    <t>Synnynnäinen epämuodostuma,  sisäeriterauhasten, muu</t>
  </si>
  <si>
    <t>1.2.246.537.6.31.2007.2366</t>
  </si>
  <si>
    <t>E25.01</t>
  </si>
  <si>
    <t>permanent ductus thyreoglossus (cysta) T78</t>
  </si>
  <si>
    <t>E00.0,E00.1,E00.2,E00.9,E25.0,E25.00,E25.01,Q89.1,Q89.10,Q89.11,Q89.18,Q89.3</t>
  </si>
  <si>
    <t>kretinism./att vara dvärg</t>
  </si>
  <si>
    <t>Medfödd missbildning i endokrina organ, annan</t>
  </si>
  <si>
    <t>kilpirauhaskääpiökasvu./kääpiö</t>
  </si>
  <si>
    <t>kilpirauhas-kielitiehyt / rakkula T78</t>
  </si>
  <si>
    <t>T81</t>
  </si>
  <si>
    <t>Struuma</t>
  </si>
  <si>
    <t>1.2.246.537.6.31.2007.2367</t>
  </si>
  <si>
    <t>E04.9</t>
  </si>
  <si>
    <t>malign tumör i sköldkörtel T71./benign tumör i sköldkörtel T72./annan eller ospecificerad tumör i endokrina organT73./cysta av ductus thyreoglossus T78./giftstruma T85./hypotyreos T86</t>
  </si>
  <si>
    <t>E04.0,E04.1,E04.2,E04.8,E04.9</t>
  </si>
  <si>
    <t>icke toxisk struma./knöl i sköldkörtel</t>
  </si>
  <si>
    <t>Struma</t>
  </si>
  <si>
    <t>kilpirauhaskyhmy</t>
  </si>
  <si>
    <t>kilpirauhasen  pahanlaatuinen kasvainT71./kilpirauhasen hyvänlaatuinen kasvain T72./ muu/määrittämätön endokrinologinen kasvain T73./ kilpirauhas-kielitiehyt/rakkula T78./ kilpirauhasen liikatoiminta T85./ kilpirauhasen vajaatoiminta T86</t>
  </si>
  <si>
    <t>T82</t>
  </si>
  <si>
    <t>Lihavuus, merkittävä/vaikea</t>
  </si>
  <si>
    <t>1.2.246.537.6.31.2007.2368</t>
  </si>
  <si>
    <t>E66.8</t>
  </si>
  <si>
    <t>övervikt T83</t>
  </si>
  <si>
    <t>E66.00,E66.01,E66.1#,E66.2,E66.8,E66.9</t>
  </si>
  <si>
    <t>sjuklig fetma./obesitet</t>
  </si>
  <si>
    <t>BMI yli 30</t>
  </si>
  <si>
    <t>body mass index över 30</t>
  </si>
  <si>
    <t>Fetma, signifikant/svår</t>
  </si>
  <si>
    <t>obesiteetti./sairaalloinen lihavuus</t>
  </si>
  <si>
    <t>ylipaino T83</t>
  </si>
  <si>
    <t>T83</t>
  </si>
  <si>
    <t>Ylipaino / lihavuus, lievä</t>
  </si>
  <si>
    <t>1.2.246.537.6.31.2007.2369</t>
  </si>
  <si>
    <t>E66.9</t>
  </si>
  <si>
    <t>fetma T82</t>
  </si>
  <si>
    <t>lätt övervikt</t>
  </si>
  <si>
    <t>BMI yli 25,  mutta pienempi kuin 30</t>
  </si>
  <si>
    <t>body mass index större än 25 men mindre än 30</t>
  </si>
  <si>
    <t>Fetma, lindrig</t>
  </si>
  <si>
    <t>merkittävä/vaikea lihavuus T82</t>
  </si>
  <si>
    <t>T85</t>
  </si>
  <si>
    <t>Kilpirauhasen liikatoiminta / tyreotoksikoosi</t>
  </si>
  <si>
    <t>1.2.246.537.6.31.2007.2370</t>
  </si>
  <si>
    <t>E05.9</t>
  </si>
  <si>
    <t>ej toxisk struma T81</t>
  </si>
  <si>
    <t>E05.0,E05.1,E05.2,E05.3,E05.4,E05.5,E05.80#,E05.81#,E05.89#,E05.9</t>
  </si>
  <si>
    <t>Graves sjukdom./giftstruma./tyreotoxikos</t>
  </si>
  <si>
    <t>(1) laboratoriotutkimuksella todettu suurentunut kilpirauhashormonin määrä tai (2) kilpirauhaskyhmy tai struuma ja vapina, laihtuminen ja kiihtynyt pulssi (yli 100/min levossa) tai silmälöydöksiä (ulkonevat silmät, luomirako tai silmähalvaus)</t>
  </si>
  <si>
    <t>(1) laboratorieevidens för ett överskott på sköldkörtelhormon, eller (2)  en knöl i sköldkörtel eller struma + tremor, avmagring, och snabb puls (över 100/min i vila) eller ögonsymtom (exophtalmus, lid lag eller ophtalmoplegia)</t>
  </si>
  <si>
    <t>Hypertyreos / tyreotoxikos</t>
  </si>
  <si>
    <t>Gravesin tauti./myrkkystruuma</t>
  </si>
  <si>
    <t>T86</t>
  </si>
  <si>
    <t>Kilpirauhasen vajaatoiminta / myksedeema</t>
  </si>
  <si>
    <t>1.2.246.537.6.31.2007.2371</t>
  </si>
  <si>
    <t>E03.9</t>
  </si>
  <si>
    <t>kretinism T80</t>
  </si>
  <si>
    <t>Muu umpieritykseen/aineenvaihduntaan/ravitsemukseen liittyvä oire/vaiva T29</t>
  </si>
  <si>
    <t>E01.0,E01.1,E01.2,E01.8,E02,E03.0,E03.1,E03.2#,E03.3,E03.4,E03.5,E03.80,E03.82,E03.89,E03.9</t>
  </si>
  <si>
    <t>(1) laboratoriotutkimuksella todettu alentunut kilpirauhashormonin määrä sekä tyreotropiinin liiallinen määrä  tai (2) vähintään neljä seuraavista: heikkous/uupuneisuus, henkiset muutokset (kuten välinpitämättömyys, heikentynyt muisti, jälkeenjääneisyys),äänenmuutokset (kuten karkeampi/matalampi/hitaampi puhe) herkkyys kylmälle, ummetus, karkeat/turvonneet kasvonpiirteet, kylmä ja kuiva iho / kellankalpea iho, vähentynyt hikoilu, ääreisosien turvotus</t>
  </si>
  <si>
    <t>(1) laboratorieevidens för en misnkad aktivitet av sköldkörtelhormon samt ett överskott av tyreotropin, eller (2) fyra eller flere av följande: svaghet/ utmattning, mentala förändringar: apati, försämrat minne, retardering, röstförändringar, grövre, djupare, långsammare tal, övermåttan känslighet öför kyla, förstoppning, grova, svullna ansiktsdrag, kall torr gulblek hy, minskad svettning, perifera svullnader</t>
  </si>
  <si>
    <t>Hypotyreos / myxödem</t>
  </si>
  <si>
    <t>kilpirauhaskääpiökasvu T80</t>
  </si>
  <si>
    <t>Annat symptom/besvär från endokrint  T29</t>
  </si>
  <si>
    <t>T87</t>
  </si>
  <si>
    <t>Hypoglykemia / matala verensokeri</t>
  </si>
  <si>
    <t>1.2.246.537.6.31.2007.2372</t>
  </si>
  <si>
    <t>E16.2</t>
  </si>
  <si>
    <t>E15,E16.0#,E16.10,E16.19,E16.2,E16.3,E16.80,E16.81,E16.82,E16.83,E16.84,E16.85,E16.89,E16.9</t>
  </si>
  <si>
    <t>hyperinsulinism./insulincoma</t>
  </si>
  <si>
    <t>(1) hypoglykemia, joka osoitettu biokemiallisella tutkimuksella tai (2) diabetespotilaan tyypilliset oireet, jotka lievittyvät suun kautta otetulla tai suonensisäisellä sokerilla</t>
  </si>
  <si>
    <t>(1) hypoglykemi, som påvisats genom biokemiskt test, eller (2) karakteristiska symptom hos en diabetespatient, vilka lindras genom intag eller injektion av socker</t>
  </si>
  <si>
    <t>Hypoglykemi</t>
  </si>
  <si>
    <t>hyperinsulinismi./insuliinikooma</t>
  </si>
  <si>
    <t>T89</t>
  </si>
  <si>
    <t>Diabetes, tyyppi 1</t>
  </si>
  <si>
    <t>1.2.246.537.6.31.2007.2373</t>
  </si>
  <si>
    <t>1. dubbelkoda kompikationer såsom retinopati F83, nefropati U88 2. vid graviditet dubbelkoda med W84</t>
  </si>
  <si>
    <t>E10.9</t>
  </si>
  <si>
    <t>läkemedelsinducerad hyperglykemi A85./hyperglykemi som isolerat fynd A91./non-insulin beroende diabetes T90./graviditetsdiabetes W85</t>
  </si>
  <si>
    <t>Poikkeava tutkimustulos, muu A91, Diabetes, tyyppi 2 T90</t>
  </si>
  <si>
    <t>(1) Koodaa lisäksi komplikaatiot kuten retinopatia F83, nefropatia U88 ja raskauden aikana W84. (2) Kriteereissä saattaa esiintyä vaihtelua eri maiden välillä.</t>
  </si>
  <si>
    <t>E10.1,E10.2+,E10.3+,E10.4+,E10.5,E10.6,E10.7,E10.8,E10.9</t>
  </si>
  <si>
    <t>diabetes typ I</t>
  </si>
  <si>
    <t>Oireeton henkilö: paastoplasman glukoosi vähintään 7,0 mml/l tai glukoosirasitustestissä kahden tunnin arvo yli 11 mmol/l, kun poikkeava tulos on tarkistettu asianmukaisesti eri päivänä. Henkilö, jolla klassiset diabeteksen oireet: satunnainen glukoosiarvon ylitys</t>
  </si>
  <si>
    <t>Patient utan klassiska symptom på diabetes: fasteplasmaglykosvärden på 7,0 mmol/l eller högre, eller plasmaglykosrvärden 11,1 mmol/l eller högre 2 timmar efter orallt sockerbelastningsprov. Patient med klassiska symptom på diabetes: tillfälligt förhöjt plasmaglykosvärde</t>
  </si>
  <si>
    <t>Diabetes, typ 1</t>
  </si>
  <si>
    <t>DM tyyppi 1./insuliininpuutosdiabetes./nuoruusiän diabetes./tyypin 1 diabetes./ykköstyypin diabetes</t>
  </si>
  <si>
    <t>lääkkeen aiheuttama hypoglykemia A85./ yksittäinen hyperglykemialöydös A91./ tyypin 2 diabetes T90./ raskausdiabetes W85</t>
  </si>
  <si>
    <t>Avvikande undersökningsfynd UNS A91,  Diabetes, typ 2 T90</t>
  </si>
  <si>
    <t>T90</t>
  </si>
  <si>
    <t>Diabetes, tyyppi 2</t>
  </si>
  <si>
    <t>1.2.246.537.6.31.2007.2374</t>
  </si>
  <si>
    <t>1. dubbelkoda kompikationer såsom retinopati F83, nefropati U88</t>
  </si>
  <si>
    <t>E14.9</t>
  </si>
  <si>
    <t>läkemedelsinducerad hyperglykemi A85./hyperglykemi som isolerat fynd A91./insulinberoende typ I diabetes T89./graviditetsdiabetes W85</t>
  </si>
  <si>
    <t>Poikkeava tutkimustulos, muu A91, Diabetes, tyyppi 1 T89</t>
  </si>
  <si>
    <t>E11.1,E11.2+,E11.3+,E11.4+,E11.5,E11.6,E11.7,E11.8,E11.9,E12.0,E12.1,E12.2+,E12.3+,E12.4+,E12.5,E12.6,E12.7,E12.8,E12.9,E13.0,E13.1,E13.2+,E13.3+,E13.4+,E13.5,E13.6,E13.7,E13.8,E13.9,E14.0,E14.1,E14.2+,E14.3+,E14.4+,E14.5,E14.6,E14.7,E14.8,E14.9</t>
  </si>
  <si>
    <t>diabetes UNS./diabetes med sen begynnelse./diabetes typ II</t>
  </si>
  <si>
    <t>Oireeton henkilö: paastoplasman glukoosi vähintään 7,0 mml/l tai glukoosirasitustestissä kahden tunnin arvo yli 11 mmol/l, kun poikkeava tulos on tarkistettu asianmukaisesti eri päivänä. Henkilö, jolla klassiset diabeteksen oireet: satunnainen glukoosiarvon ylitys.</t>
  </si>
  <si>
    <t>Diabetes, typ 2</t>
  </si>
  <si>
    <t>DM tyyppi 2./kakkostyypin diabetes./myöhään alkanut diabetes./määrittämätön diabetes./aikuusiän diabetes</t>
  </si>
  <si>
    <t>lääkkeen aiheuttama hyperglykemia A85./ yksittäinen hyperglykemialöydös A91./ insuliiniriippuvainen tyypin I diabetes T89./ raskausdiabetes W85</t>
  </si>
  <si>
    <t>Avvikande undersökningsfynd UNS A91,  Diabetes, typ 1 T89</t>
  </si>
  <si>
    <t>T91</t>
  </si>
  <si>
    <t>Vitamiinin puute / ravitsemuksellinen  puutos</t>
  </si>
  <si>
    <t>1.2.246.537.6.31.2007.2375</t>
  </si>
  <si>
    <t>E56.9</t>
  </si>
  <si>
    <t>järnbristanemi B80./perniciös anemi B81./malabsorptionssyndrom/ sprue D99</t>
  </si>
  <si>
    <t>E40,E41,E42,E43,E44.0,E44.1,E45,E46,E46+H28.1,E50.0,E50.1,E50.2,E50.3,E50.4,E50.5,E50.6,E50.7,E50.8,E50.9,E51.1,E51.8,E51.9,E52,E53.0,E53.1,E53.8,E53.9,E54,E55.0,E55.9,E56.0,E56.1,E56.8,E56.9,E58,E59,E60,E61.0#,E61.1#,E61.2#,E61.3#,E61.4#,E61.5#,E61.6#,E61.7#,E61.8#,E61.9#,E63.0,E63.1,E63.8,E63.9,E64.0,E64.1,E64.2,E64.3,E64.8,E64.9,H28.1*E46</t>
  </si>
  <si>
    <t>beriberi./mineralbrist i födan./järnbrist utan anemi./undernäring./marasmus./skörbjugg</t>
  </si>
  <si>
    <t>Vitamin- / nutritionell brist</t>
  </si>
  <si>
    <t>aliravitsemus./beriberi./B-vitamiininpuutostauti./keripukki./ravinnosta johtuva kivennäisainepuutos./näivetys./raudanpuute ilman anemiaa</t>
  </si>
  <si>
    <t>raudanpuuteanemia B80./ pernisiöösi anemia B81./ imeytymishäiriösyndrooma / trooppinen rasvaripuli D99</t>
  </si>
  <si>
    <t>T92</t>
  </si>
  <si>
    <t>Kihti</t>
  </si>
  <si>
    <t>1.2.246.537.6.31.2007.2376</t>
  </si>
  <si>
    <t>M10.9</t>
  </si>
  <si>
    <t>pseudogikt T99./annan krisytallartropati T99</t>
  </si>
  <si>
    <t>D57.8+M14.0,I43.8*M10.0,M10.0,M10.0+I43.8,M10.0+N16.3,M10.1,M10.2#,M10.3,M10.4,M10.9,M10.9+N16.3,M14.0*D57.8,N16.3*M10.0,N16.3*M10.9</t>
  </si>
  <si>
    <t>arthritis urica</t>
  </si>
  <si>
    <t>Gikt</t>
  </si>
  <si>
    <t>valekihti T99./muu kristalliartropatia T99</t>
  </si>
  <si>
    <t>T93</t>
  </si>
  <si>
    <t>Dyslipidemia</t>
  </si>
  <si>
    <t>1.2.246.537.6.31.2007.2377</t>
  </si>
  <si>
    <t>E78.9</t>
  </si>
  <si>
    <t>E78.0,E78.00,E78.01,E78.1,E78.10,E78.11,E78.2,E78.21,E78.29,E78.3,E78.40,E78.42,E78.43,E78.49,E78.5,E78.6,E78.6+N08.4,E78.61,E78.62,E78.63,E78.69,E78.8,E78.9,N08.4*E78.6</t>
  </si>
  <si>
    <t>avvikande lipoproteinnivå./hyperlipidemi./hyperkolesterolemi/ hypertriglyceridemi./xantom</t>
  </si>
  <si>
    <t>Dyslipidemi</t>
  </si>
  <si>
    <t>epänormaali lipoproteiinipitoisuus./hyperkolesterolemia hyperlipidemia./keltakasvama./kohonneet kolesteroli-/triglyseridiarvot./korkeat rasva-arvot</t>
  </si>
  <si>
    <t>Muu endokr./ain.vaihd./ravits. sairaus</t>
  </si>
  <si>
    <t>Muu endokriininen/aineenvaihdunnan/ravitsemuksen sairaus</t>
  </si>
  <si>
    <t>1.2.246.537.6.31.2007.2378</t>
  </si>
  <si>
    <t>E34.9</t>
  </si>
  <si>
    <t>födoämnesallergi A92./födoämnesintolerans D99./osteoporos L95</t>
  </si>
  <si>
    <t>A18.7+E35.1,A18.8+E35.0,A39.1+E35.1,E06.1,E06.2,E06.3,E06.4#,E06.5,E06.9,E07.0,E07.1,E07.80,E07.81,E07.82,E07.89,E07.9,E10.00,E10.01,E10.09,E20.0,E20.1,E20.8,E20.9,E20.9+G73.5,E20.9+H28.1,E21.09,E21.1,E21.2,E21.3,E21.4,E21.5,E22.0,E22.1#,E22.2,E22.80,E22.88,E22.9,E23.00,E23.01,E23.02,E23.03,E23.04,E23.05,E23.06,E23.08,E23.09,E23.1#,E23.2,E23.3,E23.6,E23.7,E24.0,E24.1,E24.2#,E24.3,E24.4,E24.8,E24.9,E25.8#,E25.9,E26.0,E26.1,E26.8,E26.9,E27.0,E27.1,E27.2,E27.4,E27.5,E27.8,E27.9,E28.0#,E28.1#,E28.2,E28.3,E28.8,E28.9,E29.0,E29.1#,E29.8,E29.9,E30.00,E30.09,E30.1,E30.8,E30.9,E31.00,E31.01,E31.08,E31.1,E31.8,E31.9,E32.0,E32.1,E32.8,E32.9,E34.0,E34.1,E34.2,E34.30,E34.31,E34.35,E34.39,E34.40,E34.45,E34.5,E34.8,E34.9,E35.0*,E35.0*A18.8,E35.1*,E35.1*A18.7,E35.1*A39.1,E35.8*,E65,E67.0,E67.1,E67.2,E67.3,E67.8,E68,E70.0,E70.1,E70.2,E70.3,E70.8,E70.9,E71.0,E71.1,E71.2,E71.3,E72.0,E72.1,E72.2,E72.3,E72.4,E72.5,E72.8,E72.9,E73.0,E73.1,E73.8,E73.9,E74.0,E74.1,E74.2,E74.3,E74.4,E74.80,E74.89,E74.9,E75.0,E75.1,E75.2,E75.3,E75.4,E75.5,E75.6,E76.0,E76.1,E76.2,E76.3,E76.8,E76.9,E77.0,E77.1,E77.8,E77.9,E79.0,E79.1,E79.8,E79.9,E80.0,E80.1,E80.2#,E80.3,E80.4,E80.5,E80.6,E80.7,E83.0,E83.1,E83.2,E83.3,E83.30,E83.39,E83.4,E83.50,E83.51,E83.58,E83.59,E83.8,E83.9,E84.0,E84.1,E84.8,E84.9,E85.0,E85.1,E85.2,E85.3,E85.4,E85.80,E85.80+H19.8,E85.80+N08.4,E85.89,E85.9,E85.9+I43.1,E85.9+I68.0,E85.9+L99.0,E85.9+M14.4,E87.0,E87.1,E87.2,E87.3,E87.4,E87.5,E87.6,E87.7,E87.8,E88.0#,E88.1#,E88.2#,E88.8#,E88.9#,E89.00,E89.01,E89.09,E90*,G73.5*E20.9,H19.8*E85.80,H28.1*E20.9,I43.1*E85.9,I68.0*E85.9,L99.0*E85.9,M11.0,M11.1,M11.2,M11.8,M11.9,M14.4*E85.9,M83.0,M83.1,M83.2,M83.3,M83.4,M83.8,M83.9,N08.4*E85.80</t>
  </si>
  <si>
    <t>akromegali./dysfunktion av binjure/ovarier/ epifys / paratyreoidea/ testiklar/annat endokrint organ./amyloidos./kristallartropati./Cushings syndrom./cystisk fibros./diabetes insipidus./Gilberts syndrom./hyperaldosteronism./osteomalaci./porfyri./pubertas p</t>
  </si>
  <si>
    <t>Annan endokrin, metabolisk eller nutritionssjukdom</t>
  </si>
  <si>
    <t>aikaistunut/viivästynyt murrosikä./aivolisäkkeen/lisäkilpirauhasen/lisämunuaisen/munasarjan,muu endokriininen toimintahäiriö./amyloidoosi./Cushingin oireyhtymä./diabetes insipidus./Gilbertin syndrooma./hyperaldosteronismi./jättikärkisyys./kilpirauhastulehdus./kristalliniveltauti./kystinen fibroosi./luunpehmenemistauti./munuaisperäinen sokerivirtsaisuus./porfyria./valekihti</t>
  </si>
  <si>
    <t>ruoka-aineallergia A92./ ruoka-aineintoleranssi D99./ osteoporoosi L95</t>
  </si>
  <si>
    <t>U</t>
  </si>
  <si>
    <t>Virtsaelimet</t>
  </si>
  <si>
    <t>1.2.246.537.6.31.2007.2379</t>
  </si>
  <si>
    <t>Urinorganen</t>
  </si>
  <si>
    <t>U01</t>
  </si>
  <si>
    <t>Kipu virtsatessa</t>
  </si>
  <si>
    <t>1.2.246.537.6.31.2007.2380</t>
  </si>
  <si>
    <t>R30.9</t>
  </si>
  <si>
    <t>täta urinträngningar/pollakisuri U02./uretrit U72</t>
  </si>
  <si>
    <t>R30.0,R30.1,R30.9</t>
  </si>
  <si>
    <t>sveda vid urineringen</t>
  </si>
  <si>
    <t>Smärta vid urinering/dysuri</t>
  </si>
  <si>
    <t>dysuria./polttava tunne virtsatessa</t>
  </si>
  <si>
    <t>tihentynyt virtsaaminen U02./ virtsaputkentulehdus U72</t>
  </si>
  <si>
    <t>U02</t>
  </si>
  <si>
    <t>Tihentynyt virtsaamistarve</t>
  </si>
  <si>
    <t>1.2.246.537.6.31.2007.2381</t>
  </si>
  <si>
    <t>nykturi./polyuri</t>
  </si>
  <si>
    <t>Täta urinträngningar/pollakisuri</t>
  </si>
  <si>
    <t>pollakisuria./runsasvirtsaisuus./yövirtsaaminen</t>
  </si>
  <si>
    <t>U04</t>
  </si>
  <si>
    <t>Virtsankarkailu</t>
  </si>
  <si>
    <t>1.2.246.537.6.31.2007.2382</t>
  </si>
  <si>
    <t>N39.4</t>
  </si>
  <si>
    <t>urininkontinens av psykogent ursprung P12</t>
  </si>
  <si>
    <t>N39.3,N39.4,R32</t>
  </si>
  <si>
    <t>enures av organisk orsak./ofrivilig urinering./stressinkontinens</t>
  </si>
  <si>
    <t>Urininkontinens</t>
  </si>
  <si>
    <t>elimellisestä syystä johtuva tahaton virtsantulo./ponnistusinkontinenssi./ponnistusvirtsankarkailu</t>
  </si>
  <si>
    <t>henkisistä syistä johtuva virtsankarkailu P12</t>
  </si>
  <si>
    <t>U05</t>
  </si>
  <si>
    <t>Virtsaamisongelma, muu</t>
  </si>
  <si>
    <t>1.2.246.537.6.31.2007.2383</t>
  </si>
  <si>
    <t>R39.1</t>
  </si>
  <si>
    <t>urinretention U08</t>
  </si>
  <si>
    <t>R34,R39.1</t>
  </si>
  <si>
    <t>anuri./urindropp./oliguri</t>
  </si>
  <si>
    <t>Urineringsproblem, annat</t>
  </si>
  <si>
    <t>virtsanerityksen puuttuminen./virtsan tiputtelu./vähävirtsaisuus</t>
  </si>
  <si>
    <t>virtsaumpi U08</t>
  </si>
  <si>
    <t>U06</t>
  </si>
  <si>
    <t>Verivirtsaisuus</t>
  </si>
  <si>
    <t>1.2.246.537.6.31.2007.2384</t>
  </si>
  <si>
    <t>N02.0#,N02.1#,N02.2#,N02.3#,N02.4#,N02.5#,N02.6#,N02.7#,N02.8#,N02.9#,R31</t>
  </si>
  <si>
    <t>hematuri</t>
  </si>
  <si>
    <t>makroskooppisesti/mikroskooppisesti/kemiallisella testillä todettu veri virtsassa</t>
  </si>
  <si>
    <t>blod i urinen, som påvisats genom makroskopisk/ mikroskopisk/kemisk undersökning</t>
  </si>
  <si>
    <t>Blod i urinen</t>
  </si>
  <si>
    <t>verta virtsassa</t>
  </si>
  <si>
    <t>U07</t>
  </si>
  <si>
    <t>Virtsaamiseen liittyvä muu oire/vaiva</t>
  </si>
  <si>
    <t>1.2.246.537.6.31.2007.2385</t>
  </si>
  <si>
    <t>R39.8</t>
  </si>
  <si>
    <t>avvikande urinprov U98</t>
  </si>
  <si>
    <t>obehaglig urinlukt./mörk urin</t>
  </si>
  <si>
    <t>Urinsymptom/-besvär, annat</t>
  </si>
  <si>
    <t>pahanhajuinen virtsa./tumma virtsa</t>
  </si>
  <si>
    <t>epänormaali virtsakoe U98</t>
  </si>
  <si>
    <t>U08</t>
  </si>
  <si>
    <t>Virtsaumpi</t>
  </si>
  <si>
    <t>1.2.246.537.6.31.2007.2386</t>
  </si>
  <si>
    <t>Urinretention</t>
  </si>
  <si>
    <t>U13</t>
  </si>
  <si>
    <t>Rakkoon liittyvä oire/vaiva, muu</t>
  </si>
  <si>
    <t>1.2.246.537.6.31.2007.2387</t>
  </si>
  <si>
    <t>R39.0,R39.8</t>
  </si>
  <si>
    <t>smärta i blåsan./irriterad blåsa</t>
  </si>
  <si>
    <t>Urinblåsesymptom/ besvär, annat</t>
  </si>
  <si>
    <t>virtsarakon kipu./ärtynyt virtsarakko</t>
  </si>
  <si>
    <t>U14</t>
  </si>
  <si>
    <t>Munuaiseen liittyvä oire/vaiva</t>
  </si>
  <si>
    <t>1.2.246.537.6.31.2007.2388</t>
  </si>
  <si>
    <t>N23</t>
  </si>
  <si>
    <t>länd-/ flanksmärta L05</t>
  </si>
  <si>
    <t>njursmärta./njurproblem./njurkolik</t>
  </si>
  <si>
    <t>Njursymptom/ -besvär</t>
  </si>
  <si>
    <t>munuaiskipu./munuaiskoliikki./munuaisongelma</t>
  </si>
  <si>
    <t>lanne-/kylkikipu L05</t>
  </si>
  <si>
    <t>U26</t>
  </si>
  <si>
    <t>Huoli/pelko virtsateiden syövästä</t>
  </si>
  <si>
    <t>1.2.246.537.6.31.2007.2389</t>
  </si>
  <si>
    <t>potilaan huoli/pelko virtsateiden syövästä ilman/ennen varmistettua diagnoosia</t>
  </si>
  <si>
    <t>bekymmer/ rädsla för cancer i urinvägarna hos en patient utan sjukdom/ till dess att diagnosen bekräftats</t>
  </si>
  <si>
    <t>Rädsla för urinvägscancer</t>
  </si>
  <si>
    <t>U27</t>
  </si>
  <si>
    <t>Huoli/pelko muusta virtsatiesairaudesta</t>
  </si>
  <si>
    <t>1.2.246.537.6.31.2007.2390</t>
  </si>
  <si>
    <t>rädsla för cancer i urinvägarna U26./om patienten har sjukdomen./koda sjukdomen</t>
  </si>
  <si>
    <t>potilaan huoli/pelko muusta virtsateiden sairaudesta ilman/ennen varmistettua diagnoosia</t>
  </si>
  <si>
    <t>bekymmer/ rädsla för annansjukdom i urinvägarna hos en patient utan sjukdom/ till dess att diagnosen bekräftats</t>
  </si>
  <si>
    <t>Rädsla för annan urinvägssjukdom</t>
  </si>
  <si>
    <t>virtsaelinten syövän pelko U26./  jos potilaalla on sairaus./luokittele se</t>
  </si>
  <si>
    <t>U28</t>
  </si>
  <si>
    <t>Toiminnanvajaus, virtsaelinten</t>
  </si>
  <si>
    <t>1.2.246.537.6.31.2007.2391</t>
  </si>
  <si>
    <t>urininkontinens U04</t>
  </si>
  <si>
    <t>Z73.6,Z99.2</t>
  </si>
  <si>
    <t>njurtransplantat./långsamt flöde</t>
  </si>
  <si>
    <t>virtsateiden ongelmaan liittyvä toiminnanvajaus tai toiminnan rajoittuneisuus</t>
  </si>
  <si>
    <t>funktionsbegränsning/handikapp beroende på ett problem i urinorganen</t>
  </si>
  <si>
    <t>Funktionsbegränsning / handikapp beträffande urinorganen</t>
  </si>
  <si>
    <t>heikentynyt virtsasuihku./munuaissiirto</t>
  </si>
  <si>
    <t>virtsankarkailu U04</t>
  </si>
  <si>
    <t>U29</t>
  </si>
  <si>
    <t>Muu virtsaelinten vaiva/oire</t>
  </si>
  <si>
    <t>1.2.246.537.6.31.2007.2392</t>
  </si>
  <si>
    <t>irritabel blåsa/ blåssmärta U13./njurproblem U14</t>
  </si>
  <si>
    <t>Urinorgansymptom / -besvär, annat</t>
  </si>
  <si>
    <t>virtsarakon yliärtyisyys/kipu U13./ munuaisongelmat U14</t>
  </si>
  <si>
    <t>U30</t>
  </si>
  <si>
    <t>Virtsaelimet, Laaja tutkimus/arviointi</t>
  </si>
  <si>
    <t>Virtsaelimet, Laaja terveydentilan arviointi/tarkastus</t>
  </si>
  <si>
    <t>1.2.246.537.6.31.2007.2393</t>
  </si>
  <si>
    <t>Urinorganen, Medicinsk undersökning/grundlig</t>
  </si>
  <si>
    <t>U31</t>
  </si>
  <si>
    <t>Virtsaelimet, Suppea tutkimus/arviointi</t>
  </si>
  <si>
    <t>Virtsaelimet, Suppea terveydentilan arviointi/tarkastus</t>
  </si>
  <si>
    <t>1.2.246.537.6.31.2007.2394</t>
  </si>
  <si>
    <t>Urinorganen, Medicinsk undersökning/partiell</t>
  </si>
  <si>
    <t>U32</t>
  </si>
  <si>
    <t>Virtsaelimet, Allergiatutkimus</t>
  </si>
  <si>
    <t>1.2.246.537.6.31.2007.2395</t>
  </si>
  <si>
    <t>Urinorganen, Allergitest</t>
  </si>
  <si>
    <t>U33</t>
  </si>
  <si>
    <t>Virtsaelimet, Mikrobiol./immun.koe</t>
  </si>
  <si>
    <t>Virtsaelimet, Mikrobiologinen/immunologinen koe</t>
  </si>
  <si>
    <t>1.2.246.537.6.31.2007.2396</t>
  </si>
  <si>
    <t>Urinorganen, Mikrobiologiskt/annat immunologiskt prov</t>
  </si>
  <si>
    <t>U34</t>
  </si>
  <si>
    <t>Virtsaelimet, Veritutkimus</t>
  </si>
  <si>
    <t>1.2.246.537.6.31.2007.2397</t>
  </si>
  <si>
    <t>Urinorganen, Blodprov</t>
  </si>
  <si>
    <t>U35</t>
  </si>
  <si>
    <t>Virtsaelimet, Virtsatutkimus</t>
  </si>
  <si>
    <t>1.2.246.537.6.31.2007.2398</t>
  </si>
  <si>
    <t>Urinorganen, Urinprov</t>
  </si>
  <si>
    <t>U36</t>
  </si>
  <si>
    <t>Virtsaelimet, Ulostetutkimus</t>
  </si>
  <si>
    <t>1.2.246.537.6.31.2007.2399</t>
  </si>
  <si>
    <t>Urinorganen, Avföringsprov</t>
  </si>
  <si>
    <t>U37</t>
  </si>
  <si>
    <t>Virtsaelimet, Histol./sytol. tutk.</t>
  </si>
  <si>
    <t>Virtsaelimet, Histologinen/sytologinen tutkimus</t>
  </si>
  <si>
    <t>1.2.246.537.6.31.2007.2400</t>
  </si>
  <si>
    <t>Urinorganen, Histologiskt/cytologiskt prov</t>
  </si>
  <si>
    <t>U38</t>
  </si>
  <si>
    <t>Virtsaelimet, Muu lab.tutkimus</t>
  </si>
  <si>
    <t>Virtsaelimet, Muu laboratoriotutkimus</t>
  </si>
  <si>
    <t>1.2.246.537.6.31.2007.2401</t>
  </si>
  <si>
    <t>Urinorganen, Annat laboratorieprov UNS</t>
  </si>
  <si>
    <t>U39</t>
  </si>
  <si>
    <t>Virtsaelimet, Kliin. toimintakoe</t>
  </si>
  <si>
    <t>Virtsaelimet, Kliininen toimintakoe</t>
  </si>
  <si>
    <t>1.2.246.537.6.31.2007.2402</t>
  </si>
  <si>
    <t>Urinorganen, Kliniskt funktionstest</t>
  </si>
  <si>
    <t>U40</t>
  </si>
  <si>
    <t>Virtsaelimet, Diagn. endoskopia</t>
  </si>
  <si>
    <t>Virtsaelimet, Diagnostinen endoskopia</t>
  </si>
  <si>
    <t>1.2.246.537.6.31.2007.2403</t>
  </si>
  <si>
    <t>Urinorganen, Diagnostisk endoskopi</t>
  </si>
  <si>
    <t>U41</t>
  </si>
  <si>
    <t>Virtsaelimet, Diagn. Kuvantaminen</t>
  </si>
  <si>
    <t>Virtsaelimet, Diagnostinen kuvantaminen</t>
  </si>
  <si>
    <t>1.2.246.537.6.31.2007.2404</t>
  </si>
  <si>
    <t>Urinorganen, Radiologisk diagnostik eller annan bilddiagnostik</t>
  </si>
  <si>
    <t>U42</t>
  </si>
  <si>
    <t>Virtsaelimet, Elektrofys. tutk.</t>
  </si>
  <si>
    <t>Virtsaelimet, Elektrofysiologinen tutkimus</t>
  </si>
  <si>
    <t>1.2.246.537.6.31.2007.2405</t>
  </si>
  <si>
    <t>Urinorganen, Elektrofysiologisk undersökning</t>
  </si>
  <si>
    <t>U43</t>
  </si>
  <si>
    <t>Virtsaelimet, Muu tutkimus</t>
  </si>
  <si>
    <t>Virtsaelimet, Muu tutkimustoimenpide</t>
  </si>
  <si>
    <t>1.2.246.537.6.31.2007.2406</t>
  </si>
  <si>
    <t>Urinorganen, Annan diagnostisk åtgärd</t>
  </si>
  <si>
    <t>U44</t>
  </si>
  <si>
    <t>Virtsaelimet, Rokotus / enn.ehk.lääk.</t>
  </si>
  <si>
    <t>Virtsaelimet, Rokotus / ennaltaehkäisevä lääkitys</t>
  </si>
  <si>
    <t>1.2.246.537.6.31.2007.2407</t>
  </si>
  <si>
    <t>Urinorganen, Preventiv immunisering/medicinering</t>
  </si>
  <si>
    <t>U45</t>
  </si>
  <si>
    <t>Virtsaelimet, Seuranta/neuvonta</t>
  </si>
  <si>
    <t>Virtsaelimet, Seuranta/terveysneuvonta/ruokavalioneuvonta</t>
  </si>
  <si>
    <t>1.2.246.537.6.31.2007.2408</t>
  </si>
  <si>
    <t>Urinorganen, Observation/hälsofostran/rådgivning/dietrådgivning</t>
  </si>
  <si>
    <t>U46</t>
  </si>
  <si>
    <t>Virtsaelimet, Pth konsultaatio</t>
  </si>
  <si>
    <t>Virtsaelimet, Perusterveydenhuollon asiantuntijan konsultaatio</t>
  </si>
  <si>
    <t>1.2.246.537.6.31.2007.2409</t>
  </si>
  <si>
    <t>Urinorganen, Konsultation med person yrkesverksam inom primärvården</t>
  </si>
  <si>
    <t>U47</t>
  </si>
  <si>
    <t>Virtsaelimet, Esh konsultaatio</t>
  </si>
  <si>
    <t>Virtsaelimet, Erikoislääkärin konsultaatio</t>
  </si>
  <si>
    <t>1.2.246.537.6.31.2007.2410</t>
  </si>
  <si>
    <t>Urinorganen, Specialistkonsultation</t>
  </si>
  <si>
    <t>U48</t>
  </si>
  <si>
    <t>Virtsaelimet, Pot. tarpeiden selvitt.</t>
  </si>
  <si>
    <t>Virtsaelimet, Potilaan tarpeiden/tulosyyn selvittäminen</t>
  </si>
  <si>
    <t>1.2.246.537.6.31.2007.2411</t>
  </si>
  <si>
    <t>Urinorganen, Utredning av patientens kontaktorsak/-behov</t>
  </si>
  <si>
    <t>U49</t>
  </si>
  <si>
    <t>Virtsaelimet, Muu ennaltaehk. tmp</t>
  </si>
  <si>
    <t>Virtsaelimet, Muu ennaltaehkäisevä toimenpide</t>
  </si>
  <si>
    <t>1.2.246.537.6.31.2007.2412</t>
  </si>
  <si>
    <t>Urinorganen, Annan förebyggande åtgärd</t>
  </si>
  <si>
    <t>U50</t>
  </si>
  <si>
    <t>Virtsaelimet, Lääkitys</t>
  </si>
  <si>
    <t>Virtsaelimet, Lääkitys/lääkemääräys/uusinta/injektio</t>
  </si>
  <si>
    <t>1.2.246.537.6.31.2007.2413</t>
  </si>
  <si>
    <t>Urinorganen, Medicinering/ordination/förnyelse/injektion</t>
  </si>
  <si>
    <t>U51</t>
  </si>
  <si>
    <t>Virtsaelimet, Aukaisu/kanylointi/huuht.</t>
  </si>
  <si>
    <t>Virtsaelimet, Aukaisu/kanylointi/huuhtelu/imu/nesteenpoisto</t>
  </si>
  <si>
    <t>1.2.246.537.6.31.2007.2414</t>
  </si>
  <si>
    <t>Urinorganen, Incision/dränage/sköljning/aspiration</t>
  </si>
  <si>
    <t>U52</t>
  </si>
  <si>
    <t>Virtsaelimet, Kudoksen poisto/poltto</t>
  </si>
  <si>
    <t>Virtsaelimet, Kudoksen poisto/poltto/tuhoaminen / koepalan otto / kudosjätteen poisto</t>
  </si>
  <si>
    <t>1.2.246.537.6.31.2007.2415</t>
  </si>
  <si>
    <t>Urinorganen, Excision/avlägsnande av vävnad/biopsi/destruktion/revision/kauterisation</t>
  </si>
  <si>
    <t>U53</t>
  </si>
  <si>
    <t>Virtsaelimet, Katetrointi/intub.</t>
  </si>
  <si>
    <t>Virtsaelimet, Katetrointi/intubointi/laajentaminen</t>
  </si>
  <si>
    <t>1.2.246.537.6.31.2007.2416</t>
  </si>
  <si>
    <t>Urinorganen, Instrumentering/katetrisering /intubering/dilatering</t>
  </si>
  <si>
    <t>U54</t>
  </si>
  <si>
    <t>Virtsaelimet, Ompelu/korjaus/kipsaus</t>
  </si>
  <si>
    <t>Virtsaelimet, Ompelu/korjaus/kipsaus / proteesin asennus (tai poisto)</t>
  </si>
  <si>
    <t>1.2.246.537.6.31.2007.2417</t>
  </si>
  <si>
    <t>Urinorganen, Reparation /fixation - suturering /gipsning /protetik   (applikation/borttagning)</t>
  </si>
  <si>
    <t>U55</t>
  </si>
  <si>
    <t>Virtsaelimet, Paikall. lääkeaineinjekt.</t>
  </si>
  <si>
    <t>Virtsaelimet, Paikallinen lääkeaineinjektio</t>
  </si>
  <si>
    <t>1.2.246.537.6.31.2007.2418</t>
  </si>
  <si>
    <t>Urinorganen, Lokal injektion/infiltration</t>
  </si>
  <si>
    <t>U56</t>
  </si>
  <si>
    <t>Virtsaelimet, Sidos/kompr./tampon.</t>
  </si>
  <si>
    <t>Virtsaelimet, Sidos/kompressi/tamponointi</t>
  </si>
  <si>
    <t>1.2.246.537.6.31.2007.2419</t>
  </si>
  <si>
    <t>Urinorganen, Förbindning /tryckförband /tamponad</t>
  </si>
  <si>
    <t>U57</t>
  </si>
  <si>
    <t>Virtsaelimet, Fys.hoito/kuntoutus</t>
  </si>
  <si>
    <t>Virtsaelimet, Fysikaalinen hoito /kuntoutus</t>
  </si>
  <si>
    <t>1.2.246.537.6.31.2007.2420</t>
  </si>
  <si>
    <t>Urinorganen, Fysioterapi /rehabilitation</t>
  </si>
  <si>
    <t>U58</t>
  </si>
  <si>
    <t>Virtsaelimet,  Terapeuttinen neuvonta</t>
  </si>
  <si>
    <t>Virtsaelimet, Terapeuttinen neuvonta/kuuntelu</t>
  </si>
  <si>
    <t>1.2.246.537.6.31.2007.2421</t>
  </si>
  <si>
    <t>Urinorganen, Terapeutisk rådgivning/lyssnande</t>
  </si>
  <si>
    <t>U59</t>
  </si>
  <si>
    <t>Virtsaelimet, Muu hoitotoimenpide</t>
  </si>
  <si>
    <t>Virtsaelimet, Muu hoitotoimenpide/muualla luokittelematon pikkukirurgia</t>
  </si>
  <si>
    <t>1.2.246.537.6.31.2007.2422</t>
  </si>
  <si>
    <t>Urinorganen, Annan terapeutisk åtgärd/mindre kirurgiskt ingrepp UNS</t>
  </si>
  <si>
    <t>U60</t>
  </si>
  <si>
    <t>Virtsaelimet, Tulosten kuuleminen</t>
  </si>
  <si>
    <t>Virtsaelimet, Tutkimustulosten kuuleminen</t>
  </si>
  <si>
    <t>1.2.246.537.6.31.2007.2423</t>
  </si>
  <si>
    <t>Urinorganen, Resultat av test /åtgärder</t>
  </si>
  <si>
    <t>U61</t>
  </si>
  <si>
    <t>Virtsaelimet, Tutk.tulos toiselta</t>
  </si>
  <si>
    <t>Virtsaelimet, Tutkimustulos/testitulos/potilaskertomus/kirje toiselta hoidonantajalta</t>
  </si>
  <si>
    <t>1.2.246.537.6.31.2007.2424</t>
  </si>
  <si>
    <t>Urinorganen, Resultat av test /åtgärd/sjukjournal föreskriven av annan vårdgivare</t>
  </si>
  <si>
    <t>U62</t>
  </si>
  <si>
    <t>Virtsaelimet, Hallinnollinen toimenpide</t>
  </si>
  <si>
    <t>1.2.246.537.6.31.2007.2425</t>
  </si>
  <si>
    <t>Urinorganen, Administrativa åtgärder</t>
  </si>
  <si>
    <t>U63</t>
  </si>
  <si>
    <t>Virtsaelimet, Muu seuranta</t>
  </si>
  <si>
    <t>Virtsaelimet, Muu seurantakäynti</t>
  </si>
  <si>
    <t>1.2.246.537.6.31.2007.2426</t>
  </si>
  <si>
    <t>Urinorganen, Uppföljningsbesök, ospecificerat</t>
  </si>
  <si>
    <t>U64</t>
  </si>
  <si>
    <t>Virtsaelimet, Hoidonantaja käynnistänyt</t>
  </si>
  <si>
    <t>Virtsaelimet, Hoidonantajan käynnistämä tapahtuma</t>
  </si>
  <si>
    <t>1.2.246.537.6.31.2007.2427</t>
  </si>
  <si>
    <t>Urinorganen, Besök/problem initierat av vårdgivaren</t>
  </si>
  <si>
    <t>U65</t>
  </si>
  <si>
    <t>Virtsaelimet, Muu henkilö käynnistänyt</t>
  </si>
  <si>
    <t>Virtsaelimet, Muun henkilön käynnistämä tapahtuma</t>
  </si>
  <si>
    <t>1.2.246.537.6.31.2007.2428</t>
  </si>
  <si>
    <t>Urinorganen, Besök/problem initierat av annan än patienten eller vårdgivaren</t>
  </si>
  <si>
    <t>U66</t>
  </si>
  <si>
    <t>Virtsaelimet, Lähete pth</t>
  </si>
  <si>
    <t>Virtsaelimet,Lähete muulle perusterveydenhuollon ammattihenkilölle</t>
  </si>
  <si>
    <t>1.2.246.537.6.31.2007.2429</t>
  </si>
  <si>
    <t>Urinorganen, Remiss till annan vårdgivare/skötare/terapeut/socialarbetare</t>
  </si>
  <si>
    <t>U67</t>
  </si>
  <si>
    <t>Virtsaelimet, Lähete esh/sairaala</t>
  </si>
  <si>
    <t>Virtsaelimet, Lähete erikoislääkärille/sairaalaan</t>
  </si>
  <si>
    <t>1.2.246.537.6.31.2007.2430</t>
  </si>
  <si>
    <t>Urinorganen, Remiss till läkare /specialist /poliklinik /sjukhus/specialsjukvård</t>
  </si>
  <si>
    <t>U68</t>
  </si>
  <si>
    <t>Virtsaelimet, Muu lähete</t>
  </si>
  <si>
    <t>1.2.246.537.6.31.2007.2431</t>
  </si>
  <si>
    <t>Urinorganen, Annan remiss UNS</t>
  </si>
  <si>
    <t>U69</t>
  </si>
  <si>
    <t>Virtsaelimet, Muualla luokittelematon</t>
  </si>
  <si>
    <t>Virtsaelimet, Muu käynnin syy</t>
  </si>
  <si>
    <t>1.2.246.537.6.31.2007.2432</t>
  </si>
  <si>
    <t>Urinorganen, Annan orsak för kontakt UNS</t>
  </si>
  <si>
    <t>U70</t>
  </si>
  <si>
    <t>Pyelonefriitti/munuaisaltaan tulehdus</t>
  </si>
  <si>
    <t>1.2.246.537.6.31.2007.2433</t>
  </si>
  <si>
    <t>N10</t>
  </si>
  <si>
    <t>Virtsarakontulehdus / muu virtsatietulehdus U71</t>
  </si>
  <si>
    <t>N10,N11.0,N11.1,N11.8,N11.9,N12,N15.1,N15.9</t>
  </si>
  <si>
    <t>njurinfektion./pyelit./renal/ perirenal abscess</t>
  </si>
  <si>
    <t>(1) kaksi seuraavista: kylkikipu, munuaisarkuus, todettu krooninen munuaisvika sekä (2) kliiininen tai laboratoriokokein todettu virtsatietulehdus</t>
  </si>
  <si>
    <t>(1) två av följande: smärta i sidan, ömhet över njurarna, undersökningsevidens för kronisk njurskada, dessutom (2) klinisk eller laboratorieevidens för urinvägsinfektion</t>
  </si>
  <si>
    <t>Pyelonefrit/njurbäckeninflammation</t>
  </si>
  <si>
    <t>munuais-,munuaisseudun paise./munuaistulehdus</t>
  </si>
  <si>
    <t>Blåskatarr/cystit/annan urinvägsinfektion U71</t>
  </si>
  <si>
    <t>U71</t>
  </si>
  <si>
    <t>Virtsarakontulehdus / muu virtsatietulehdus</t>
  </si>
  <si>
    <t>1.2.246.537.6.31.2007.2434</t>
  </si>
  <si>
    <t>under graviditet koda också W84</t>
  </si>
  <si>
    <t>N30.9</t>
  </si>
  <si>
    <t>pyelonefrit U70./uretrit U72./vaginit X84./balanit Y75</t>
  </si>
  <si>
    <t>Koodaa raskauden aikana myös W84.</t>
  </si>
  <si>
    <t>N30.0,N30.1#,N30.2#,N30.3#,N30.4,N30.8#,N30.9,N39.0</t>
  </si>
  <si>
    <t>akut/ kroniskt cystit (icke venerisk)./asymptomatisk bakteriuri./nedre urinvägsinfektion./urinvägsinfektion UNS</t>
  </si>
  <si>
    <t>Blåskatarr/cystit/annan urinvägsinfektion</t>
  </si>
  <si>
    <t>akuutti/krooninen rakkotulehdus (ei sukupuolitauti)./alempien virtsateiden tulehdus./kystiitti./muualla luokittelematon virtsatietulehdus./oireeton bakteerivirtsaisuus</t>
  </si>
  <si>
    <t>munuaisaltaantulehdus U70./ virtsaputkentulehdus U72./ emätintulehdus X84./ esinahantulehdus Y75</t>
  </si>
  <si>
    <t>U72</t>
  </si>
  <si>
    <t>Virtsaputkentulehdus</t>
  </si>
  <si>
    <t>1.2.246.537.6.31.2007.2435</t>
  </si>
  <si>
    <t>N34.2</t>
  </si>
  <si>
    <t>gonocockuretrit hos kvinna X71./trichomonasuretrith hos kvinna X72./gonokockuretrit hos man Y71</t>
  </si>
  <si>
    <t>Kipu virtsatessa U01,  Tihentynyt virtsaamistarve U02, Rakkoon liittyvä oire/vaiva, muu U13, Muu naisen sukuelinoire X29, Vuoto virtsaputkesta Y03</t>
  </si>
  <si>
    <t>A56.0,A56.2,B37.4,B37.4+N37.0,N34.0,N34.1,N34.2,N34.3,N37.0*B37.4</t>
  </si>
  <si>
    <t>klamydiauretrit./nonspecifik uretrit./uretrasyndrom./meatit</t>
  </si>
  <si>
    <t>(1) erite virtsaputkesta ja tihentynyt, polttava, kivulias tai pakottava virtsaaminen ilman mikroskoopilla tai viljelyssä todettuja bakteereja virtsassa tai (2) virtsa-aukon inflammaatio</t>
  </si>
  <si>
    <t>(1) utsöndring från uretra med täta trängningar, sveda, smärta eller brådska vid urineringen utan bakteriuri vid mikroskopi elle odling, eller (2) inflammation av yttre mynningen av uretra</t>
  </si>
  <si>
    <t>Uretrit</t>
  </si>
  <si>
    <t>klamydian aiheuttama virtsaputkentulehdus./määrittelemätön virtsaputkentulehdus./virtsa-aukon tulehdus./virtsaputkioireyhtymä</t>
  </si>
  <si>
    <t>naisen virtsaputken tippuri X71./ naisen trikomonas X73./ miehen virtsaputken tippuri Y71</t>
  </si>
  <si>
    <t>Smärta vid urinering/dysuri U01,  Täta urinträngningar/pollakisuri U02, Urinblåsesymptom/ besvär, annat U13,  Kvinnliga könsorgan symptom/besvär, annat X29,  Flytning från penis/urinrör Y03</t>
  </si>
  <si>
    <t>U75</t>
  </si>
  <si>
    <t>Pahanlaatuinen kasvain, munuaisen</t>
  </si>
  <si>
    <t>1.2.246.537.6.31.2007.2436</t>
  </si>
  <si>
    <t>C64.88&amp;</t>
  </si>
  <si>
    <t>Hyvänlaatuinen/määrittämätön kasvain, miehen sukuelinten Y79</t>
  </si>
  <si>
    <t>C64.80&amp;,C64.88&amp;,C65</t>
  </si>
  <si>
    <t>Malign njurtumör</t>
  </si>
  <si>
    <t>Benign tumör i manliga könsorgan Y79</t>
  </si>
  <si>
    <t>U76</t>
  </si>
  <si>
    <t>Pahanlaatuinen kasvain, virtsarakon</t>
  </si>
  <si>
    <t>1.2.246.537.6.31.2007.2437</t>
  </si>
  <si>
    <t>C67.9&amp;</t>
  </si>
  <si>
    <t>C67.0&amp;,C67.1&amp;,C67.2&amp;,C67.3&amp;,C67.4&amp;,C67.5&amp;,C67.6&amp;,C67.7&amp;,C67.8&amp;,C67.9&amp;</t>
  </si>
  <si>
    <t>Malign blåstumör</t>
  </si>
  <si>
    <t>U77</t>
  </si>
  <si>
    <t>Pahanlaatuinen kasvain, virtsaelimistön, muu</t>
  </si>
  <si>
    <t>1.2.246.537.6.31.2007.2438</t>
  </si>
  <si>
    <t>C68.9&amp;</t>
  </si>
  <si>
    <t>malignt neoplasm i protata Y77</t>
  </si>
  <si>
    <t>C66,C68.0&amp;,C68.1&amp;,C68.8&amp;,C68.9&amp;</t>
  </si>
  <si>
    <t>malignt neoplasm i urinledaren/uretär./malignt neoplasm i urinröret/uretra</t>
  </si>
  <si>
    <t>Annan malign tumör i urinvägarna</t>
  </si>
  <si>
    <t>virtsanjohtimen pahanlaatuinen kasvain./virtsaputken pahanlaatuinen kasvain</t>
  </si>
  <si>
    <t>eturauhasen pahanlaatuinen kasvain Y77</t>
  </si>
  <si>
    <t>U78</t>
  </si>
  <si>
    <t>Hyvänlaatuinen kasvain, virtsateiden</t>
  </si>
  <si>
    <t>1.2.246.537.6.31.2007.2439</t>
  </si>
  <si>
    <t>D30.9&amp;</t>
  </si>
  <si>
    <t>prostatahypertrofi Y85</t>
  </si>
  <si>
    <t>D30.0&amp;,D30.1&amp;,D30.2&amp;,D30.3&amp;,D30.4&amp;,D30.7&amp;,D30.9&amp;</t>
  </si>
  <si>
    <t>blåspapillom./polyp i urinvägarna</t>
  </si>
  <si>
    <t>Benign tumör i urinvägarna</t>
  </si>
  <si>
    <t>virtsarakon papilloma./virtsateiden polyyppi</t>
  </si>
  <si>
    <t>eturauhasen liikakasvu Y85</t>
  </si>
  <si>
    <t>U79</t>
  </si>
  <si>
    <t>Kasvain, virtsateiden, määrittämätön</t>
  </si>
  <si>
    <t>1.2.246.537.6.31.2007.2440</t>
  </si>
  <si>
    <t>D41.9&amp;</t>
  </si>
  <si>
    <t>histologiskt påvisade tumörer i urinvägarna U75./U76./U77./U78</t>
  </si>
  <si>
    <t>D09.0&amp;,D09.1&amp;,D41.0&amp;,D41.1&amp;,D41.2&amp;,D41.3&amp;,D41.4&amp;,D41.7&amp;,D41.9&amp;</t>
  </si>
  <si>
    <t>neoplasm i blåsa/ njure/uretär/ uretra</t>
  </si>
  <si>
    <t>Tumör i urinvägarna UNS</t>
  </si>
  <si>
    <t>munuaisen/virtsanjohtimen/virtsaputken/virtsarakon kasvain</t>
  </si>
  <si>
    <t>kudosnäytteellä todistetut virtsateiden kasvaimet U75./U76./U77./U78</t>
  </si>
  <si>
    <t>U80</t>
  </si>
  <si>
    <t>Virtsateiden vamma</t>
  </si>
  <si>
    <t>1.2.246.537.6.31.2007.2441</t>
  </si>
  <si>
    <t>S37.3</t>
  </si>
  <si>
    <t>S37.0,S37.1,S37.2,S37.3,T19.0,T19.1,T28.3,T28.8</t>
  </si>
  <si>
    <t>njurkontusion./främmande kropp i urinvägarna</t>
  </si>
  <si>
    <t>Skada på urinorgan</t>
  </si>
  <si>
    <t>munuaisruhje./vierasesine virtsateissä</t>
  </si>
  <si>
    <t>U85</t>
  </si>
  <si>
    <t>Synnynnäinen epämuodostuma, virtsateiden</t>
  </si>
  <si>
    <t>1.2.246.537.6.31.2007.2442</t>
  </si>
  <si>
    <t>Q64.9</t>
  </si>
  <si>
    <t>Q60.0,Q60.1,Q60.2,Q60.3,Q60.4,Q60.5,Q60.6,Q61.0,Q61.1,Q61.2,Q61.3,Q61.4,Q61.40,Q61.41,Q61.48,Q61.5,Q61.8,Q61.90,Q61.99,Q62.0,Q62.1,Q62.10,Q62.11,Q62.12,Q62.13,Q62.18,Q62.2,Q62.3,Q62.4,Q62.5,Q62.6,Q62.7,Q62.8,Q63.0,Q63.1,Q63.2,Q63.3,Q63.81,Q63.82,Q63.88,Q63.9,Q64.0,Q64.1,Q64.2,Q64.3,Q64.30,Q64.31,Q64.32,Q64.33,Q64.34,Q64.38,Q64.4,Q64.5,Q64.6,Q64.7,Q64.71,Q64.72,Q64.73,Q64.74,Q64.75,Q64.76,Q64.78,Q64.8,Q64.9</t>
  </si>
  <si>
    <t>accessorisk njure/ uretär./kongenital polycystisk njure</t>
  </si>
  <si>
    <t>Medfödd missbildning i urinvägarna</t>
  </si>
  <si>
    <t>kaksoismunuainen./kaksoisvirtsanjohdin./synnynnäinen monirakkulainen munuainen</t>
  </si>
  <si>
    <t>U88</t>
  </si>
  <si>
    <t>Munuaiskerästulehdus, glomerulonefriitti/nefroosi</t>
  </si>
  <si>
    <t>1.2.246.537.6.31.2007.2443</t>
  </si>
  <si>
    <t>N03.9#</t>
  </si>
  <si>
    <t>njursvikt U99</t>
  </si>
  <si>
    <t>Poikkeava virtsalöydös, määrittämätön U98, Munuaiseen liittyvä oire/vaiva U14</t>
  </si>
  <si>
    <t>A02.2+N16.0,A23.9+N16.0,A36.8+N16.0,A40.9+N08.0,A41.9+N08.0,A52.79+N08.0,B26.8+N08.0,B52.0+N08.0,B58.8+N16.0,B65.9+N08.0,B78.9+N08.0,C88.0+N08.1,C90.0+N08.1,C90.0+N16.1,D57.8+N08.2,D59.3+N08.2,D65+N08.2,D69.0+N08.2,D86.8+N16.2,D89.1+N08.2,D89.1+N16.2,D89.80+N08.2,D89.82+N08.2,E10.2+N08.39,E11.2+N08.39,E72.0+N16.3,E74.0+N16.3,E75.2+N08.4,E78.6+N08.4,E83.0+N16.3,E83.50+N16.3,E85.80+N08.4,E85.9+N08.4,I33.0+N08.8,M10.0+N16.3,M10.9+N16.3,M30.0+N08.5,M31.0+N08.5,M31.1+N08.5,M31.3+N08.5,M32.1+N08.5,M32.1+N16.4,M35.0+N16.4,N00.0#,N00.1#,N00.2#,N00.3#,N00.4#,N00.5#,N00.6#,N00.7#,N00.8#,N00.9#,N01.0#,N01.1#,N01.2#,N01.3#,N01.4#,N01.5#,N01.6#,N01.7#,N01.8#,N01.9#,N03.0#,N03.1#,N03.2#,N03.3#,N03.4#,N03.5#,N03.6#,N03.7#,N03.8#,N03.9#,N04.0#,N04.1#,N04.2#,N04.3#,N04.4#,N04.5#,N04.6#,N04.7#,N04.80,N04.9,N05.0#,N05.1#,N05.2#,N05.3#,N05.4#,N05.5#,N05.6#,N05.7#,N05.8#,N05.9#,N07.0#,N07.1#,N07.2#,N07.3#,N07.4#,N07.5#,N07.6#,N07.7#,N07.8#,N07.9#,N08.0*,N08.0*A40.9,N08.0*A41.9,N08.0*A52.79,N08.0*B26.8,N08.0*B52.0,N08.0*B65.9,N08.0*B78.9,N08.1*,N08.1*C88.0,N08.1*C90.0,N08.2*,N08.2*D57.8,N08.2*D59.3,N08.2*D65,N08.2*D69.0,N08.2*D89.1,N08.2*D89.80,N08.2*D89.82,N08.3*,N08.30*,N08.31*,N08.32*,N08.39*,N08.39*E10.2,N08.39*E11.2,N08.4*,N08.4*E75.2,N08.4*E78.6,N08.4*E85.80,N08.4*E85.9,N08.5*,N08.5*M30.0,N08.5*M31.0,N08.5*M31.1,N08.5*M31.3,N08.5*M31.7,N08.5*M32.1,N08.8*,N14.0#,N14.1#,N14.2#,N14.3#,N14.4#,N15.0,N15.8,N16.0*,N16.0*A02.2,N16.0*A23.9,N16.0*A36.8,N16.0*B58.8,N16.1*,N16.1*C90.0,N16.2*,N16.2*D86.8,N16.2*D89.1,N16.3*,N16.3*E72.0,N16.3*E74.0,N16.3*E83.0,N16.3*E83.50,N16.3*M10.0,N16.3*M10.9,N16.4*,N16.4*M32.1,N16.4*M35.0,N16.5*,N16.5*T86.9,N16.8*,T86.9+N16.5</t>
  </si>
  <si>
    <t>akut glomerulonefrit./nefropati till följd av analgetikabruk./kronisk glomerulonefrit./nefrit./nefropati./nefroskleros./nefrotiskt syndrom</t>
  </si>
  <si>
    <t>(1) vähintään kolme seuraavista: verivirtsaisuus, valkuaisvirtsaisuus, munuaisperäinen suolan ja veden kerääntyminen, alentunut munuaisten toiminta, pysyvä epänormaali virtsalöydös tai (2) munuaisbiopsialöydös</t>
  </si>
  <si>
    <t>(1) tre eller flera av följande: hematuri, proteinuri, njurretention av salt och vatten, minskad njurfunktion, ihållande avvikande fynd i urinsediment, eller (2) evidens genom njurbiopsi</t>
  </si>
  <si>
    <t>Glomerulonefrit / nefros</t>
  </si>
  <si>
    <t>akuutti munuaiskerästulehdus./krooninen munuaiskerästulehdus./kutistusmunuainen./munuaissairaus./munuaissairaus särkylääkkeistä./munuaistulehdus./nefroottinen oireyhtymä./rappiomunuaistauti</t>
  </si>
  <si>
    <t>munuaisvika U99</t>
  </si>
  <si>
    <t>Avvikande urinprov UNS U98</t>
  </si>
  <si>
    <t>U90</t>
  </si>
  <si>
    <t>Asentoon liittyvä valkuaisvirtsaisuus</t>
  </si>
  <si>
    <t>1.2.246.537.6.31.2007.2444</t>
  </si>
  <si>
    <t>N39.2</t>
  </si>
  <si>
    <t>Poikkeava virtsalöydös, määrittämätön  U98</t>
  </si>
  <si>
    <t>postural proteinuri</t>
  </si>
  <si>
    <t>liikkumisen jälkeen ilmenevä valkuaisvirtsaisuus, ei valkuaisvirtsaisuutta yön yli makaamisen jälkeen eikä osoitettua munuaissairautta</t>
  </si>
  <si>
    <t>albuminuri som uppträder efter gående, ingen albuminuri efter liggande över natten och ingen evidens för njursjukdom</t>
  </si>
  <si>
    <t>Ortostatisk albuminuri</t>
  </si>
  <si>
    <t>ortostaattinen valkuaisvirtsaisuus</t>
  </si>
  <si>
    <t>U95</t>
  </si>
  <si>
    <t>Virtsatiekivi</t>
  </si>
  <si>
    <t>1.2.246.537.6.31.2007.2445</t>
  </si>
  <si>
    <t>N20.9</t>
  </si>
  <si>
    <t>Verivirtsaisuus U06, Munuaiseen liittyvä oire/vaiva U14, Muu virtsaelinten vaiva/oire U29, Poikkeava virtsalöydös, määrittämätön  U98</t>
  </si>
  <si>
    <t>B65.9+N22.0,N20.0,N20.1,N20.2,N20.9,N21.0,N21.1,N21.8,N21.9,N22.0*,N22.0*B65.9,N22.8*</t>
  </si>
  <si>
    <t>förkalkning/ sten i blåsan/njure/ uretär/ urolithiasis</t>
  </si>
  <si>
    <t>(1) koliikkimainen kipu ja joko verivirtsaisuus tai aikaisempi virtsatiekivi tai (2) poistunut kivi tai (3) kuvantamisella osoitettu kivi</t>
  </si>
  <si>
    <t>(1) kolikartad smärta samt antingen hematuri eller anamnes av tidigare njursten, eller (2) passerande av konkrement i urinen, eller (3) radiografisk evidens för konkrement</t>
  </si>
  <si>
    <t>Sten i urinvägarna</t>
  </si>
  <si>
    <t>kalkkeuma/kivi munuaisessa/virtsanjohtimessa/virtsarakossa</t>
  </si>
  <si>
    <t>Blod i urinen U06,  Njursymptom/ -besvär U14,  Urinorgansymptom / -besvär, annat U29,  Avvikande urinprov UNS U98</t>
  </si>
  <si>
    <t>U98</t>
  </si>
  <si>
    <t>Poikkeava virtsalöydös, määrittämätön</t>
  </si>
  <si>
    <t>1.2.246.537.6.31.2007.2446</t>
  </si>
  <si>
    <t>R82.9</t>
  </si>
  <si>
    <t>hematuri/blod i urinen U06./ortostatisk albuminuri/proteinuri U90</t>
  </si>
  <si>
    <t>N39.1,R80,R81,R82.0,R82.1,R82.2,R82.3,R82.4,R82.5,R82.6,R82.7,R82.8,R82.9</t>
  </si>
  <si>
    <t>glyksosuri./proteinuri./pyuri./var i urinen</t>
  </si>
  <si>
    <t>Avvikande urinprov UNS</t>
  </si>
  <si>
    <t>märkävirtsaisuus./sokerivirtsaisuus./valkosoluja virtsassa valkuaisvirtsaisuus</t>
  </si>
  <si>
    <t>verivirtsaisuus / verta virtsassa U06./ liikkumiseen liittyvä valkuaisvirtsaisuus / albuminuria U90</t>
  </si>
  <si>
    <t>U99</t>
  </si>
  <si>
    <t>Muu virtsateiden sairaus</t>
  </si>
  <si>
    <t>1.2.246.537.6.31.2007.2447</t>
  </si>
  <si>
    <t>N39.9</t>
  </si>
  <si>
    <t>A18.1+N29.1,A18.1+N33.0,A52.79+N29.0,B37.4+N37.0,B65.9+N22.0,B65.9+N29.1,B65.9+N33.8,E72.0+N16.3,E83.50+N16.3,E85.9+N08.4,M90.8*N25.0,N06.0#,N06.1#,N06.2#,N06.3#,N06.4#,N06.5#,N06.6#,N06.7#,N06.8#,N06.9#,N08.4*E85.9,N13.0,N13.1,N13.2,N13.3,N13.4,N13.5,N13.6,N13.7,N13.8,N13.9,N16.3*E72.0,N16.3*E83.50,N17.0,N17.1,N17.2,N17.8,N17.9,N18.0,N18.8,N18.9,N19,N22.0*B65.9,N25.0,N25.0+M90.8,N25.1,N25.8,N25.9,N26,N27.0,N27.1,N27.9,N28.0,N28.1,N28.8,N28.9,N29.0*,N29.0*A52.79,N29.1*,N29.1*A18.1,N29.1*B65.9,N29.8*,N31.0,N31.1,N31.2,N31.8,N31.9,N32.0,N32.1,N32.2,N32.3,N32.4,N32.80,N32.81,N32.82,N32.83,N32.89,N32.9,N33.0*,N33.0*A18.1,N33.8*,N33.8*B65.9,N35.0,N35.1,N35.8,N35.9,N36.0,N36.1,N36.2,N36.3,N36.8,N36.9,N37.0*,N37.0*B37.4,N37.8*,N39.8,N39.9,R39.2,T19.8,T19.9,Z90.5,Z90.6</t>
  </si>
  <si>
    <t>blåsdivertikel./hydronefros./hypertrofisk njure./obstruktion i blåshalsen./njursvikt./uretrakarunkel./uretrastriktur./reflux i uretär./uremi</t>
  </si>
  <si>
    <t>Annan sjukdom i urinvägarna</t>
  </si>
  <si>
    <t>hypertrofinen munuainen./munuaisaltaan laajentuminen./munuaisten vajaatoiminta./uremia./vesimunuainen./virtsamyrkytys./virtsanjohtimen takaisinvirtaus./virtsaputken kurouma./virtsaputken lihake./virtsarakon divertikkeli./virtsarakon kaulan tukkeuma</t>
  </si>
  <si>
    <t>W</t>
  </si>
  <si>
    <t>Raskaus, synnytys ja perhesuunnittelu</t>
  </si>
  <si>
    <t>1.2.246.537.6.31.2007.2448</t>
  </si>
  <si>
    <t>Graviditet, förlossning och familjeplanering</t>
  </si>
  <si>
    <t>W01</t>
  </si>
  <si>
    <t>Raskausepäily</t>
  </si>
  <si>
    <t>1.2.246.537.6.31.2007.2449</t>
  </si>
  <si>
    <t>Z32.0</t>
  </si>
  <si>
    <t>rädsla för graviditet W02. graviditet bekräftad W78./W79</t>
  </si>
  <si>
    <t>försenad menstruation./symptom tydande på graviditet</t>
  </si>
  <si>
    <t>Eventuell graviditet</t>
  </si>
  <si>
    <t>kuukautiset myöhässä./raskauteen viittaava oire</t>
  </si>
  <si>
    <t>raskauden pelko W02./ todettu raskaus W78./ ei toivottu raskaus W79</t>
  </si>
  <si>
    <t>W02</t>
  </si>
  <si>
    <t>Pelko raskaudesta</t>
  </si>
  <si>
    <t>1.2.246.537.6.31.2007.2450</t>
  </si>
  <si>
    <t>bekymmer/rädsla för oönskad bekräftad graviditet W79./förlossningsblödning W17</t>
  </si>
  <si>
    <t>bekymmer för möjligheten av en oönskad garviditet</t>
  </si>
  <si>
    <t>Graviditetsrädsla</t>
  </si>
  <si>
    <t>huoli epätoivotun raskauden mahdollisuudesta</t>
  </si>
  <si>
    <t>huoli/pelko todetusta raskaudesta W79</t>
  </si>
  <si>
    <t>W03</t>
  </si>
  <si>
    <t>Raskaudenaikainen verenvuoto</t>
  </si>
  <si>
    <t>1.2.246.537.6.31.2007.2451</t>
  </si>
  <si>
    <t>O20.9</t>
  </si>
  <si>
    <t>förlossningblödning W17</t>
  </si>
  <si>
    <t>O20.0,O20.8,O20.9,O46.8,O46.9,O47.9</t>
  </si>
  <si>
    <t>Blödning under graviditet</t>
  </si>
  <si>
    <t>synnytysverenvuoto W17</t>
  </si>
  <si>
    <t>W05</t>
  </si>
  <si>
    <t>Raskauspahoinvointi/-oksentelu</t>
  </si>
  <si>
    <t>1.2.246.537.6.31.2007.2452</t>
  </si>
  <si>
    <t>O21.9</t>
  </si>
  <si>
    <t>O21.0,O21.1,O21.2,O21.8,O21.9</t>
  </si>
  <si>
    <t>hyperemes./morgonillamående vid bekräftad graviditet</t>
  </si>
  <si>
    <t>Uppkastning/illamående under graviditet</t>
  </si>
  <si>
    <t>aamupahoinvointi varmistetussa raskaudessa</t>
  </si>
  <si>
    <t>W10</t>
  </si>
  <si>
    <t>Yhdynnänjälkeinen ehkäisy</t>
  </si>
  <si>
    <t>1.2.246.537.6.31.2007.2453</t>
  </si>
  <si>
    <t>Z30.3</t>
  </si>
  <si>
    <t>morgonen-efter-piller</t>
  </si>
  <si>
    <t>Postkoital kontraception</t>
  </si>
  <si>
    <t>jälkiehkäisy</t>
  </si>
  <si>
    <t>W11</t>
  </si>
  <si>
    <t>Raskaudenehkäisy pillerillä</t>
  </si>
  <si>
    <t>1.2.246.537.6.31.2007.2454</t>
  </si>
  <si>
    <t>Z30.4</t>
  </si>
  <si>
    <t>familjeplanering baserad på peroral hormonbehandling</t>
  </si>
  <si>
    <t>Kontraception med p-piller</t>
  </si>
  <si>
    <t>suun kautta annettavaan hormonivalmisteeseen perustuva perhesuunnittelu</t>
  </si>
  <si>
    <t>W12</t>
  </si>
  <si>
    <t>Raskaudenehkäisy, kohdunsisäinen</t>
  </si>
  <si>
    <t>1.2.246.537.6.31.2007.2455</t>
  </si>
  <si>
    <t>Z30.1</t>
  </si>
  <si>
    <t>Z30.1,Z30.5</t>
  </si>
  <si>
    <t>familjeplanering baserad på använding av livmoderinlägg</t>
  </si>
  <si>
    <t>Kontraception, intrauterin</t>
  </si>
  <si>
    <t>perhesuunnittelu käyttäen kierukkaa</t>
  </si>
  <si>
    <t>W13</t>
  </si>
  <si>
    <t>Sterilisaatio, naisen</t>
  </si>
  <si>
    <t>1.2.246.537.6.31.2007.2456</t>
  </si>
  <si>
    <t>Z30.2</t>
  </si>
  <si>
    <t>familjeplanering som inkluderar sterilisering</t>
  </si>
  <si>
    <t>Sterilisering</t>
  </si>
  <si>
    <t>perhesuunnittelu, johon liittyy  naisen sterilisaatio</t>
  </si>
  <si>
    <t>W14</t>
  </si>
  <si>
    <t>Raskaudenehkäisy, muu</t>
  </si>
  <si>
    <t>1.2.246.537.6.31.2007.2457</t>
  </si>
  <si>
    <t>Z30.0</t>
  </si>
  <si>
    <t>genetisk rådgivning A98./oral kontraception W11./IUD W12./familjeplanering genom sterilisering W13</t>
  </si>
  <si>
    <t>Z30.0,Z30.8,Z30.9</t>
  </si>
  <si>
    <t>kontraception UNS./familjeplanering UNS</t>
  </si>
  <si>
    <t>Kontraception, annan</t>
  </si>
  <si>
    <t>muu ehkäisy./muu perhesuunnittelu</t>
  </si>
  <si>
    <t>perinnöllisyysneuvonta A98./ tablettiehkäisy W11./ kierukka W12./ naisen sterilisaatio W13</t>
  </si>
  <si>
    <t>W15</t>
  </si>
  <si>
    <t>Hedelmättömyys</t>
  </si>
  <si>
    <t>1.2.246.537.6.31.2007.2458</t>
  </si>
  <si>
    <t>N97.9</t>
  </si>
  <si>
    <t>Muu raskauteen liittyvä oire/vaiva W29</t>
  </si>
  <si>
    <t>N97.0,N97.1,N97.2,N97.3,N97.4,N97.8,N97.9,Z31.0,Z31.1,Z31.2,Z31.3,Z31.4,Z31.6,Z31.8,Z31.9</t>
  </si>
  <si>
    <t>sterilitet./primär och sekundär</t>
  </si>
  <si>
    <t>ei raskautta 2 vuoden yrittämisestä huolimatta</t>
  </si>
  <si>
    <t>har inte blivit gravid trots försökt I två års tid</t>
  </si>
  <si>
    <t>Infertilitet/ subfertilitet</t>
  </si>
  <si>
    <t>steriliteetti, primaari ja sekundaari</t>
  </si>
  <si>
    <t>Symptom/besvär gällande graviditet W29</t>
  </si>
  <si>
    <t>W17</t>
  </si>
  <si>
    <t>Synnytyksen jälkeinen verenvuoto</t>
  </si>
  <si>
    <t>1.2.246.537.6.31.2007.2459</t>
  </si>
  <si>
    <t>O72.1</t>
  </si>
  <si>
    <t>Synnytyksen jälkeinen oire/vaiva, muu W18</t>
  </si>
  <si>
    <t>O72.0,O72.1,O72.2,O72.3</t>
  </si>
  <si>
    <t>synnytyksen jälkeinen / 6 viikon sisällä synnytyksestä tapahtuva runsas verenvuoto</t>
  </si>
  <si>
    <t>kraftig blödning inom 6 veckor efter förlossning</t>
  </si>
  <si>
    <t>Post-partum blödning</t>
  </si>
  <si>
    <t>Post-partum-symptom/annat besvär W18</t>
  </si>
  <si>
    <t>W18</t>
  </si>
  <si>
    <t>Synnytyksen jälkeinen oire/vaiva, muu</t>
  </si>
  <si>
    <t>1.2.246.537.6.31.2007.2460</t>
  </si>
  <si>
    <t>O90.9</t>
  </si>
  <si>
    <t>puerperal depression P76./post-partum blödning W17./laktationsbesvär W19./komplikationer i puerperiet W96</t>
  </si>
  <si>
    <t>synnytykseen liittyvä / 6 viikon sisälle synnytyksestä ajoittuva vaiva</t>
  </si>
  <si>
    <t>besvär, som hänför sig till och som uppträder inom 6 veckor efter förlossning</t>
  </si>
  <si>
    <t>Post-partum-symptom/annat besvär</t>
  </si>
  <si>
    <t>synnytyksenjälkeinen masennus P76./ synnytyksenjälkeinen vuoto W17./ imetysvaiva W19./ lapsivuodeajan komplikaatio W96</t>
  </si>
  <si>
    <t>W19</t>
  </si>
  <si>
    <t>Imetykseen liittyvä oire/vaiva</t>
  </si>
  <si>
    <t>1.2.246.537.6.31.2007.2461</t>
  </si>
  <si>
    <t>O92.7</t>
  </si>
  <si>
    <t>mastit under barnsängstiden W94./spruckna bröstvårtor W95</t>
  </si>
  <si>
    <t>O92.5,O92.6,O92.7</t>
  </si>
  <si>
    <t>galaktorré./hämning av mjölkproduktionen./avvänjning</t>
  </si>
  <si>
    <t>Amning Symptom/ besvär</t>
  </si>
  <si>
    <t>maidoneritys rinnasta./rintamaidon ehtyminen./vieroitus</t>
  </si>
  <si>
    <t>rintatulehdus lapsivuodeaikana W94./ rohtuneet nännit W95</t>
  </si>
  <si>
    <t>W21</t>
  </si>
  <si>
    <t>Huoli raskaudenaikaisesta kehonkuvasta</t>
  </si>
  <si>
    <t>1.2.246.537.6.31.2007.2462</t>
  </si>
  <si>
    <t>Bekymmer för utseende under graviditet</t>
  </si>
  <si>
    <t>W27</t>
  </si>
  <si>
    <t>Huoli/pelko raskauskomplikaatiosta</t>
  </si>
  <si>
    <t>1.2.246.537.6.31.2007.2463</t>
  </si>
  <si>
    <t>om patienten har komplikationen./koda komplikationen</t>
  </si>
  <si>
    <t>rädsla för medfödd anomali hos spädbarn</t>
  </si>
  <si>
    <t>potilaan huoli/pelko raskauskomplikaatioista  ilman/ennen varmistettua diagnoosia</t>
  </si>
  <si>
    <t>bekymmer / rädsla för komplikation hos en patient utan komplikation eller till dess att den bekräftats</t>
  </si>
  <si>
    <t>Rädsla för graviditetskomplikation</t>
  </si>
  <si>
    <t>pelko vauvan synnynnäisestä rakennepoikeavuudesta</t>
  </si>
  <si>
    <t>jos potilaalla on komplikaatio, se luokitellaan</t>
  </si>
  <si>
    <t>W28</t>
  </si>
  <si>
    <t>Toiminnanvajaus, rask. ja synn.liittyvä</t>
  </si>
  <si>
    <t>Toiminnanvajaus, raskauteen ja synnytykseen liittyvä</t>
  </si>
  <si>
    <t>1.2.246.537.6.31.2007.2464</t>
  </si>
  <si>
    <t>instabilitet i bäckenet</t>
  </si>
  <si>
    <t>raskauteen liittyvä toiminnanvajaus tai toiminnan rajoittuneisuus</t>
  </si>
  <si>
    <t>funktionsbegränsing/ handikapp beroende på graviditet</t>
  </si>
  <si>
    <t>Funktionsbegränsning / handikapp vid graviditet och förlossning</t>
  </si>
  <si>
    <t>lantion epävakaus</t>
  </si>
  <si>
    <t>W29</t>
  </si>
  <si>
    <t>Muu raskauteen liittyvä oire/vaiva</t>
  </si>
  <si>
    <t>1.2.246.537.6.31.2007.2465</t>
  </si>
  <si>
    <t>O26.0</t>
  </si>
  <si>
    <t>O26.0,O26.1,O26.2,O26.3,O26.5</t>
  </si>
  <si>
    <t>familjeplanering symptom/besvär</t>
  </si>
  <si>
    <t>Symptom/besvär gällande graviditet</t>
  </si>
  <si>
    <t>perhesuunnitteluun liittyvä oire/vaiva</t>
  </si>
  <si>
    <t>W30</t>
  </si>
  <si>
    <t>Raskaus, Laaja tutkimus/arviointi</t>
  </si>
  <si>
    <t>Raskaus, synnytys ja perhesuunnittelu, Laaja terveydentilan arviointi/tarkastus</t>
  </si>
  <si>
    <t>1.2.246.537.6.31.2007.2466</t>
  </si>
  <si>
    <t>Graviditet, förlossning och familjeplanering, Medicinsk undersökning/grundlig</t>
  </si>
  <si>
    <t>W31</t>
  </si>
  <si>
    <t>Raskaus, Suppea tutkimus/arviointi</t>
  </si>
  <si>
    <t>Raskaus, synnytys ja perhesuunnittelu, Suppea terveydentilan arviointi/tarkastus</t>
  </si>
  <si>
    <t>1.2.246.537.6.31.2007.2467</t>
  </si>
  <si>
    <t>Graviditet, förlossning och familjeplanering, Medicinsk undersökning/partiell</t>
  </si>
  <si>
    <t>W32</t>
  </si>
  <si>
    <t>Raskaus, synn. ja perhesuunn., Allergiatutkimus</t>
  </si>
  <si>
    <t>Raskaus, synnytys ja perhesuunnittelu, Allergiatutkimus</t>
  </si>
  <si>
    <t>1.2.246.537.6.31.2007.2468</t>
  </si>
  <si>
    <t>Graviditet, förlossning och familjeplanering, Allergitest</t>
  </si>
  <si>
    <t>W33</t>
  </si>
  <si>
    <t>Raskaus, Mikrobiol./immun. koe</t>
  </si>
  <si>
    <t>Raskaus, synnytys ja perhesuunnittelu, Mikrobiologinen/immunologinen koe</t>
  </si>
  <si>
    <t>1.2.246.537.6.31.2007.2469</t>
  </si>
  <si>
    <t>Graviditet, förlossning och familjeplanering, Mikrobiologiskt/annat immunologiskt prov</t>
  </si>
  <si>
    <t>W34</t>
  </si>
  <si>
    <t>Raskaus, Veritutkimus</t>
  </si>
  <si>
    <t>Raskaus, synnytys ja perhesuunnittelu, Veritutkimus</t>
  </si>
  <si>
    <t>1.2.246.537.6.31.2007.2470</t>
  </si>
  <si>
    <t>Graviditet, förlossning och familjeplanering, Blodprov</t>
  </si>
  <si>
    <t>W35</t>
  </si>
  <si>
    <t>Raskaus, Virtsatutkimus</t>
  </si>
  <si>
    <t>Raskaus, synnytys ja perhesuunnittelu, Virtsatutkimus</t>
  </si>
  <si>
    <t>1.2.246.537.6.31.2007.2471</t>
  </si>
  <si>
    <t>Graviditet, förlossning och familjeplanering, Urinprov</t>
  </si>
  <si>
    <t>W36</t>
  </si>
  <si>
    <t>Raskaus, Ulostetutkimus</t>
  </si>
  <si>
    <t>Raskaus, synnytys ja perhesuunnittelu, Ulostetutkimus</t>
  </si>
  <si>
    <t>1.2.246.537.6.31.2007.2472</t>
  </si>
  <si>
    <t>Graviditet, förlossning och familjeplanering, Avföringsprov</t>
  </si>
  <si>
    <t>W37</t>
  </si>
  <si>
    <t>Raskaus, Histol./sytol. tutk.</t>
  </si>
  <si>
    <t>Raskaus, synnytys ja perhesuunnittelu, Histologinen/sytologinen tutkimus</t>
  </si>
  <si>
    <t>1.2.246.537.6.31.2007.2473</t>
  </si>
  <si>
    <t>Graviditet, förlossning och familjeplanering, Histologiskt/cytologiskt prov</t>
  </si>
  <si>
    <t>W38</t>
  </si>
  <si>
    <t>Raskaus, Muu lab.tutkimus</t>
  </si>
  <si>
    <t>Raskaus, synnytys ja perhesuunnittelu, Muu laboratoriotutkimus</t>
  </si>
  <si>
    <t>1.2.246.537.6.31.2007.2474</t>
  </si>
  <si>
    <t>Graviditet, förlossning och familjeplanering, Annat laboratorieprov UNS</t>
  </si>
  <si>
    <t>W39</t>
  </si>
  <si>
    <t>Raskaus, Kliin. toimintakoe</t>
  </si>
  <si>
    <t>Raskaus, synnytys ja perhesuunnittelu, Kliininen toimintakoe</t>
  </si>
  <si>
    <t>1.2.246.537.6.31.2007.2475</t>
  </si>
  <si>
    <t>Graviditet, förlossning och familjeplanering, Kliniskt funktionstest</t>
  </si>
  <si>
    <t>W40</t>
  </si>
  <si>
    <t>Raskaus, Diagn. Endoskopia</t>
  </si>
  <si>
    <t>Raskaus, synnytys ja perhesuunnittelu, Diagnostinen endoskopia</t>
  </si>
  <si>
    <t>1.2.246.537.6.31.2007.2476</t>
  </si>
  <si>
    <t>Graviditet, förlossning och familjeplanering, Diagnostisk endoskopi</t>
  </si>
  <si>
    <t>W41</t>
  </si>
  <si>
    <t>Raskaus, Diagn. Kuvantaminen</t>
  </si>
  <si>
    <t>Raskaus, synnytys ja perhesuunnittelu, Diagnostinen kuvantaminen</t>
  </si>
  <si>
    <t>1.2.246.537.6.31.2007.2477</t>
  </si>
  <si>
    <t>Graviditet, förlossning och familjeplanering, Radiologisk diagnostik eller annan bilddiagnostik</t>
  </si>
  <si>
    <t>W42</t>
  </si>
  <si>
    <t>Raskaus, Elektrofys. tutk.</t>
  </si>
  <si>
    <t>Raskaus, synnytys ja perhesuunnittelu, Elektrofysiologinen tutkimus</t>
  </si>
  <si>
    <t>1.2.246.537.6.31.2007.2478</t>
  </si>
  <si>
    <t>Graviditet, förlossning och familjeplanering, Elektrofysiologisk undersökning</t>
  </si>
  <si>
    <t>W43</t>
  </si>
  <si>
    <t>Raskaus, Muu tutkimus</t>
  </si>
  <si>
    <t>Raskaus, synnytys ja perhesuunnittelu, Muu tutkimustoimenpide</t>
  </si>
  <si>
    <t>1.2.246.537.6.31.2007.2479</t>
  </si>
  <si>
    <t>Graviditet, förlossning och familjeplanering, Annan diagnostisk åtgärd</t>
  </si>
  <si>
    <t>W44</t>
  </si>
  <si>
    <t>Raskaus, Rokotus / enn.ehk.lääk.</t>
  </si>
  <si>
    <t>Raskaus, synnytys ja perhesuunnittelu, Rokotus / ennaltaehkäisevä lääkitys</t>
  </si>
  <si>
    <t>1.2.246.537.6.31.2007.2480</t>
  </si>
  <si>
    <t>Graviditet, förlossning och familjeplanering, Preventiv immunisering/medicinering</t>
  </si>
  <si>
    <t>W45</t>
  </si>
  <si>
    <t>Raskaus, Seuranta/neuvonta</t>
  </si>
  <si>
    <t>Raskaus, synnytys ja perhesuunnittelu, Seuranta/terveysneuvonta/ruokavalioneuvonta</t>
  </si>
  <si>
    <t>1.2.246.537.6.31.2007.2481</t>
  </si>
  <si>
    <t>Graviditet, förlossning och familjeplanering, Observation/hälsofostran/rådgivning/dietrådgivning</t>
  </si>
  <si>
    <t>W46</t>
  </si>
  <si>
    <t>Raskaus, Pth konsultaatio</t>
  </si>
  <si>
    <t>Raskaus, synnytys ja perhesuunnittelu, Perusterveydenhuollon asiantuntijan konsultaatio</t>
  </si>
  <si>
    <t>1.2.246.537.6.31.2007.2482</t>
  </si>
  <si>
    <t>Graviditet, förlossning och familjeplanering, Konsultation med person yrkesverksam inom primärvården</t>
  </si>
  <si>
    <t>W47</t>
  </si>
  <si>
    <t>Raskaus, Esh konsultaatio</t>
  </si>
  <si>
    <t>Raskaus, synnytys ja perhesuunnittelu, Erikoislääkärin konsultaatio</t>
  </si>
  <si>
    <t>1.2.246.537.6.31.2007.2483</t>
  </si>
  <si>
    <t>Graviditet, förlossning och familjeplanering, Specialistkonsultation</t>
  </si>
  <si>
    <t>W48</t>
  </si>
  <si>
    <t>Raskaus ja synnytys, Pot. tarpeiden selvitt.</t>
  </si>
  <si>
    <t>Raskaus, synnytys ja perhesuunnittelu, Potilaan tarpeiden/tulosyyn selvittäminen</t>
  </si>
  <si>
    <t>1.2.246.537.6.31.2007.2484</t>
  </si>
  <si>
    <t>Graviditet, förlossning och familjeplanering, Utredning av patientens kontaktorsak/-behov</t>
  </si>
  <si>
    <t>W49</t>
  </si>
  <si>
    <t>Raskaus, Muu ennaltaehk. tmp</t>
  </si>
  <si>
    <t>Raskaus, synnytys ja perhesuunnittelu, Muu ennaltaehkäisevä toimenpide</t>
  </si>
  <si>
    <t>1.2.246.537.6.31.2007.2485</t>
  </si>
  <si>
    <t>Graviditet, förlossning och familjeplanering, Annan förebyggande åtgärd</t>
  </si>
  <si>
    <t>W50</t>
  </si>
  <si>
    <t>Raskaus, Lääkitys</t>
  </si>
  <si>
    <t>Raskaus, synnytys ja perhesuunnittelu, Lääkitys/lääkemääräys/uusinta/injektio</t>
  </si>
  <si>
    <t>1.2.246.537.6.31.2007.2486</t>
  </si>
  <si>
    <t>Graviditet, förlossning och familjeplanering, Medicinering/ordination/förnyelse/injektion</t>
  </si>
  <si>
    <t>W51</t>
  </si>
  <si>
    <t>Raskaus, Aukaisu/kanylointi/huuht.</t>
  </si>
  <si>
    <t>Raskaus, synnytys ja perhesuunnittelu, Aukaisu/kanylointi/huuhtelu/imu/nesteenpoisto</t>
  </si>
  <si>
    <t>1.2.246.537.6.31.2007.2487</t>
  </si>
  <si>
    <t>Graviditet, förlossning och familjeplanering, Incision/dränage/sköljning/aspiration</t>
  </si>
  <si>
    <t>W52</t>
  </si>
  <si>
    <t>Raskaus, Kudoksen poisto/poltto</t>
  </si>
  <si>
    <t>Raskaus, synnytys ja perhesuunnittelu, Kudoksen poisto/poltto/tuhoaminen / koepalan otto / kudosjätteen poisto</t>
  </si>
  <si>
    <t>1.2.246.537.6.31.2007.2488</t>
  </si>
  <si>
    <t>Graviditet, förlossning och familjeplanering, Excision/avlägsnande av vävnad/biopsi/destruktion/revision/kauterisation</t>
  </si>
  <si>
    <t>W53</t>
  </si>
  <si>
    <t>Raskaus, Katetrointi/intub.</t>
  </si>
  <si>
    <t>Raskaus, synnytys ja perhesuunnittelu, Katetrointi/intubointi/laajentaminen</t>
  </si>
  <si>
    <t>1.2.246.537.6.31.2007.2489</t>
  </si>
  <si>
    <t>Graviditet, förlossning och familjeplanering, Instrumentering/katetrisering /intubering/dilatering</t>
  </si>
  <si>
    <t>W54</t>
  </si>
  <si>
    <t>Raskaus, Ompelu/korjaus/kipsaus</t>
  </si>
  <si>
    <t>Raskaus, synnytys ja perhesuunnittelu, Ompelu/korjaus/kipsaus / proteesin asennus (tai poisto)</t>
  </si>
  <si>
    <t>1.2.246.537.6.31.2007.2490</t>
  </si>
  <si>
    <t>Graviditet, förlossning och familjeplanering, Reparation /fixation - suturering /gipsning /protetik   (applikation/borttagning)</t>
  </si>
  <si>
    <t>W55</t>
  </si>
  <si>
    <t>Raskaus, Paikall. lääkeaineinjekt.</t>
  </si>
  <si>
    <t>Raskaus, synnytys ja perhesuunnittelu, Paikallinen lääkeaineinjektio</t>
  </si>
  <si>
    <t>1.2.246.537.6.31.2007.2491</t>
  </si>
  <si>
    <t>Graviditet, förlossning och familjeplanering, Lokal injektion/infiltration</t>
  </si>
  <si>
    <t>W56</t>
  </si>
  <si>
    <t>Raskaus, Sidos/kompr./tampon.</t>
  </si>
  <si>
    <t>Raskaus, synnytys ja perhesuunnittelu, Sidos /kompressi/tamponointi</t>
  </si>
  <si>
    <t>1.2.246.537.6.31.2007.2492</t>
  </si>
  <si>
    <t>Graviditet, förlossning och familjeplanering, Förbindning /tryckförband /tamponad</t>
  </si>
  <si>
    <t>W57</t>
  </si>
  <si>
    <t>Raskaus, Fys.hoito/kuntoutus</t>
  </si>
  <si>
    <t>Raskaus, synnytys ja perhesuunnittelu, Fysikaalinen hoito /kuntoutus</t>
  </si>
  <si>
    <t>1.2.246.537.6.31.2007.2493</t>
  </si>
  <si>
    <t>Graviditet, förlossning och familjeplanering, Fysioterapi /rehabilitation</t>
  </si>
  <si>
    <t>W58</t>
  </si>
  <si>
    <t>Raskaus, Terapeuttinen neuvonta</t>
  </si>
  <si>
    <t>Raskaus, synnytys ja perhesuunnittelu, Terapeuttinen neuvonta/kuuntelu</t>
  </si>
  <si>
    <t>1.2.246.537.6.31.2007.2494</t>
  </si>
  <si>
    <t>Graviditet, förlossning och familjeplanering, Terapeutisk rådgivning/lyssnande</t>
  </si>
  <si>
    <t>W59</t>
  </si>
  <si>
    <t>Raskaus, Muu hoitotoimenpide</t>
  </si>
  <si>
    <t>Raskaus, synnytys ja perhesuunnittelu, Muu hoitotoimenpide/muualla luokittelematon pikkukirurgia</t>
  </si>
  <si>
    <t>1.2.246.537.6.31.2007.2495</t>
  </si>
  <si>
    <t>Graviditet, förlossning och familjeplanering, Annan terapeutisk åtgärd/mindre kirurgiskt ingrepp UNS</t>
  </si>
  <si>
    <t>W60</t>
  </si>
  <si>
    <t>Raskaus, Tulosten kuuleminen</t>
  </si>
  <si>
    <t>Raskaus, synnytys ja perhesuunnittelu, Tutkimustulosten kuuleminen</t>
  </si>
  <si>
    <t>1.2.246.537.6.31.2007.2496</t>
  </si>
  <si>
    <t>Graviditet, förlossning och familjeplanering, Resultat av test /åtgärder</t>
  </si>
  <si>
    <t>W61</t>
  </si>
  <si>
    <t>Raskaus, Tutk.tulos toiselta</t>
  </si>
  <si>
    <t>Raskaus, synnytys ja perhesuunnittelu, Tutkimustulos/testitulos/potilaskertomus/kirje toiselta hoidonantajalta</t>
  </si>
  <si>
    <t>1.2.246.537.6.31.2007.2497</t>
  </si>
  <si>
    <t>Graviditet, förlossning och familjeplanering, Resultat av test /åtgärd/sjukjournal föreskriven av annan vårdgivare</t>
  </si>
  <si>
    <t>W62</t>
  </si>
  <si>
    <t>Raskaus, Hallinnollinen toimenpide</t>
  </si>
  <si>
    <t>Raskaus, synnytys ja perhesuunnittelu, Hallinnollinen toimenpide</t>
  </si>
  <si>
    <t>1.2.246.537.6.31.2007.2498</t>
  </si>
  <si>
    <t>Graviditet, förlossning och familjeplanering, Administrativa åtgärder</t>
  </si>
  <si>
    <t>W63</t>
  </si>
  <si>
    <t>Raskaus, Muu seuranta</t>
  </si>
  <si>
    <t>Raskaus, synnytys ja perhesuunnittelu, Muu seurantakäynti</t>
  </si>
  <si>
    <t>1.2.246.537.6.31.2007.2499</t>
  </si>
  <si>
    <t>Graviditet, förlossning och familjeplanering, Uppföljningsbesök, ospecificerat</t>
  </si>
  <si>
    <t>W64</t>
  </si>
  <si>
    <t>Raskaus, Hoidonantaja käynnistänyt</t>
  </si>
  <si>
    <t>Raskaus, synnytys ja perhesuunnittelu, Hoidonantajan käynnistämä tapahtuma</t>
  </si>
  <si>
    <t>1.2.246.537.6.31.2007.2500</t>
  </si>
  <si>
    <t>Graviditet, förlossning och familjeplanering, Besök/problem initierat av vårdgivaren</t>
  </si>
  <si>
    <t>W65</t>
  </si>
  <si>
    <t>Raskaus, Muu henkilö käynnistänyt</t>
  </si>
  <si>
    <t>Raskaus, synnytys ja perhesuunnittelu, Muun henkilön käynnistämä tapahtuma</t>
  </si>
  <si>
    <t>1.2.246.537.6.31.2007.2501</t>
  </si>
  <si>
    <t>Graviditet, förlossning och familjeplanering, Besök/problem initierat av annan än patienten eller vårdgivaren</t>
  </si>
  <si>
    <t>W66</t>
  </si>
  <si>
    <t>Raskaus, Lähete pth</t>
  </si>
  <si>
    <t>Raskaus, synnytys ja perhesuunnittelu, Lähete muulle perusterveydenhuollon ammattihenkilölle</t>
  </si>
  <si>
    <t>1.2.246.537.6.31.2007.2502</t>
  </si>
  <si>
    <t>Graviditet, förlossning och familjeplanering, Remiss till annan vårdgivare/skötare/terapeut/socialarbetare</t>
  </si>
  <si>
    <t>W67</t>
  </si>
  <si>
    <t>Raskaus, Lähete esh/sairaala</t>
  </si>
  <si>
    <t>Raskaus, synnytys ja perhesuunnittelu, Lähete erikoislääkärille/sairaalaan</t>
  </si>
  <si>
    <t>1.2.246.537.6.31.2007.2503</t>
  </si>
  <si>
    <t>Graviditet, förlossning och familjeplanering, Remiss till läkare /specialist /poliklinik /sjukhus/specialsjukvård</t>
  </si>
  <si>
    <t>W68</t>
  </si>
  <si>
    <t>Raskaus, Muu lähete</t>
  </si>
  <si>
    <t>Raskaus, synnytys ja perhesuunnittelu, Muu lähete</t>
  </si>
  <si>
    <t>1.2.246.537.6.31.2007.2504</t>
  </si>
  <si>
    <t>Graviditet, förlossning och familjeplanering, Annan remiss UNS</t>
  </si>
  <si>
    <t>W69</t>
  </si>
  <si>
    <t>Raskaus, Muualla luokittelematon</t>
  </si>
  <si>
    <t>Raskaus, synnytys ja perhesuunnittelu, Muu käynnin syy</t>
  </si>
  <si>
    <t>1.2.246.537.6.31.2007.2505</t>
  </si>
  <si>
    <t>Graviditet, förlossning och familjeplanering, Annan orsak för kontakt UNS</t>
  </si>
  <si>
    <t>W70</t>
  </si>
  <si>
    <t>Lapsivuodetulehdus/verenmyrkytys</t>
  </si>
  <si>
    <t>1.2.246.537.6.31.2007.2506</t>
  </si>
  <si>
    <t>O85</t>
  </si>
  <si>
    <t>obstetrisk tetanus N72</t>
  </si>
  <si>
    <t>O85,O86.1,O86.3</t>
  </si>
  <si>
    <t>synnytyskanavan tai lisääntymiselinten tulehdus 6 viikon sisällä synnytyksestä</t>
  </si>
  <si>
    <t>infektion i förlossningskanalen eller könsorganen inom 6 veckor efter förlossning</t>
  </si>
  <si>
    <t>Infektion under barnsängstiden /barnsängsfeber</t>
  </si>
  <si>
    <t>raskauteen liittyvä jäykkäkouristus N72</t>
  </si>
  <si>
    <t>W71</t>
  </si>
  <si>
    <t>Raskautta komplisoiva tulehdus</t>
  </si>
  <si>
    <t>1.2.246.537.6.31.2007.2507</t>
  </si>
  <si>
    <t>O98.9</t>
  </si>
  <si>
    <t>infektion under barnsängstiden W70./mastit under barnsängstiden W94</t>
  </si>
  <si>
    <t>O23.0,O23.1,O23.2,O23.3,O23.4,O23.5,O23.9,O26.4,O41.1,O75.2,O75.3,O86.2,O86.4,O86.8,O98.0,O98.1,O98.2,O98.3,O98.4,O98.5,O98.6,O98.8,O98.9</t>
  </si>
  <si>
    <t>Infektion, som komplicerar graviditet</t>
  </si>
  <si>
    <t>lapsivuodeajan tulehdus W70./ rintatulehdus lapsivuodeaikana W94</t>
  </si>
  <si>
    <t>W72</t>
  </si>
  <si>
    <t>Pahanlaatuinen kasvain, raskauteen liittyvä</t>
  </si>
  <si>
    <t>1.2.246.537.6.31.2007.2508</t>
  </si>
  <si>
    <t>C58</t>
  </si>
  <si>
    <t>C58,C58&amp;</t>
  </si>
  <si>
    <t>korionepiteliom./korioncarcinom</t>
  </si>
  <si>
    <t>Malign tumör relaterad till graviditet</t>
  </si>
  <si>
    <t>suonikalvon epitelioma./suonikalvosyöpä</t>
  </si>
  <si>
    <t>W73</t>
  </si>
  <si>
    <t>Hyvänlaat./muu kasvain, raskauteen liittyvä</t>
  </si>
  <si>
    <t>Hyvänlaatuinen/muu kasvain, raskauteen liittyvä</t>
  </si>
  <si>
    <t>1.2.246.537.6.31.2007.2509</t>
  </si>
  <si>
    <t>O01.9</t>
  </si>
  <si>
    <t>O01.0,O01.1,O01.9</t>
  </si>
  <si>
    <t>druvbörd./mola hydatidosa</t>
  </si>
  <si>
    <t>Godartad eller oklar tumör under graviditet</t>
  </si>
  <si>
    <t>rypäleraskaus</t>
  </si>
  <si>
    <t>W75</t>
  </si>
  <si>
    <t>Raskautta komplisoiva vamma</t>
  </si>
  <si>
    <t>1.2.246.537.6.31.2007.2510</t>
  </si>
  <si>
    <t>ny skada förorsakad av förlossning W92./W93</t>
  </si>
  <si>
    <t>följder av skada som stör graviditeten</t>
  </si>
  <si>
    <t>Skador, som komplicerar graviditet</t>
  </si>
  <si>
    <t>raskautta häiritsevän vamman  seuraus</t>
  </si>
  <si>
    <t>uusi synnytyksestä johtuva vamma W92, W93</t>
  </si>
  <si>
    <t>W76</t>
  </si>
  <si>
    <t>Synnynnäinen epämuodostuma, raskautta komplisoiva</t>
  </si>
  <si>
    <t>1.2.246.537.6.31.2007.2511</t>
  </si>
  <si>
    <t>O99.89</t>
  </si>
  <si>
    <t>missbildning hos mor./som kunde påverka graviditeten/ förlossnigen</t>
  </si>
  <si>
    <t>Medfödd missbildning, som komplicerar graviditet</t>
  </si>
  <si>
    <t>äidin epämuodostuma, joka voi vaikuttaa raskauteen/synnytykseen</t>
  </si>
  <si>
    <t>W78</t>
  </si>
  <si>
    <t>Raskaus</t>
  </si>
  <si>
    <t>1.2.246.537.6.31.2007.2512</t>
  </si>
  <si>
    <t>Z32.1</t>
  </si>
  <si>
    <t>oönskad graviditet W79./ektopisk graviditet W80./högriskgraviditet W84</t>
  </si>
  <si>
    <t>Z32.1,Z33,Z34.0,Z34.8,Z34.9,Z36.0,Z36.1,Z36.2,Z36.3,Z36.4,Z36.5,Z36.8,Z36.9</t>
  </si>
  <si>
    <t>graviditet påvisad</t>
  </si>
  <si>
    <t>Graviditet</t>
  </si>
  <si>
    <t>varmistettu raskaus</t>
  </si>
  <si>
    <t>ei-toivottu raskaus W79./ kohdunulkoinen raskaus W80./ riskiraskaus W84</t>
  </si>
  <si>
    <t>W79</t>
  </si>
  <si>
    <t>Raskaus, ei-toivottu</t>
  </si>
  <si>
    <t>1.2.246.537.6.31.2007.2513</t>
  </si>
  <si>
    <t>Z64.0</t>
  </si>
  <si>
    <t>Z32.1,Z64.0</t>
  </si>
  <si>
    <t>Oönskad graviditet</t>
  </si>
  <si>
    <t>W80</t>
  </si>
  <si>
    <t>Raskaus, kohdunulkoinen</t>
  </si>
  <si>
    <t>1.2.246.537.6.31.2007.2514</t>
  </si>
  <si>
    <t>O00.9</t>
  </si>
  <si>
    <t>Raskaudenaikainen verenvuoto W03, Muu raskauteen liittyvä oire/vaiva W29</t>
  </si>
  <si>
    <t>O00.0,O00.1,O00.2,O00.8,O00.9</t>
  </si>
  <si>
    <t>varmistettu ultraäänitutkimuksella, vatsaontelon tähystyksellä, kuldoskopialla tai leikkauksella</t>
  </si>
  <si>
    <t>bekräftad genom ultraljudsundersökning, laparoskopi, kuldoskopi eller operation</t>
  </si>
  <si>
    <t>Extrauterin graviditet</t>
  </si>
  <si>
    <t>Blödning under graviditet, Symptom/besvär gällande graviditet W29</t>
  </si>
  <si>
    <t>W81</t>
  </si>
  <si>
    <t>Raskausmyrkytys</t>
  </si>
  <si>
    <t>1.2.246.537.6.31.2007.2515</t>
  </si>
  <si>
    <t>O14.9</t>
  </si>
  <si>
    <t>blodtryckssjukdom diagnoserad före graviditet K86</t>
  </si>
  <si>
    <t>O10.0,O10.1,O10.2,O10.3,O10.4,O10.9,O11,O12.0,O12.1,O12.2,O13,O14.0,O14.1,O14.9,O15.0,O15.1,O15.2,O15.9,O16</t>
  </si>
  <si>
    <t>eklampsi./högt blodtryck./svullnader samt proteinuri under graviditeten./pre-eclampsi</t>
  </si>
  <si>
    <t>Graviditetstoxemi</t>
  </si>
  <si>
    <t>eklampsia./kohonnut verenpaine./pre-eklampsia./raskaustoksemia./toksemia./turvotus ja valkuaisvirtsaisuus raskaudessa</t>
  </si>
  <si>
    <t>raskaustoksemiaa edeltänyt verenpainetauti K86</t>
  </si>
  <si>
    <t>W82</t>
  </si>
  <si>
    <t>Keskenmeno</t>
  </si>
  <si>
    <t>1.2.246.537.6.31.2007.2516</t>
  </si>
  <si>
    <t>O03.9</t>
  </si>
  <si>
    <t>antepartum blödning W03./inducerad abort W83./prematura kontraktioner after 28. graviditetsveckan W92./fosterdöd/ dödfödd efter 28. gravidetsveckan W93</t>
  </si>
  <si>
    <t>N96,O02.0,O02.1,O02.8,O02.9,O03.0,O03.1,O03.2,O03.3,O03.4,O03.5,O03.6,O03.7,O03.8,O03.9,O05.0,O05.1,O05.2,O05.3,O05.4,O05.5,O05.6,O05.7,O05.8,O05.9,O06.0,O06.1,O06.2,O06.3,O06.4,O06.5,O06.6,O06.7,O06.8,O06.9</t>
  </si>
  <si>
    <t>abort/missfall hotande/fullständig/ofullständig/habituell/utebliven</t>
  </si>
  <si>
    <t>Spontan abort</t>
  </si>
  <si>
    <t>epätäydellinen/keskeytynyt/toistuva/täydellinen keskenmeno</t>
  </si>
  <si>
    <t>synnytyksenjälkeinen verenvuoto W03./ raskauden keskeytys W83./ ennenaikaiset supistukset 28. raskausviikon jälkeen W92./ sikiökuolema tai kuolleena syntyminen 28. raskausviikon jälkeen W93</t>
  </si>
  <si>
    <t>W83</t>
  </si>
  <si>
    <t>Raskauden keskeytys</t>
  </si>
  <si>
    <t>1.2.246.537.6.31.2007.2517</t>
  </si>
  <si>
    <t>O04.9</t>
  </si>
  <si>
    <t>O04.0,O04.1,O04.2,O04.3,O04.4,O04.5,O04.6,O04.7,O04.8,O04.9,Z30.3</t>
  </si>
  <si>
    <t>avslutande av graviditet./alla komplikationer</t>
  </si>
  <si>
    <t>Inducerad abort</t>
  </si>
  <si>
    <t>raskauden päättäminen, kaikki komplikaatiot</t>
  </si>
  <si>
    <t>W84</t>
  </si>
  <si>
    <t>Riskiraskaus</t>
  </si>
  <si>
    <t>1.2.246.537.6.31.2007.2518</t>
  </si>
  <si>
    <t>Z35.9</t>
  </si>
  <si>
    <t>infektioner som komplivcerar graviditet W71./ektopisk graviditet W80./graviditetstoxemi W81./diabetes under graviditet W85</t>
  </si>
  <si>
    <t>O24.0,O24.1,O24.2,O24.3,O24.9,O25,O30.0,O30.00,O30.01,O30.02,O30.1,O30.2,O30.8,O30.9,O31.0,O31.1,O31.2,O31.8,O32.0,O32.1,O32.2,O32.3,O32.4,O32.5,O32.6,O32.8,O32.9,O33.0,O33.1,O33.2,O33.3,O33.4,O33.5,O33.6,O33.7,O33.8,O33.9,O34.0,O34.1,O34.2,O34.3,O34.4,O34.5,O34.6,O34.7,O34.8,O34.9,O35.0,O35.1,O35.2,O35.3,O35.4,O35.5,O35.6,O35.7,O35.8,O35.9,O36.0,O36.1,O36.2,O36.3,O36.4,O36.5,O36.6,O36.7,O36.8,O36.9,O40,O43.2,O43.8,O43.9,O44.0,O44.1,O45.0,O45.8,O99.0,O99.1,O99.2,O99.3,O99.4,O99.5,O99.6,O99.7,O99.80,O99.89,Z35.0,Z35.1,Z35.2,Z35.3,Z35.4,Z35.5,Z35.6,Z35.7,Z35.8,Z35.9</t>
  </si>
  <si>
    <t>äldre primipara./anemi under graviditet./diabetes/annan förut existerande kronisk sjukdom som påverkar viditeten./disproportion./hydramnion./olämplig bjudning./flerfostergraviditet./placenta praevia./tidigare kejsarsnitt./prematur förlossning./litet fo</t>
  </si>
  <si>
    <t>Högriskgraviditet</t>
  </si>
  <si>
    <t>aikaisempi keisarileikkaus./diabetes,muu aikaisempi krooninen raskauteen vaikuttava sairaus./ennenaikainen synnytys./epäsuhta./eteisistukka./iäkäs ensisynnyttäjä./lapsiveden runsaus./moniraskaus./ikäisekseen pieni sikiö./raskaudenaikainen anemia./väärä tarjonta</t>
  </si>
  <si>
    <t>raskautta komplisoiva tulehdus W71./ kohdunulkoinen raskaus W80./ raskausmyrkytys W81./ raskausdiabetes W85</t>
  </si>
  <si>
    <t>W85</t>
  </si>
  <si>
    <t>Raskausdiabetes</t>
  </si>
  <si>
    <t>1.2.246.537.6.31.2007.2519</t>
  </si>
  <si>
    <t>O24.4</t>
  </si>
  <si>
    <t>förut existerande diabetes  T89./T90</t>
  </si>
  <si>
    <t>Poikkeava tutkimustulos, muu A91</t>
  </si>
  <si>
    <t>diabetes./som manifesterat sig under graviditet</t>
  </si>
  <si>
    <t>voimassa olevat WHO:n kriteerit raskauden ajan diabetekselle</t>
  </si>
  <si>
    <t>fasteplasmasocker 7,0 mmol/l eller högre och/ eller plasmaglykosvärde 11,1 mmol/l eller högre 2 timmar efter oral sockerbelastning med 75 g glykos</t>
  </si>
  <si>
    <t>Diabetes under graviditet</t>
  </si>
  <si>
    <t>raskauden aikana ilmentynyt diabetes</t>
  </si>
  <si>
    <t>olemassa oleva nuoruustyypin diabetes T89./ olemassa oleva aikuistyypin diabetes T90</t>
  </si>
  <si>
    <t>Avvikande undersökningsfynd UNS A91</t>
  </si>
  <si>
    <t>W90</t>
  </si>
  <si>
    <t>Normaali synnytys, elävä lapsi</t>
  </si>
  <si>
    <t>1.2.246.537.6.31.2007.2520</t>
  </si>
  <si>
    <t>O80.9</t>
  </si>
  <si>
    <t>O80.0,O80.1,O80.8,O80.9,Z37.0,Z37.9,Z38.0,Z38.1,Z38.2,Z38.3,Z38.4,Z38.5,Z38.6,Z38.7,Z38.8,Z39.0,Z39.1,Z39.2</t>
  </si>
  <si>
    <t>Normal förlossning levande född</t>
  </si>
  <si>
    <t>W91</t>
  </si>
  <si>
    <t>Normaali synnytys, kuollut lapsi</t>
  </si>
  <si>
    <t>1.2.246.537.6.31.2007.2521</t>
  </si>
  <si>
    <t>Z37.1</t>
  </si>
  <si>
    <t>Z37.1,Z37.9</t>
  </si>
  <si>
    <t>Normal förlossning dödfödd</t>
  </si>
  <si>
    <t>W92</t>
  </si>
  <si>
    <t>Komplisoitunut synnytys, elävä lapsi</t>
  </si>
  <si>
    <t>1.2.246.537.6.31.2007.2522</t>
  </si>
  <si>
    <t>O83.1</t>
  </si>
  <si>
    <t>post-partum blödning W17./eklampsi W81</t>
  </si>
  <si>
    <t>O42.0,O42.1,O42.2,O43.0,O45.9,O46.8,O47.0,O61.0,O61.1,O61.8,O61.9,O62.0,O62.1,O62.2,O62.3,O62.4,O62.8,O62.9,O63.0,O63.1,O63.2,O63.9,O64.0,O64.1,O64.2,O64.3,O64.4,O64.5,O64.8,O64.9,O65.0,O65.1,O65.2,O65.3,O65.4,O65.5,O65.8,O65.9,O66.0,O66.1,O66.2,O66.3,O66.4,O66.5,O66.8,O66.9,O67.0,O67.8,O67.9,O68.0,O68.1,O68.2,O68.3,O68.8,O68.9,O69.0,O69.1,O69.2,O69.3,O69.4,O69.5,O69.8,O69.9,O70.0,O70.1,O70.2,O70.21,O70.22,O70.3,O70.9,O71.0,O71.1,O71.2,O71.3,O71.4,O71.5,O71.6,O71.7,O71.8,O71.9,O73.0,O73.1,O75.0,O75.1,O75.4,O75.5,O75.6,O75.7,O75.8,O75.9,O81.0,O81.1,O81.2,O81.3,O81.4,O81.5,O82.0,O82.10,O82.11,O82.2,O82.8,O82.9,O83.0,O83.1,O83.2,O83.3,O83.4,O83.8,O83.9,O84.0,O84.1,O84.2,O84.8,O84.9,Z37.2,Z37.5,Z37.9,Z38.0,Z38.1,Z38.2,Z38.3,Z38.4,Z38.5,Z38.6,Z38.7,Z38.8,Z39.0,Z39.1</t>
  </si>
  <si>
    <t>levande född efter komplicerad förlossning: assisterad extraktion./sätesbjudning./kejsarsnitt./uterin dyctoci./induktion av förlossning./skador som förorsakats genom förlossning./placenta praevia vid förlossning./vändning</t>
  </si>
  <si>
    <t>Komplicerad förlossning levande född</t>
  </si>
  <si>
    <t>elävänä syntynyt komplisoituneesta synnytyksestä: avustettu synnytys./eteisistukka synnytyksessä./keisarileikkaus./käynnistetty synnytys./käännös./perätilasynnytys./synnytyksen aiheuttamat vammat./vaikea synnytys</t>
  </si>
  <si>
    <t>synnytyksenjälkeinen verenvuoto W17./ raskausmyrkytys W81</t>
  </si>
  <si>
    <t>W93</t>
  </si>
  <si>
    <t>Komplisoitunut synnytys, kuollut lapsi</t>
  </si>
  <si>
    <t>1.2.246.537.6.31.2007.2523</t>
  </si>
  <si>
    <t>O42.0,O42.1,O42.9,O43.1,O46.0,O46.9,O47.1,O61.0,O61.1,O61.8,O61.9,O62.0,O62.1,O62.2,O62.3,O62.4,O62.8,O62.9,O63.0,O63.1,O63.2,O63.9,O64.0,O64.1,O64.2,O64.3,O64.4,O64.5,O64.8,O64.9,O65.0,O65.1,O65.2,O65.3,O65.4,O65.5,O65.8,O65.9,O66.0,O66.1,O66.2,O66.3,O66.4,O66.5,O66.8,O66.9,O67.0,O67.8,O67.9,O68.0,O68.1,O68.2,O68.3,O68.8,O68.9,O69.0,O69.1,O69.2,O69.3,O69.4,O69.5,O69.8,O69.9,O70.0,O70.1,O70.2,O70.21,O70.22,O70.3,O70.9,O71.0,O71.1,O71.2,O71.3,O71.4,O71.5,O71.6,O71.7,O71.8,O71.9,O73.0,O73.1,O75.0,O75.1,O75.4,O75.5,O75.6,O75.7,O75.8,O75.9,O81.0,O81.1,O81.2,O81.3,O81.4,O81.5,O82.0,O82.10,O82.11,O82.2,O82.8,O82.9,O83.0,O83.1,O83.2,O83.3,O83.4,O83.8,O83.9,O84.0,O84.1,O84.2,O84.8,O84.9,Z37.1,Z37.3,Z37.4,Z37.6,Z37.7,Z37.9</t>
  </si>
  <si>
    <t>dödfödd efter komplicerad förlossning: assisterad extraktion./sätesbjudning./kejsarsnitt./uterin dystoci./induktion av förlossning./skador som förorsakats genom förlossning./placenta praevia vid förlossning./vändning</t>
  </si>
  <si>
    <t>Komplicerad förlossning dödfödd</t>
  </si>
  <si>
    <t>kuolleena syntynyt komplisoituneesta synnytyksestä: avustettu synnytys./eteisistukka synnytyksessä./keisarileikkaus./käynnistetty synnytys./käännös./perätilasynnytys./synnytyksen aiheuttamat vammat./vaikea synnytys</t>
  </si>
  <si>
    <t>W94</t>
  </si>
  <si>
    <t>Rintatulehdus, imettämiseen liittyvä</t>
  </si>
  <si>
    <t>1.2.246.537.6.31.2007.2524</t>
  </si>
  <si>
    <t>O91.2</t>
  </si>
  <si>
    <t>Imetykseen liittyvä oire/vaiva W19</t>
  </si>
  <si>
    <t>O91.0,O91.1,O91.2</t>
  </si>
  <si>
    <t>bröstkörtelabscess</t>
  </si>
  <si>
    <t>kipu, rintatulehdus 6 viikon sisällä synnytyksestä tai imetyksen aikana</t>
  </si>
  <si>
    <t>smärta, inflammation i bröstkärtel inom 6 veckor efter förlossning eller under amningsperioden</t>
  </si>
  <si>
    <t>Bröstinfektion/mastit under puerperalperioden</t>
  </si>
  <si>
    <t>rintarauhasen paise</t>
  </si>
  <si>
    <t>rintarauhastulehdus (ei imetyksen aikainen) X21</t>
  </si>
  <si>
    <t>Amning symptom/ besvär W19</t>
  </si>
  <si>
    <t>W95</t>
  </si>
  <si>
    <t>Rintarauhasen muu häiriö, raskauteen/imettämiseen</t>
  </si>
  <si>
    <t>Rintarauhasen muu häiriö, raskauteen/imettämiseen liittyvä</t>
  </si>
  <si>
    <t>1.2.246.537.6.31.2007.2525</t>
  </si>
  <si>
    <t>O92.2</t>
  </si>
  <si>
    <t>laktationsrubbningar W19./mastit W94./bröstproblem som inte är relaterade till graviditet/laktation X21</t>
  </si>
  <si>
    <t>O92.0,O92.1,O92.2,O92.3,O92.4</t>
  </si>
  <si>
    <t>bröstkörtelsjukdom under barnsängstiden./sprucken bröstvårta</t>
  </si>
  <si>
    <t>Bröstkörtelrubbning, annan, vid graviditet/ under barnsängstiden</t>
  </si>
  <si>
    <t>rintarauhasen häiriö lapsivuodeaikana./rohtuneet nännit</t>
  </si>
  <si>
    <t>imetyshäiriö W19./ rintatulehdus W94./ raskauteen/imetykseen liittymätön rintaongelma X21</t>
  </si>
  <si>
    <t>W96</t>
  </si>
  <si>
    <t>Imettämiseen liittyvä komplikaatio, muu</t>
  </si>
  <si>
    <t>1.2.246.537.6.31.2007.2526</t>
  </si>
  <si>
    <t>puerperaldepression P76./puerperalpsykos P98./puerperalinfektion W70./toxemi under graciditet W81./bröstkörtelsjukdom under graviditet W95</t>
  </si>
  <si>
    <t>O87.0,O87.1,O87.2,O87.3,O87.8,O87.9,O90.4,O90.8,O90.9</t>
  </si>
  <si>
    <t>Komplikation under barnsängstiden, annan</t>
  </si>
  <si>
    <t>lapsivuodeajan masennus P76./ lapsivuodepsykoosi P98./ lapsivuodeajan tulehdus W70./ raskausmyrkytys W81./ raskaudenaikainen rintaongelma W95</t>
  </si>
  <si>
    <t>W99</t>
  </si>
  <si>
    <t>Muu raskauteen/synnytykseen liittyvä häiriö</t>
  </si>
  <si>
    <t>1.2.246.537.6.31.2007.2527</t>
  </si>
  <si>
    <t>O26.9</t>
  </si>
  <si>
    <t>skengraviditet P75</t>
  </si>
  <si>
    <t>O07.0,O07.1,O07.2,O07.3,O07.4,O07.5,O07.6,O07.7,O07.8,O07.9,O08.0,O08.1,O08.2,O08.3,O08.4,O08.5,O08.6,O08.7,O08.8,O08.9,O22.0,O22.1,O22.2,O22.3,O22.4,O22.5,O22.8,O22.9,O26.6,O26.7,O26.80,O26.81,O26.82,O26.83,O26.84,O26.85,O26.88,O26.9,O28.0,O28.1,O28.2,O28.3,O28.4,O28.5,O28.8,O28.9,O41.0,O41.8,O41.9,O47.0,O47.1,O47.9,O48,O88.0,O88.1,O88.2,O88.3,O88.8,O90.5,O94,O96,O97</t>
  </si>
  <si>
    <t>Graviditets- /förlossningsrubbning, annan</t>
  </si>
  <si>
    <t>valeraskaus P75</t>
  </si>
  <si>
    <t>X</t>
  </si>
  <si>
    <t>Naisen sukuelimet sisältäen rinnan</t>
  </si>
  <si>
    <t>1.2.246.537.6.31.2007.2528</t>
  </si>
  <si>
    <t>Kvinnliga könsorganen inkluderande bröstkörtlarna</t>
  </si>
  <si>
    <t>X01</t>
  </si>
  <si>
    <t>Kipu sukuelimissä,  naisen</t>
  </si>
  <si>
    <t>1.2.246.537.6.31.2007.2529</t>
  </si>
  <si>
    <t>menstruationssmärta X02./dyspareuni hos kvinna X04./brösmärta hos kvinna X18</t>
  </si>
  <si>
    <t>N94.8,R10.2</t>
  </si>
  <si>
    <t>bäcken smärta./vulvasmärta</t>
  </si>
  <si>
    <t>Smärta i genitalier hos kvinna</t>
  </si>
  <si>
    <t>emätinkipu./lantiokipu</t>
  </si>
  <si>
    <t>kuukautiskipu X02./ yhdyntäkipu naisen X04./ rintarauhasen kipu naisella X18</t>
  </si>
  <si>
    <t>X02</t>
  </si>
  <si>
    <t>Kuukautiskipu</t>
  </si>
  <si>
    <t>1.2.246.537.6.31.2007.2530</t>
  </si>
  <si>
    <t>N94.6</t>
  </si>
  <si>
    <t>N94.4,N94.5,N94.6</t>
  </si>
  <si>
    <t>dysmenorré</t>
  </si>
  <si>
    <t>Smärtsam menstruation</t>
  </si>
  <si>
    <t>X03</t>
  </si>
  <si>
    <t>Kuukautisten välillä esiintyvä kipu</t>
  </si>
  <si>
    <t>1.2.246.537.6.31.2007.2531</t>
  </si>
  <si>
    <t>N94.0</t>
  </si>
  <si>
    <t>Mittelschmerz'./ovulationssmärta./smärtsam ägglosnning</t>
  </si>
  <si>
    <t>Smärta mellan menstruationer</t>
  </si>
  <si>
    <t>keskikierron kipu./munasolun irtoamisesta aiheutuva kipu./ovulaatiokipu</t>
  </si>
  <si>
    <t>X04</t>
  </si>
  <si>
    <t>Yhdyntäkivut, naisen</t>
  </si>
  <si>
    <t>1.2.246.537.6.31.2007.2532</t>
  </si>
  <si>
    <t>N94.1</t>
  </si>
  <si>
    <t>psykogena sexuella problem P07./P08</t>
  </si>
  <si>
    <t>N94.1,N94.2</t>
  </si>
  <si>
    <t>kvinnlig dyspareuni./vaginism UNS</t>
  </si>
  <si>
    <t>Smärtsamt samlag</t>
  </si>
  <si>
    <t>vaginismi</t>
  </si>
  <si>
    <t>henkinen seksiongelma P07, P08</t>
  </si>
  <si>
    <t>X05</t>
  </si>
  <si>
    <t>Puuttuvat/niukat kuukautiset</t>
  </si>
  <si>
    <t>1.2.246.537.6.31.2007.2533</t>
  </si>
  <si>
    <t>N91.5</t>
  </si>
  <si>
    <t>frågan om graviditet W01./rädsla för graviditet W02</t>
  </si>
  <si>
    <t>N91.0,N91.1,N91.2,N91.3,N91.4,N91.5</t>
  </si>
  <si>
    <t>amenorré./försenad/sena menstruationer./oligomenorré</t>
  </si>
  <si>
    <t>Menstruation, utebliven/sparsam</t>
  </si>
  <si>
    <t>harventuneet kuukautiset./viivästyneet kuukautiset</t>
  </si>
  <si>
    <t>raskausepäily W01./ raskauden pelko W02</t>
  </si>
  <si>
    <t>X06</t>
  </si>
  <si>
    <t>Runsaat kuukautiset</t>
  </si>
  <si>
    <t>1.2.246.537.6.31.2007.2534</t>
  </si>
  <si>
    <t>N92.0</t>
  </si>
  <si>
    <t>N92.0,N92.2,N92.4</t>
  </si>
  <si>
    <t>menorragi./pubertetsblödning</t>
  </si>
  <si>
    <t>Riklig menstruation</t>
  </si>
  <si>
    <t>murrosiän runsaat kuukautiset./runsaat kuukautiset</t>
  </si>
  <si>
    <t>X07</t>
  </si>
  <si>
    <t>Epäsäännölliset/tiheät kuukautiset</t>
  </si>
  <si>
    <t>1.2.246.537.6.31.2007.2535</t>
  </si>
  <si>
    <t>N92.1</t>
  </si>
  <si>
    <t>menorragi/pubertetsblödning</t>
  </si>
  <si>
    <t>N92.0,N92.1,N92.5,N92.6</t>
  </si>
  <si>
    <t>polymenorré</t>
  </si>
  <si>
    <t>Oregelbuden/frekvent menstruation</t>
  </si>
  <si>
    <t>tiheät kuukautiset</t>
  </si>
  <si>
    <t>runsaat kuukautiset / murrosiän runsaat kuukautiset X06</t>
  </si>
  <si>
    <t>X08</t>
  </si>
  <si>
    <t>Välivuoto</t>
  </si>
  <si>
    <t>1.2.246.537.6.31.2007.2536</t>
  </si>
  <si>
    <t>N92.3</t>
  </si>
  <si>
    <t>postmenopausal blödning X12./postkoital blödning X13</t>
  </si>
  <si>
    <t>N92.3,N93.8,N93.9</t>
  </si>
  <si>
    <t>tillfällig dysfunktionell blödning. metrorragi./ovulationsblödning,</t>
  </si>
  <si>
    <t>Intermenstruell blödning</t>
  </si>
  <si>
    <t>dysfunktionaalinen kohtuvuoto./läpäisyvuoto./ovulaatiovuoto./tihentyneet kuukautiset./tiputtelu./välivuoto</t>
  </si>
  <si>
    <t>vaihdevuosien jälkeinen vuoto X12./ yhdynnänjälkeinen vuoto X13</t>
  </si>
  <si>
    <t>X09</t>
  </si>
  <si>
    <t>Kuukautisia edeltävä oire/vaiva</t>
  </si>
  <si>
    <t>1.2.246.537.6.31.2007.2537</t>
  </si>
  <si>
    <t>N94.9</t>
  </si>
  <si>
    <t>premenstruellt spänningssyndrom X89</t>
  </si>
  <si>
    <t>Premenstruella symptom</t>
  </si>
  <si>
    <t>premenstruaalisyndrooma X89</t>
  </si>
  <si>
    <t>X10</t>
  </si>
  <si>
    <t>Kuukautisten siirto</t>
  </si>
  <si>
    <t>1.2.246.537.6.31.2007.2538</t>
  </si>
  <si>
    <t>Z30.9</t>
  </si>
  <si>
    <t>säännöllisten, odotettujen kuukautisten siirto hormonilla</t>
  </si>
  <si>
    <t>framskjutande av den förväntade regelbundna menstruationen genom hormonell behandling</t>
  </si>
  <si>
    <t>Utsättande av menstruation</t>
  </si>
  <si>
    <t>X11</t>
  </si>
  <si>
    <t>Vaihdevuosioireet/-vaiva</t>
  </si>
  <si>
    <t>1.2.246.537.6.31.2007.2539</t>
  </si>
  <si>
    <t>N95.9</t>
  </si>
  <si>
    <t>postmenopausal blödning X12</t>
  </si>
  <si>
    <t>N95.1,N95.2,N95.3,N95.8,N95.9</t>
  </si>
  <si>
    <t>atrofisk vaginit./menopausalt syndrom./symtom/besvär relaterat till menopausen./senil vaginit</t>
  </si>
  <si>
    <t>Menopausalt symptom/komplikation</t>
  </si>
  <si>
    <t>atrofinen emätintulehdus./seniili emätintulehdus./vaihdevuodet./vaihdevuosiin liittyvä oire/vaiva</t>
  </si>
  <si>
    <t>vaihdevuosien jälkeinen vuoto X12</t>
  </si>
  <si>
    <t>X12</t>
  </si>
  <si>
    <t>Verenvuoto emättimestä, vaihdevuosien jälkeinen</t>
  </si>
  <si>
    <t>1.2.246.537.6.31.2007.2540</t>
  </si>
  <si>
    <t>N95.0</t>
  </si>
  <si>
    <t>Epäsäännölliset/tiheät kuukautiset X07</t>
  </si>
  <si>
    <t>verenvuoto emättimestä joko kuusi kuukautta kuukautisten poisjäämisen tai laboratoriokokeella osoitetun menopaussin jälkeen</t>
  </si>
  <si>
    <t>vaginal blödning som följer på en period av minst 6 månaders amenorré eller påvisande av menopaus genom vederbörligt laboratorieprov</t>
  </si>
  <si>
    <t>Postmenopausal blödning</t>
  </si>
  <si>
    <t>Oregelbuden/frekvent menstruation X07</t>
  </si>
  <si>
    <t>X13</t>
  </si>
  <si>
    <t>Verenvuoto emättimestä, yhdynnänjälkeinen</t>
  </si>
  <si>
    <t>1.2.246.537.6.31.2007.2541</t>
  </si>
  <si>
    <t>N93.0</t>
  </si>
  <si>
    <t>kontaktblödning</t>
  </si>
  <si>
    <t>Blödning efter samlag</t>
  </si>
  <si>
    <t>kosketusverenvuoto emättimestä</t>
  </si>
  <si>
    <t>X14</t>
  </si>
  <si>
    <t>Vuoto emättimestä</t>
  </si>
  <si>
    <t>1.2.246.537.6.31.2007.2542</t>
  </si>
  <si>
    <t>N89.8</t>
  </si>
  <si>
    <t>blödning X06./X07./X08./atrofisk vaginit X11./kvinnlig gonorré X71./urogenital kandidainfektion hos kvinna X72./urogenital trichmonasinfektion hos kvinna X73./klamydia hos kvinna X92</t>
  </si>
  <si>
    <t>fluor vaginalis./leukorrhoea</t>
  </si>
  <si>
    <t>Flytning ur slidan</t>
  </si>
  <si>
    <t>valkovuoto</t>
  </si>
  <si>
    <t>vuoto X06./X07./X08./ atrofinen emätintulehdus X11./ tippuri naisella X71./ hiivatulehdus naisen sukuelimissä X72./ trikomonas naisen sukuelimissä X73./ klamydia naisella X92</t>
  </si>
  <si>
    <t>X15</t>
  </si>
  <si>
    <t>Emättimen oire/vaiva, muu</t>
  </si>
  <si>
    <t>1.2.246.537.6.31.2007.2543</t>
  </si>
  <si>
    <t>N89.9</t>
  </si>
  <si>
    <t>genital smärta X01./organisk vaginism X04./atrofisk vaginit X11</t>
  </si>
  <si>
    <t>torrhet</t>
  </si>
  <si>
    <t>Vaginalt symptom/besvär annat</t>
  </si>
  <si>
    <t>emättimen kuivuus</t>
  </si>
  <si>
    <t>sukuelinkipu X01./ elimellinen emätinkipu X04./ atrofinen emätintulehdus X11</t>
  </si>
  <si>
    <t>X16</t>
  </si>
  <si>
    <t>Ulkosynnyttimien oire/vaiva</t>
  </si>
  <si>
    <t>1.2.246.537.6.31.2007.2544</t>
  </si>
  <si>
    <t>N90.9</t>
  </si>
  <si>
    <t>vulvasmärta X01./abscess i vulva X99</t>
  </si>
  <si>
    <t>L29.2,N90.9</t>
  </si>
  <si>
    <t>klåda i vulva./torrhet i vulva</t>
  </si>
  <si>
    <t>Vulvasymptom/besvär</t>
  </si>
  <si>
    <t>ulkosynnyttimien kuivuus./ulkosynnyttimien kutina</t>
  </si>
  <si>
    <t>emätinkipu X01./ emättimen paise X99</t>
  </si>
  <si>
    <t>X17</t>
  </si>
  <si>
    <t>Lantionseudun oire/vaiva, naisen</t>
  </si>
  <si>
    <t>1.2.246.537.6.31.2007.2545</t>
  </si>
  <si>
    <t>genitalsmärta hos kvinna X01</t>
  </si>
  <si>
    <t>Bäckensymptom/besvär hos kvinna</t>
  </si>
  <si>
    <t>sukuelinten kipu naisella X01</t>
  </si>
  <si>
    <t>X18</t>
  </si>
  <si>
    <t>Rintarauhasen kipu, naisen</t>
  </si>
  <si>
    <t>1.2.246.537.6.31.2007.2546</t>
  </si>
  <si>
    <t>N64.4</t>
  </si>
  <si>
    <t>bröstsmärta under graviditet/laktationsperioden W19</t>
  </si>
  <si>
    <t>mastodyni</t>
  </si>
  <si>
    <t>Smärta i kvinnlig bröstkörtel</t>
  </si>
  <si>
    <t>rintarauhaskipu</t>
  </si>
  <si>
    <t>rinnan kipu raskauden/imetyksen aikana W19</t>
  </si>
  <si>
    <t>X19</t>
  </si>
  <si>
    <t>Rintarauhasen kyhmy, naisen</t>
  </si>
  <si>
    <t>1.2.246.537.6.31.2007.2547</t>
  </si>
  <si>
    <t>knöliga bröst</t>
  </si>
  <si>
    <t>Knöl i kvinnlig bröstkörtel</t>
  </si>
  <si>
    <t>kyhmyiset rinnat</t>
  </si>
  <si>
    <t>X20</t>
  </si>
  <si>
    <t>Nännin oire/vaiva, naisen</t>
  </si>
  <si>
    <t>1.2.246.537.6.31.2007.2548</t>
  </si>
  <si>
    <t>N64.0</t>
  </si>
  <si>
    <t>bröstvårtsymtom/ besvär under graviditet/ laktationsperioden W19</t>
  </si>
  <si>
    <t>N64.0,N64.5</t>
  </si>
  <si>
    <t>flytning ur bröstvårta./vårtfissur./smärta/klåda i bröstvårta /retraktion av bröstvårta</t>
  </si>
  <si>
    <t>Symptom/besvär i kvinnlig bröstvårta</t>
  </si>
  <si>
    <t>nännin haavauma./nännin kipu/kutina./nännin vetäytyminen./vuoto nännistä</t>
  </si>
  <si>
    <t>nännin oire/vaiva raskauden/imetyksen aikana W19</t>
  </si>
  <si>
    <t>X21</t>
  </si>
  <si>
    <t>Rintarauhasen muu oire/vaiva, naisen</t>
  </si>
  <si>
    <t>1.2.246.537.6.31.2007.2549</t>
  </si>
  <si>
    <t>N64.5</t>
  </si>
  <si>
    <t>bröstinflammation (hos ammande) W94</t>
  </si>
  <si>
    <t>N61,N62,N64.3,N64.5,N64.9</t>
  </si>
  <si>
    <t>mastit (icke ammande)./mastopati./galaktorré</t>
  </si>
  <si>
    <t>Symptom/besvär i kvinnlig bröstkörtel, annat</t>
  </si>
  <si>
    <t>maidonvuoto rinnasta./mastopatia./nisäsairaus./rintarauhastulehdus (ei imetyksen aikainen)</t>
  </si>
  <si>
    <t>rintatulehdus (imetyksen aikainen) W94</t>
  </si>
  <si>
    <t>X22</t>
  </si>
  <si>
    <t>Huoli rintojen ulkonäöstä, naisen</t>
  </si>
  <si>
    <t>1.2.246.537.6.31.2007.2550</t>
  </si>
  <si>
    <t>Problem med bröstutseende hos kvinna</t>
  </si>
  <si>
    <t>X23</t>
  </si>
  <si>
    <t>Huoli/pelko sukupuolitaudista, naisen</t>
  </si>
  <si>
    <t>1.2.246.537.6.31.2007.2551</t>
  </si>
  <si>
    <t>rädsla för HIV/AIDS B25./om patienten har sjukdomen./koda sjukdomen</t>
  </si>
  <si>
    <t>potilaan huoli/pelko sukupuolitaudista ilman/ennen varmistettua diagnoosia</t>
  </si>
  <si>
    <t>bekymmer/rädsla för sexuellt överförd sjukdom hos en patient utan sjukdom/ till dess att diagnosen har bekräftats</t>
  </si>
  <si>
    <t>Rädsla hos kvinna för könssjukdom</t>
  </si>
  <si>
    <t>HIV:n/AIDS:n pelko B25./ jos potilaalla on sairaus./luokittele se</t>
  </si>
  <si>
    <t>X24</t>
  </si>
  <si>
    <t>Huoli/pelko seksuaalisesta toim.häiriöstä, naisen</t>
  </si>
  <si>
    <t>Huoli/pelko seksuaalisesta toimintahäiriöstä, naisen</t>
  </si>
  <si>
    <t>1.2.246.537.6.31.2007.2552</t>
  </si>
  <si>
    <t>sexuell dysfunktion P07./P08</t>
  </si>
  <si>
    <t>potilaan huoli/pelko seksuaalisen toimintahäiriöstä ilman/ennen varmistettua diagnoosia</t>
  </si>
  <si>
    <t>bekymmer/rädsla för sexuell dysfunktion hos en patient utan sjukdom</t>
  </si>
  <si>
    <t>Rädsla för sexuell dysfunktion hos kvinna</t>
  </si>
  <si>
    <t>seksuaalitoiminnan häiriö P07./ vähentynyt sukupuolinen tyydyttyneisyys P08</t>
  </si>
  <si>
    <t>X25</t>
  </si>
  <si>
    <t>Huoli/pelko sukuelinsyövästä, naisen</t>
  </si>
  <si>
    <t>1.2.246.537.6.31.2007.2553</t>
  </si>
  <si>
    <t>potilaan huoli/pelko sukuelimen syövästä ilman/ennen varmistettua diagnoosia</t>
  </si>
  <si>
    <t>bekymmer/rädsla för cancer i kvinnliga genitalia hos en patient utan sjukdom/ till dess att diagnosen har bekräftats</t>
  </si>
  <si>
    <t>Rädsla för cancer i kvinnliga könsorgan</t>
  </si>
  <si>
    <t>X26</t>
  </si>
  <si>
    <t>Huoli/pelko rintasyövästä, naisen</t>
  </si>
  <si>
    <t>1.2.246.537.6.31.2007.2554</t>
  </si>
  <si>
    <t>potilaan huoli/pelko rintasyövästä ilman/ ennen varmistettua diagnoosia</t>
  </si>
  <si>
    <t>bekymmer/rädsla för kvinnlig bröstkancer hos en patient utan sjukdom/ till dess att diagnosen har bekräftats</t>
  </si>
  <si>
    <t>Rädsla för bröstcancer hos kvinna</t>
  </si>
  <si>
    <t>X27</t>
  </si>
  <si>
    <t>Huoli/pelko muusta sukuel./rintarauh. sair:sta</t>
  </si>
  <si>
    <t>Huoli /pelko muusta sukuelimen/rintarauhasen sairaudesta, naisen</t>
  </si>
  <si>
    <t>1.2.246.537.6.31.2007.2555</t>
  </si>
  <si>
    <t>rädsla för kvinnlig genitalkancer X25./rädsla för kvinnlig bröstkancer X26./om patienten har sjukdomen./koda sjukdomen</t>
  </si>
  <si>
    <t>potilaan huoli/pelko muusta sukuelimen tai rinnan sairaudesta ilman/ennen varmistettua diagnoosia</t>
  </si>
  <si>
    <t>bekymmer/rädsla för annan sjukdom i kvinnliga genitalia/bröstkörtel hos en patient utan sjukdom/ till dess att diagnosen har bekräftats</t>
  </si>
  <si>
    <t>Rädsla för annan bröst/genitalsjukdom hos kvinna</t>
  </si>
  <si>
    <t>naisen sukuelinsyövän pelko X25./ naisen rintasyövän pelko X26./ jos potilaalla on sairaus./luokittele se</t>
  </si>
  <si>
    <t>X28</t>
  </si>
  <si>
    <t>Toiminnanvajaus, sukuelinten, naisen</t>
  </si>
  <si>
    <t>1.2.246.537.6.31.2007.2556</t>
  </si>
  <si>
    <t>COOP/WONCA-kartorna lämpar sig för att dokumentera patientens funktionsförmåga (se kapitel 8).</t>
  </si>
  <si>
    <t>sexuell dysfunktion P07./P08./smärtsamt samlag hos kvinna/ vaginism X04</t>
  </si>
  <si>
    <t>Z73.6,Z90.7</t>
  </si>
  <si>
    <t>sukuelinten tai rinnan/rintojen ongelmaan liittyvä toiminnanvajaus tai toiminnan rajoittuneisuus</t>
  </si>
  <si>
    <t>funktionsbegränsning/handikapp beroende på ett problem i kvinnliga genitalia (inklluderande bröstkörtel)</t>
  </si>
  <si>
    <t>Funktionsbegränsning/handikapp beträffande kvinnliga könsorgan</t>
  </si>
  <si>
    <t>vähentynyt sukupuolinen halukkuus P07./vähentynyt sukupuolinen tyydyttyneisyys P08./kivulias yhdyntä naisella X04</t>
  </si>
  <si>
    <t>X29</t>
  </si>
  <si>
    <t>Muu naisen sukuelinoire</t>
  </si>
  <si>
    <t>1.2.246.537.6.31.2007.2557</t>
  </si>
  <si>
    <t>N94.9,R36</t>
  </si>
  <si>
    <t>flytning ur uretra hos kvinna</t>
  </si>
  <si>
    <t>Kvinnliga könsorgan symptom/besvär, annat</t>
  </si>
  <si>
    <t>naisen virtsaputkivuoto</t>
  </si>
  <si>
    <t>X30</t>
  </si>
  <si>
    <t>Naisen sukuelimet, Laaja tutkimus/arviointi</t>
  </si>
  <si>
    <t>Naisen sukuelimet sisältäen rinnan, Laaja terveydentilan arviointi/tarkastus</t>
  </si>
  <si>
    <t>1.2.246.537.6.31.2007.2558</t>
  </si>
  <si>
    <t>Kvinnliga könsorganen inkluderande bröstkörtlarna, Medicinsk undersökning/grundlig</t>
  </si>
  <si>
    <t>X31</t>
  </si>
  <si>
    <t>Naisen sukuelimet, Suppea tutkimus/arviointi</t>
  </si>
  <si>
    <t>Naisen sukuelimet sisältäen rinnan, Suppea terveydentilan arviointi/tarkastus</t>
  </si>
  <si>
    <t>1.2.246.537.6.31.2007.2559</t>
  </si>
  <si>
    <t>Kvinnliga könsorganen inkluderande bröstkörtlarna, Medicinsk undersökning/partiell</t>
  </si>
  <si>
    <t>X32</t>
  </si>
  <si>
    <t>Naisen sukuelimet, Allergiatutkimus</t>
  </si>
  <si>
    <t>Naisen sukuelimet sisältäen rinnan, Allergiatutkimus</t>
  </si>
  <si>
    <t>1.2.246.537.6.31.2007.2560</t>
  </si>
  <si>
    <t>Kvinnliga könsorganen inkluderande bröstkörtlarna, Allergitest</t>
  </si>
  <si>
    <t>X33</t>
  </si>
  <si>
    <t>Naisen sukuelimet, Mikrobiol./immun. koe</t>
  </si>
  <si>
    <t>Naisen sukuelimet sisältäen rinnan, Mikrobiologinen/immunologinen koe</t>
  </si>
  <si>
    <t>1.2.246.537.6.31.2007.2561</t>
  </si>
  <si>
    <t>Kvinnliga könsorganen inkluderande bröstkörtlarna, Mikrobiologiskt/annat immunologiskt prov</t>
  </si>
  <si>
    <t>X34</t>
  </si>
  <si>
    <t>Naisen sukuelimet, Veritutkimus</t>
  </si>
  <si>
    <t>Naisen sukuelimet sisältäen rinnan, Veritutkimus</t>
  </si>
  <si>
    <t>1.2.246.537.6.31.2007.2562</t>
  </si>
  <si>
    <t>Kvinnliga könsorganen inkluderande bröstkörtlarna, Blodprov</t>
  </si>
  <si>
    <t>X35</t>
  </si>
  <si>
    <t>Naisen sukuelimet, Virtsatutkimus</t>
  </si>
  <si>
    <t>Naisen sukuelimet sisältäen rinnan, Virtsatutkimus</t>
  </si>
  <si>
    <t>1.2.246.537.6.31.2007.2563</t>
  </si>
  <si>
    <t>Kvinnliga könsorganen inkluderande bröstkörtlarna, Urinprov</t>
  </si>
  <si>
    <t>X36</t>
  </si>
  <si>
    <t>Naisen sukuelimet, Ulostetutkimus</t>
  </si>
  <si>
    <t>Naisen sukuelimet sisältäen rinnan, Ulostetutkimus</t>
  </si>
  <si>
    <t>1.2.246.537.6.31.2007.2564</t>
  </si>
  <si>
    <t>Kvinnliga könsorganen inkluderande bröstkörtlarna, Avföringsprov</t>
  </si>
  <si>
    <t>X37</t>
  </si>
  <si>
    <t>Naisen sukuelimet, Histol./sytol. tutk.</t>
  </si>
  <si>
    <t>Naisen sukuelimet sisältäen rinnan, Histologinen/sytologinen tutkimus</t>
  </si>
  <si>
    <t>1.2.246.537.6.31.2007.2565</t>
  </si>
  <si>
    <t>Kvinnliga könsorganen inkluderande bröstkörtlarna, Histologiskt/cytologiskt prov</t>
  </si>
  <si>
    <t>X38</t>
  </si>
  <si>
    <t>Naisen sukuelimet, Muu lab.tutkimus</t>
  </si>
  <si>
    <t>Naisen sukuelimet sisältäen rinnan, Muu laboratoriotutkimus</t>
  </si>
  <si>
    <t>1.2.246.537.6.31.2007.2566</t>
  </si>
  <si>
    <t>Kvinnliga könsorganen inkluderande bröstkörtlarna, Annat laboratorieprov UNS</t>
  </si>
  <si>
    <t>X39</t>
  </si>
  <si>
    <t>Naisen sukuelimet, Kliin. Toimintakoe</t>
  </si>
  <si>
    <t>Naisen sukuelimet sisältäen rinnan, Kliininen toimintakoe</t>
  </si>
  <si>
    <t>1.2.246.537.6.31.2007.2567</t>
  </si>
  <si>
    <t>Kvinnliga könsorganen inkluderande bröstkörtlarna, Kliniskt funktionstest</t>
  </si>
  <si>
    <t>X40</t>
  </si>
  <si>
    <t>Naisen sukuelimet, Diagn. Endoskopia</t>
  </si>
  <si>
    <t>Naisen sukuelimet sisältäen rinnan, Diagnostinen endoskopia</t>
  </si>
  <si>
    <t>1.2.246.537.6.31.2007.2568</t>
  </si>
  <si>
    <t>Kvinnliga könsorganen inkluderande bröstkörtlarna, Diagnostisk endoskopi</t>
  </si>
  <si>
    <t>X41</t>
  </si>
  <si>
    <t>Naisen sukuelimet, Diagn. Kuvantaminen</t>
  </si>
  <si>
    <t>Naisen sukuelimet sisältäen rinnan, Diagnostinen kuvantaminen</t>
  </si>
  <si>
    <t>1.2.246.537.6.31.2007.2569</t>
  </si>
  <si>
    <t>Kvinnliga könsorganen inkluderande bröstkörtlarna, Radiologisk diagnostik eller annan bilddiagnostik</t>
  </si>
  <si>
    <t>X42</t>
  </si>
  <si>
    <t>Naisen sukuelimet, Elektrofys. tutk.</t>
  </si>
  <si>
    <t>Naisen sukuelimet sisältäen rinnan, Elektrofysiologinen tutkimus</t>
  </si>
  <si>
    <t>1.2.246.537.6.31.2007.2570</t>
  </si>
  <si>
    <t>Kvinnliga könsorganen inkluderande bröstkörtlarna, Elektrofysiologisk undersökning</t>
  </si>
  <si>
    <t>X43</t>
  </si>
  <si>
    <t>Naisen sukuelimet, Muu tutkimus</t>
  </si>
  <si>
    <t>Naisen sukuelimet sisältäen rinnan, Muu tutkimustoimenpide</t>
  </si>
  <si>
    <t>1.2.246.537.6.31.2007.2571</t>
  </si>
  <si>
    <t>Kvinnliga könsorganen inkluderande bröstkörtlarna, Annan diagnostisk åtgärd</t>
  </si>
  <si>
    <t>X44</t>
  </si>
  <si>
    <t>Naisen sukuelimet, Rokotus / enn.ehk.lääk.</t>
  </si>
  <si>
    <t>Naisen sukuelimet sisältäen rinnan, Rokotus / ennaltaehkäisevä lääkitys</t>
  </si>
  <si>
    <t>1.2.246.537.6.31.2007.2572</t>
  </si>
  <si>
    <t>Kvinnliga könsorganen inkluderande bröstkörtlarna, Preventiv immunisering/medicinering</t>
  </si>
  <si>
    <t>X45</t>
  </si>
  <si>
    <t>Naisen sukuelimet, Seuranta/neuvonta</t>
  </si>
  <si>
    <t>Naisen sukuelimet sisältäen rinnan, Seuranta/terveysneuvonta/ruokavalioneuvonta</t>
  </si>
  <si>
    <t>1.2.246.537.6.31.2007.2573</t>
  </si>
  <si>
    <t>Kvinnliga könsorganen inkluderande bröstkörtlarna, Observation/hälsofostran/rådgivning/dietrådgivning</t>
  </si>
  <si>
    <t>X46</t>
  </si>
  <si>
    <t>Naisen sukuelimet, Pth konsultaatio</t>
  </si>
  <si>
    <t>Naisen sukuelimet sisältäen rinnan, Perusterveydenhuollon asiantuntijan konsultaatio</t>
  </si>
  <si>
    <t>1.2.246.537.6.31.2007.2574</t>
  </si>
  <si>
    <t>Kvinnliga könsorganen inkluderande bröstkörtlarna, Konsultation med person yrkesverksam inom primärvården</t>
  </si>
  <si>
    <t>X47</t>
  </si>
  <si>
    <t>Naisen sukuelimet, Esh konsultaatio</t>
  </si>
  <si>
    <t>Naisen sukuelimet sisältäen rinnan, Erikoislääkärin konsultaatio</t>
  </si>
  <si>
    <t>1.2.246.537.6.31.2007.2575</t>
  </si>
  <si>
    <t>Kvinnliga könsorganen inkluderande bröstkörtlarna, Specialistkonsultation</t>
  </si>
  <si>
    <t>X48</t>
  </si>
  <si>
    <t>Naisen sukuelimet, Pot. tarpeiden selvitt.</t>
  </si>
  <si>
    <t>Naisen sukuelimet sisältäen rinnan, Potilaan tarpeiden/tulosyyn selvittäminen</t>
  </si>
  <si>
    <t>1.2.246.537.6.31.2007.2576</t>
  </si>
  <si>
    <t>Kvinnliga könsorganen inkluderande bröstkörtlarna, Utredning av patientens kontaktorsak/-behov</t>
  </si>
  <si>
    <t>X49</t>
  </si>
  <si>
    <t>Naisen sukuelimet, Muu ennaltaehk. tmp</t>
  </si>
  <si>
    <t>Naisen sukuelimet sisältäen rinnan, Muu ennaltaehkäisevä toimenpide</t>
  </si>
  <si>
    <t>1.2.246.537.6.31.2007.2577</t>
  </si>
  <si>
    <t>Kvinnliga könsorganen inkluderande bröstkörtlarna, Annan förebyggande åtgärd</t>
  </si>
  <si>
    <t>X50</t>
  </si>
  <si>
    <t>Naisen sukuelimet, Lääkitys</t>
  </si>
  <si>
    <t>Naisen sukuelimet sisältäen rinnan, Lääkitys/lääkemääräys/uusinta/injektio</t>
  </si>
  <si>
    <t>1.2.246.537.6.31.2007.2578</t>
  </si>
  <si>
    <t>Kvinnliga könsorganen inkluderande bröstkörtlarna, Medicinering/ordination/förnyelse/injektion</t>
  </si>
  <si>
    <t>X51</t>
  </si>
  <si>
    <t>Naisen sukuelimet, Aukaisu/kanylointi/huuht.</t>
  </si>
  <si>
    <t>Naisen sukuelimet sisältäen rinnan, Aukaisu/kanylointi/huuhtelu/imu/nesteenpoisto</t>
  </si>
  <si>
    <t>1.2.246.537.6.31.2007.2579</t>
  </si>
  <si>
    <t>Kvinnliga könsorganen inkluderande bröstkörtlarna, Incision/dränage/sköljning/aspiration</t>
  </si>
  <si>
    <t>X52</t>
  </si>
  <si>
    <t>Naisen sukuelimet, Kudoksen poisto/poltto</t>
  </si>
  <si>
    <t>Naisen sukuelimet sisältäen rinnan, Kudoksen poisto/poltto/tuhoaminen / koepalan otto / kudosjätteen poisto</t>
  </si>
  <si>
    <t>1.2.246.537.6.31.2007.2580</t>
  </si>
  <si>
    <t>Kvinnliga könsorganen inkluderande bröstkörtlarna, Excision/avlägsnande av vävnad/biopsi/destruktion/revision/kauterisation</t>
  </si>
  <si>
    <t>X53</t>
  </si>
  <si>
    <t>Naisen sukuelimet, Katetrointi/intub.</t>
  </si>
  <si>
    <t>Naisen sukuelimet sisältäen rinnan, Katetrointi/intubointi/laajentaminen</t>
  </si>
  <si>
    <t>1.2.246.537.6.31.2007.2581</t>
  </si>
  <si>
    <t>Kvinnliga könsorganen inkluderande bröstkörtlarna, Instrumentering/katetrisering /intubering/dilatering</t>
  </si>
  <si>
    <t>X54</t>
  </si>
  <si>
    <t>Naisen sukuelimet, Ompelu/korjaus/kipsaus</t>
  </si>
  <si>
    <t>Naisen sukuelimet sisältäen rinnan, Ompelu/korjaus/kipsaus / proteesin asennus (tai poisto)</t>
  </si>
  <si>
    <t>1.2.246.537.6.31.2007.2582</t>
  </si>
  <si>
    <t>Kvinnliga könsorganen inkluderande bröstkörtlarna, Reparation /fixation - suturering /gipsning /protetik   (applikation/borttagning)</t>
  </si>
  <si>
    <t>X55</t>
  </si>
  <si>
    <t>Naisen sukuelimet, Paikall. lääkeaineinjekt.</t>
  </si>
  <si>
    <t>Naisen sukuelimet sisältäen rinnan, Paikallinen lääkeaineinjektio</t>
  </si>
  <si>
    <t>1.2.246.537.6.31.2007.2583</t>
  </si>
  <si>
    <t>Kvinnliga könsorganen inkluderande bröstkörtlarna, Lokal injektion/infiltration</t>
  </si>
  <si>
    <t>X56</t>
  </si>
  <si>
    <t>Naisen sukuelimet, Sidos/kompr./tampon.</t>
  </si>
  <si>
    <t>Naisen sukuelimet sisältäen rinnan, Sidos/kompressi/tamponointi</t>
  </si>
  <si>
    <t>1.2.246.537.6.31.2007.2584</t>
  </si>
  <si>
    <t>Kvinnliga könsorganen inkluderande bröstkörtlarna, Förbindning /tryckförband /tamponad</t>
  </si>
  <si>
    <t>X57</t>
  </si>
  <si>
    <t>Naisen sukuelimet, Fys.hoito/kuntoutus</t>
  </si>
  <si>
    <t>Naisen sukuelimet sisältäen rinnan, Fysikaalinen hoito /kuntoutus</t>
  </si>
  <si>
    <t>1.2.246.537.6.31.2007.2585</t>
  </si>
  <si>
    <t>Kvinnliga könsorganen inkluderande bröstkörtlarna, Fysioterapi /rehabilitation</t>
  </si>
  <si>
    <t>X58</t>
  </si>
  <si>
    <t>Naisen sukuelimet, Terapeuttinen neuvonta</t>
  </si>
  <si>
    <t>Naisen sukuelimet sisältäen rinnan, Terapeuttinen neuvonta/kuuntelu</t>
  </si>
  <si>
    <t>1.2.246.537.6.31.2007.2586</t>
  </si>
  <si>
    <t>Kvinnliga könsorganen inkluderande bröstkörtlarna, Terapeutisk rådgivning/lyssnande</t>
  </si>
  <si>
    <t>X59</t>
  </si>
  <si>
    <t>Naisen sukuelimet, Muu hoitotoimenpide</t>
  </si>
  <si>
    <t>Naisen sukuelimet sisältäen rinnan, Muu hoitotoimenpide/muualla luokittelematon pikkukirurgia</t>
  </si>
  <si>
    <t>1.2.246.537.6.31.2007.2587</t>
  </si>
  <si>
    <t>Kvinnliga könsorganen inkluderande bröstkörtlarna, Annan terapeutisk åtgärd/mindre kirurgiskt ingrepp UNS</t>
  </si>
  <si>
    <t>X60</t>
  </si>
  <si>
    <t>Naisen sukuelimet, Tulosten kuuleminen</t>
  </si>
  <si>
    <t>Naisen sukuelimet sisältäen rinnan, Tutkimustulosten kuuleminen</t>
  </si>
  <si>
    <t>1.2.246.537.6.31.2007.2588</t>
  </si>
  <si>
    <t>Kvinnliga könsorganen inkluderande bröstkörtlarna, Resultat av test /åtgärder</t>
  </si>
  <si>
    <t>X61</t>
  </si>
  <si>
    <t>Naisen sukuelimet, Tutk.tulos toiselta</t>
  </si>
  <si>
    <t>Naisen sukuelimet sisältäen rinnan, Tutkimustulos/testitulos/potilaskertomus/kirje toiselta hoidonantajalta</t>
  </si>
  <si>
    <t>1.2.246.537.6.31.2007.2589</t>
  </si>
  <si>
    <t>Kvinnliga könsorganen inkluderande bröstkörtlarna, Resultat av test /åtgärd/sjukjournal föreskriven av annan vårdgivare</t>
  </si>
  <si>
    <t>X62</t>
  </si>
  <si>
    <t>Naisen sukuelimet, Hallinnollinen toimenpide</t>
  </si>
  <si>
    <t>Naisen sukuelimet sisältäen rinnan, Hallinnollinen toimenpide</t>
  </si>
  <si>
    <t>1.2.246.537.6.31.2007.2590</t>
  </si>
  <si>
    <t>Kvinnliga könsorganen inkluderande bröstkörtlarna, Administrativa åtgärder</t>
  </si>
  <si>
    <t>X63</t>
  </si>
  <si>
    <t>Naisen sukuelimet, Muu seuranta</t>
  </si>
  <si>
    <t>Naisen sukuelimet sisältäen rinnan, Muu seurantakäynti</t>
  </si>
  <si>
    <t>1.2.246.537.6.31.2007.2591</t>
  </si>
  <si>
    <t>Kvinnliga könsorganen inkluderande bröstkörtlarna, Uppföljningsbesök, ospecificerat</t>
  </si>
  <si>
    <t>X64</t>
  </si>
  <si>
    <t>Naisen sukuelimet, Hoidonantaja käynnistänyt</t>
  </si>
  <si>
    <t>Naisen sukuelimet sisältäen rinnan, Hoidonantajan käynnistämä tapahtuma</t>
  </si>
  <si>
    <t>1.2.246.537.6.31.2007.2592</t>
  </si>
  <si>
    <t>Kvinnliga könsorganen inkluderande bröstkörtlarna, Besök/problem initierat av vårdgivaren</t>
  </si>
  <si>
    <t>X65</t>
  </si>
  <si>
    <t>Naisen sukuelimet, Muu henkilö käynnistänyt</t>
  </si>
  <si>
    <t>Naisen sukuelimet sisältäen rinnan, Muun henkilön käynnistämä tapahtuma</t>
  </si>
  <si>
    <t>1.2.246.537.6.31.2007.2593</t>
  </si>
  <si>
    <t>Kvinnliga könsorganen inkluderande bröstkörtlarna, Besök/problem initierat av annan än patienten eller vårdgivaren</t>
  </si>
  <si>
    <t>X66</t>
  </si>
  <si>
    <t>Naisen sukuelimet, Lähete pth</t>
  </si>
  <si>
    <t>Naisen sukuelimet sisältäen rinnan, Lähete muulle perusterveydenhuollon ammattihenkilölle</t>
  </si>
  <si>
    <t>1.2.246.537.6.31.2007.2594</t>
  </si>
  <si>
    <t>Kvinnliga könsorganen inkluderande bröstkörtlarna, Remiss till annan vårdgivare/skötare/terapeut/socialarbetare</t>
  </si>
  <si>
    <t>X67</t>
  </si>
  <si>
    <t>Naisen sukuelimet, Lähete esh/sairaala</t>
  </si>
  <si>
    <t>Naisen sukuelimet sisältäen rinnan, Lähete erikoislääkärille/sairaalaan</t>
  </si>
  <si>
    <t>1.2.246.537.6.31.2007.2595</t>
  </si>
  <si>
    <t>Kvinnliga könsorganen inkluderande bröstkörtlarna, Remiss till läkare /specialist /poliklinik /sjukhus/specialsjukvård</t>
  </si>
  <si>
    <t>X68</t>
  </si>
  <si>
    <t>Naisen sukuelimet, Muu lähete</t>
  </si>
  <si>
    <t>Naisen sukuelimet sisältäen rinnan, Muu lähete</t>
  </si>
  <si>
    <t>1.2.246.537.6.31.2007.2596</t>
  </si>
  <si>
    <t>Kvinnliga könsorganen inkluderande bröstkörtlarna, Annan remiss UNS</t>
  </si>
  <si>
    <t>X69</t>
  </si>
  <si>
    <t>Naisen sukuelimet, Muualla luokittelematon</t>
  </si>
  <si>
    <t>Naisen sukuelimet sisältäen rinnan, Muu käynnin syy</t>
  </si>
  <si>
    <t>1.2.246.537.6.31.2007.2597</t>
  </si>
  <si>
    <t>Kvinnliga könsorganen inkluderande bröstkörtlarna, Annan orsak för kontakt UNS</t>
  </si>
  <si>
    <t>X70</t>
  </si>
  <si>
    <t>Kuppa, naisen</t>
  </si>
  <si>
    <t>1.2.246.537.6.31.2007.2598</t>
  </si>
  <si>
    <t>A53.9</t>
  </si>
  <si>
    <t>A50.0,A50.1,A50.2,A50.3,A50.4,A50.50,A50.51,A50.52,A50.54,A50.55,A50.59,A50.59+I98.0,A50.59+M03.1,A50.59+M90.2,A50.6,A50.7,A50.9,A51.0,A51.1,A51.2,A51.3,A51.4,A51.4+N74.2,A51.5,A51.9,A52.0,A52.1,A52.2,A52.3,A52.70,A52.71,A52.72,A52.73,A52.74,A52.75,A52.79,A52.79+H19.0,A52.79+H32.0,A52.79+H58.8,A52.79+J99.8,A52.79+K67.2,A52.79+K77.0,A52.79+L99.8,A52.79+M63.0,A52.79+M68.0,A52.79+M73.1,A52.79+M90.2,A52.79+N08.0,A52.79+N29.0,A52.79+N74.2,A52.8,A52.9,A53.0,A53.9,A65,H19.0*A52.79,H32.0*A52.79,H58.8*A52.79,I98.0*A50.59,J99.8*A52.79,K67.2*A52.79,K77.0*A52.79,L99.8*A52.79,M03.1*A50.59,M63.0*A52.79,M68.0*A52.79,M73.1*A52.79,M90.2*A50.59,M90.2*A52.79,N08.0*A52.79,N29.0*A52.79,N74.2*,N74.2*A51.4,N74.2*A52.79</t>
  </si>
  <si>
    <t>syfilis./vilken lokalisation som helst</t>
  </si>
  <si>
    <t>Treponema pallidum osoitettu mikroskoopilla tai serologisilla kuppavasta-ainetestillä</t>
  </si>
  <si>
    <t>påvisning av Treponema pallidum vid mikroskopi, eller positiv serologisk test för syfilis</t>
  </si>
  <si>
    <t>Syfilis hos kvinna</t>
  </si>
  <si>
    <t>kuppa missä tahansa</t>
  </si>
  <si>
    <t>X71</t>
  </si>
  <si>
    <t>Tippuri, naisen</t>
  </si>
  <si>
    <t>1.2.246.537.6.31.2007.2599</t>
  </si>
  <si>
    <t>A54.9</t>
  </si>
  <si>
    <t>Virtsaputkentulehdus U72, Muu naisen sukuelinoire X29</t>
  </si>
  <si>
    <t>A54.0,A54.1,A54.2,A54.2+N74.3,A54.3,A54.4,A54.5,A54.6,A54.8,A54.9,N74.3,N74.3*A54.2</t>
  </si>
  <si>
    <t>gonorré./vilken lokalisation som helst</t>
  </si>
  <si>
    <t>(1) märkäinen erite emättimestä todistetun taudinkantajan kontaktin jälkeen tai (2) vuodosta osoitettu gram-negatiivinen diplokokki tai (3) viljelty Neisseria gonorrhea</t>
  </si>
  <si>
    <t>(1) varig flytning ur slidan hos en patient efter kontakt med ett påvisat fall, eller (2) gramnegativa intracellulära diplokocker, som påvisats i sekret, eller (3) odling av Neisseria gonorrhea</t>
  </si>
  <si>
    <t>Gonorré hos kvinna</t>
  </si>
  <si>
    <t>tippuri missä tahansa</t>
  </si>
  <si>
    <t>Uretrit U72,  Kvinnliga könsorgan symptom/besvär, annat X29</t>
  </si>
  <si>
    <t>X72</t>
  </si>
  <si>
    <t>Hiiva sukuelimissä, naisen</t>
  </si>
  <si>
    <t>1.2.246.537.6.31.2007.2600</t>
  </si>
  <si>
    <t>B37.4</t>
  </si>
  <si>
    <t>Vuoto emättimestä X14, Emättimen/ulkosynnyttymien tulehdus, määrittämätön X84</t>
  </si>
  <si>
    <t>B37.3,B37.4,B37.4+N37.0,N37.0*,N37.0*B37.4</t>
  </si>
  <si>
    <t>jästsvampsinfektion i slidan/livmoderhalsen./torsk</t>
  </si>
  <si>
    <t>(1) tulehtunut virtsa-sukuelinten limakalvo tai iho tyypillisellä tarttuvalla eritteellä tai (2) todennettu hiivan esiintyminen</t>
  </si>
  <si>
    <t>(1) inflammerad urogenital slemhinna eller hud med karakteristiskt vitt fastsittande exudat, eller (2) påvisning av candida</t>
  </si>
  <si>
    <t>Urogenital moniliasis påvisad</t>
  </si>
  <si>
    <t>emättimen/kohdunkaulan hiivatulehdus</t>
  </si>
  <si>
    <t>Flytning ur slidan  X14,  Vaginit/vulvit UNS X84</t>
  </si>
  <si>
    <t>X73</t>
  </si>
  <si>
    <t>Trikomonas sukuelimissä, naisen</t>
  </si>
  <si>
    <t>1.2.246.537.6.31.2007.2601</t>
  </si>
  <si>
    <t>A59.0</t>
  </si>
  <si>
    <t>tyypillinen pahanhajuinen vuoto tai mikroskoopilla oaoitettu trikomonas</t>
  </si>
  <si>
    <t>karakteristisk illaluktande flytning eller påvisning av trichomonas vid mikroskopi</t>
  </si>
  <si>
    <t>Urogenital trichomoniasis påvisad</t>
  </si>
  <si>
    <t>naisen sukuelinten siimaeliötauti</t>
  </si>
  <si>
    <t>X74</t>
  </si>
  <si>
    <t>Sisäsynnytintulehdus</t>
  </si>
  <si>
    <t>1.2.246.537.6.31.2007.2602</t>
  </si>
  <si>
    <t>N70.9</t>
  </si>
  <si>
    <t>sexuellt överförda sjukdomar hos kvinna X70-X73./klamydiainfektion hos kvinna X92</t>
  </si>
  <si>
    <t>Muu naisen sukuelinsairaus X99</t>
  </si>
  <si>
    <t>A51.4+N74.2,A52.79+N74.2,A54.2+N74.3,A56.1+N74.4,N70.0,N70.1,N70.9,N71.0,N71.1,N71.9,N73.0,N73.1,N73.2,N73.3,N73.4,N73.5,N73.6,N73.8,N73.9,N74.2*,N74.2*A51.4,N74.2*A52.79,N74.3,N74.3*A54.2,N74.4*,N74.4*A56.1,N74.8*</t>
  </si>
  <si>
    <t>endometrit./ooforit./salpingit</t>
  </si>
  <si>
    <t>alavatsakipu ja merkittävä kosketteluarkuus kohdussa ja sivuelimissä sekä muu tulehduksen merkki</t>
  </si>
  <si>
    <t>smärta i nedre delen av buken med uttalad ömhet av livmoder eller adnexen vid palpering, samt annan evidens för inflammation</t>
  </si>
  <si>
    <t>Inflammation i bäckenorgan</t>
  </si>
  <si>
    <t>kohdunlimakalvotulehdus./munasarjatulehdus./munatorvitulehdus./PID</t>
  </si>
  <si>
    <t>sukupuoliyhteydessä tarttuva tauti naisella X70-X73./ klamydia naisella X92</t>
  </si>
  <si>
    <t>Annan sjukdom i kvinnliga könsorgan X99</t>
  </si>
  <si>
    <t>X75</t>
  </si>
  <si>
    <t>Pahanlaatuinen kasvain, kohdunkaulan</t>
  </si>
  <si>
    <t>1.2.246.537.6.31.2007.2603</t>
  </si>
  <si>
    <t>C53.99&amp;</t>
  </si>
  <si>
    <t>avvikande utstryk från cervix (CIN) graderna 1 och 2 X86</t>
  </si>
  <si>
    <t>C53.0,C53.00&amp;,C53.01&amp;,C53.02&amp;,C53.09&amp;,C53.1,C53.10&amp;,C53.11&amp;,C53.12&amp;,C53.19&amp;,C53.8,C53.80&amp;,C53.81&amp;,C53.89&amp;,C53.9,C53.90&amp;,C53.91&amp;,C53.92&amp;,C53.99&amp;</t>
  </si>
  <si>
    <t>cancer in situ i livmoderhalsen./intraepitelial neoplasi (CIN) grad 3</t>
  </si>
  <si>
    <t>Malign tumör i cervix</t>
  </si>
  <si>
    <t>kohdunkaulan carcinoma-in-situ X81./kohdunkaulan pintasolukerroksen kasvain (CIN) 3. aste X81</t>
  </si>
  <si>
    <t>poikkeava kohdunkaulan irtosolunäyte (PAPA) luokka 1 ja 2 X86</t>
  </si>
  <si>
    <t>X76</t>
  </si>
  <si>
    <t>Pahanlaatuinen kasvain, naisen rinnan</t>
  </si>
  <si>
    <t>1.2.246.537.6.31.2007.2604</t>
  </si>
  <si>
    <t>C50.99&amp;</t>
  </si>
  <si>
    <t>Rintarauhasen kyhmy, naisen X19</t>
  </si>
  <si>
    <t>C50.0,C50.00&amp;,C50.01&amp;,C50.02&amp;,C50.09&amp;,C50.1,C50.10&amp;,C50.11&amp;,C50.12&amp;,C50.19&amp;,C50.2,C50.20&amp;,C50.21&amp;,C50.22&amp;,C50.29&amp;,C50.3,C50.30&amp;,C50.31&amp;,C50.32&amp;,C50.39&amp;,C50.4,C50.40&amp;,C50.41&amp;,C50.42&amp;,C50.49&amp;,C50.5,C50.50&amp;,C50.51&amp;,C50.52&amp;,C50.59&amp;,C50.6,C50.60&amp;,C50.61&amp;,C50.62&amp;,C50.69&amp;,C50.8,C50.80&amp;,C50.81&amp;,C50.82&amp;,C50.89&amp;,C50.9,C50.90&amp;,C50.91&amp;,C50.92&amp;,C50.93&amp;,C50.99&amp;</t>
  </si>
  <si>
    <t>cancer in situ i bröstkörtel./cancer i bröstets körtelgångar</t>
  </si>
  <si>
    <t>Malign tumör i bröstkörtel hos kvinna</t>
  </si>
  <si>
    <t>naisen rintarauhasen carcinoma-in-situ./tiehyensisäinen syöpä</t>
  </si>
  <si>
    <t>Knöl i kvinnlig bröstkörtel X19</t>
  </si>
  <si>
    <t>X77</t>
  </si>
  <si>
    <t>Pahanlaatuinen kasvain, naisen sukuelimen, muu</t>
  </si>
  <si>
    <t>1.2.246.537.6.31.2007.2605</t>
  </si>
  <si>
    <t>C57.9&amp;</t>
  </si>
  <si>
    <t>cancer in situ i cervix X75./annan kvinnlig genitalcancer in situ X81</t>
  </si>
  <si>
    <t>Kasvain, naisen sukuelinten, muu/määrittämätön X81</t>
  </si>
  <si>
    <t>C51.0,C51.00&amp;,C51.01&amp;,C51.02&amp;,C51.03&amp;,C51.04&amp;,C51.09&amp;,C51.1&amp;,C51.11&amp;,C51.12&amp;,C51.13&amp;,C51.14&amp;,C51.19&amp;,C51.2&amp;,C51.21&amp;,C51.22&amp;,C51.23&amp;,C51.24&amp;,C51.29&amp;,C51.8&amp;,C51.81&amp;,C51.82&amp;,C51.83&amp;,C51.84&amp;,C51.89&amp;,C51.9&amp;,C52.90&amp;,C52.91&amp;,C52.92&amp;,C52.93&amp;,C52.99&amp;,C54.0&amp;,C54.1,C54.2,C54.3&amp;,C54.8&amp;,C54.9&amp;,C55&amp;,C56.00&amp;,C56.71&amp;,C56.72&amp;,C56.73&amp;,C56.74&amp;,C56.79&amp;,C56.91&amp;,C56.92&amp;,C56.98&amp;,C57.0&amp;,C57.1&amp;,C57.2&amp;,C57.3&amp;,C57.4&amp;,C57.7&amp;,C57.8&amp;,C57.9&amp;</t>
  </si>
  <si>
    <t>malignitet i adnexen./äggstockar./livmoder./vagina och vulva</t>
  </si>
  <si>
    <t>Annan malign tumör i kvinnliga könsorgan</t>
  </si>
  <si>
    <t>emättimen./kohdun./munasarjojen./sivuelinten./ulkosynnyttimien pahanlaatuinen kasvain</t>
  </si>
  <si>
    <t>kohdunkaulan carcinoma-in-situ X75./ muu naisen sukuelimen carcinoma-in-situ X81</t>
  </si>
  <si>
    <t>Tumör i kvinnliga genitalia, annan/ospecificerad  X81</t>
  </si>
  <si>
    <t>X78</t>
  </si>
  <si>
    <t>Lihaskasvain, kohdun</t>
  </si>
  <si>
    <t>1.2.246.537.6.31.2007.2606</t>
  </si>
  <si>
    <t>D25.9&amp;</t>
  </si>
  <si>
    <t>D25.0&amp;,D25.1&amp;,D25.2&amp;,D25.9&amp;</t>
  </si>
  <si>
    <t>fibroid i livmoder./benign tumör i cervix./uterusmyom</t>
  </si>
  <si>
    <t>kohdun suureneminen, joka ei johdu raskaudesta tai pahanlaatuisuudesta, yhdistyneenä yksittäiseen tai useisiin kiinteisiin kyhmyihin</t>
  </si>
  <si>
    <t>förstoring av livmodern är inte beroende på graviditet eller malignitet, med en solitär eller multipla fasta tumörer i livmodern</t>
  </si>
  <si>
    <t>Myom i livmodern</t>
  </si>
  <si>
    <t>kohdunkaulan lihaskasvain./leiomyooma./myooma./sidekudoksinen kohtu./sileälihaskasvain</t>
  </si>
  <si>
    <t>X79</t>
  </si>
  <si>
    <t>Hyvänlaatuinen kasvain, naisen rintarauhasen</t>
  </si>
  <si>
    <t>1.2.246.537.6.31.2007.2607</t>
  </si>
  <si>
    <t>D24&amp;</t>
  </si>
  <si>
    <t>cystisk sjukdom i bröstkörtel X88</t>
  </si>
  <si>
    <t>fibroadenom i kvinnlig bröstkörtel</t>
  </si>
  <si>
    <t>Benign tumör i bröst</t>
  </si>
  <si>
    <t>naisen rinnan fibroadenoma</t>
  </si>
  <si>
    <t>rintarauhasen rakkulatauti X88</t>
  </si>
  <si>
    <t>X80</t>
  </si>
  <si>
    <t>Hyvänlaatuinen kasvain, naisen sukuelinten</t>
  </si>
  <si>
    <t>1.2.246.537.6.31.2007.2608</t>
  </si>
  <si>
    <t>D28.9&amp;</t>
  </si>
  <si>
    <t>fysiologisk ovararialcysta X99</t>
  </si>
  <si>
    <t>D26.0&amp;,D26.1&amp;,D26.7&amp;,D26.9&amp;,D27.91&amp;,D27.92&amp;,D27.93&amp;,D27.98&amp;,D27.99&amp;,D28.0&amp;,D28.1&amp;,D28.2&amp;,D28.7&amp;,D28.9&amp;,D32.0,D32.00&amp;,D32.01&amp;,D32.02&amp;,D32.03&amp;,D32.04&amp;,D32.05&amp;,D32.06&amp;,D32.07&amp;</t>
  </si>
  <si>
    <t>Benign tumör i kvinnliga genitalia, annan</t>
  </si>
  <si>
    <t>fysiologinen munasarjarakkula X99</t>
  </si>
  <si>
    <t>X81</t>
  </si>
  <si>
    <t>Kasvain, naisen sukuelinten, muu/määrittämätön</t>
  </si>
  <si>
    <t>1.2.246.537.6.31.2007.2609</t>
  </si>
  <si>
    <t>D39.9&amp;</t>
  </si>
  <si>
    <t>cancer in situ i cervix uteri X75./ polyp i livmodern X99</t>
  </si>
  <si>
    <t>D05.0&amp;,D05.1&amp;,D05.7&amp;,D05.9&amp;,D06.0&amp;,D06.1&amp;,D06.7&amp;,D06.9&amp;,D07.0&amp;,D07.1&amp;,D07.2&amp;,D07.3&amp;,D39.0&amp;,D39.1,D39.10&amp;,D39.11&amp;,D39.12&amp;,D39.13&amp;,D39.18&amp;,D39.19&amp;,D39.2&amp;,D39.7&amp;,D39.9&amp;,D48.6&amp;</t>
  </si>
  <si>
    <t>annan cancer in situ</t>
  </si>
  <si>
    <t>Tumör i kvinnliga genitalia, annan/ospecificerad</t>
  </si>
  <si>
    <t>muu carcinoma-in-situ</t>
  </si>
  <si>
    <t>kohdunkaulan carcinoma-in-situ X75./ kohdun limakalvopolyyppi X99</t>
  </si>
  <si>
    <t>X82</t>
  </si>
  <si>
    <t>Sukuelinvamma, naisen</t>
  </si>
  <si>
    <t>1.2.246.537.6.31.2007.2610</t>
  </si>
  <si>
    <t>S30.2</t>
  </si>
  <si>
    <t>genital skada förorsakad av förlossning W92./W93</t>
  </si>
  <si>
    <t>S30.2,S31.4,S31.5,S37.4,S37.5,S37.6,S38.0,S38.2,S39.8,S39.9,T19.2,T19.3,T28.3,T28.8,Z41.2</t>
  </si>
  <si>
    <t>främmande kropp o vagina./kvinnlig omskärelse</t>
  </si>
  <si>
    <t>Skador på kvinnliga genitalia</t>
  </si>
  <si>
    <t>vierasesine emättimessä./naisen ympärileikkaus</t>
  </si>
  <si>
    <t>synnytyksestä johtuva sukuelimen vamma W92, W93</t>
  </si>
  <si>
    <t>X83</t>
  </si>
  <si>
    <t>Synnynnäinen epämuodostuma, naisen sukuelinten</t>
  </si>
  <si>
    <t>1.2.246.537.6.31.2007.2611</t>
  </si>
  <si>
    <t>Q51.9</t>
  </si>
  <si>
    <t>annat genetiskt syndrom A90</t>
  </si>
  <si>
    <t>Q50.0,Q50.00,Q50.01,Q50.1,Q50.10,Q50.11,Q50.2,Q50.30,Q50.38,Q50.4,Q50.5,Q50.60,Q50.61,Q50.68,Q51.0,Q51.1,Q51.2,Q51.3,Q51.4,Q51.5,Q51.6,Q51.7,Q51.8,Q51.9,Q52.0,Q52.1,Q52.2,Q52.3,Q52.4,Q52.5,Q52.6,Q52.7,Q52.8,Q52.9,Q56.0,Q56.1,Q56.2,Q56.3,Q56.4,Q83.0,Q83.1,Q83.2,Q83.3,Q83.8,Q83.9</t>
  </si>
  <si>
    <t>hermafroditism./icke perforerad hymen</t>
  </si>
  <si>
    <t>Medfödd missbildning i kvinnliga genitalia</t>
  </si>
  <si>
    <t>kaksineuvoisuus./repeytymätön immenkalvo</t>
  </si>
  <si>
    <t>muu perinnöllinen oireyhtymä A90</t>
  </si>
  <si>
    <t>X84</t>
  </si>
  <si>
    <t>Emättimen/ulkosynnyttymien tulehdus, määrittämätön</t>
  </si>
  <si>
    <t>1.2.246.537.6.31.2007.2612</t>
  </si>
  <si>
    <t>N76.8</t>
  </si>
  <si>
    <t>atrofisk vaginit X11./genital candidainfektion X72./genital trichomonasinfektion X73</t>
  </si>
  <si>
    <t>A60.0+N77.0,A60.0+N77.1,B37.3+N77.1,B80+N77.1,M35.2+N77.8,N76.0,N76.1,N76.2,N76.3,N76.4,N76.5,N76.6,N76.8,N77.0*,N77.0*A60.0,N77.1*,N77.1*A60.0,N77.1*B37.3,N77.1*B80,N77.8*,N77.8*L43.9,N77.8*M35.2</t>
  </si>
  <si>
    <t>vaginos./gardnerellainfektion</t>
  </si>
  <si>
    <t>Vaginit/vulvit UNS</t>
  </si>
  <si>
    <t>emätintulehdus./gardnerella</t>
  </si>
  <si>
    <t>atrofinen emätintulehdus X11./ hiiva sukuelimissä X72./ sukuelimen trikomonas X73</t>
  </si>
  <si>
    <t>X85</t>
  </si>
  <si>
    <t>Kohdunsuun sairaus, määrittämätön</t>
  </si>
  <si>
    <t>1.2.246.537.6.31.2007.2613</t>
  </si>
  <si>
    <t>N88.9</t>
  </si>
  <si>
    <t>avvikelse i cervix uteri under graviditet/ förlossning/ barnsängstid W77./avvikande cervixutstryk X86</t>
  </si>
  <si>
    <t>N72,N84.1,N86,N88.0,N88.1,N88.2,N88.3,N88.4,N88.8,N88.9</t>
  </si>
  <si>
    <t>erosion i cervix uteri./leukoplaki i cervix./cervicit./mukös polyp i cervix./invetererad laceration i cervix</t>
  </si>
  <si>
    <t>Cervixsjukdom UNS</t>
  </si>
  <si>
    <t>kohdunkaulan limakalvopolyyppi./kohdunkaulantulehdus./kohdunsuun eroosio/sierettymä./kohdunsuun valkotäpläisyys./vanha kohdunkaulan repeämä</t>
  </si>
  <si>
    <t>kohdunsuun poikkeavuus raskaudessa/synnytyksessä/lapsivuodeaikana W77./ poikkeava kohdunkaulan irtosolunäyte X86</t>
  </si>
  <si>
    <t>X86</t>
  </si>
  <si>
    <t>Poikkeava irtosolunäyte</t>
  </si>
  <si>
    <t>1.2.246.537.6.31.2007.2614</t>
  </si>
  <si>
    <t>R87.6</t>
  </si>
  <si>
    <t>intraepitelial neoplasi (CIN) grad 3 i cervix X75</t>
  </si>
  <si>
    <t>N87.0,N87.1,N87.2,N87.9,R87.6</t>
  </si>
  <si>
    <t>intraepitelial neoplasi (CIN) grad 1 och 2 i cervix./cervixdysplasi</t>
  </si>
  <si>
    <t>Avvikande fynd i utstrykspreparat</t>
  </si>
  <si>
    <t>kohdunkaulan pintasolukerroksen kasvain (CIN) asteet 1 ja 2./kohdunkaulan solumuutos,solujen kasvuhäiriö./poikkeava PAPA</t>
  </si>
  <si>
    <t>kohdunkaulan intraepiteliaalinen neoplasia (CIN)</t>
  </si>
  <si>
    <t>X87</t>
  </si>
  <si>
    <t>Kohdun ja emättimen laskeuma</t>
  </si>
  <si>
    <t>1.2.246.537.6.31.2007.2615</t>
  </si>
  <si>
    <t>N81.9</t>
  </si>
  <si>
    <t>stressikontinens U04</t>
  </si>
  <si>
    <t>N81.0,N81.1,N81.2,N81.3,N81.4,N81.5,N81.6,N81.8,N81.9</t>
  </si>
  <si>
    <t>cystocele./totalprolaps av uterus./rectocele</t>
  </si>
  <si>
    <t>Uterovaginal prolaps</t>
  </si>
  <si>
    <t>virtsarakon esiinluiskahdus./kohdun täydellinen esiinluiskahdus./peräsuolen esiinluiskahdus emättimeen</t>
  </si>
  <si>
    <t>ponnistusvirtsankarkailu U04</t>
  </si>
  <si>
    <t>X88</t>
  </si>
  <si>
    <t>Rintarauhasen rakkulatauti</t>
  </si>
  <si>
    <t>1.2.246.537.6.31.2007.2616</t>
  </si>
  <si>
    <t>N60.9</t>
  </si>
  <si>
    <t>N60.0,N60.1,N60.2,N60.3,N60.4,N60.8,N60.9</t>
  </si>
  <si>
    <t>kronisk cystisk mastopati./cystisk fibroadenomatos i bröstkörtel./bröstkörteldysplasi./solitär cysta i bröstkörtel</t>
  </si>
  <si>
    <t>Cystisk mastopati</t>
  </si>
  <si>
    <t>rinnan krooninen rakkulasairaus./rinnan rakkulainen sidekudosrauhaskasvain./rinnan solumuutos./rinnan yksttäinen rakkula./sidekudos-rakkulasairaus rinnassa</t>
  </si>
  <si>
    <t>X89</t>
  </si>
  <si>
    <t>Premenstruaalisyndrooma</t>
  </si>
  <si>
    <t>1.2.246.537.6.31.2007.2617</t>
  </si>
  <si>
    <t>N94.3</t>
  </si>
  <si>
    <t>Kuukautisia edeltävä oire/vaiva X09</t>
  </si>
  <si>
    <t>N64.5,N94.3</t>
  </si>
  <si>
    <t>vähintään kaksi kuukautiskierron mukaan syklisesti toistuvaa oiretta seuraavista: turvotus, rintojen arkuus/turvotus, päänsärky, ärtyisyys, mielialanvaihtelu</t>
  </si>
  <si>
    <t>cykliskt uppträdande under menstruationscykeln av två eller flera av följande:svullnad, ömhet eller svullnad av bröstkörtlar, huvudvärk, retlighet, variationer i stämningsläge</t>
  </si>
  <si>
    <t>Premenstruellt spänningssyndrom</t>
  </si>
  <si>
    <t>PMS</t>
  </si>
  <si>
    <t>Premenstruella symptom X09</t>
  </si>
  <si>
    <t>X90</t>
  </si>
  <si>
    <t>Sukuelinherpes, naisen</t>
  </si>
  <si>
    <t>1.2.246.537.6.31.2007.2618</t>
  </si>
  <si>
    <t>A60.0</t>
  </si>
  <si>
    <t>A60.0,A60.1,A60.9</t>
  </si>
  <si>
    <t>anogenital herpes simplex-infektion hos kvinna</t>
  </si>
  <si>
    <t>pienet tyypillisen näköiset ja tyypillisellä paikalla olevat nesterakkulat, jotka kehittyvät kivuliaiksi haavaumiksi ja ruviksi</t>
  </si>
  <si>
    <t>små blåsor med karakteristiskt utseende och lokalisation, vilka utvecklas till smärtsammma sår och sårskorpor</t>
  </si>
  <si>
    <t>Genital herpes hos kvinna</t>
  </si>
  <si>
    <t>naisen peräaukon herpes</t>
  </si>
  <si>
    <t>X91</t>
  </si>
  <si>
    <t>Visvasyylä, naisen</t>
  </si>
  <si>
    <t>1.2.246.537.6.31.2007.2619</t>
  </si>
  <si>
    <t>A63.0</t>
  </si>
  <si>
    <t>kondylom./infektion med papillomavirus hos kvinna</t>
  </si>
  <si>
    <t>tyypillinen kudosvaurio tai kudosnäyte</t>
  </si>
  <si>
    <t>typiskt utseende av vvnadsskada eller histologiskt fynd</t>
  </si>
  <si>
    <t>Kondylom i kvinnliga könsorgan</t>
  </si>
  <si>
    <t>HPV-infektio./kondylooma./sukuelinsyylä</t>
  </si>
  <si>
    <t>X92</t>
  </si>
  <si>
    <t>Sukuelinklamydia, naisen</t>
  </si>
  <si>
    <t>1.2.246.537.6.31.2007.2620</t>
  </si>
  <si>
    <t>A56.2</t>
  </si>
  <si>
    <t>A56.0,A56.1,A56.1+N74.4,A56.2,A56.3,A56.4,A56.8,N74.4*,N74.4*A56.1</t>
  </si>
  <si>
    <t>todettu klamydia</t>
  </si>
  <si>
    <t>konstaterad klamydiainfektion</t>
  </si>
  <si>
    <t>Klamydiainfektion i kvinnliga könsorgan</t>
  </si>
  <si>
    <t>X99</t>
  </si>
  <si>
    <t>Muu naisen sukuelinsairaus</t>
  </si>
  <si>
    <t>1.2.246.537.6.31.2007.2621</t>
  </si>
  <si>
    <t>sexuellt överförd sjukdom UNS A78</t>
  </si>
  <si>
    <t>A55,A57,A58,A63.8,N61,N64.1,N64.2,N64.8,N75.0,N75.1,N75.8,N75.9,N80.0,N80.1,N80.2,N80.3,N80.4,N80.5,N80.6,N80.8,N80.80,N80.81,N80.89,N80.9,N82.0,N82.1,N82.2,N82.3,N82.4,N82.5,N82.8,N82.9,N83.0,N83.1,N83.2,N83.3,N83.4,N83.5,N83.6,N83.7,N83.8,N83.9,N84.0,N84.2,N84.3,N84.8,N84.9,N85.0,N85.1,N85.2,N85.3,N85.4,N85.5,N85.6,N85.7,N85.8,N85.9,N89.0,N89.1,N89.2,N89.3,N89.4,N89.5,N89.6,N89.7,N89.8,N90.0,N90.1,N90.2,N90.3,N90.4,N90.5,N90.6,N90.7,N90.8,N94.8,N94.9,Z90.1,Z90.7</t>
  </si>
  <si>
    <t>cysta/abscess i Bartholins körtel./endometrios./fistel i genitalregionen./kongestionsssyndrom i bäckenet./fysiologisk ovarialcysta</t>
  </si>
  <si>
    <t>Annan sjukdom i kvinnliga könsorgan</t>
  </si>
  <si>
    <t>Bartholinin rakkula/paise./endometrioosi./fysiologinen munasarjan rakkula./kohdun limakalvosirottuma./lantion verentungossyndrooma./sukuelinavanne</t>
  </si>
  <si>
    <t>sukupuoliteitse tarttuva tauti määrittelemätön A78</t>
  </si>
  <si>
    <t>Y</t>
  </si>
  <si>
    <t>Miehen sukuelimet sisältäen rinnan</t>
  </si>
  <si>
    <t>1.2.246.537.6.31.2007.2622</t>
  </si>
  <si>
    <t>Manliga könsorganen inklusive bröstkörtel</t>
  </si>
  <si>
    <t>Y01</t>
  </si>
  <si>
    <t>Siittimen kipu</t>
  </si>
  <si>
    <t>1.2.246.537.6.31.2007.2623</t>
  </si>
  <si>
    <t>N48.8</t>
  </si>
  <si>
    <t>priapism/ smärtsam erektion Y08</t>
  </si>
  <si>
    <t>Smärta i penis</t>
  </si>
  <si>
    <t>kestokangistus / kivulias erektio Y08</t>
  </si>
  <si>
    <t>Y02</t>
  </si>
  <si>
    <t>Kiveksen/kivespussin kipu</t>
  </si>
  <si>
    <t>1.2.246.537.6.31.2007.2624</t>
  </si>
  <si>
    <t>N50.8,R10.2</t>
  </si>
  <si>
    <t>smärta i perineum./bäckensmärta</t>
  </si>
  <si>
    <t>Smärta i testis/scrotum</t>
  </si>
  <si>
    <t>lantionpohjan kipu./välilihan kipu</t>
  </si>
  <si>
    <t>Y03</t>
  </si>
  <si>
    <t>Vuoto virtsaputkesta</t>
  </si>
  <si>
    <t>1.2.246.537.6.31.2007.2625</t>
  </si>
  <si>
    <t>Flytning från penis/urinrör</t>
  </si>
  <si>
    <t>Y04</t>
  </si>
  <si>
    <t>Siittimen oire/vaiva, muu</t>
  </si>
  <si>
    <t>1.2.246.537.6.31.2007.2626</t>
  </si>
  <si>
    <t>N48.9</t>
  </si>
  <si>
    <t>smärta i penis Y01./smärtsam erektion/ priapism Y08</t>
  </si>
  <si>
    <t>förhudssymptom/ -besvär</t>
  </si>
  <si>
    <t>Penis annat symtom/besvär</t>
  </si>
  <si>
    <t>esinahan oire/vaiva</t>
  </si>
  <si>
    <t>siittimen kipu Y01./ kivulias erektio / kestokangistus Y08</t>
  </si>
  <si>
    <t>Y05</t>
  </si>
  <si>
    <t>Kiveksen/kivespussin oire/vaiva</t>
  </si>
  <si>
    <t>1.2.246.537.6.31.2007.2627</t>
  </si>
  <si>
    <t>L29.1</t>
  </si>
  <si>
    <t>smärta i testikel/ skrotum Y02</t>
  </si>
  <si>
    <t>L29.1,N50.9</t>
  </si>
  <si>
    <t>knöl i testikel</t>
  </si>
  <si>
    <t>Scrotum/ testikel symtom/ besvär</t>
  </si>
  <si>
    <t>kyhmy kiveksessä</t>
  </si>
  <si>
    <t>kiveksen/kivespussin kipu Y02</t>
  </si>
  <si>
    <t>Y06</t>
  </si>
  <si>
    <t>Eturauhasen oire/vaiva</t>
  </si>
  <si>
    <t>1.2.246.537.6.31.2007.2628</t>
  </si>
  <si>
    <t>N42.9</t>
  </si>
  <si>
    <t>pollakisuri/ täta urinträngningar U02./urinretention U08</t>
  </si>
  <si>
    <t>prostatism</t>
  </si>
  <si>
    <t>Prostatasymtom/ -besvär</t>
  </si>
  <si>
    <t>eturauhasvaiva</t>
  </si>
  <si>
    <t>tihentynyt  virtsaaminen / virtsaamistarve U02./ virtsaumpi U08</t>
  </si>
  <si>
    <t>Y07</t>
  </si>
  <si>
    <t>Potenssiongelma, määrittämätön</t>
  </si>
  <si>
    <t>1.2.246.537.6.31.2007.2629</t>
  </si>
  <si>
    <t>N48.4</t>
  </si>
  <si>
    <t>minskad sexuell lust P07./psykogen impotens/ minskad sexuell tillfredsställelse P08</t>
  </si>
  <si>
    <t>impotens av organisk orsak</t>
  </si>
  <si>
    <t>Impotens UNS</t>
  </si>
  <si>
    <t>elimellisestä syystä johtuva yhdyntäkyvyttömyys</t>
  </si>
  <si>
    <t>vähentynyt sukupuolinen halukkuus P07./ henkinen sukupuolinen kyvyttömyys / vähentynyt sukupuolinen tyydyttyneisyys P08</t>
  </si>
  <si>
    <t>Y08</t>
  </si>
  <si>
    <t>Seksuaaliseen toimintaan liitt.oire/vaiva, miehen</t>
  </si>
  <si>
    <t>Seksuaaliseen toimintaan liittyvä oire/vaiva, miehen</t>
  </si>
  <si>
    <t>1.2.246.537.6.31.2007.2630</t>
  </si>
  <si>
    <t>N48.3</t>
  </si>
  <si>
    <t>N48.3,N49.0</t>
  </si>
  <si>
    <t>smärtsam erektion./priapism</t>
  </si>
  <si>
    <t>Sexuell funktion symptom/besvär hos man</t>
  </si>
  <si>
    <t>kivulias erektio./kivulias sairaalloinen pitkittynyt erektio./kestokangistus</t>
  </si>
  <si>
    <t>Y10</t>
  </si>
  <si>
    <t>Alentunut hedelmällisyys / hedelmättömyys, miehen</t>
  </si>
  <si>
    <t>1.2.246.537.6.31.2007.2631</t>
  </si>
  <si>
    <t>N46,Z31.0,Z31.4,Z31.6,Z31.8,Z31.9</t>
  </si>
  <si>
    <t>hedelmöityksen epäonnistuminen kahden vuoden yrittämisestä huolimatta</t>
  </si>
  <si>
    <t>utebliven befruktning efter 2 års försök</t>
  </si>
  <si>
    <t>Infertilitet/subfertilitet hos man</t>
  </si>
  <si>
    <t>Y13</t>
  </si>
  <si>
    <t>Sterilisaatio, miehen</t>
  </si>
  <si>
    <t>1.2.246.537.6.31.2007.2632</t>
  </si>
  <si>
    <t>familjeplanering som inbegriper sterilisering av man</t>
  </si>
  <si>
    <t>Sterilisering hos man</t>
  </si>
  <si>
    <t>miehen sterilisaatioon liittyvä perhesuunnittelu</t>
  </si>
  <si>
    <t>Y14</t>
  </si>
  <si>
    <t>Ehkäisyneuvonta, miehen</t>
  </si>
  <si>
    <t>1.2.246.537.6.31.2007.2633</t>
  </si>
  <si>
    <t>genetisk rådgivning A98</t>
  </si>
  <si>
    <t>Manlig preventivrådgivning, annan</t>
  </si>
  <si>
    <t>ehkäisy määrittelemätön./perhesuunnittelu määrittelemätön</t>
  </si>
  <si>
    <t>perinnöllisyysneuvonta A98</t>
  </si>
  <si>
    <t>Y16</t>
  </si>
  <si>
    <t>Rintarauhasen oire/vaiva, miehen</t>
  </si>
  <si>
    <t>1.2.246.537.6.31.2007.2634</t>
  </si>
  <si>
    <t>sjukdom i manlig bröstkörtel Y99</t>
  </si>
  <si>
    <t>N62,N63,N64.5</t>
  </si>
  <si>
    <t>knöl i bröstkörtel hos man./gynekomasti</t>
  </si>
  <si>
    <t>Manlig bröstkörtel symptom/ besvär</t>
  </si>
  <si>
    <t>kyhmy miehen rintarauhasessa./miehen rintojen suureneminen</t>
  </si>
  <si>
    <t>rintarauhasen sairaus miehellä Y99</t>
  </si>
  <si>
    <t>Y24</t>
  </si>
  <si>
    <t>Huoli/pelko seksuaalisesta toim.häiriöstä, miehen</t>
  </si>
  <si>
    <t>Huoli/pelko seksuaalisesta toimintahäiriöstä, miehen</t>
  </si>
  <si>
    <t>1.2.246.537.6.31.2007.2635</t>
  </si>
  <si>
    <t>om patienten har sexuell dysfunktion./koda tillståndet</t>
  </si>
  <si>
    <t>seksuaalisen toimintahäiriön huoli/pelko ilman häiriötä</t>
  </si>
  <si>
    <t>bekymmer/ rädsla för sexuell dysfunktion hos en patient utan tillståndet</t>
  </si>
  <si>
    <t>Rädsla för sexuell dysfunktion hos man</t>
  </si>
  <si>
    <t>jos potilaalla on seksuaalinen toimintahäirö, koodaa se tila</t>
  </si>
  <si>
    <t>Y25</t>
  </si>
  <si>
    <t>Huoli/pelko sukupuolitaudista, miehen</t>
  </si>
  <si>
    <t>1.2.246.537.6.31.2007.2636</t>
  </si>
  <si>
    <t>rädsla för HIV/AIDS B25./hos en patient med sjukdomen./koda sjukdomen</t>
  </si>
  <si>
    <t>potilaan huoli/pelko sukupuolitaudista ilman sairautta / kunnes diagnoosi varmistettu</t>
  </si>
  <si>
    <t>bekymmer/ rädsla för sexuellt överförd sjukdom hos en patient utan sjukdom/ till dess att diagnosen bekräftats</t>
  </si>
  <si>
    <t>Rädsla hos man för könssjukdom</t>
  </si>
  <si>
    <t>HIV:n/AIDS:n pelko B25./ kun potilaalla on sairaus./koodaa se</t>
  </si>
  <si>
    <t>Y26</t>
  </si>
  <si>
    <t>Huoli/pelko sukuelinten syövästä, miehen</t>
  </si>
  <si>
    <t>1.2.246.537.6.31.2007.2637</t>
  </si>
  <si>
    <t>bekymmer/ rädsla för cancer hos en patient utan sjukdom/ till dess att diagnosen bekräftats</t>
  </si>
  <si>
    <t>Rädsla för cancer i de manliga könsorganen</t>
  </si>
  <si>
    <t>kun potilaalla on sairaus, koodaa se</t>
  </si>
  <si>
    <t>Y27</t>
  </si>
  <si>
    <t>Huoli/pelko muusta sukuelinsairaudesta, miehen</t>
  </si>
  <si>
    <t>1.2.246.537.6.31.2007.2638</t>
  </si>
  <si>
    <t>rädsla för sexuellt överförd sjukdom Y25./rädsla för cancer i manliga genitalia Y26./hos en patient med sjukdomen./koda sjukdomen</t>
  </si>
  <si>
    <t>potilaan huoli/pelko muusta sukuelimen sairaudesta ilman/ennen varmistettua diagnoosia</t>
  </si>
  <si>
    <t>bekymmer/ rädsla för annan sjukdom i könsorganen hos en patient utan sjukdom/ till dess att diagnosen bekräftats</t>
  </si>
  <si>
    <t>Rädsla för annan sjukdom i könsorganen</t>
  </si>
  <si>
    <t>sukupuolitaudin pelko Y25./ sukuelinsyövän pelko Y26./ jos potilaalla on sairaus./luokittele se</t>
  </si>
  <si>
    <t>Y28</t>
  </si>
  <si>
    <t>Toiminnanvajaus, sukuelinten, miehen</t>
  </si>
  <si>
    <t>1.2.246.537.6.31.2007.2639</t>
  </si>
  <si>
    <t>COOP/WONCA-kartorna lämpar sig för att dokumentera patientens funktionstillstånd (see kapitel 8).</t>
  </si>
  <si>
    <t>sexuell dysfunktion P07./P08./impotens UNS Y07</t>
  </si>
  <si>
    <t>sukuelinten tai rinnan ongelmaan liittyvä toiminnanvajaus tai toiminnan rajoittuneisuus</t>
  </si>
  <si>
    <t>funktionsbegränsning/ handikapp beroende på ett problem i manliga könsorganen (inkluderande bröstkörtel)</t>
  </si>
  <si>
    <t>Funktionsbegränsning / handikapp beträffande de manliga könsorganen</t>
  </si>
  <si>
    <t>sukupuolinen toimintahäiriö P07./P08./ sukupuolinen kyvyttömyys./määrittämätön Y07</t>
  </si>
  <si>
    <t>Y29</t>
  </si>
  <si>
    <t>Muu miehen sukuelinten oire</t>
  </si>
  <si>
    <t>1.2.246.537.6.31.2007.2640</t>
  </si>
  <si>
    <t>N50.9</t>
  </si>
  <si>
    <t>Symptom/ besvär från de manliga könsorganen</t>
  </si>
  <si>
    <t>Y30</t>
  </si>
  <si>
    <t>Miehen sukuelimet, Laaja tutkimus/arviointi</t>
  </si>
  <si>
    <t>Miehen sukuelimet sisältäen rinnan, Laaja terveydentilan arviointi/tarkastus</t>
  </si>
  <si>
    <t>1.2.246.537.6.31.2007.2641</t>
  </si>
  <si>
    <t>Manliga könsorganen inklusive bröstkörtel, Medicinsk undersökning/grundlig</t>
  </si>
  <si>
    <t>Y31</t>
  </si>
  <si>
    <t>Miehen sukuelimet, Suppea tutkimus/arviointi</t>
  </si>
  <si>
    <t>Miehen sukuelimet sisältäen rinnan, Suppea terveydentilan arviointi/tarkastus</t>
  </si>
  <si>
    <t>1.2.246.537.6.31.2007.2642</t>
  </si>
  <si>
    <t>Manliga könsorganen inklusive bröstkörtel, Medicinsk undersökning/partiell</t>
  </si>
  <si>
    <t>Y32</t>
  </si>
  <si>
    <t>Miehen sukuelimet, Allergiatutkimus</t>
  </si>
  <si>
    <t>Miehen sukuelimet sisältäen rinnan, Allergiatutkimus</t>
  </si>
  <si>
    <t>1.2.246.537.6.31.2007.2643</t>
  </si>
  <si>
    <t>Manliga könsorganen inklusive bröstkörtel, Allergitest</t>
  </si>
  <si>
    <t>Y33</t>
  </si>
  <si>
    <t>Miehen sukuelimet, Mikrobiol./immun. koe</t>
  </si>
  <si>
    <t>Miehen sukuelimet sisältäen rinnan, Mikrobiologinen/immunologinen koe</t>
  </si>
  <si>
    <t>1.2.246.537.6.31.2007.2644</t>
  </si>
  <si>
    <t>Manliga könsorganen inklusive bröstkörtel, Mikrobiologiskt/annat immunologiskt prov</t>
  </si>
  <si>
    <t>Y34</t>
  </si>
  <si>
    <t>Miehen sukuelimet, Veritutkimus</t>
  </si>
  <si>
    <t>Miehen sukuelimet sisältäen rinnan, Veritutkimus</t>
  </si>
  <si>
    <t>1.2.246.537.6.31.2007.2645</t>
  </si>
  <si>
    <t>Manliga könsorganen inklusive bröstkörtel, Blodprov</t>
  </si>
  <si>
    <t>Y35</t>
  </si>
  <si>
    <t>Miehen sukuelimet, Virtsatutkimus</t>
  </si>
  <si>
    <t>Miehen sukuelimet sisältäen rinnan, Virtsatutkimus</t>
  </si>
  <si>
    <t>1.2.246.537.6.31.2007.2646</t>
  </si>
  <si>
    <t>Manliga könsorganen inklusive bröstkörtel, Urinprov</t>
  </si>
  <si>
    <t>Y36</t>
  </si>
  <si>
    <t>Miehen sukuelimet, Ulostetutkimus</t>
  </si>
  <si>
    <t>Miehen sukuelimet sisältäen rinnan, Ulostetutkimus</t>
  </si>
  <si>
    <t>1.2.246.537.6.31.2007.2647</t>
  </si>
  <si>
    <t>Manliga könsorganen inklusive bröstkörtel, Avföringsprov</t>
  </si>
  <si>
    <t>Y37</t>
  </si>
  <si>
    <t>Miehen sukuelimet, Histol./sytol. tutk.</t>
  </si>
  <si>
    <t>Miehen sukuelimet sisältäen rinnan, Histologinen/sytologinen tutkimus</t>
  </si>
  <si>
    <t>1.2.246.537.6.31.2007.2648</t>
  </si>
  <si>
    <t>Manliga könsorganen inklusive bröstkörtel, Histologiskt/cytologiskt prov</t>
  </si>
  <si>
    <t>Y38</t>
  </si>
  <si>
    <t>Miehen sukuelimet, Muu lab.tutkimus</t>
  </si>
  <si>
    <t>Miehen sukuelimet sisältäen rinnan, Muu laboratoriotutkimus</t>
  </si>
  <si>
    <t>1.2.246.537.6.31.2007.2649</t>
  </si>
  <si>
    <t>Manliga könsorganen inklusive bröstkörtel, Annat laboratorieprov UNS</t>
  </si>
  <si>
    <t>Y39</t>
  </si>
  <si>
    <t>Miehen sukuelimet, Kliin. toimintakoe</t>
  </si>
  <si>
    <t>Miehen sukuelimet sisältäen rinnan, Kliininen toimintakoe</t>
  </si>
  <si>
    <t>1.2.246.537.6.31.2007.2650</t>
  </si>
  <si>
    <t>Manliga könsorganen inklusive bröstkörtel, Kliniskt funktionstest</t>
  </si>
  <si>
    <t>Y40</t>
  </si>
  <si>
    <t>Miehen sukuelimet, Diagn. Endoskopia</t>
  </si>
  <si>
    <t>Miehen sukuelimet sisältäen rinnan, Diagnostinen endoskopia</t>
  </si>
  <si>
    <t>1.2.246.537.6.31.2007.2651</t>
  </si>
  <si>
    <t>Manliga könsorganen inklusive bröstkörtel, Diagnostisk endoskopi</t>
  </si>
  <si>
    <t>Y41</t>
  </si>
  <si>
    <t>Miehen sukuelimet, Diagn. Kuvantaminen</t>
  </si>
  <si>
    <t>Miehen sukuelimet sisältäen rinnan, Diagnostinen kuvantaminen</t>
  </si>
  <si>
    <t>1.2.246.537.6.31.2007.2652</t>
  </si>
  <si>
    <t>Manliga könsorganen inklusive bröstkörtel, Radiologisk diagnostik eller annan bilddiagnostik</t>
  </si>
  <si>
    <t>Y42</t>
  </si>
  <si>
    <t>Miehen sukuelimet, Elektrofys. tutk.</t>
  </si>
  <si>
    <t>Miehen sukuelimet sisältäen rinnan, Elektrofysiologinen tutkimus</t>
  </si>
  <si>
    <t>1.2.246.537.6.31.2007.2653</t>
  </si>
  <si>
    <t>Manliga könsorganen inklusive bröstkörtel, Elektrofysiologisk undersökning</t>
  </si>
  <si>
    <t>Y43</t>
  </si>
  <si>
    <t>Miehen sukuelimet, Muu tutkimus</t>
  </si>
  <si>
    <t>Miehen sukuelimet sisältäen rinnan, Muu tutkimustoimenpide</t>
  </si>
  <si>
    <t>1.2.246.537.6.31.2007.2654</t>
  </si>
  <si>
    <t>Manliga könsorganen inklusive bröstkörtel, Annan diagnostisk åtgärd</t>
  </si>
  <si>
    <t>Y44</t>
  </si>
  <si>
    <t>Miehen sukuelimet, Rokotus / enn.ehk.lääk.</t>
  </si>
  <si>
    <t>Miehen sukuelimet sisältäen rinnan, Rokotus / ennaltaehkäisevä lääkitys</t>
  </si>
  <si>
    <t>1.2.246.537.6.31.2007.2655</t>
  </si>
  <si>
    <t>Manliga könsorganen inklusive bröstkörtel, Preventiv immunisering/medicinering</t>
  </si>
  <si>
    <t>Y45</t>
  </si>
  <si>
    <t>Miehen sukuelimet, Seuranta/neuvonta</t>
  </si>
  <si>
    <t>Miehen sukuelimet sisältäen rinnan, Seuranta/terveysneuvonta/ruokavalioneuvonta</t>
  </si>
  <si>
    <t>1.2.246.537.6.31.2007.2656</t>
  </si>
  <si>
    <t>Manliga könsorganen inklusive bröstkörtel, Observation/hälsofostran/rådgivning/dietrådgivning</t>
  </si>
  <si>
    <t>Y46</t>
  </si>
  <si>
    <t>Miehen sukuelimet, Pth konsultaatio</t>
  </si>
  <si>
    <t>Miehen sukuelimet sisältäen rinnan, Perusterveydenhuollon asiantuntijan konsultaatio</t>
  </si>
  <si>
    <t>1.2.246.537.6.31.2007.2657</t>
  </si>
  <si>
    <t>Manliga könsorganen inklusive bröstkörtel, Konsultation med person yrkesverksam inom primärvården</t>
  </si>
  <si>
    <t>Y47</t>
  </si>
  <si>
    <t>Miehen sukuelimet, Esh konsultaatio</t>
  </si>
  <si>
    <t>Miehen sukuelimet sisältäen rinnan, Erikoislääkärin konsultaatio</t>
  </si>
  <si>
    <t>1.2.246.537.6.31.2007.2658</t>
  </si>
  <si>
    <t>Manliga könsorganen inklusive bröstkörtel, Specialistkonsultation</t>
  </si>
  <si>
    <t>Y48</t>
  </si>
  <si>
    <t>Miehen sukuelimet, Pot. tarpeiden selvitt.</t>
  </si>
  <si>
    <t>Miehen sukuelimet sisältäen rinnan, Potilaan tarpeiden/tulosyyn selvittäminen</t>
  </si>
  <si>
    <t>1.2.246.537.6.31.2007.2659</t>
  </si>
  <si>
    <t>Manliga könsorganen inklusive bröstkörtel, Utredning av patientens kontaktorsak/-behov</t>
  </si>
  <si>
    <t>Y49</t>
  </si>
  <si>
    <t>Miehen sukuelimet, Muu ennaltaehk. tmp</t>
  </si>
  <si>
    <t>Miehen sukuelimet sisältäen rinnan, Muu ennaltaehkäisevä toimenpide</t>
  </si>
  <si>
    <t>1.2.246.537.6.31.2007.2660</t>
  </si>
  <si>
    <t>Manliga könsorganen inklusive bröstkörtel, Annan förebyggande åtgärd</t>
  </si>
  <si>
    <t>Y50</t>
  </si>
  <si>
    <t>Miehen sukuelimet, Lääkitys</t>
  </si>
  <si>
    <t>Miehen sukuelimet sisältäen rinnan, Lääkitys/lääkemääräys/uusinta/injektio</t>
  </si>
  <si>
    <t>1.2.246.537.6.31.2007.2661</t>
  </si>
  <si>
    <t>Manliga könsorganen inklusive bröstkörtel, Medicinering/ordination/förnyelse/injektion</t>
  </si>
  <si>
    <t>Y51</t>
  </si>
  <si>
    <t>Miehen sukuelimet, Aukaisu/kanylointi/huuht.</t>
  </si>
  <si>
    <t>Miehen sukuelimet sisältäen rinnan, Aukaisu/kanylointi/huuhtelu/imu/nesteenpoisto</t>
  </si>
  <si>
    <t>1.2.246.537.6.31.2007.2662</t>
  </si>
  <si>
    <t>Manliga könsorganen inklusive bröstkörtel, Incision/dränage/sköljning/aspiration</t>
  </si>
  <si>
    <t>Y52</t>
  </si>
  <si>
    <t>Miehen sukuelimet, Kudoksen poisto/poltto</t>
  </si>
  <si>
    <t>Miehen sukuelimet sisältäen rinnan, Kudoksen poisto/poltto/tuhoaminen / koepalan otto / kudosjätteen poisto</t>
  </si>
  <si>
    <t>1.2.246.537.6.31.2007.2663</t>
  </si>
  <si>
    <t>Manliga könsorganen inklusive bröstkörtel, Excision/avlägsnande av vävnad/biopsi/destruktion/revision/kauterisation</t>
  </si>
  <si>
    <t>Y53</t>
  </si>
  <si>
    <t>Miehen sukuelimet, Katetrointi/intub.</t>
  </si>
  <si>
    <t>Miehen sukuelimet sisältäen rinnan, Katetrointi/intubointi/laajentaminen</t>
  </si>
  <si>
    <t>1.2.246.537.6.31.2007.2664</t>
  </si>
  <si>
    <t>Manliga könsorganen inklusive bröstkörtel, Instrumentering/katetrisering /intubering/dilatering</t>
  </si>
  <si>
    <t>Y54</t>
  </si>
  <si>
    <t>Miehen sukuelimet, Ompelu/korjaus/kipsaus</t>
  </si>
  <si>
    <t>Miehen sukuelimet sisältäen rinnan, Ompelu/korjaus/kipsaus / proteesin asennus (tai poisto)</t>
  </si>
  <si>
    <t>1.2.246.537.6.31.2007.2665</t>
  </si>
  <si>
    <t>Manliga könsorganen inklusive bröstkörtel, Reparation /fixation - suturering /gipsning /protetik   (applikation/borttagning)</t>
  </si>
  <si>
    <t>Y55</t>
  </si>
  <si>
    <t>Miehen sukuelimet, Paikall. lääkeaineinjekt.</t>
  </si>
  <si>
    <t>Miehen sukuelimet sisältäen rinnan, Paikallinen lääkeaineinjektio</t>
  </si>
  <si>
    <t>1.2.246.537.6.31.2007.2666</t>
  </si>
  <si>
    <t>Manliga könsorganen inklusive bröstkörtel, Lokal injektion/infiltration</t>
  </si>
  <si>
    <t>Y56</t>
  </si>
  <si>
    <t>Miehen sukuelimet, Sidos/kompr./tampon.</t>
  </si>
  <si>
    <t>Miehen sukuelimet sisältäen rinnan, Sidos/kompressi/tamponointi</t>
  </si>
  <si>
    <t>1.2.246.537.6.31.2007.2667</t>
  </si>
  <si>
    <t>Manliga könsorganen inklusive bröstkörtel, Förbindning /tryckförband /tamponad</t>
  </si>
  <si>
    <t>Y57</t>
  </si>
  <si>
    <t>Miehen sukuelimet, Fys.hoito/kuntoutus</t>
  </si>
  <si>
    <t>Miehen sukuelimet sisältäen rinnan, Fysikaalinen hoito /kuntoutus</t>
  </si>
  <si>
    <t>1.2.246.537.6.31.2007.2668</t>
  </si>
  <si>
    <t>Manliga könsorganen inklusive bröstkörtel, Fysioterapi /rehabilitation</t>
  </si>
  <si>
    <t>Y58</t>
  </si>
  <si>
    <t>Miehen sukuelimet, Terapeuttinen neuvonta</t>
  </si>
  <si>
    <t>Miehen sukuelimet sisältäen rinnan, Terapeuttinen neuvonta/kuuntelu</t>
  </si>
  <si>
    <t>1.2.246.537.6.31.2007.2669</t>
  </si>
  <si>
    <t>Manliga könsorganen inklusive bröstkörtel, Terapeutisk rådgivning/lyssnande</t>
  </si>
  <si>
    <t>Y59</t>
  </si>
  <si>
    <t>Miehen sukuelimet, Muu hoitotoimenpide</t>
  </si>
  <si>
    <t>Miehen sukuelimet sisältäen rinnan, Muu hoitotoimenpide/muualla luokittelematon pikkukirurgia</t>
  </si>
  <si>
    <t>1.2.246.537.6.31.2007.2670</t>
  </si>
  <si>
    <t>Manliga könsorganen inklusive bröstkörtel, Annan terapeutisk åtgärd/mindre kirurgiskt ingrepp UNS</t>
  </si>
  <si>
    <t>Y60</t>
  </si>
  <si>
    <t>Miehen sukuelimet, Tulosten kuuleminen</t>
  </si>
  <si>
    <t>Miehen sukuelimet sisältäen rinnan, Tutkimustulosten kuuleminen</t>
  </si>
  <si>
    <t>1.2.246.537.6.31.2007.2671</t>
  </si>
  <si>
    <t>Manliga könsorganen inklusive bröstkörtel, Resultat av test /åtgärder</t>
  </si>
  <si>
    <t>Y61</t>
  </si>
  <si>
    <t>Miehen sukuelimet, Tutk.tulos toiselta</t>
  </si>
  <si>
    <t>Miehen sukuelimet sisältäen rinnan, Tutkimustulos/testitulos/potilaskertomus/kirje toiselta hoidonantajalta</t>
  </si>
  <si>
    <t>1.2.246.537.6.31.2007.2672</t>
  </si>
  <si>
    <t>Manliga könsorganen inklusive bröstkörtel, Resultat av test /åtgärd/sjukjournal föreskriven av annan vårdgivare</t>
  </si>
  <si>
    <t>Y62</t>
  </si>
  <si>
    <t>Miehen sukuelimet, Hallinnollinen toimenpide</t>
  </si>
  <si>
    <t>Miehen sukuelimet sisältäen rinnan, Hallinnollinen toimenpide</t>
  </si>
  <si>
    <t>1.2.246.537.6.31.2007.2673</t>
  </si>
  <si>
    <t>Manliga könsorganen inklusive bröstkörtel, Administrativa åtgärder</t>
  </si>
  <si>
    <t>Y63</t>
  </si>
  <si>
    <t>Miehen sukuelimet, Muu seuranta</t>
  </si>
  <si>
    <t>Miehen sukuelimet sisältäen rinnan, Muu seurantakäynti</t>
  </si>
  <si>
    <t>1.2.246.537.6.31.2007.2674</t>
  </si>
  <si>
    <t>Manliga könsorganen inklusive bröstkörtel, Uppföljningsbesök, ospecificerat</t>
  </si>
  <si>
    <t>Y64</t>
  </si>
  <si>
    <t>Miehen sukuelimet, Hoidonantaja käynnistänyt</t>
  </si>
  <si>
    <t>Miehen sukuelimet sisältäen rinnan, Hoidonantajan käynnistämä tapahtuma</t>
  </si>
  <si>
    <t>1.2.246.537.6.31.2007.2675</t>
  </si>
  <si>
    <t>Manliga könsorganen inklusive bröstkörtel, Besök/problem initierat av vårdgivaren</t>
  </si>
  <si>
    <t>Y65</t>
  </si>
  <si>
    <t>Miehen sukuelimet, Muu henkilö käynnistänyt</t>
  </si>
  <si>
    <t>Miehen sukuelimet sisältäen rinnan, Muun henkilön käynnistämä tapahtuma</t>
  </si>
  <si>
    <t>1.2.246.537.6.31.2007.2676</t>
  </si>
  <si>
    <t>Manliga könsorganen inklusive bröstkörtel, Besök/problem initierat av annan än patienten eller vårdgivaren</t>
  </si>
  <si>
    <t>Y66</t>
  </si>
  <si>
    <t>Miehen sukuelimet, Lähete pth</t>
  </si>
  <si>
    <t>Miehen sukuelimet sisältäen rinnan, Lähete muulle perusterveydenhuollon ammattihenkilölle</t>
  </si>
  <si>
    <t>1.2.246.537.6.31.2007.2677</t>
  </si>
  <si>
    <t>Manliga könsorganen inklusive bröstkörtel, Remiss till annan vårdgivare/skötare/terapeut/socialarbetare</t>
  </si>
  <si>
    <t>Y67</t>
  </si>
  <si>
    <t>Miehen sukuelimet, Lähete esh/sairaala</t>
  </si>
  <si>
    <t>Miehen sukuelimet sisältäen rinnan, Lähete erikoislääkärille/sairaalaan</t>
  </si>
  <si>
    <t>1.2.246.537.6.31.2007.2678</t>
  </si>
  <si>
    <t>Manliga könsorganen inklusive bröstkörtel, Remiss till läkare /specialist /poliklinik /sjukhus/specialsjukvård</t>
  </si>
  <si>
    <t>Y68</t>
  </si>
  <si>
    <t>Miehen sukuelimet, Muu lähete</t>
  </si>
  <si>
    <t>Miehen sukuelimet sisältäen rinnan, Muu lähete</t>
  </si>
  <si>
    <t>1.2.246.537.6.31.2007.2679</t>
  </si>
  <si>
    <t>Manliga könsorganen inklusive bröstkörtel, Annan remiss UNS</t>
  </si>
  <si>
    <t>Y69</t>
  </si>
  <si>
    <t>Miehen sukuelimet, Muualla luokittelematon</t>
  </si>
  <si>
    <t>Miehen sukuelimet sisältäen rinnan, Muu käynnin syy</t>
  </si>
  <si>
    <t>1.2.246.537.6.31.2007.2680</t>
  </si>
  <si>
    <t>Manliga könsorganen inklusive bröstkörtel, Annan orsak för kontakt UNS</t>
  </si>
  <si>
    <t>Y70</t>
  </si>
  <si>
    <t>Kuppa, miehen</t>
  </si>
  <si>
    <t>1.2.246.537.6.31.2007.2681</t>
  </si>
  <si>
    <t>A50.0,A50.1,A50.2,A50.3,A50.4,A50.50,A50.51,A50.52,A50.54,A50.55,A50.59,A50.59+I98.0,A50.59+M03.1,A50.59+M90.2,A50.6,A50.7,A50.9,A51.0,A51.1,A51.2,A51.3,A51.4,A51.5,A51.9,A52.0,A52.1,A52.2,A52.3,A52.70,A52.71,A52.72,A52.73,A52.74,A52.75,A52.79,A52.79+H19.0,A52.79+H32.0,A52.79+H58.8,A52.79+J99.8,A52.79+K67.2,A52.79+K77.0,A52.79+L99.8,A52.79+M63.0,A52.79+M68.0,A52.79+M73.1,A52.79+M90.2,A52.79+N08.0,A52.79+N29.0,A52.8,A52.9,A53.0,A53.9,A65,H19.0*A52.79,H32.0*A52.79,H58.8*A52.79,I98.0*A50.59,J99.8*A52.79,K67.2*A52.79,K77.0*A52.79,L99.8*A52.79,M03.1*A50.59,M63.0*A52.79,M68.0*A52.79,M73.1*A52.79,M90.2*A50.59,M90.2*A52.79,N08.0*A52.79,N29.0*A52.79</t>
  </si>
  <si>
    <t>syfilis i vilken lokalisation som helst</t>
  </si>
  <si>
    <t>Treponema pallidum osoitettu mikroskoopilla tai kuppavasta-aineilla</t>
  </si>
  <si>
    <t>påvisning av Treponema pallidum vid mikroskopi, eller positiv serologisk tetst för syfilis</t>
  </si>
  <si>
    <t>Syfilis hos man</t>
  </si>
  <si>
    <t>Y71</t>
  </si>
  <si>
    <t>Tippuri, miehen</t>
  </si>
  <si>
    <t>1.2.246.537.6.31.2007.2682</t>
  </si>
  <si>
    <t>Virtsaputkentulehdus U72, Vuoto virtsaputkesta Y03</t>
  </si>
  <si>
    <t>A54.0,A54.1,A54.2,A54.3,A54.4,A54.5,A54.6,A54.8,A54.9</t>
  </si>
  <si>
    <t>gonorré i vilken lokalisation som helst</t>
  </si>
  <si>
    <t>(1) märkäinen erite virtsaputkesta tai peräsuolesta sekä osoitus gram-negatiivisesta diplokokista, kun taustalla yhteys taudinkantajaksi todettuun tai (2) viljelty Neisseria gonorrhea</t>
  </si>
  <si>
    <t>(1) flytning ur uretra eller rektum med gram-negativa intracellulära diplokocker som påvisats hos en patient efter kontakt med ett påvisat fall, eller (2) Neisseria gonorrhoea odlad</t>
  </si>
  <si>
    <t>Gonorré hos man</t>
  </si>
  <si>
    <t>Uretrit U72, Flytning från penis/urinrör Y03</t>
  </si>
  <si>
    <t>Y72</t>
  </si>
  <si>
    <t>Sukuelinherpes, miehen</t>
  </si>
  <si>
    <t>1.2.246.537.6.31.2007.2683</t>
  </si>
  <si>
    <t>anogenital herpes./herpes genitalis hos man</t>
  </si>
  <si>
    <t>pieniä nesterakkuloita, joiden ulkonäkö ja sijainti tyypillinen ja jotka kehittyvät kivuliaiksi haavaumiksi ja ruviksi</t>
  </si>
  <si>
    <t>Genital herpes hos man</t>
  </si>
  <si>
    <t>herpes sukuelimissä tai peräaukossa./miehen sukuelinherpes</t>
  </si>
  <si>
    <t>Y73</t>
  </si>
  <si>
    <t>Eturauhastulehdus/siemenrakkulatulehdus</t>
  </si>
  <si>
    <t>1.2.246.537.6.31.2007.2684</t>
  </si>
  <si>
    <t>N41.9</t>
  </si>
  <si>
    <t>A59.0,N41.0,N41.1,N41.2,N41.3,N41.8,N41.9,N49.1</t>
  </si>
  <si>
    <t>eturauhasen/siemenrakkuloiden arkuus sekä tulehdukseen viittaava virtsakoe</t>
  </si>
  <si>
    <t>ömhet i prostata/ sädesblåsor vid palpation, samt tecken på inflammation i urinprov</t>
  </si>
  <si>
    <t>Prostatit/prostatovesiculit</t>
  </si>
  <si>
    <t>Y74</t>
  </si>
  <si>
    <t>Kivestulehdus/lisäkivestulehdus</t>
  </si>
  <si>
    <t>1.2.246.537.6.31.2007.2685</t>
  </si>
  <si>
    <t>N45.9</t>
  </si>
  <si>
    <t>tuberkulos A70./påssjukeorkit D71./ av gonokocker orsakad orkit Y71./torsion av testikel Y99</t>
  </si>
  <si>
    <t>Kiveksen/kivespussin oire/vaiva Y05</t>
  </si>
  <si>
    <t>A56.1,N45.0,N45.9</t>
  </si>
  <si>
    <t>kiveksen/lisäkiveksen turvotus ja arkuus - ilman muuta spesifiä syytä (sikotauti, tippuri, tuberkuloosi, vamma tai kiertymä)</t>
  </si>
  <si>
    <t>både svullnad och ömhet i testiklar/ bitestikel, samt frånvaro av en specifik etiologi (påssjuka, gonorré, tuberkulos, trauma eller torsion)</t>
  </si>
  <si>
    <t>Orkit/epididymit</t>
  </si>
  <si>
    <t>tuberkuloosi A70./ sikotauti D71./ tippurin aiheuttama lisäkivestulehdus Y71./ kiveksen kiertymä Y99</t>
  </si>
  <si>
    <t>Scrotum/ testikel symtom/ besvär Y05</t>
  </si>
  <si>
    <t>Y75</t>
  </si>
  <si>
    <t>Esinahan tulehdus</t>
  </si>
  <si>
    <t>1.2.246.537.6.31.2007.2686</t>
  </si>
  <si>
    <t>N48.1</t>
  </si>
  <si>
    <t>skabb S72./syfilis hos man Y70./gonorré hos man Y71./genital herpes hos man Y72</t>
  </si>
  <si>
    <t>B37.4,B37.4+N37.0,B37.4+N51.2,N37.0*B37.4,N48.1,N51.2*B37.4</t>
  </si>
  <si>
    <t>candidiasis glans penis</t>
  </si>
  <si>
    <t>merkkejä esinahan/terskan tulehduksesta</t>
  </si>
  <si>
    <t>tecken på inflammation av förhuden / glans penis</t>
  </si>
  <si>
    <t>Balanit</t>
  </si>
  <si>
    <t>terskan hiiva</t>
  </si>
  <si>
    <t>syyhy S72./ kuppa miehellä Y70./ tippuri miehellä Y71./ sukuelinherpes miehellä Y72</t>
  </si>
  <si>
    <t>Y76</t>
  </si>
  <si>
    <t>Visvasyylä, miehen</t>
  </si>
  <si>
    <t>1.2.246.537.6.31.2007.2687</t>
  </si>
  <si>
    <t>veneriska vårtor./infektion med Human Papilloma Virus (HPV) hos man</t>
  </si>
  <si>
    <t>tyypillisen näköinen muutos tai kudosnäyte</t>
  </si>
  <si>
    <t>karakteriskt utseende på skadorna eller karakteristiskt histologiskt utseende</t>
  </si>
  <si>
    <t>Condylom hos man</t>
  </si>
  <si>
    <t>miehen HPV-tulehdus./sukuelinsyylät</t>
  </si>
  <si>
    <t>Y77</t>
  </si>
  <si>
    <t>Pahanlaatuinen kasvain, eturauhasen</t>
  </si>
  <si>
    <t>1.2.246.537.6.31.2007.2688</t>
  </si>
  <si>
    <t>C61</t>
  </si>
  <si>
    <t>Hyvänlaatuinen/muu kasvain, miehen sukuelinten Y79</t>
  </si>
  <si>
    <t>Malign tumör i prostata</t>
  </si>
  <si>
    <t>Benign/ospecificerat tumör i manliga könsorgan Y79</t>
  </si>
  <si>
    <t>Y78</t>
  </si>
  <si>
    <t>Pahanlaatuinen kasvain, miehen sukuelinten,  muu</t>
  </si>
  <si>
    <t>1.2.246.537.6.31.2007.2689</t>
  </si>
  <si>
    <t>C63.9&amp;</t>
  </si>
  <si>
    <t>C50.0,C50.00&amp;,C50.01&amp;,C50.02&amp;,C50.09&amp;,C50.1,C50.10&amp;,C50.11&amp;,C50.12&amp;,C50.19&amp;,C50.2,C50.20&amp;,C50.21&amp;,C50.22&amp;,C50.29&amp;,C50.3,C50.30&amp;,C50.31&amp;,C50.32&amp;,C50.39&amp;,C50.4,C50.40&amp;,C50.41&amp;,C50.42&amp;,C50.49&amp;,C50.5,C50.50&amp;,C50.51&amp;,C50.52&amp;,C50.59&amp;,C50.6,C50.60&amp;,C50.61&amp;,C50.62&amp;,C50.69&amp;,C50.8,C50.80&amp;,C50.81&amp;,C50.82&amp;,C50.89&amp;,C50.9,C50.90&amp;,C50.91&amp;,C50.92&amp;,C50.93&amp;,C50.99&amp;,C60.0&amp;,C60.1&amp;,C60.2&amp;,C60.8&amp;,C60.9&amp;,C62.0,C62.00&amp;,C62.01&amp;,C62.02&amp;,C62.09&amp;,C62.1,C62.10&amp;,C62.11&amp;,C62.12&amp;,C62.19&amp;,C62.9,C62.90&amp;,C62.91&amp;,C62.92&amp;,C62.99&amp;,C63.0&amp;,C63.1&amp;,C63.2&amp;,C63.7&amp;,C63.8&amp;,C63.9&amp;</t>
  </si>
  <si>
    <t>kancer i testikel/seminom./cancer i manlig bröstkörtel</t>
  </si>
  <si>
    <t>Malign tumör i manliga könsorgan, annan</t>
  </si>
  <si>
    <t>kivessyöpä/itusolukasvain./miehen rintasyöpä</t>
  </si>
  <si>
    <t>Y79</t>
  </si>
  <si>
    <t>Hyvänlaat./muu kasvain, miehen sukuelint.</t>
  </si>
  <si>
    <t>Hyvänlaatuinen/muu kasvain, miehen sukuelinten</t>
  </si>
  <si>
    <t>1.2.246.537.6.31.2007.2690</t>
  </si>
  <si>
    <t>D29.9&amp;</t>
  </si>
  <si>
    <t>prostatahyperplasi Y85</t>
  </si>
  <si>
    <t>D05.0&amp;,D05.1&amp;,D05.7&amp;,D05.9&amp;,D07.4&amp;,D07.5&amp;,D07.6&amp;,D24&amp;,D29.0&amp;,D29.1&amp;,D29.2&amp;,D29.3&amp;,D29.4&amp;,D29.7&amp;,D29.9&amp;,D40.0&amp;,D40.1&amp;,D40.7&amp;,D40.9&amp;,D48.6&amp;</t>
  </si>
  <si>
    <t>benignt neoplasm i de manliga könsorganen./neoplasm som inte har specificerats varken som benignt eller malignt/ när histologi inte är tillgänglig./benignt neoplasm i manlig bröstkörtel</t>
  </si>
  <si>
    <t>Benign/ospecificerat tumör i manliga könsorgan</t>
  </si>
  <si>
    <t>miehen rinnan hyvänlaatuinen kasvain./miehen sukuelinten ei hyvän- /pahanlaatuiseksi luokiteltu kasvain,kun kudosnäytettä ei ole käytettävissä./miehen sukuelinten fibrooma./miehen sukuelinten hyvänlaatuinen kasvain</t>
  </si>
  <si>
    <t>eturauhasen liikakakasvu Y85</t>
  </si>
  <si>
    <t>Y80</t>
  </si>
  <si>
    <t>Sukuelinvamma, miehen</t>
  </si>
  <si>
    <t>1.2.246.537.6.31.2007.2691</t>
  </si>
  <si>
    <t>S30.2,S31.2,S31.3,S31.5,S38.0,S38.2,T28.3,T28.8,Z41.2</t>
  </si>
  <si>
    <t>omskärelse</t>
  </si>
  <si>
    <t>Skada på manliga könsorgan</t>
  </si>
  <si>
    <t>miehen ympärileikkaus</t>
  </si>
  <si>
    <t>Y81</t>
  </si>
  <si>
    <t>Ahdas/liiallinen esinahka</t>
  </si>
  <si>
    <t>1.2.246.537.6.31.2007.2692</t>
  </si>
  <si>
    <t>fimos./parafimos</t>
  </si>
  <si>
    <t>Liiallinen esinahka: pitkä esinahka, joka ei liu'u terskan yli</t>
  </si>
  <si>
    <t>överflödig förhud: alltför lång förhud, med oförmåga att retraheras över glans penis</t>
  </si>
  <si>
    <t>Förhudsförträngning/ överlödig förhud</t>
  </si>
  <si>
    <t>esinahan kurouma</t>
  </si>
  <si>
    <t>Y82</t>
  </si>
  <si>
    <t>Siittimen alahalkio</t>
  </si>
  <si>
    <t>1.2.246.537.6.31.2007.2693</t>
  </si>
  <si>
    <t>Q54.9</t>
  </si>
  <si>
    <t>Q54.0,Q54.1,Q54.2,Q54.3,Q54.4,Q54.8,Q54.9</t>
  </si>
  <si>
    <t>Hypospadi</t>
  </si>
  <si>
    <t>Y83</t>
  </si>
  <si>
    <t>Kiveksen laskeutumattomuus/piilokiveksisyys</t>
  </si>
  <si>
    <t>1.2.246.537.6.31.2007.2694</t>
  </si>
  <si>
    <t>Q53.9</t>
  </si>
  <si>
    <t>retraktil testikel Y84</t>
  </si>
  <si>
    <t>Q53.0,Q53.1,Q53.2,Q53.9</t>
  </si>
  <si>
    <t>cryptorchidism</t>
  </si>
  <si>
    <t>kivestä ei ole koskaan havaittu kivespussissa eikä sitä voida vetää kivespussiin</t>
  </si>
  <si>
    <t>om testikeln aldrig har observerats i skrotum och testikeln inte kan manipuleras ner i skrotum</t>
  </si>
  <si>
    <t>Retinerad testikel/kryptorkism</t>
  </si>
  <si>
    <t>piilokiveksisyys</t>
  </si>
  <si>
    <t>kutistunut kives Y84</t>
  </si>
  <si>
    <t>Y84</t>
  </si>
  <si>
    <t>Synnynnäinen epämuodostuma, miehen sukuelinten muu</t>
  </si>
  <si>
    <t>1.2.246.537.6.31.2007.2695</t>
  </si>
  <si>
    <t>Q55.9</t>
  </si>
  <si>
    <t>Q55.00,Q55.01,Q55.1,Q55.20,Q55.28,Q55.3,Q55.4,Q55.5,Q55.6,Q55.8,Q55.9,Q56.0,Q56.1,Q56.2,Q56.3,Q56.4,Q83.0,Q83.1,Q83.2,Q83.3,Q83.8,Q83.9</t>
  </si>
  <si>
    <t>hermafroditism./retraktil testikel</t>
  </si>
  <si>
    <t>Annan medfödd missbildning i manliga genitalia</t>
  </si>
  <si>
    <t>kaksineuvoisuus./kutistunut kives</t>
  </si>
  <si>
    <t>Y85</t>
  </si>
  <si>
    <t>Eturauhasen liikakasvu, hyvänlaatuinen</t>
  </si>
  <si>
    <t>1.2.246.537.6.31.2007.2696</t>
  </si>
  <si>
    <t>Kipu virtsatessa U01,  Tihentynyt virtsaamistarve U02,  Virtsankarkailu U03, Virtsaamisonlgema, muu U04, Verivirtsaisuus U05,  Virtsaumpi U08</t>
  </si>
  <si>
    <t>fibrom./hyperplasi./bakre barriär i prostata./avflödeshinder orsakad av prostataförändring UNS./prostataförstoring</t>
  </si>
  <si>
    <t>tunnustelemalla/virtsarakontähystyksellä/kuvantamisella todettu suurentunut, pehmeä, kiinteä eturauhanen ilman eturauhassyöpää</t>
  </si>
  <si>
    <t>förstorad, slät, fast prostata som påvisats genom palpation/cystoskopi/radiologisk undersökning, utan bevis för prostatacancer</t>
  </si>
  <si>
    <t>Godartad prostatahyperplasi</t>
  </si>
  <si>
    <t>eturauhasen keskilohkon suurenema./eturauhasen liikakasvu./eturauhasperäinen ahtauma./suurentunut eturauhanen</t>
  </si>
  <si>
    <t>Smärta vid urinering/dysuri U01,  Täta urinträngningar/pollakisuri U02,  Urininkontinens U03,  Urineringsproblem, annat U04,   Blod i urinen U05,   Urinretention U08</t>
  </si>
  <si>
    <t>Y86</t>
  </si>
  <si>
    <t>Hydroseele</t>
  </si>
  <si>
    <t>1.2.246.537.6.31.2007.2697</t>
  </si>
  <si>
    <t>N43.3</t>
  </si>
  <si>
    <t>N43.0,N43.1,N43.2,N43.3</t>
  </si>
  <si>
    <t>vattenbråck</t>
  </si>
  <si>
    <t>(1) kivestä tai siemennuoraa ympäröivä, aristamaton, läpikuultava hyllyvä turvotus tai (2) kuvantamislöydös</t>
  </si>
  <si>
    <t>(1) ej ömmande, fluktuerande svullnad, som omger testikeln eller funikeln med bevis genom transillumination eller (2) radiologisk undersökning</t>
  </si>
  <si>
    <t>Hydrocele</t>
  </si>
  <si>
    <t>vesikives</t>
  </si>
  <si>
    <t>Y99</t>
  </si>
  <si>
    <t>Muu sukuelinten sairaus, miehen</t>
  </si>
  <si>
    <t>1.2.246.537.6.31.2007.2698</t>
  </si>
  <si>
    <t>sexuellt överförd sjukdom UNS A78./gynekomasti Y16./cancer i manlig bröstkörtel Y78</t>
  </si>
  <si>
    <t>A06.8+N51.2,A18.1+N51.0,A18.1+N51.1,A18.1+N51.8,A54.2+N51.0,A54.2+N51.1,A55,A56.1,A56.1+N51.0,A56.1+N51.1,A56.3,A56.4,A56.8,A57,A58,A59.0+N51.0,A60.0+N51.8,A63.8,B26.0+N51.1,B37.4+N51.2,B74.9+N51.8,N42.0,N42.1,N42.2,N42.8,N42.9,N43.4,N44,N48.0,N48.2,N48.5,N48.6,N48.8,N49.2,N49.8,N49.9,N50.0,N50.1,N50.8,N50.9,N51.0*,N51.0*A18.1,N51.0*A54.2,N51.0*A56.1,N51.0*A59.0,N51.1*,N51.1*A18.1,N51.1*A54.2,N51.1*A56.1,N51.1*B26.0,N51.2*,N51.2*A06.8,N51.2*B37.4,N51.8*,N51.8*A18.1,N51.8*A60.0,N51.8*B74.9,N64.8,N64.9,Z90.7</t>
  </si>
  <si>
    <t>sjukdom i manlig bröstkörtel./cysta i bitestikel./spermatocele./torsion av testikel</t>
  </si>
  <si>
    <t>Annan sjukdom i manliga genitalia</t>
  </si>
  <si>
    <t>kiveksen kiertymä./lisäkiveksen rakkula./miehen rintarauhasen sairaus./siemenkohju</t>
  </si>
  <si>
    <t>sukupuolitauti määrittämätön A78./ miehen rintojen suureneminen Y16./ rintasyöpä miehellä Y78</t>
  </si>
  <si>
    <t>Z</t>
  </si>
  <si>
    <t>Sosiaaliset ongelmat</t>
  </si>
  <si>
    <t>1.2.246.537.6.31.2007.2699</t>
  </si>
  <si>
    <t>Sociala problem</t>
  </si>
  <si>
    <t>Z01</t>
  </si>
  <si>
    <t>Köyhyys/taloudellinen ongelma</t>
  </si>
  <si>
    <t>1.2.246.537.6.31.2007.2700</t>
  </si>
  <si>
    <t>Problem med levnadsförhållanden förutsätter explicit, att patienten uttryckt sitt bekymmer för dem, att det finns en överensstämmelse med patienten i uppfattningen om deras existens samt önskan om hjälp. Patienterna kan anse dessa som problem, låt vara at</t>
  </si>
  <si>
    <t>Z59.5</t>
  </si>
  <si>
    <t>Ongelman luokittelu elinolosuhteisiin liittyväksi edellyttää, että  potilas ilmaisee huolensa asiasta ja pitää sitä ongelmana sekä toivoo apua. Potilaat voivat pitää elinolosuhteitaan ongelmana riippumatta siitä, millaisena ulkopuolinen asian näkee / millainen tilanne objektiivisesti arvioituna on. Kyseisten ongelmien luokitteleminen edellyttää sekä elinolojen erilaisuuden että yksilöllisten tulkintojen ymmärtämistä.</t>
  </si>
  <si>
    <t>Z59.5,Z59.6,Z59.7,Z59.8,Z59.9</t>
  </si>
  <si>
    <t>Fattigdom/ekonomiskt problem</t>
  </si>
  <si>
    <t>Z02</t>
  </si>
  <si>
    <t>Ruokaan/veteen liittyvä ongelma</t>
  </si>
  <si>
    <t>1.2.246.537.6.31.2007.2701</t>
  </si>
  <si>
    <t>Z58.6</t>
  </si>
  <si>
    <t>Z58.6,Z59.4</t>
  </si>
  <si>
    <t>Födo-/vattenproblem</t>
  </si>
  <si>
    <t>Z03</t>
  </si>
  <si>
    <t>Asumiseen/naapurustoon liittyvä ongelma</t>
  </si>
  <si>
    <t>1.2.246.537.6.31.2007.2702</t>
  </si>
  <si>
    <t>Z59.2</t>
  </si>
  <si>
    <t>Z59.0,Z59.1,Z59.2,Z59.3,Z59.8,Z59.9</t>
  </si>
  <si>
    <t>Boende- och grannskapsproblem</t>
  </si>
  <si>
    <t>Z04</t>
  </si>
  <si>
    <t>Sos. yhteisöön / kulttuuriin liittyvä ongelma</t>
  </si>
  <si>
    <t>Sosiaaliseen yhteisöön / kulttuuriin liittyvä ongelma</t>
  </si>
  <si>
    <t>1.2.246.537.6.31.2007.2703</t>
  </si>
  <si>
    <t>Z60.9</t>
  </si>
  <si>
    <t>oönskad graviditet W79</t>
  </si>
  <si>
    <t>Z60.1,Z60.2,Z60.3,Z60.4,Z60.5,Z60.8,Z60.9</t>
  </si>
  <si>
    <t>illegitim graviditet</t>
  </si>
  <si>
    <t>Sociokulturellt problem</t>
  </si>
  <si>
    <t>avioton raskaus</t>
  </si>
  <si>
    <t>ei-toivottu raskaus W79</t>
  </si>
  <si>
    <t>Z05</t>
  </si>
  <si>
    <t>Työhön liittyvä ongelma</t>
  </si>
  <si>
    <t>1.2.246.537.6.31.2007.2704</t>
  </si>
  <si>
    <t>Problem med arbetsförhållanden förutsätter explicit, att patienten uttryckt sitt bekymmer för dem, att det finns en överensstämmelse med patienten i uppfattningen om deras existens samt önskan om hjälp. Patienterna kan anse dessa som problem, låt vara att</t>
  </si>
  <si>
    <t>Z57.9</t>
  </si>
  <si>
    <t>Ongelman luokittelu työolosuhteisiin liittyväksi edellyttää, että  potilas ilmaisee huolensa asiasta ja pitää sitä ongelmana sekä toivoo apua. Potilaat voivat pitää työolosuhteitaan ongelmana riippumatta siitä, millaisena ulkopuolinen asian näkee / millainen tilanne objektiivisesti arvioituna on. Kyseisten ongelmien luokitteleminen edellyttää sekä työolojen erilaisuuden että yksilöllisten tulkintojen ymmärtämistä.</t>
  </si>
  <si>
    <t>Z56.1,Z56.2,Z56.3,Z56.4,Z56.5,Z56.6,Z56.7,Z57.0,Z57.1,Z57.2,Z57.3,Z57.4,Z57.5,Z57.6,Z57.7,Z57.8,Z57.9</t>
  </si>
  <si>
    <t>Arbetsproblem</t>
  </si>
  <si>
    <t>Z06</t>
  </si>
  <si>
    <t>Työttömyyteen liittyvä ongelma</t>
  </si>
  <si>
    <t>1.2.246.537.6.31.2007.2705</t>
  </si>
  <si>
    <t>Problem med arbetslöshet förutsätter explicit, att patienten uttryckt sitt bekymmer för dem, att det finns en överensstämmelse med patienten i uppfattningen om deras existens samt önskan om hjälp. Patienterna kan anse dessa som problem, låt vara att den o</t>
  </si>
  <si>
    <t>Z56.0</t>
  </si>
  <si>
    <t>pensioneringsproblem P25</t>
  </si>
  <si>
    <t>Ongelman luokittelu työttömyyteen liittyväksi edellyttää, että  potilas ilmaisee huolensa asiasta ja pitää sitä ongelmana sekä toivoo apua. Potilaat voivat pitää työttömyyttään ongelmana riippumatta siitä, millaisena ulkopuolinen asian näkee / millainen tilanne objektiivisesti arvioituna on. Kyseisten ongelmien luokitteleminen edellyttää sekä työttömyyteen liittyvien kysymysten että yksilöllisten tulkintojen ymmärtämistä.</t>
  </si>
  <si>
    <t>Arbetslöshetsproblem</t>
  </si>
  <si>
    <t>eläköitymisongelma P25</t>
  </si>
  <si>
    <t>Z07</t>
  </si>
  <si>
    <t>Koulutukseen liittyvät ongelma</t>
  </si>
  <si>
    <t>1.2.246.537.6.31.2007.2706</t>
  </si>
  <si>
    <t>Problem med utbildning förutsätter explicit, att patienten uttryckt sitt bekymmer för dem, att det finns en överensstämmelse med patienten i uppfattningen om deras existens samt önskan om hjälp. Patienterna kan anse dessa som problem, må den objektiva utb</t>
  </si>
  <si>
    <t>Z55.9</t>
  </si>
  <si>
    <t>Ongelman luokittelu koulutukseen liittyväksi edellyttää, että  potilas ilmaisee huolensa asiasta ja pitää sitä ongelmana sekä toivoo apua. Potilaat voivat pitää koulutukseen liittyviä kysymyksiä ongelmana riippumatta siitä, millaisena ulkopuolinen asian näkee / millainen tilanne objektiivisesti arvioituna on. Kyseisten ongelmien luokitteleminen edellyttää sekä koulu-/koulutusolojen erilaisuuden että yksilöllisten tulkintojen ymmärtämistä.</t>
  </si>
  <si>
    <t>Z55.0,Z55.1,Z55.2,Z55.3,Z55.4,Z55.8,Z55.9</t>
  </si>
  <si>
    <t>läsokunnighet</t>
  </si>
  <si>
    <t>Utbildningsproblem</t>
  </si>
  <si>
    <t>lukutaidottomuus</t>
  </si>
  <si>
    <t>Z08</t>
  </si>
  <si>
    <t>Toimeentuloon/sosiaaliturvaan liittyvä ongelma</t>
  </si>
  <si>
    <t>1.2.246.537.6.31.2007.2707</t>
  </si>
  <si>
    <t>Problem med social välfärd förutsätter explicit, att patienten uttryckt sitt bekymmer för problemen, att det finns en överensstämmelse med patienten i uppfattningen om deras existens samt önskan om hjälp. Må den objektiva sociala välfärdssituationen vara</t>
  </si>
  <si>
    <t>Z59.7</t>
  </si>
  <si>
    <t>Ongelman luokittelu toimeentuloon/sosiaaliturvaan liittyväksi edellyttää, että  potilas ilmaisee huolensa asiasta ja pitää sitä ongelmana sekä toivoo apua. Potilaat voivat pitää oikeudellisia kysymyksiä ongelmana riippumatta siitä, millaisena ulkopuolinen asian näkee / millainen tilanne objektiivisesti arvioituna on. Kyseisten ongelmien luokitteleminen edellyttää sekä toimeentuloon/sosiaaliturvaan liittyvien kysymysten erilaisuuden että yksilöllisten tulkintojen ymmärtämistä.</t>
  </si>
  <si>
    <t>Socialt välfärdsproblem</t>
  </si>
  <si>
    <t>Z09</t>
  </si>
  <si>
    <t>Oikeudellinen ongelma</t>
  </si>
  <si>
    <t>1.2.246.537.6.31.2007.2708</t>
  </si>
  <si>
    <t>Juridiska problem förutsätter explicit, att patienten uttryckt sitt bekymmer för dem, att det finns en överensstämmelse med patienten i uppfattningen om deras existens samt önskan om hjälp. Patienterna kan anse dessa som problem, låt vara att de objektiva</t>
  </si>
  <si>
    <t>Z65.3</t>
  </si>
  <si>
    <t>Ongelman luokittelu oikeudellisiin kysymyksiin liittyväksi edellyttää, että  potilas ilmaisee huolensa asiasta ja pitää sitä ongelmana sekä toivoo apua. Potilaat voivat pitää oikeudellisia kysymyksiä ongelmana riippumatta siitä, millaisena ulkopuolinen asian näkee / millainen tilanne objektiivisesti arvioituna on. Kyseisten ongelmien luokitteleminen edellyttää sekä oikeudellisten kysymysten erilaisuuden että yksilöllisten tulkintojen ymmärtämistä.</t>
  </si>
  <si>
    <t>Z65.0,Z65.1,Z65.2,Z65.3</t>
  </si>
  <si>
    <t>Juridiskt problem</t>
  </si>
  <si>
    <t>Z10</t>
  </si>
  <si>
    <t>Terveydenhuoltojärjestelmään  liittyvä ongelma</t>
  </si>
  <si>
    <t>1.2.246.537.6.31.2007.2709</t>
  </si>
  <si>
    <t>Problem med hälsovårdssystemet förutsätter explicit, att patienten uttryckt sitt bekymmer för dem, att det finns en överensstämmelse med patienten i uppfattningen om deras existens samt önskan om hjälp. Patienterna kan anse dessa som problem, låt vara att</t>
  </si>
  <si>
    <t>Z75.9</t>
  </si>
  <si>
    <t>Ongelman luokittelu terveydenhuoltojärjestelmään liittyväksi edellyttää, että  potilas ilmaisee huolensa asiasta ja pitää sitä ongelmana sekä toivoo apua. Potilaat voivat pitää oikeudellisia kysymyksiä ongelmana riippumatta siitä, millaisena ulkopuolinen asian näkee / millainen tilanne objektiivisesti arvioituna on. Kyseisten ongelmien luokitteleminen edellyttää sekä terveydenhuoltojärjestelmään liittyvien kysymysten että yksilöllisten tulkintojen ymmärtämistä.</t>
  </si>
  <si>
    <t>Z64.4,Z75.0,Z75.1,Z75.2,Z75.3,Z75.4,Z75.5,Z75.8,Z75.9</t>
  </si>
  <si>
    <t>Problem relaterat till hälsovårdssystemet</t>
  </si>
  <si>
    <t>Z11</t>
  </si>
  <si>
    <t>Hoitomyönteisyyteen/sairastamiseen liitt. ongelma</t>
  </si>
  <si>
    <t>Hoitomyönteisyyteen/sairastamiseen liittyvä ongelma</t>
  </si>
  <si>
    <t>1.2.246.537.6.31.2007.2710</t>
  </si>
  <si>
    <t>Diagnosen sociala problem, som uppstår på grund av att man är sjuk, förutsätter patientens samstämmighet gällande problemens existens samt önskan om hjälp.</t>
  </si>
  <si>
    <t>Sosiaalisten ongelmien luokittelu sairastamiseen liittyväksi edellyttää, että  potilas ilmaisee huolensa asiasta ja pitää sitä ongelmana sekä toivoo apua.</t>
  </si>
  <si>
    <t>Z75.0,Z75.1,Z75.2,Z75.3,Z75.4,Z75.5,Z75.8,Z75.9</t>
  </si>
  <si>
    <t>dålig compliance</t>
  </si>
  <si>
    <t>Kompliansproblem/ problem med att vara sjuk</t>
  </si>
  <si>
    <t>heikko hoitomyöntyvyys</t>
  </si>
  <si>
    <t>Z12</t>
  </si>
  <si>
    <t>Parisuhdeongelma</t>
  </si>
  <si>
    <t>1.2.246.537.6.31.2007.2711</t>
  </si>
  <si>
    <t>Diagnosen problem i förhållandet till en familjemedlem förutsätter patientens samstämmighet gällande problemets existens samt önskan om hjälp.</t>
  </si>
  <si>
    <t>Z63.0</t>
  </si>
  <si>
    <t>fysisk misshandel Z25</t>
  </si>
  <si>
    <t>Ongelman luokittelu parisuhdeongelmaksi edellyttää, että potilas ilmaisee huolensa asiasta ja pitää sitä ongelmana sekä toivoo apua.</t>
  </si>
  <si>
    <t>T74.0,T74.3,Z63.0</t>
  </si>
  <si>
    <t>emotionell misshandel</t>
  </si>
  <si>
    <t>Problem i parförhållande</t>
  </si>
  <si>
    <t>henkinen pahoinpitely</t>
  </si>
  <si>
    <t>ruumiillinen pahoinpitely Z25</t>
  </si>
  <si>
    <t>Z13</t>
  </si>
  <si>
    <t>Kumppanin käytökseen liittyvä ongelma</t>
  </si>
  <si>
    <t>1.2.246.537.6.31.2007.2712</t>
  </si>
  <si>
    <t>Diagnosen problem, som uppstår till följd av beteendet hos en familjepartner, förutsätter patientens samstämmighet gällande problemets existens samt önskan om hjälp.</t>
  </si>
  <si>
    <t>Ongelman luokittelu aikuisen perheenjäsenen käytökseen liittyväksi edellyttää, että  potilas ilmaisee huolensa asiasta ja pitää sitä ongelmana sekä toivoo apua</t>
  </si>
  <si>
    <t>otrohet./fysisk misshandel</t>
  </si>
  <si>
    <t>Problem i partners beteende</t>
  </si>
  <si>
    <t>pahoinpitely./uskottomuus</t>
  </si>
  <si>
    <t>Z14</t>
  </si>
  <si>
    <t>Kumppanin sairastamiseen liittyvä ongelma</t>
  </si>
  <si>
    <t>1.2.246.537.6.31.2007.2713</t>
  </si>
  <si>
    <t>Diagnosen problem, som uppstår från det, att den ena eller bägge kontrahenterna i ett partnerförhållande är sjuka, förutsätter patientens samstämmighet gällande problemets existens samt önskan om hjälp.</t>
  </si>
  <si>
    <t>Z63.6</t>
  </si>
  <si>
    <t>Ongelman luokittelu toisen tai molemman aikuisen perheenjäsenen sairastamiseen liittyväksi edellyttää, että  potilas ilmaisee huolensa asiasta ja pitää sitä ongelmana sekä toivoo apua.</t>
  </si>
  <si>
    <t>Problem med sjuk partner</t>
  </si>
  <si>
    <t>Z15</t>
  </si>
  <si>
    <t>Kumppanin menetykseen/kuolemaan liittyvä ongelma</t>
  </si>
  <si>
    <t>1.2.246.537.6.31.2007.2714</t>
  </si>
  <si>
    <t>Diagnosen problem som uppstår till följd av förlusten eller död av av en familjepartner, förutsätter patientens samstämmighet gällande problemets existens samt önskan om hjälp.</t>
  </si>
  <si>
    <t>Z63.4</t>
  </si>
  <si>
    <t>Ongelman luokittelu kumppanin menetykseen liittyväksi edellyttää, että potilas ilmaisee huolensa asiasta ja pitää sitä ongelmana sekä toivoo apua.</t>
  </si>
  <si>
    <t>Z63.4,Z63.5</t>
  </si>
  <si>
    <t>sorg./skilsmässa./separation</t>
  </si>
  <si>
    <t>Förlust/död av partner</t>
  </si>
  <si>
    <t>avioero, ero</t>
  </si>
  <si>
    <t>Z16</t>
  </si>
  <si>
    <t>Ongelma lapsisuhteessa</t>
  </si>
  <si>
    <t>1.2.246.537.6.31.2007.2715</t>
  </si>
  <si>
    <t>Diagnosen problem i förhållandet till ett barn förutsätter patientens samstämmighet gällande problemets existens samt önskan om hjälp.</t>
  </si>
  <si>
    <t>Z62.9</t>
  </si>
  <si>
    <t>Tilanteen luokittelu vanhemman ongelmaksi suhteessaan lapseen edellyttää, että potilas ilmaisee huolensa asiasta ja pitää sitä ongelmana. sekä toivoo apua.</t>
  </si>
  <si>
    <t>T74.0,T74.8,Z61.0,Z61.1,Z61.2,Z61.3,Z61.4,Z61.5,Z61.6,Z61.7,Z61.8,Z61.9,Z62.0,Z62.1,Z62.2,Z62.3,Z62.4,Z62.5,Z62.6,Z62.8,Z62.9,Z63.8</t>
  </si>
  <si>
    <t>barnmisshandel (känslomässig)</t>
  </si>
  <si>
    <t>Relationsproblem med barn</t>
  </si>
  <si>
    <t>kasvatusongelma./lapsen (henkinen) pahoinpitely</t>
  </si>
  <si>
    <t>Z18</t>
  </si>
  <si>
    <t>Lapsen sairastamiseen liittyvä ongelma</t>
  </si>
  <si>
    <t>1.2.246.537.6.31.2007.2716</t>
  </si>
  <si>
    <t>Diagnosen problem, som uppstår till följd av att ett barn är sjukt, förutsätter patientens samstämmighet gällande problemets existens samt önskan om hjälp.</t>
  </si>
  <si>
    <t>Ongelman luokittelu lapsen sairastamiseen liittyväksi edellyttää, että potilas ilmaisee huolensa asiasta ja pitää sitä ongelmana sekä toivoo apua.</t>
  </si>
  <si>
    <t>Sjukdomsproblem med barn</t>
  </si>
  <si>
    <t>Z19</t>
  </si>
  <si>
    <t>Lapsen menetyksestä/kuolemasta aiheutuva ongelma</t>
  </si>
  <si>
    <t>1.2.246.537.6.31.2007.2717</t>
  </si>
  <si>
    <t>Diagnosen problem, som uppstår till följd av förlust eller död av barn i familjen, förutsätter patientens samstämmighet gällande problemets existens samt önskan om hjälp.</t>
  </si>
  <si>
    <t>Ongelman luokittelu lapsen menetykseen liittyväksi edellyttää, että potilas ilmaisee huolensa asiasta ja pitää sitä ongelmana sekä toivoo apua.</t>
  </si>
  <si>
    <t>Problem relaterade till förlust/ död av barn</t>
  </si>
  <si>
    <t>Z20</t>
  </si>
  <si>
    <t>Ihmissuhdeongelma liittyen vanhemp./perh.jäseneen</t>
  </si>
  <si>
    <t>Ihmissuhdeongelma liittyen  vanhempaan/perheenjäseneen</t>
  </si>
  <si>
    <t>1.2.246.537.6.31.2007.2718</t>
  </si>
  <si>
    <t>Diagnosen problem i förhållandet mellan familjemedlemmar, förutsätter patientens samstämmighet gällande problemets existens samt önskan om hjälp.</t>
  </si>
  <si>
    <t>Z63.8</t>
  </si>
  <si>
    <t>problem i förhållande till partner Z12./i förhållande till barn Z16./i förhållande till vän Z24</t>
  </si>
  <si>
    <t>Ongelman luokittelu perheen jäseniin liittyväksi edellyttää, että potilas ilmaisee huolensa asiasta ja pitää sitä ongelmana sekä toivoo apua.</t>
  </si>
  <si>
    <t>T74.0,Z63.1,Z63.8</t>
  </si>
  <si>
    <t>relationsproblem med förälder/ fullvuxet barn/ annan familjemedlem</t>
  </si>
  <si>
    <t>Problem i relationen till förälder/ familjen</t>
  </si>
  <si>
    <t>ongelma vanhempien,aikuisen  sisaruksen,muun perheenjäsenen välisessä suhteessa</t>
  </si>
  <si>
    <t>parisuhdeongelma Z12./ ongelma suhteessa lapseen Z16./ ystävyyssuhdeongelma Z24</t>
  </si>
  <si>
    <t>Z21</t>
  </si>
  <si>
    <t>Vanhemman/perh. jäsenen käytt. liitt. Ongelma</t>
  </si>
  <si>
    <t>Vanhemman/perheenjäsenen käyttäytymiseen liittyvä ongelma</t>
  </si>
  <si>
    <t>1.2.246.537.6.31.2007.2719</t>
  </si>
  <si>
    <t>Diagnosen problem, som uppstår till följd av beteendet hos en familjemedlem, förutsätter patientens samstämmighet gällande problemets existens samt önskan om hjälp.</t>
  </si>
  <si>
    <t>Z63.9</t>
  </si>
  <si>
    <t>symptom/besvär relaterat till beteende hos barn P22./hos ungdom P23./hos partner Z13</t>
  </si>
  <si>
    <t>Ongelman luokittelu vanhemman tai perheenjäsenen käyttäytymiseen liittyväksi edellyttää, että potilas ilmaisee huolensa asiasta ja pitää sitä ongelmana sekä toivoo apua.</t>
  </si>
  <si>
    <t>Z63.1,Z63.9</t>
  </si>
  <si>
    <t>Beteendeproblem hos förälder/annan familjemedlem</t>
  </si>
  <si>
    <t>lapsen käyttäytymiseen liittyvä ongelma P22./ aikuisen käyttäytymiseen liittyvä ongelma P23./ puolison käyttäytymiseen liittyvä ongelma Z13</t>
  </si>
  <si>
    <t>Z22</t>
  </si>
  <si>
    <t>Vanhemman/perh.jäsenen sairast. liitt. ongelma</t>
  </si>
  <si>
    <t>Vanhemman/perheenjäsenen sairastamiseen liittyvä ongelma</t>
  </si>
  <si>
    <t>1.2.246.537.6.31.2007.2720</t>
  </si>
  <si>
    <t>Diagnosen problem, som uppstår till följd av sjukdom hos en familjemedlem, förutsätter patientens samstämmighet gällande problemets existens samt önskan om hjälp.</t>
  </si>
  <si>
    <t>Z63.7</t>
  </si>
  <si>
    <t>problem med partner./som är sjuk Z14</t>
  </si>
  <si>
    <t>Ongelman luokittelu vanhemman tai perheenjäsenen sairastumiseen liittyväksi edellyttää, että potilas ilmaisee huolensa asiasta ja pitää sitä ongelmana sekä toivoo apua.</t>
  </si>
  <si>
    <t>Z63.6,Z63.7</t>
  </si>
  <si>
    <t>Sjukdomsproblem hos förälder/annan familjemedlem</t>
  </si>
  <si>
    <t>puolison sairastamiseen liittyvä ongelma Z14</t>
  </si>
  <si>
    <t>Z23</t>
  </si>
  <si>
    <t>Vanhemman/perh.jäsenen menetykseen liitt. ongelma</t>
  </si>
  <si>
    <t>Vanhemman/perheenjäsenen menetykseen/kuolemaan liittyvä ongelma</t>
  </si>
  <si>
    <t>1.2.246.537.6.31.2007.2721</t>
  </si>
  <si>
    <t>Diagnosen problem, som uppstår till följd av förlust eller död av en familjemedlem, förutsätter patientens samstämmighet gällande problemets existens samt önskan om hjälp.</t>
  </si>
  <si>
    <t>förlust av partner Z15./förlust av barn Z19</t>
  </si>
  <si>
    <t>Ongelman luokittelu vanhemman tai perheenjäsenen menetykseen liittyväksi edellyttää, että potilas ilmaisee huolensa asiasta ja pitää sitä ongelmana sekä toivoo apua.</t>
  </si>
  <si>
    <t>Problem relaterade till förlust/ död av föräldrar</t>
  </si>
  <si>
    <t>puolison menetys Z15./ lapsen menetys Z19</t>
  </si>
  <si>
    <t>Z24</t>
  </si>
  <si>
    <t>Ystäviin liittyvä ihmissuhdeongelma</t>
  </si>
  <si>
    <t>1.2.246.537.6.31.2007.2722</t>
  </si>
  <si>
    <t>Diagnosen problem i förhållandet till vänner förutsätter patientens samstämmighet gällande problemets existens samt önskan om hjälp.</t>
  </si>
  <si>
    <t>problem i förhållande till familjemedlem Z20</t>
  </si>
  <si>
    <t>Ongelman luokittelu ystäviin liittyväksi edellyttää, että potilas ilmaisee huolensa asiasta ja pitää sitä ongelmana sekä toivoo apua.</t>
  </si>
  <si>
    <t>Problem i förhållandet till vän</t>
  </si>
  <si>
    <t>ongelma suhteessa perheenjäseneen Z20</t>
  </si>
  <si>
    <t>Z25</t>
  </si>
  <si>
    <t>Väkivaltaan/vahingoll. tapahtumaan liitt. ongelma</t>
  </si>
  <si>
    <t>Väkivaltaan/vahingolliseen tapahtumaan liittyvä ongelma</t>
  </si>
  <si>
    <t>1.2.246.537.6.31.2007.2723</t>
  </si>
  <si>
    <t>Diagnosen problem, som uppstår till följd av misshandel/skadliga händelser, förutsätter patientens samstämmighet gällande problemets existens samt önskan om hjälp.</t>
  </si>
  <si>
    <t>T74.9</t>
  </si>
  <si>
    <t>fysiska problem bör kodas under tillämplig(a) rubrik(er) i andra kapitel./psykiska problem bör kodas i kapitel P</t>
  </si>
  <si>
    <t>Sosiaalisen ongelman luokittelu väkivaltaan tai muuhun vastaavaan ikävään tapahtumaan liittyväksi edellyttää, että potilas ilmaisee huolensa asiasta ja pitää sitä ongelmana sekä toivoo apua.</t>
  </si>
  <si>
    <t>T74.1,T74.2,T74.8,T74.9,Z65.4,Z65.5</t>
  </si>
  <si>
    <t>offer för fysiskt våld./våldtäkt./sexuell attack/trakasseri</t>
  </si>
  <si>
    <t>Problem relaterade till misshandel / skadliga händelser</t>
  </si>
  <si>
    <t>ruumiillisen väkivallan./raiskauksen./sukupuolisen  häirinnän tai hyökkäyksen uhrikjsi joutuminen</t>
  </si>
  <si>
    <t>asianmukaisiin kohtiin koodatut fyysiset ja psyykkiset ongelmat</t>
  </si>
  <si>
    <t>Z27</t>
  </si>
  <si>
    <t>Huoli/pelko sosiaalisesta ongelmasta</t>
  </si>
  <si>
    <t>1.2.246.537.6.31.2007.2724</t>
  </si>
  <si>
    <t>om patienten har ett socialt problem./koda problemet</t>
  </si>
  <si>
    <t>bekymmer/rädsla för att ha ett socialt problem</t>
  </si>
  <si>
    <t>potilaan huoli/pelko sosiaalisesta ongelmasta ilman ulkopuolisen havaittavissa olevaa ongelmaa</t>
  </si>
  <si>
    <t>rädsla för ett socialt problem hos en patient utan problemet</t>
  </si>
  <si>
    <t>Rädsla för ett socialt problem</t>
  </si>
  <si>
    <t>huoli/pelko sosiaalisesta ongelmasta</t>
  </si>
  <si>
    <t>jos potilaalla on sosiaalinen ongelma, koodaa se</t>
  </si>
  <si>
    <t>Z28</t>
  </si>
  <si>
    <t>Toiminnanvajaus, sosiaalinen</t>
  </si>
  <si>
    <t>1.2.246.537.6.31.2007.2725</t>
  </si>
  <si>
    <t>COOP/WONCA-kartorna lämpar sig för dokumentering av patientens funktionsfrömåga (se kapitel 8).</t>
  </si>
  <si>
    <t>Z73.4,Z73.6</t>
  </si>
  <si>
    <t>sosiaalisesta ongelmaan liittyvä toiminnanvajaus tai toiminnan rajoittuneisuus, sisältäen eristyneisyyden/yksinasumisen/yksinäisyyden</t>
  </si>
  <si>
    <t>funktionsbegränsning/ handikapp,  som förorsakats av sociala problem, inkluderande isolering, ensamboende/känsla av ensamhet</t>
  </si>
  <si>
    <t>Social funktionsbegränsning/handikapp</t>
  </si>
  <si>
    <t>Z29</t>
  </si>
  <si>
    <t>Muu sosiaalinen ongelma, määrittämätön</t>
  </si>
  <si>
    <t>1.2.246.537.6.31.2007.2726</t>
  </si>
  <si>
    <t>Z65.9</t>
  </si>
  <si>
    <t>Z58.0,Z58.1,Z58.2,Z58.3,Z58.4,Z58.5,Z58.7,Z58.8,Z58.9,Z63.2,Z63.3,Z63.7,Z63.8,Z63.9,Z64.1,Z65.8,Z65.9,Z72.6,Z72.8,Z72.9,Z73.5,Z73.8,Z73.9,Z76.5</t>
  </si>
  <si>
    <t>omgivnings-/miljöproblem./simulering</t>
  </si>
  <si>
    <t>Socialt problem UNS</t>
  </si>
  <si>
    <t>ympäröivistä olosuhteista johtuvat ongelmat./tekosairas</t>
  </si>
  <si>
    <t>Z30</t>
  </si>
  <si>
    <t>Sosiaaliset ongelmat, Laaja tutkimus/arviointi</t>
  </si>
  <si>
    <t>Sosiaaliset ongelmat, Laaja terveydentilan arviointi/tarkastus</t>
  </si>
  <si>
    <t>1.2.246.537.6.31.2007.2727</t>
  </si>
  <si>
    <t>Sociala problem, Medicinsk undersökning/grundlig</t>
  </si>
  <si>
    <t>Z31</t>
  </si>
  <si>
    <t>Sosiaaliset ongelmat, Suppea tutkimus/arviointi</t>
  </si>
  <si>
    <t>Sosiaaliset ongelmat, Suppea terveydentilan arviointi/tarkastus</t>
  </si>
  <si>
    <t>1.2.246.537.6.31.2007.2728</t>
  </si>
  <si>
    <t>Sociala problem, Medicinsk undersökning/partiell</t>
  </si>
  <si>
    <t>Z32</t>
  </si>
  <si>
    <t>Sosiaaliset ongelmat, Allergiatutkimus</t>
  </si>
  <si>
    <t>1.2.246.537.6.31.2007.2729</t>
  </si>
  <si>
    <t>Sociala problem, Allergitest</t>
  </si>
  <si>
    <t>Z33</t>
  </si>
  <si>
    <t>Sosiaaliset ongelmat, Mikrobiol./immun. koe</t>
  </si>
  <si>
    <t>Sosiaaliset ongelmat, Mikrobiologinen/immunologinen koe</t>
  </si>
  <si>
    <t>1.2.246.537.6.31.2007.2730</t>
  </si>
  <si>
    <t>Sociala problem, Mikrobiologiskt/annat immunologiskt prov</t>
  </si>
  <si>
    <t>Z34</t>
  </si>
  <si>
    <t>Sosiaaliset ongelmat, Veritutkimus</t>
  </si>
  <si>
    <t>1.2.246.537.6.31.2007.2731</t>
  </si>
  <si>
    <t>Sociala problem, Blodprov</t>
  </si>
  <si>
    <t>Z35</t>
  </si>
  <si>
    <t>Sosiaaliset ongelmat, Virtsatutkimus</t>
  </si>
  <si>
    <t>1.2.246.537.6.31.2007.2732</t>
  </si>
  <si>
    <t>Sociala problem, Urinprov</t>
  </si>
  <si>
    <t>Z36</t>
  </si>
  <si>
    <t>Sosiaaliset ongelmat, Ulostetutkimus</t>
  </si>
  <si>
    <t>1.2.246.537.6.31.2007.2733</t>
  </si>
  <si>
    <t>Sociala problem, Avföringsprov</t>
  </si>
  <si>
    <t>Z37</t>
  </si>
  <si>
    <t>Sosiaaliset ongelmat, Histol./sytol. tutk.</t>
  </si>
  <si>
    <t>Sosiaaliset ongelmat, Histologinen/sytologinen tutkimus</t>
  </si>
  <si>
    <t>1.2.246.537.6.31.2007.2734</t>
  </si>
  <si>
    <t>Sociala problem, Histologiskt/cytologiskt prov</t>
  </si>
  <si>
    <t>Z38</t>
  </si>
  <si>
    <t>Sosiaaliset ongelmat, Muu lab.tutkimus</t>
  </si>
  <si>
    <t>Sosiaaliset ongelmat, Muu laboratoriotutkimus</t>
  </si>
  <si>
    <t>1.2.246.537.6.31.2007.2735</t>
  </si>
  <si>
    <t>Sociala problem, Annat laboratorieprov UNS</t>
  </si>
  <si>
    <t>Z39</t>
  </si>
  <si>
    <t>Sosiaaliset ongelmat, Kliin. toimintakoe</t>
  </si>
  <si>
    <t>Sosiaaliset ongelmat, Kliininen toimintakoe</t>
  </si>
  <si>
    <t>1.2.246.537.6.31.2007.2736</t>
  </si>
  <si>
    <t>Sociala problem, Kliniskt funktionstest</t>
  </si>
  <si>
    <t>Z40</t>
  </si>
  <si>
    <t>Sosiaaliset ongelmat, Diagn. endoskopia</t>
  </si>
  <si>
    <t>Sosiaaliset ongelmat, Diagnostinen endoskopia</t>
  </si>
  <si>
    <t>1.2.246.537.6.31.2007.2737</t>
  </si>
  <si>
    <t>Sociala problem, Diagnostisk endoskopi</t>
  </si>
  <si>
    <t>Z41</t>
  </si>
  <si>
    <t>Sosiaaliset ongelmat, Diagn. Kuvantaminen</t>
  </si>
  <si>
    <t>Sosiaaliset ongelmat, Diagnostinen kuvantaminen</t>
  </si>
  <si>
    <t>1.2.246.537.6.31.2007.2738</t>
  </si>
  <si>
    <t>Sociala problem, Radiologisk diagnostik eller annan bilddiagnostik</t>
  </si>
  <si>
    <t>Z42</t>
  </si>
  <si>
    <t>Sosiaaliset ongelmat, Elektrofys. tutk.</t>
  </si>
  <si>
    <t>Sosiaaliset ongelmat, Elektrofysiologinen tutkimus</t>
  </si>
  <si>
    <t>1.2.246.537.6.31.2007.2739</t>
  </si>
  <si>
    <t>Sociala problem, Elektrofysiologisk undersökning</t>
  </si>
  <si>
    <t>Z43</t>
  </si>
  <si>
    <t>Sosiaaliset ongelmat, Muu tutkimus</t>
  </si>
  <si>
    <t>Sosiaaliset ongelmat, Muu tutkimustoimenpide</t>
  </si>
  <si>
    <t>1.2.246.537.6.31.2007.2740</t>
  </si>
  <si>
    <t>Sociala problem, Annan diagnostisk åtgärd</t>
  </si>
  <si>
    <t>Z44</t>
  </si>
  <si>
    <t>Sosiaaliset ongelmat, Rokotus / enn.ehk.lääk.</t>
  </si>
  <si>
    <t>Sosiaaliset ongelmat, Rokotus / ennaltaehkäisevä lääkitys</t>
  </si>
  <si>
    <t>1.2.246.537.6.31.2007.2741</t>
  </si>
  <si>
    <t>Sociala problem, Preventiv immunisering/medicinering</t>
  </si>
  <si>
    <t>Z45</t>
  </si>
  <si>
    <t>Sosiaaliset ongelmat, Seuranta/neuvonta</t>
  </si>
  <si>
    <t>Sosiaaliset ongelmat, Seuranta/terveysneuvonta/ruokavalioneuvonta</t>
  </si>
  <si>
    <t>1.2.246.537.6.31.2007.2742</t>
  </si>
  <si>
    <t>Sociala problem, Observation/hälsofostran/rådgivning/dietrådgivning</t>
  </si>
  <si>
    <t>Z46</t>
  </si>
  <si>
    <t>Sosiaaliset ongelmat, Pth konsultaatio</t>
  </si>
  <si>
    <t>Sosiaaliset ongelmat, Perusterveydenhuollon asiantuntijan konsultaatio</t>
  </si>
  <si>
    <t>1.2.246.537.6.31.2007.2743</t>
  </si>
  <si>
    <t>Sociala problem, Konsultation med person yrkesverksam inom primärvården</t>
  </si>
  <si>
    <t>Z47</t>
  </si>
  <si>
    <t>Sosiaaliset ongelmat, Esh konsultaatio</t>
  </si>
  <si>
    <t>Sosiaaliset ongelmat, Erikoislääkärin konsultaatio</t>
  </si>
  <si>
    <t>1.2.246.537.6.31.2007.2744</t>
  </si>
  <si>
    <t>Sociala problem, Specialistkonsultation</t>
  </si>
  <si>
    <t>Z48</t>
  </si>
  <si>
    <t>Sosiaaliset ongelmat, Pot. tarpeiden selvitt.</t>
  </si>
  <si>
    <t>Sosiaaliset ongelmat, Potilaan tarpeiden/tulosyyn selvittäminen</t>
  </si>
  <si>
    <t>1.2.246.537.6.31.2007.2745</t>
  </si>
  <si>
    <t>Sociala problem, Utredning av patientens kontaktorsak/-behov</t>
  </si>
  <si>
    <t>Z49</t>
  </si>
  <si>
    <t>Sosiaaliset ongelmat, Muu ennaltaehk. tmp</t>
  </si>
  <si>
    <t>Sosiaaliset ongelmat, Muu ennaltaehkäisevä toimenpide</t>
  </si>
  <si>
    <t>1.2.246.537.6.31.2007.2746</t>
  </si>
  <si>
    <t>Sociala problem, Annan förebyggande åtgärd</t>
  </si>
  <si>
    <t>Z50</t>
  </si>
  <si>
    <t>Sosiaaliset ongelmat, Lääkitys</t>
  </si>
  <si>
    <t>Sosiaaliset ongelmat, Lääkitys/lääkemääräys/uusinta/injektio</t>
  </si>
  <si>
    <t>1.2.246.537.6.31.2007.2747</t>
  </si>
  <si>
    <t>Sociala problem, Medicinering/ordination/förnyelse/injektion</t>
  </si>
  <si>
    <t>Z51</t>
  </si>
  <si>
    <t>Sosiaaliset ongelmat, Aukaisu/kanylointi/huuht.</t>
  </si>
  <si>
    <t>Sosiaaliset ongelmat, Aukaisu/kanylointi/huuhtelu/imu/nesteenpoisto</t>
  </si>
  <si>
    <t>1.2.246.537.6.31.2007.2748</t>
  </si>
  <si>
    <t>Sociala problem, Incision/dränage/sköljning/aspiration</t>
  </si>
  <si>
    <t>Z52</t>
  </si>
  <si>
    <t>Sosiaaliset ongelmat, Kudoksen poisto/poltto</t>
  </si>
  <si>
    <t>Sosiaaliset ongelmat, Kudoksen poisto/poltto/tuhoaminen / koepalan otto / kudosjätteen poisto</t>
  </si>
  <si>
    <t>1.2.246.537.6.31.2007.2749</t>
  </si>
  <si>
    <t>Sociala problem, Excision/avlägsnande av vävnad/biopsi/destruktion/revision/kauterisation</t>
  </si>
  <si>
    <t>Z53</t>
  </si>
  <si>
    <t>Sosiaaliset ongelmat, Katetrointi/intub.</t>
  </si>
  <si>
    <t>Sosiaaliset ongelmat, Katetrointi/intubointi/laajentaminen</t>
  </si>
  <si>
    <t>1.2.246.537.6.31.2007.2750</t>
  </si>
  <si>
    <t>Sociala problem, Instrumentering/katetrisering /intubering/dilatering</t>
  </si>
  <si>
    <t>Z54</t>
  </si>
  <si>
    <t>Sosiaaliset ongelmat, Ompelu/korjaus/kipsaus</t>
  </si>
  <si>
    <t>Sosiaaliset ongelmat, Ompelu/korjaus/kipsaus / proteesin asennus (tai poisto)</t>
  </si>
  <si>
    <t>1.2.246.537.6.31.2007.2751</t>
  </si>
  <si>
    <t>Sociala problem, Reparation /fixation - suturering /gipsning /protetik   (applikation/borttagning)</t>
  </si>
  <si>
    <t>Z55</t>
  </si>
  <si>
    <t>Sosiaaliset ongelmat, Paikall. lääkeaineinjekt.</t>
  </si>
  <si>
    <t>Sosiaaliset ongelmat, Paikallinen lääkeaineinjektio</t>
  </si>
  <si>
    <t>1.2.246.537.6.31.2007.2752</t>
  </si>
  <si>
    <t>Sociala problem, Lokal injektion/infiltration</t>
  </si>
  <si>
    <t>Z56</t>
  </si>
  <si>
    <t>Sosiaaliset ongelmat, Sidos/kompr./tampon.</t>
  </si>
  <si>
    <t>Sosiaaliset ongelmat, Sidos/kompressi tamponointi</t>
  </si>
  <si>
    <t>1.2.246.537.6.31.2007.2753</t>
  </si>
  <si>
    <t>Sociala problem, Förbindning /tryckförband /tamponad</t>
  </si>
  <si>
    <t>Z57</t>
  </si>
  <si>
    <t>Sosiaaliset ongelmat, Fys.hoito/kuntoutus</t>
  </si>
  <si>
    <t>Sosiaaliset ongelmat, Fysikaalinen hoito /kuntoutus</t>
  </si>
  <si>
    <t>1.2.246.537.6.31.2007.2754</t>
  </si>
  <si>
    <t>Sociala problem, Fysioterapi /rehabilitation</t>
  </si>
  <si>
    <t>Z58</t>
  </si>
  <si>
    <t>Sosiaaliset ongelmat, Terapeuttinen neuvonta</t>
  </si>
  <si>
    <t>Sosiaaliset ongelmat, Terapeuttinen neuvonta/kuuntelu</t>
  </si>
  <si>
    <t>1.2.246.537.6.31.2007.2755</t>
  </si>
  <si>
    <t>Sociala problem, Terapeutisk rådgivning/lyssnande</t>
  </si>
  <si>
    <t>Z59</t>
  </si>
  <si>
    <t>Sosiaaliset ongelmat, Muu hoitotoimenpide</t>
  </si>
  <si>
    <t>Sosiaaliset ongelmat, Muu hoitotoimenpide/muualla luokittelematon pikkukirurgia</t>
  </si>
  <si>
    <t>1.2.246.537.6.31.2007.2756</t>
  </si>
  <si>
    <t>Sociala problem, Annan terapeutisk åtgärd/mindre kirurgiskt ingrepp UNS</t>
  </si>
  <si>
    <t>Z60</t>
  </si>
  <si>
    <t>Sosiaaliset ongelmat, Tulosten kuuleminen</t>
  </si>
  <si>
    <t>Sosiaaliset ongelmat, Tutkimustulosten kuuleminen</t>
  </si>
  <si>
    <t>1.2.246.537.6.31.2007.2757</t>
  </si>
  <si>
    <t>Sociala problem, Resultat av test /åtgärder</t>
  </si>
  <si>
    <t>Z61</t>
  </si>
  <si>
    <t>Sosiaaliset ongelmat, Tutk.tulos toiselta</t>
  </si>
  <si>
    <t>Sosiaaliset ongelmat, Tutkimustulos/testitulos/potilaskertomus/kirje toiselta hoidonantajalta</t>
  </si>
  <si>
    <t>1.2.246.537.6.31.2007.2758</t>
  </si>
  <si>
    <t>Sociala problem, Resultat av test /åtgärd/sjukjournal föreskriven av annan vårdgivare</t>
  </si>
  <si>
    <t>Z62</t>
  </si>
  <si>
    <t>Sosiaaliset ongelmat, Hallinnollinen toimenpide</t>
  </si>
  <si>
    <t>1.2.246.537.6.31.2007.2759</t>
  </si>
  <si>
    <t>Sociala problem, Administrativa åtgärder</t>
  </si>
  <si>
    <t>Z63</t>
  </si>
  <si>
    <t>Sosiaaliset ongelmat, Muu seuranta</t>
  </si>
  <si>
    <t>Sosiaaliset ongelmat, Muu seurantakäynti</t>
  </si>
  <si>
    <t>1.2.246.537.6.31.2007.2760</t>
  </si>
  <si>
    <t>Sociala problem, Uppföljningsbesök, ospecificerat</t>
  </si>
  <si>
    <t>Z64</t>
  </si>
  <si>
    <t>Sosiaaliset ongelmat, Hoidonantaja käynnistänyt</t>
  </si>
  <si>
    <t>Sosiaaliset ongelmat, Hoidonantajan käynnistämä tapahtuma</t>
  </si>
  <si>
    <t>1.2.246.537.6.31.2007.2761</t>
  </si>
  <si>
    <t>Sociala problem, Besök/problem initierat av vårdgivaren</t>
  </si>
  <si>
    <t>Z65</t>
  </si>
  <si>
    <t>Sosiaaliset ongelmat, Muu henkilö käynnistänyt</t>
  </si>
  <si>
    <t>Sosiaaliset ongelmat, Muun henkilön käynnistämä tapahtuma</t>
  </si>
  <si>
    <t>1.2.246.537.6.31.2007.2762</t>
  </si>
  <si>
    <t>Sociala problem, Besök/problem initierat av annan än patienten eller vårdgivaren</t>
  </si>
  <si>
    <t>Z66</t>
  </si>
  <si>
    <t>Sosiaaliset ongelmat, Lähete pth</t>
  </si>
  <si>
    <t>Sosiaaliset ongelmat, Lähete muulle perusterveydenhuollon ammattihenkilölle</t>
  </si>
  <si>
    <t>1.2.246.537.6.31.2007.2763</t>
  </si>
  <si>
    <t>Sociala problem, Remiss till annan vårdgivare/skötare/terapeut/socialarbetare</t>
  </si>
  <si>
    <t>Z67</t>
  </si>
  <si>
    <t>Sosiaaliset ongelmat, Lähete esh/sairaala</t>
  </si>
  <si>
    <t>Sosiaaliset ongelmat, Lähete erikoislääkärille/sairaalaan</t>
  </si>
  <si>
    <t>1.2.246.537.6.31.2007.2764</t>
  </si>
  <si>
    <t>Sociala problem, Remiss till läkare /specialist /poliklinik /sjukhus/specialsjukvård</t>
  </si>
  <si>
    <t>Z68</t>
  </si>
  <si>
    <t>Sosiaaliset ongelmat, Muu lähete</t>
  </si>
  <si>
    <t>1.2.246.537.6.31.2007.2765</t>
  </si>
  <si>
    <t>Sociala problem, Annan remiss UNS</t>
  </si>
  <si>
    <t>Z69</t>
  </si>
  <si>
    <t>Sosiaaliset ongelmat, Muualla luokittelematon</t>
  </si>
  <si>
    <t>Sosiaaliset ongelmat, Muu käynnin syy</t>
  </si>
  <si>
    <t>1.2.246.537.6.31.2007.2766</t>
  </si>
  <si>
    <t>Sociala problem, Annan orsak för kontakt UNS</t>
  </si>
  <si>
    <t>1=Käynti toimipaikassa, 2=Käynti liikkuvassa toimipaikassa, 3=Käynti asiakkaan luona, 4=Asiointi ääni- tai kuvayhteydellä, 5=Sähköinen asiointi, 6=Muu asiointi</t>
  </si>
  <si>
    <t>EI SUORITETIETOJEN KERÄÄMISTÄ. EUROT VYÖRYTETÄÄN PALVELUILLE/PALVELURYHMÄÄN!?</t>
  </si>
  <si>
    <t>1=Yksilökäynti, 2=Ryhmävastaanotto, 3=Ryhmäkäynti, 5=Perhekäynti, 6=Yhteisötilaisuus</t>
  </si>
  <si>
    <r>
      <t xml:space="preserve">Kaikille avoin matalankynnyksen palvelu, jossa saa apua verkossa asiointiin sekä asumisen ja elämisen pulmiin. Päiväkeskuksista ja kohtaamispaikoissa saa lämmintä ruokaa, niissä voi katsella televisiota, pelailla, lueskella tai vain olla ja nauttia kahvista sekä rauhallisesta yhdessäolosta. </t>
    </r>
    <r>
      <rPr>
        <b/>
        <sz val="9"/>
        <color theme="1"/>
        <rFont val="Calibri"/>
        <family val="2"/>
        <scheme val="minor"/>
      </rPr>
      <t>Ei tule sekoittaa päivätoimintaan tai työ- ja päivätoimintaan. Rahoittajana toimii STM/RAY/Veikkaus OY.</t>
    </r>
  </si>
  <si>
    <r>
      <t xml:space="preserve">Palvelukeskukset ovat avoimia kohtaamispaikkoja, joista saa sosiaaliohjaajan palveluohjausta ja -neuvontaa, voi osallistua vertaistuelliseen ryhmätoimintaan, harrastustoimintaan, erilaisiin tilaisuuksiin, retkille tai toimia vapaaehtoisena. </t>
    </r>
    <r>
      <rPr>
        <sz val="9"/>
        <color rgb="FFFF0000"/>
        <rFont val="Calibri"/>
        <family val="2"/>
        <scheme val="minor"/>
      </rPr>
      <t xml:space="preserve">Pitäisikö olla myös </t>
    </r>
    <r>
      <rPr>
        <i/>
        <sz val="9"/>
        <color rgb="FFFF0000"/>
        <rFont val="Calibri"/>
        <family val="2"/>
        <scheme val="minor"/>
      </rPr>
      <t>Hyvinvoinnin ja terveyden edistämisen</t>
    </r>
    <r>
      <rPr>
        <sz val="9"/>
        <color rgb="FFFF0000"/>
        <rFont val="Calibri"/>
        <family val="2"/>
        <scheme val="minor"/>
      </rPr>
      <t xml:space="preserve"> tietopaketissa?</t>
    </r>
  </si>
  <si>
    <r>
      <t xml:space="preserve">Sisältyy luokkaan </t>
    </r>
    <r>
      <rPr>
        <i/>
        <sz val="9"/>
        <color theme="1"/>
        <rFont val="Calibri"/>
        <family val="2"/>
        <scheme val="minor"/>
      </rPr>
      <t>Mielenterveyskuntoutujille järjestettävät kuntoutuskurssit.</t>
    </r>
  </si>
  <si>
    <r>
      <t xml:space="preserve">Sisältyy luokkaan </t>
    </r>
    <r>
      <rPr>
        <i/>
        <sz val="9"/>
        <color rgb="FFFF0000"/>
        <rFont val="Calibri"/>
        <family val="2"/>
        <scheme val="minor"/>
      </rPr>
      <t>Sosiaali- ja terveyskeskuksen psykiatrinen tiimi (suoravalinta) (elektiivinen).</t>
    </r>
  </si>
  <si>
    <r>
      <t xml:space="preserve">Sisältyy luokkaan </t>
    </r>
    <r>
      <rPr>
        <i/>
        <sz val="9"/>
        <color rgb="FFFF0000"/>
        <rFont val="Calibri"/>
        <family val="2"/>
        <scheme val="minor"/>
      </rPr>
      <t>Mielenterveyskuntoutujien sosiaalinen kuntoutus?</t>
    </r>
  </si>
  <si>
    <r>
      <t xml:space="preserve">Psykiatrian poliklinikat ovat psykiatriseen tutkimukseen, hoitoon ja kuntoutukseen erikoistuneita avohoitopaikkoja. Hoitoon hakeudutaan lääkärin lähetteellä. Vakavissa psykiatrisissa kriisitilanteissa apua on tarjolla akuutisti. Alle 18 vuotta täyttäneiden kustannukset raportoidaan lasten, nuorten ja perheiden tietopaketissa </t>
    </r>
    <r>
      <rPr>
        <i/>
        <sz val="9"/>
        <color theme="1"/>
        <rFont val="Calibri"/>
        <family val="2"/>
        <scheme val="minor"/>
      </rPr>
      <t>Lasten ja nuorten psykiatrisen avohoidon poliklinikkatoiminto (elektiivinen) ja (akuutti).</t>
    </r>
  </si>
  <si>
    <r>
      <t xml:space="preserve">Psykiatrian poliklinikat ovat psykiatriseen tutkimukseen, hoitoon ja kuntoutukseen erikoistuneita avohoitopaikkoja. Hoitoon hakeudutaan lääkärin lähetteellä. Vakavissa psykiatrisissa kriisitilanteissa apua on tarjolla </t>
    </r>
    <r>
      <rPr>
        <b/>
        <sz val="9"/>
        <color theme="1"/>
        <rFont val="Calibri"/>
        <family val="2"/>
        <scheme val="minor"/>
      </rPr>
      <t>akuutisti</t>
    </r>
    <r>
      <rPr>
        <sz val="9"/>
        <color theme="1"/>
        <rFont val="Calibri"/>
        <family val="2"/>
        <scheme val="minor"/>
      </rPr>
      <t xml:space="preserve">. Alle 18 vuotta täyttäneiden kustannukset raportoidaan lasten, nuorten ja perheiden tietopaketissa </t>
    </r>
    <r>
      <rPr>
        <i/>
        <sz val="9"/>
        <color theme="1"/>
        <rFont val="Calibri"/>
        <family val="2"/>
        <scheme val="minor"/>
      </rPr>
      <t>Lasten ja nuorten psykiatrisen avohoidon poliklinikkatoiminto (elektiivinen) ja (akuutti).</t>
    </r>
  </si>
  <si>
    <r>
      <t xml:space="preserve">Sosiaalihuoltolain (1301/2014, 16 §) mukaan "Sosiaaliohjauksella tarkoitetaan yksilöiden, perheiden ja yhteisöjen neuvontaa, ohjausta ja tukea palvelujen käytössä sekä yhteistyötä eri tukimuotojen yhteensovittamisessa. Tavoitteena on yksilöiden ja perheiden hyvinvoinnin ja osallisuuden edistäminen vahvistamalla elämänhallintaa ja toimintakykyä."  </t>
    </r>
    <r>
      <rPr>
        <b/>
        <sz val="9"/>
        <color theme="1"/>
        <rFont val="Calibri"/>
        <family val="2"/>
        <scheme val="minor"/>
      </rPr>
      <t>Päihdeasiakkaiden kuntoutusohjaus (sis. jälkikuntoutus) kuuluu lääkinnälliseen kuntoutukseen.</t>
    </r>
  </si>
  <si>
    <r>
      <t xml:space="preserve">Päihdepoliklinikalla toteutettu avovieroitushoito. Sisältyy luokkaan </t>
    </r>
    <r>
      <rPr>
        <i/>
        <sz val="9"/>
        <color theme="1"/>
        <rFont val="Calibri"/>
        <family val="2"/>
        <scheme val="minor"/>
      </rPr>
      <t>Päihdepoliklinikka (akuutti).</t>
    </r>
  </si>
  <si>
    <r>
      <rPr>
        <b/>
        <sz val="9"/>
        <color rgb="FFFF0000"/>
        <rFont val="Calibri"/>
        <family val="2"/>
        <scheme val="minor"/>
      </rPr>
      <t>Kohdennetaan lasten, nuorten ja perheiden tietopakettiin. Yleensä alle 24-vuotiaille</t>
    </r>
    <r>
      <rPr>
        <sz val="9"/>
        <color rgb="FFFF0000"/>
        <rFont val="Calibri"/>
        <family val="2"/>
        <scheme val="minor"/>
      </rPr>
      <t xml:space="preserve"> tuotettu matalan kynnyksen palvelu päihteillä, pelaamisella tai lievillä mielenterveyden häiriöillä oireileville nuorille ja heidän läheisilleen. Nuorisoasema tarjoaa hoitopalveluina keskusteluapua, erilaisia terapiaryhmiä, kursseja sekä yksilö-, pari- tai perheterapiaa. Lisäksi joiltain nuorisoasemilta voi saada korva-akupunktiota.</t>
    </r>
  </si>
  <si>
    <r>
      <t xml:space="preserve">Nuorisoasemalla toteutettu avovieroitushoito. Sisältyy luokkaan </t>
    </r>
    <r>
      <rPr>
        <i/>
        <sz val="9"/>
        <color rgb="FFFF0000"/>
        <rFont val="Calibri"/>
        <family val="2"/>
        <scheme val="minor"/>
      </rPr>
      <t>Päihdepoliklinikka (akuutti).?</t>
    </r>
  </si>
  <si>
    <r>
      <t>Hoito tapahtuu yleensä A-klinikalla tai muussa avohoitoyksikössä avohoitona. Avokatkaisun aikana illat ja yöt vietetään kotona. Hoitoaika on yleen</t>
    </r>
    <r>
      <rPr>
        <sz val="9"/>
        <rFont val="Calibri"/>
        <family val="2"/>
        <scheme val="minor"/>
      </rPr>
      <t>sä</t>
    </r>
    <r>
      <rPr>
        <sz val="9"/>
        <color rgb="FFFF0000"/>
        <rFont val="Calibri"/>
        <family val="2"/>
        <scheme val="minor"/>
      </rPr>
      <t xml:space="preserve"> 1–3 </t>
    </r>
    <r>
      <rPr>
        <sz val="9"/>
        <color theme="1"/>
        <rFont val="Calibri"/>
        <family val="2"/>
        <scheme val="minor"/>
      </rPr>
      <t>vuorokautta, huumevieroituksessa 1–4 viikkoa.</t>
    </r>
  </si>
  <si>
    <r>
      <rPr>
        <b/>
        <sz val="9"/>
        <color theme="1"/>
        <rFont val="Calibri"/>
        <family val="2"/>
        <scheme val="minor"/>
      </rPr>
      <t>Perustason yksittäiset korvaushoidot kohdentuvat vastaanottopalveluihin</t>
    </r>
    <r>
      <rPr>
        <sz val="9"/>
        <color theme="1"/>
        <rFont val="Calibri"/>
        <family val="2"/>
        <scheme val="minor"/>
      </rPr>
      <t>, mutta erilliset omat yksiköt kohdentuvat tähän tietopakettiin. Sisältää myös korvaushoidon arviointityön. (Asetus opioidiriippuvaisten vieroitus- ja korvaushoidosta 22/2018.)</t>
    </r>
  </si>
  <si>
    <r>
      <t>Päihdehuollon hoitolaitoksessa toteutettu perhekuntoutus on tarkoitettu perheille, pariskunnille ja yksinhuoltajille eri-ikäisine lapsineen sekä odottaville äideille. Perhekuntoutusta annetaan alkoholi-, lääke- sekä monipäihderiippuvaisille että opiaattiriippuvaisille vanhemmille. Perhekuntoutus on tarkoitettu myös vanhemmille, joilla on päihderiippuvuuden ohella psyykkinen sairaus tai mielenterveyden häiriöitä. (</t>
    </r>
    <r>
      <rPr>
        <b/>
        <sz val="9"/>
        <color theme="1"/>
        <rFont val="Calibri"/>
        <family val="2"/>
        <scheme val="minor"/>
      </rPr>
      <t>Päihdehuoltolaki 41/1986, 7 §</t>
    </r>
    <r>
      <rPr>
        <sz val="9"/>
        <color theme="1"/>
        <rFont val="Calibri"/>
        <family val="2"/>
        <scheme val="minor"/>
      </rPr>
      <t xml:space="preserve"> ja lastensuojelulaki 417/2007, 36, 37 §)</t>
    </r>
  </si>
  <si>
    <r>
      <t xml:space="preserve">Koulutuksellinen terapiamuoto, joka sisältää tiedon jakamista sairaudesta ja sen hoidosta. Psykoedukaatiossa opetetaan varhaisoireiden tunnistamista, yhteisen toimintasuunnitelman tekemistä sairauden uusiutumisen varalle ja perheen emotionaalisen taakan lievittämistä. Siihen voi kuulua myös perheen sisäisen kommunikaation ja ongelmanratkaisukyvyn parantamiseen tähtääviä toimia. </t>
    </r>
    <r>
      <rPr>
        <b/>
        <sz val="9"/>
        <rFont val="Calibri"/>
        <family val="2"/>
        <scheme val="minor"/>
      </rPr>
      <t>Tähän kuuluu mahdollinen kriisiapu, lääkehoito, keskustelut ja tiedon jakaminen yksilöittäin tai ryhmässä, ohjaus ja yksilöllinen tuki</t>
    </r>
    <r>
      <rPr>
        <sz val="9"/>
        <rFont val="Calibri"/>
        <family val="2"/>
        <scheme val="minor"/>
      </rPr>
      <t>. Erilaiset yksilö- ja ryhmämuotoiset hoidot ja terapiat, asumisvalmennus, työhön valmennus, päivätoiminta ja muut tarvittavat palvelut ja toimenpiteet kuuluvat niille määritettyihin luokkiin, eivät tähän.</t>
    </r>
  </si>
  <si>
    <r>
      <t xml:space="preserve">Mielenterveyslain 5 § mukainen palveluasuminen. "Palveluasumisella tarkoitetaan palveluasunnossa järjestettävää asumista ja palveluja. Palveluihin sisältyvät asiakkaan tarpeen mukainen hoito ja huolenpito, toimintakykyä ylläpitävä ja edistävä toiminta, ateria-, vaatehuolto-, peseytymis- ja siivouspalvelut sekä osallisuutta ja sosiaalista kanssakäymistä edistävät palvelut." (Sosiaalihuoltolaki 1301/2014, 21 §.) Henkilöstön apu, ohjaus, valvonta ja tuki paikalla päivittäin klo </t>
    </r>
    <r>
      <rPr>
        <sz val="9"/>
        <color rgb="FFFF0000"/>
        <rFont val="Calibri"/>
        <family val="2"/>
        <scheme val="minor"/>
      </rPr>
      <t>7–22</t>
    </r>
    <r>
      <rPr>
        <sz val="9"/>
        <color theme="1"/>
        <rFont val="Calibri"/>
        <family val="2"/>
        <scheme val="minor"/>
      </rPr>
      <t>. Tuki perustuu henkilökohtaiseen palvelu- ja kuntoutussuunnitelmaan. Tavoitteena on siirtyminen tuettuun asumiseen.</t>
    </r>
  </si>
  <si>
    <r>
      <t xml:space="preserve">Lastenvalvojan selvitykset ja virka-apu lapsen tai </t>
    </r>
    <r>
      <rPr>
        <b/>
        <sz val="9"/>
        <color theme="1"/>
        <rFont val="Calibri"/>
        <family val="2"/>
        <scheme val="minor"/>
      </rPr>
      <t>puolison elatusapuun</t>
    </r>
    <r>
      <rPr>
        <sz val="9"/>
        <color theme="1"/>
        <rFont val="Calibri"/>
        <family val="2"/>
        <scheme val="minor"/>
      </rPr>
      <t xml:space="preserve"> liittyvissä kiistoissa. (Laki lapsen elatuksesta 8b §; Avioliittolaki 4 luku.)</t>
    </r>
  </si>
  <si>
    <r>
      <t xml:space="preserve">Sosiaalihuoltolain 28 §:n mukainen </t>
    </r>
    <r>
      <rPr>
        <b/>
        <sz val="9"/>
        <color theme="1"/>
        <rFont val="Calibri"/>
        <family val="2"/>
        <scheme val="minor"/>
      </rPr>
      <t>vertaisryhmätoiminta</t>
    </r>
    <r>
      <rPr>
        <sz val="9"/>
        <color theme="1"/>
        <rFont val="Calibri"/>
        <family val="2"/>
        <scheme val="minor"/>
      </rPr>
      <t xml:space="preserve">: "Erityistä tukea tarvitsevalle lapselle tai hänen perheelleen voidaan järjestää </t>
    </r>
    <r>
      <rPr>
        <b/>
        <sz val="9"/>
        <color theme="1"/>
        <rFont val="Calibri"/>
        <family val="2"/>
        <scheme val="minor"/>
      </rPr>
      <t>vertaisryhmätoimintaa</t>
    </r>
    <r>
      <rPr>
        <sz val="9"/>
        <color theme="1"/>
        <rFont val="Calibri"/>
        <family val="2"/>
        <scheme val="minor"/>
      </rPr>
      <t xml:space="preserve"> sekä tukihenkilö- tai perhe lapsen terveyden tai kehityksen turvaamiseksi".</t>
    </r>
  </si>
  <si>
    <r>
      <t xml:space="preserve">Sosiaalihuoltolain 28 §:n mukainen  </t>
    </r>
    <r>
      <rPr>
        <b/>
        <sz val="9"/>
        <color theme="1"/>
        <rFont val="Calibri"/>
        <family val="2"/>
        <scheme val="minor"/>
      </rPr>
      <t>tukihenkilö- tai -perhetoiminta</t>
    </r>
    <r>
      <rPr>
        <sz val="9"/>
        <color theme="1"/>
        <rFont val="Calibri"/>
        <family val="2"/>
        <scheme val="minor"/>
      </rPr>
      <t>: "Erityistä tukea tarvitsevalle lapselle tai hänen perheelleen voidaan järjestää vertaisryhmätoimintaa sekä</t>
    </r>
    <r>
      <rPr>
        <b/>
        <sz val="9"/>
        <color theme="1"/>
        <rFont val="Calibri"/>
        <family val="2"/>
        <scheme val="minor"/>
      </rPr>
      <t xml:space="preserve"> tukihenkilö- tai perhe</t>
    </r>
    <r>
      <rPr>
        <sz val="9"/>
        <color theme="1"/>
        <rFont val="Calibri"/>
        <family val="2"/>
        <scheme val="minor"/>
      </rPr>
      <t xml:space="preserve"> lapsen terveyden tai kehityksen turvaamiseksi".</t>
    </r>
  </si>
  <si>
    <r>
      <t xml:space="preserve">Terveystarkastuksen voi tehdä </t>
    </r>
    <r>
      <rPr>
        <b/>
        <sz val="9"/>
        <color theme="1"/>
        <rFont val="Calibri"/>
        <family val="2"/>
        <scheme val="minor"/>
      </rPr>
      <t>terveydenhoitaja,</t>
    </r>
    <r>
      <rPr>
        <sz val="9"/>
        <color theme="1"/>
        <rFont val="Calibri"/>
        <family val="2"/>
        <scheme val="minor"/>
      </rPr>
      <t xml:space="preserve"> </t>
    </r>
    <r>
      <rPr>
        <b/>
        <sz val="9"/>
        <color theme="1"/>
        <rFont val="Calibri"/>
        <family val="2"/>
        <scheme val="minor"/>
      </rPr>
      <t>kätilö</t>
    </r>
    <r>
      <rPr>
        <sz val="9"/>
        <color theme="1"/>
        <rFont val="Calibri"/>
        <family val="2"/>
        <scheme val="minor"/>
      </rPr>
      <t xml:space="preserve"> tai lääkäri (Asetus neuvolatoiminnasta 338/2011, 5 §). Sisältyy palveluun </t>
    </r>
    <r>
      <rPr>
        <i/>
        <sz val="9"/>
        <color theme="1"/>
        <rFont val="Calibri"/>
        <family val="2"/>
        <scheme val="minor"/>
      </rPr>
      <t>Äitiysneuvola,</t>
    </r>
    <r>
      <rPr>
        <sz val="9"/>
        <color theme="1"/>
        <rFont val="Calibri"/>
        <family val="2"/>
        <scheme val="minor"/>
      </rPr>
      <t xml:space="preserve"> mutta voidaan tarkastella erikseen.</t>
    </r>
  </si>
  <si>
    <r>
      <t xml:space="preserve">Terveystarkastuksen voi tehdä terveydenhoitaja, kätilö tai </t>
    </r>
    <r>
      <rPr>
        <b/>
        <sz val="9"/>
        <color theme="1"/>
        <rFont val="Calibri"/>
        <family val="2"/>
        <scheme val="minor"/>
      </rPr>
      <t>lääkäri</t>
    </r>
    <r>
      <rPr>
        <sz val="9"/>
        <color theme="1"/>
        <rFont val="Calibri"/>
        <family val="2"/>
        <scheme val="minor"/>
      </rPr>
      <t xml:space="preserve"> (Asetus neuvolatoiminnasta 338/2011, 5 §). Sisältyy palveluun </t>
    </r>
    <r>
      <rPr>
        <i/>
        <sz val="9"/>
        <color theme="1"/>
        <rFont val="Calibri"/>
        <family val="2"/>
        <scheme val="minor"/>
      </rPr>
      <t>Äitiysneuvola,</t>
    </r>
    <r>
      <rPr>
        <sz val="9"/>
        <color theme="1"/>
        <rFont val="Calibri"/>
        <family val="2"/>
        <scheme val="minor"/>
      </rPr>
      <t xml:space="preserve"> mutta voidaan tarkastella erikseen.</t>
    </r>
  </si>
  <si>
    <r>
      <t xml:space="preserve">Laajan terveystarkastuksen tekee terveydenhoitaja tai kätilö yhteistyössä lääkärin kanssa (Asetus neuvolatoiminnasta 338/2011, 5 §). Sisältyy palveluun </t>
    </r>
    <r>
      <rPr>
        <i/>
        <sz val="9"/>
        <color theme="1"/>
        <rFont val="Calibri"/>
        <family val="2"/>
        <scheme val="minor"/>
      </rPr>
      <t>Äitiysneuvola,</t>
    </r>
    <r>
      <rPr>
        <sz val="9"/>
        <color theme="1"/>
        <rFont val="Calibri"/>
        <family val="2"/>
        <scheme val="minor"/>
      </rPr>
      <t xml:space="preserve"> mutta voidaan tarkastella erikseen.</t>
    </r>
  </si>
  <si>
    <r>
      <t xml:space="preserve">Lastenneuvolalla tarkoitetaan terveydenhuoltolain (1326/2010) 15 §:n mukaista neuvolatoimintaa. Kunnan on järjestettävä alueensa alle oppivelvollisuusikäisten lasten ja heidän perheidensä neuvolapalvelut.
Neuvolapalveluihin sisältyvät:
2) lapsen terveen kasvun, kehityksen ja hyvinvoinnin edistäminen sekä seuranta ensimmäisen ikävuoden aikana keskimäärin kuukauden välein ja sen jälkeen vuosittain sekä yksilöllisen tarpeen mukaisesti;
4) vanhemmuuden ja perheen muun hyvinvoinnin tukeminen;
5) lapsen kodin ja muun kasvu- ja kehitysympäristön sekä perheen elintapojen terveellisyyden edistäminen;
6) lapsen ja perheen erityisen tuen ja tutkimusten tarpeen varhainen tunnistaminen sekä lapsen ja perheen tukeminen ja tarvittaessa tutkimuksiin tai hoitoon ohjaaminen.
Kunnan perusterveydenhuollon on neuvolapalveluja järjestäessään toimittava yhteistyössä varhaiskasvatuksesta, lastensuojelusta ja muusta sosiaalihuollosta, erikoissairaanhoidosta vastaavien sekä muiden tarvittavien tahojen kanssa.
</t>
    </r>
    <r>
      <rPr>
        <b/>
        <sz val="9"/>
        <color theme="1"/>
        <rFont val="Calibri"/>
        <family val="2"/>
        <scheme val="minor"/>
      </rPr>
      <t>Lasten suun terveydenhuollon palvelut eivät kuulu tähän.</t>
    </r>
  </si>
  <si>
    <r>
      <t xml:space="preserve">Terveystarkastuksen voi tehdä terveydenhoitaja, kätilö tai </t>
    </r>
    <r>
      <rPr>
        <b/>
        <sz val="9"/>
        <color theme="1"/>
        <rFont val="Calibri"/>
        <family val="2"/>
        <scheme val="minor"/>
      </rPr>
      <t>lääkäri</t>
    </r>
    <r>
      <rPr>
        <sz val="9"/>
        <color theme="1"/>
        <rFont val="Calibri"/>
        <family val="2"/>
        <scheme val="minor"/>
      </rPr>
      <t xml:space="preserve"> (Asetus neuvolatoiminnasta 338/2011, 5 §). Sisältyy palveluun </t>
    </r>
    <r>
      <rPr>
        <i/>
        <sz val="9"/>
        <color theme="1"/>
        <rFont val="Calibri"/>
        <family val="2"/>
        <scheme val="minor"/>
      </rPr>
      <t>Lastenneuvola,</t>
    </r>
    <r>
      <rPr>
        <sz val="9"/>
        <color theme="1"/>
        <rFont val="Calibri"/>
        <family val="2"/>
        <scheme val="minor"/>
      </rPr>
      <t xml:space="preserve"> mutta voidaan tarkastella erikseen.</t>
    </r>
  </si>
  <si>
    <r>
      <t xml:space="preserve">Laajan terveystarkastuksen tekee terveydenhoitaja tai kätilö yhteistyössä lääkärin kanssa (Asetus neuvolatoiminnasta 338/2011, 5 §). Sisältyy palveluun </t>
    </r>
    <r>
      <rPr>
        <i/>
        <sz val="9"/>
        <color theme="1"/>
        <rFont val="Calibri"/>
        <family val="2"/>
        <scheme val="minor"/>
      </rPr>
      <t>Lastenneuvola,</t>
    </r>
    <r>
      <rPr>
        <sz val="9"/>
        <color theme="1"/>
        <rFont val="Calibri"/>
        <family val="2"/>
        <scheme val="minor"/>
      </rPr>
      <t xml:space="preserve"> mutta voidaan tarkastella erikseen.</t>
    </r>
  </si>
  <si>
    <r>
      <t xml:space="preserve">Neuvolan kaltaiset palvelut, jotka eivät kuitenkaan kohdistu raskauden suunnitteluun ja seurantaan tai lapsen kehityksen seuraamiseen. Huom. Tämän palvelumuotoluokan mukaisia palveluja
ovat </t>
    </r>
    <r>
      <rPr>
        <b/>
        <sz val="9"/>
        <color rgb="FFFF0000"/>
        <rFont val="Calibri"/>
        <family val="2"/>
        <scheme val="minor"/>
      </rPr>
      <t>nuorten</t>
    </r>
    <r>
      <rPr>
        <sz val="9"/>
        <color rgb="FFFF0000"/>
        <rFont val="Calibri"/>
        <family val="2"/>
        <scheme val="minor"/>
      </rPr>
      <t xml:space="preserve">-, aikuisten- ja ikäihmisten </t>
    </r>
    <r>
      <rPr>
        <b/>
        <sz val="9"/>
        <color rgb="FFFF0000"/>
        <rFont val="Calibri"/>
        <family val="2"/>
        <scheme val="minor"/>
      </rPr>
      <t>neuvolat</t>
    </r>
    <r>
      <rPr>
        <sz val="9"/>
        <color rgb="FFFF0000"/>
        <rFont val="Calibri"/>
        <family val="2"/>
        <scheme val="minor"/>
      </rPr>
      <t>, opiskelu- tai työterveyshuollon ulkopuolelle jäävien nuorten ja työikäisten sekä omaishoitajien terveystarkastukset, perhetyö ehkäisevässä terveydenhuollossa sekä asiakas- ja palveluohjaus Huom. Palvelumuodoksi kirjataan Muut neuvolapalvelut myös silloin, kun tämän palvelun yhteydessä hoidetaan sairautta.</t>
    </r>
  </si>
  <si>
    <r>
      <t xml:space="preserve">Kouluterveydenhuollolla tarkoitetaan terveydenhuoltolain (1326/2010) 16 §:n mukaista kouluterveydenhuoltoa. Kouluterveydenhuoltoa toteuttavat terveydenhoitaja ja lääkäri. Kouluterveydenhuoltoon kuuluvat
oppilaan kasvun ja kehityksen sekä terveyden ja hyvinvoinnin edistäminen,
vanhempien ja huoltajien kasvatustyön tukeminen, oppilaan erityisen tuen tai tutkimusten tarpeen varhainen tunnistaminen ja tukeminen, pitkäaikaisesti sairaan lapsen omahoidon tukeminen yhteistyössä muiden oppilashuollon toimijoiden kanssa sekä tarvittaessa jatkotutkimuksiin ja -hoitoon ohjaaminen,
kouluympäristön terveellisyyden ja turvallisuuden sekä kouluyhteisön hyvinvoinnin edistäminen ja seuranta,
oppilaan terveydentilan toteamista varten tarpeelliset erikoistutkimukset. </t>
    </r>
    <r>
      <rPr>
        <b/>
        <sz val="9"/>
        <color theme="1"/>
        <rFont val="Calibri"/>
        <family val="2"/>
        <scheme val="minor"/>
      </rPr>
      <t>Suun terveydenhuollon palvelut eivät kuulu tähän.</t>
    </r>
  </si>
  <si>
    <r>
      <t xml:space="preserve">Terveystarkastuksen voi tehdä </t>
    </r>
    <r>
      <rPr>
        <b/>
        <sz val="9"/>
        <color theme="1"/>
        <rFont val="Calibri"/>
        <family val="2"/>
        <scheme val="minor"/>
      </rPr>
      <t>terveydenhoitaja,</t>
    </r>
    <r>
      <rPr>
        <sz val="9"/>
        <color theme="1"/>
        <rFont val="Calibri"/>
        <family val="2"/>
        <scheme val="minor"/>
      </rPr>
      <t xml:space="preserve"> kätilö tai lääkäri (Asetus kouluterveydenhuollosta 338/2011, 5 §). Sisältyy palveluun </t>
    </r>
    <r>
      <rPr>
        <i/>
        <sz val="9"/>
        <color theme="1"/>
        <rFont val="Calibri"/>
        <family val="2"/>
        <scheme val="minor"/>
      </rPr>
      <t>Kouluterveydenhuolto</t>
    </r>
    <r>
      <rPr>
        <sz val="9"/>
        <color theme="1"/>
        <rFont val="Calibri"/>
        <family val="2"/>
        <scheme val="minor"/>
      </rPr>
      <t>, mutta voidaan tarkastella erikseen.</t>
    </r>
  </si>
  <si>
    <r>
      <t xml:space="preserve">Terveystarkastuksen voi tehdä terveydenhoitaja, kätilö tai </t>
    </r>
    <r>
      <rPr>
        <b/>
        <sz val="9"/>
        <color theme="1"/>
        <rFont val="Calibri"/>
        <family val="2"/>
        <scheme val="minor"/>
      </rPr>
      <t>lääkäri</t>
    </r>
    <r>
      <rPr>
        <sz val="9"/>
        <color theme="1"/>
        <rFont val="Calibri"/>
        <family val="2"/>
        <scheme val="minor"/>
      </rPr>
      <t xml:space="preserve"> (Asetus kouluterveydenhuollosta 338/2011, 5 §). Sisältyy palveluun </t>
    </r>
    <r>
      <rPr>
        <i/>
        <sz val="9"/>
        <color theme="1"/>
        <rFont val="Calibri"/>
        <family val="2"/>
        <scheme val="minor"/>
      </rPr>
      <t>Kouluterveydenhuolto</t>
    </r>
    <r>
      <rPr>
        <sz val="9"/>
        <color theme="1"/>
        <rFont val="Calibri"/>
        <family val="2"/>
        <scheme val="minor"/>
      </rPr>
      <t>, mutta voidaan tarkastella erikseen.</t>
    </r>
  </si>
  <si>
    <r>
      <t xml:space="preserve">Laajan terveystarkastuksen tekee </t>
    </r>
    <r>
      <rPr>
        <b/>
        <sz val="9"/>
        <color theme="1"/>
        <rFont val="Calibri"/>
        <family val="2"/>
        <scheme val="minor"/>
      </rPr>
      <t>terveydenhoitaja</t>
    </r>
    <r>
      <rPr>
        <sz val="9"/>
        <color theme="1"/>
        <rFont val="Calibri"/>
        <family val="2"/>
        <scheme val="minor"/>
      </rPr>
      <t xml:space="preserve"> tai kätilö yhteistyössä </t>
    </r>
    <r>
      <rPr>
        <b/>
        <sz val="9"/>
        <color theme="1"/>
        <rFont val="Calibri"/>
        <family val="2"/>
        <scheme val="minor"/>
      </rPr>
      <t>lääkärin</t>
    </r>
    <r>
      <rPr>
        <sz val="9"/>
        <color theme="1"/>
        <rFont val="Calibri"/>
        <family val="2"/>
        <scheme val="minor"/>
      </rPr>
      <t xml:space="preserve"> kanssa (Asetus kouluterveydenhuollosta 338/2011, 5 §). Sisältyy palveluun</t>
    </r>
    <r>
      <rPr>
        <i/>
        <sz val="9"/>
        <color theme="1"/>
        <rFont val="Calibri"/>
        <family val="2"/>
        <scheme val="minor"/>
      </rPr>
      <t xml:space="preserve"> Kouluterveydenhuolto</t>
    </r>
    <r>
      <rPr>
        <sz val="9"/>
        <color theme="1"/>
        <rFont val="Calibri"/>
        <family val="2"/>
        <scheme val="minor"/>
      </rPr>
      <t>, mutta voidaan tarkastella erikseen.</t>
    </r>
  </si>
  <si>
    <r>
      <t xml:space="preserve">Terveystarkastusten lisäksi kouluterveydenhuollossa tavataan asiakkaita yksilöllisen tarpeen mukaisesti. Kouluterveydenhuollon tärkeä työmuoto ovat avoimet vastaanotot, joille oppilaat voivat tulla aikaa varaamatta keskustelemaan oireistaan ja mieltään vaivaavista asioista. Sisältyy palveluun </t>
    </r>
    <r>
      <rPr>
        <i/>
        <sz val="9"/>
        <rFont val="Calibri"/>
        <family val="2"/>
        <scheme val="minor"/>
      </rPr>
      <t>Kouluterveydenhuolto,</t>
    </r>
    <r>
      <rPr>
        <sz val="9"/>
        <rFont val="Calibri"/>
        <family val="2"/>
        <scheme val="minor"/>
      </rPr>
      <t xml:space="preserve"> mutta voidaan tarkastella erikseen.</t>
    </r>
  </si>
  <si>
    <r>
      <t xml:space="preserve">Kunnan on järjestettävä oppilaan tarpeen mukaisesti tämän terveydentilan toteamista varten seuraavat erikoistutkimukset:
1) asianomaisen alan erikoislääkärin tekemä näön tai kuulon tutkimus ja hänen määräämänsä muut tarvittavat tutkimukset
2) lasten- tai nuorisopsykiatrin tekemä tutkimus mielenterveyden selvittämiseksi
3) psykologin tekemä tutkimus. (Asetus kouluterveydenhuollosta 338/2011, 5 §). Sisältyy palveluun </t>
    </r>
    <r>
      <rPr>
        <i/>
        <sz val="9"/>
        <rFont val="Calibri"/>
        <family val="2"/>
        <scheme val="minor"/>
      </rPr>
      <t>Kouluterveydenhuolto,</t>
    </r>
    <r>
      <rPr>
        <sz val="9"/>
        <rFont val="Calibri"/>
        <family val="2"/>
        <scheme val="minor"/>
      </rPr>
      <t xml:space="preserve"> mutta voidaan tarkastella erikseen.</t>
    </r>
  </si>
  <si>
    <r>
      <t xml:space="preserve">Yksilökohtaisella opiskeluhuollolla tarkoitetaan tässä laissa yksittäiselle opiskelijalle annettavia:
1) koulu- ja opiskeluterveydenhuollon palveluja;
2) </t>
    </r>
    <r>
      <rPr>
        <b/>
        <sz val="9"/>
        <color theme="1"/>
        <rFont val="Calibri"/>
        <family val="2"/>
        <scheme val="minor"/>
      </rPr>
      <t>opiskeluhuollon psykologi- ja kuraattoripalveluja (erillinen palvelu, ei kuulu tähän)</t>
    </r>
    <r>
      <rPr>
        <sz val="9"/>
        <color theme="1"/>
        <rFont val="Calibri"/>
        <family val="2"/>
        <scheme val="minor"/>
      </rPr>
      <t>;
3) monialaista yksilökohtaista opiskeluhuoltoa; ja
4) jäljempänä 10 §:ssä tarkoitettuja koulutuksen järjestäjän järjestämiä sosiaali- ja terveyspalveluja.
Monialaista yksilökohtaista opiskeluhuoltoa toteutetaan 14 §:n 4 momentissa tarkoitetussa monialaisessa asiantuntijaryhmässä ja siitä laaditaan opiskeluhuoltokertomus siten kuin 20 §:ssä säädetään. (Oppilas- ja opiskelijahuoltolaki 1287/2013).</t>
    </r>
  </si>
  <si>
    <r>
      <rPr>
        <b/>
        <sz val="9"/>
        <rFont val="Calibri"/>
        <family val="2"/>
        <scheme val="minor"/>
      </rPr>
      <t>Yleensä alle 24-vuotiaille</t>
    </r>
    <r>
      <rPr>
        <sz val="9"/>
        <rFont val="Calibri"/>
        <family val="2"/>
        <scheme val="minor"/>
      </rPr>
      <t xml:space="preserve"> tuotettu matalan kynnyksen palvelu päihteillä, pelaamisella tai lievillä mielenterveyden häiriöillä oireileville nuorille ja heidän läheisilleen. Nuorisoasema tarjoaa hoitopalveluina keskusteluapua, erilaisia terapiaryhmiä, kursseja sekä yksilö-, pari- tai perheterapiaa. Lisäksi joiltain nuorisoasemilta voi saada korva-akupunktiota.</t>
    </r>
  </si>
  <si>
    <r>
      <t xml:space="preserve">Sisältyy kohtaan </t>
    </r>
    <r>
      <rPr>
        <i/>
        <sz val="9"/>
        <color rgb="FFFF0000"/>
        <rFont val="Calibri"/>
        <family val="2"/>
        <scheme val="minor"/>
      </rPr>
      <t>Nuorisoasema.</t>
    </r>
  </si>
  <si>
    <r>
      <t xml:space="preserve">Esim. korva-akupunktiot ja muut toimenpiteet. Sisältyy kohtaan </t>
    </r>
    <r>
      <rPr>
        <i/>
        <sz val="9"/>
        <color rgb="FFFF0000"/>
        <rFont val="Calibri"/>
        <family val="2"/>
        <scheme val="minor"/>
      </rPr>
      <t>Nuorisoasema.</t>
    </r>
  </si>
  <si>
    <r>
      <t xml:space="preserve">"Kun lastensuojelun tarve oleelliselta osin johtuu riittämättömästä toimeentulosta, puutteellisista asumisoloista tai asunnon puuttumisesta tai kun mainitut seikat ovat oleellisena esteenä lapsen ja perheen kuntoutumiselle, kunnan on viivytyksettä järjestettävä riittävä taloudellinen tuki sekä korjattava asumisoloihin liittyvät puutteet tai järjestettävä tarpeen mukainen asunto" (Lastensuojelulaki 35 §). Ks. myös lastensuojelun jälkihuoltona tehty </t>
    </r>
    <r>
      <rPr>
        <i/>
        <sz val="9"/>
        <color rgb="FFFF0000"/>
        <rFont val="Calibri"/>
        <family val="2"/>
        <scheme val="minor"/>
      </rPr>
      <t>Itsenäisen selviytymisen tukeminen ja sen tarvitsemat palvelut</t>
    </r>
  </si>
  <si>
    <r>
      <t xml:space="preserve">18–24-vuotiaiden tuettu asuminen </t>
    </r>
    <r>
      <rPr>
        <b/>
        <sz val="9"/>
        <color rgb="FFFF0000"/>
        <rFont val="Calibri"/>
        <family val="2"/>
        <scheme val="minor"/>
      </rPr>
      <t xml:space="preserve">sosiaaliohjauksena. </t>
    </r>
    <r>
      <rPr>
        <sz val="9"/>
        <color rgb="FFFF0000"/>
        <rFont val="Calibri"/>
        <family val="2"/>
        <scheme val="minor"/>
      </rPr>
      <t xml:space="preserve">Sisältyy luokkaan </t>
    </r>
    <r>
      <rPr>
        <i/>
        <sz val="9"/>
        <color rgb="FFFF0000"/>
        <rFont val="Calibri"/>
        <family val="2"/>
        <scheme val="minor"/>
      </rPr>
      <t>nuorten tuettu asuminen.</t>
    </r>
  </si>
  <si>
    <r>
      <t xml:space="preserve">Kätilön tai </t>
    </r>
    <r>
      <rPr>
        <b/>
        <sz val="9"/>
        <rFont val="Calibri"/>
        <family val="2"/>
        <scheme val="minor"/>
      </rPr>
      <t>lääkärin</t>
    </r>
    <r>
      <rPr>
        <sz val="9"/>
        <rFont val="Calibri"/>
        <family val="2"/>
        <scheme val="minor"/>
      </rPr>
      <t xml:space="preserve"> diabetesvastaanotto. Raskaana oleva saa tietoa raskausdiabeteksen vaikutuksesta syntyvään lapseen ja äidin pitkäaikaisriskeihin. Vastaanotolla ohjataan verensokerin omaseurantaan ja raskausdiabeteksen hoitoon dieetti- sekä insuliinihoidolla. Sisältyy kohtaan </t>
    </r>
    <r>
      <rPr>
        <i/>
        <sz val="9"/>
        <rFont val="Calibri"/>
        <family val="2"/>
        <scheme val="minor"/>
      </rPr>
      <t>Erikoislääkärin vastaanotto raskauden aikana.</t>
    </r>
  </si>
  <si>
    <r>
      <t xml:space="preserve">Kätilön tai </t>
    </r>
    <r>
      <rPr>
        <b/>
        <sz val="9"/>
        <rFont val="Calibri"/>
        <family val="2"/>
        <scheme val="minor"/>
      </rPr>
      <t>lääkärin</t>
    </r>
    <r>
      <rPr>
        <sz val="9"/>
        <rFont val="Calibri"/>
        <family val="2"/>
        <scheme val="minor"/>
      </rPr>
      <t xml:space="preserve"> tarjoama synnytyspelkovastaanotto. Vastaanotolla raskaana oleva saa tietoa ja keskusteluapua, mitkä auttavat valmistautumisessa tulevaan synnytykseen. Synnytyspelkoon liittyvät psykiatriset konsultaatiot. Sisältyy kohtaan </t>
    </r>
    <r>
      <rPr>
        <i/>
        <sz val="9"/>
        <rFont val="Calibri"/>
        <family val="2"/>
        <scheme val="minor"/>
      </rPr>
      <t>Erikoislääkärin vastaanotto raskauden aikana.</t>
    </r>
  </si>
  <si>
    <r>
      <t xml:space="preserve">Tukiryhmässä saa tietoa synnytyksestä, voi keskustella muiden samassa tilanteessa olevien odottajien kanssa synnytykseen ja vanhemmuuteen liittyvistä tunteista ja ajatuksista sekä harjoitella rentoutumisen taitoa. Tukiryhmää ohjaa esimerkiksi raskaus- ja synnytysasioihin erikoistunut psykologi. Sisältyy kohtaan </t>
    </r>
    <r>
      <rPr>
        <i/>
        <sz val="9"/>
        <rFont val="Calibri"/>
        <family val="2"/>
        <scheme val="minor"/>
      </rPr>
      <t>Erikoissairaanhoidossa tapahtuva tukiryhmätoiminta raskauden aikana.</t>
    </r>
  </si>
  <si>
    <r>
      <t xml:space="preserve">Raskauden aikaiset NIPT-,
istukkanäyte- ja lapsivesitutkimukset ja sikiön hoito (mm. kohdunsisäiset verensiirrot, intrauteriiniset shuntit, EXIT-sektiot, monisikiöraskauksissa esiintyvän sikiöiden välisen verenkiertohäiriön hoito). Sisältyy kohtaan </t>
    </r>
    <r>
      <rPr>
        <i/>
        <sz val="9"/>
        <rFont val="Calibri"/>
        <family val="2"/>
        <scheme val="minor"/>
      </rPr>
      <t>Erikoissairaanhoidon hoitotiimin vastaanotto raskauden aikana.</t>
    </r>
  </si>
  <si>
    <r>
      <t xml:space="preserve">Erityispoliklinikka huume-, alkoholi- tai lääkeongelmaisille raskaana oleville. Vastaanotolla annetaan tietoa alkoholin ja huumeiden vaikutuksesta sikiöön ja raskauden kulkuun ja motivoidaan päihteettömyyteen. Vastaanottoon kuuluu kartoitus päihteiden käytöstä ja huumeseulonnat. Hoitotiimissä työskentelevät lääkäri, kätilö ja sosiaalityöntekijä. Sisältyy kohtaan </t>
    </r>
    <r>
      <rPr>
        <i/>
        <sz val="9"/>
        <rFont val="Calibri"/>
        <family val="2"/>
        <scheme val="minor"/>
      </rPr>
      <t>Erikoissairaanhoidon hoitotiimin vastaanotto raskauden aikana.</t>
    </r>
  </si>
  <si>
    <r>
      <t>Omaishoitolain 3 a §:n mukainen valmennus ja koulutus. Hyvinvointi- ja terveystarkastukset sisältyvät niihin palveluihin, missä ne on tuotettu. Sisältyy luokkaan</t>
    </r>
    <r>
      <rPr>
        <i/>
        <sz val="9"/>
        <rFont val="Calibri"/>
        <family val="2"/>
        <scheme val="minor"/>
      </rPr>
      <t xml:space="preserve"> Iäkkäiden omaishoidon tuki (palkkiot)</t>
    </r>
    <r>
      <rPr>
        <sz val="9"/>
        <rFont val="Calibri"/>
        <family val="2"/>
        <scheme val="minor"/>
      </rPr>
      <t>, mutta voidaan ilmoittaa erikseen.</t>
    </r>
  </si>
  <si>
    <r>
      <t xml:space="preserve">"Kotipalveluun sisältyvinä tukipalveluina annetaan </t>
    </r>
    <r>
      <rPr>
        <b/>
        <sz val="9"/>
        <rFont val="Calibri"/>
        <family val="2"/>
        <scheme val="minor"/>
      </rPr>
      <t>ateria</t>
    </r>
    <r>
      <rPr>
        <sz val="9"/>
        <rFont val="Calibri"/>
        <family val="2"/>
        <scheme val="minor"/>
      </rPr>
      <t>-, vaatehuolto- ja siivouspalveluja sekä sosiaalista kanssakäymistä edistäviä palveluja" (Sosiaalihuoltolaki 19§).</t>
    </r>
  </si>
  <si>
    <r>
      <t xml:space="preserve">Kotipalveluun sisältyvinä tukipalveluina annetaan ateria-, vaatehuolto- ja </t>
    </r>
    <r>
      <rPr>
        <b/>
        <sz val="9"/>
        <rFont val="Calibri"/>
        <family val="2"/>
        <scheme val="minor"/>
      </rPr>
      <t>siivouspalveluja</t>
    </r>
    <r>
      <rPr>
        <sz val="9"/>
        <rFont val="Calibri"/>
        <family val="2"/>
        <scheme val="minor"/>
      </rPr>
      <t xml:space="preserve"> sekä sosiaalista kanssakäymistä edistäviä palveluja (Sosiaalihuoltolaki 19§).</t>
    </r>
  </si>
  <si>
    <r>
      <t xml:space="preserve">Kotipalveluun sisältyvinä tukipalveluina annetaan ateria-, vaatehuolto- ja siivouspalveluja sekä </t>
    </r>
    <r>
      <rPr>
        <b/>
        <sz val="9"/>
        <rFont val="Calibri"/>
        <family val="2"/>
        <scheme val="minor"/>
      </rPr>
      <t>sosiaalista kanssakäymistä edistäviä palveluja</t>
    </r>
    <r>
      <rPr>
        <sz val="9"/>
        <rFont val="Calibri"/>
        <family val="2"/>
        <scheme val="minor"/>
      </rPr>
      <t xml:space="preserve"> (Sosiaalihuoltolaki 19§). Omaishoidon tuen tukipalveluna toteuttu päivätoiminta kirjataan tähän. Lakisääteisten vapaiden kustannukset ja päivätoimintakäynnit on kuitenkin hyvä pystyä erottelemaan omaishoidon tuen kokonaiskustannustarkastelua varten.</t>
    </r>
  </si>
  <si>
    <r>
      <t xml:space="preserve">"Kotisairaalahoito on määräaikaista, tehostettua kotisairaanhoitoa. Se voi olla </t>
    </r>
    <r>
      <rPr>
        <b/>
        <sz val="9"/>
        <rFont val="Calibri"/>
        <family val="2"/>
        <scheme val="minor"/>
      </rPr>
      <t>perusterveydenhuollon</t>
    </r>
    <r>
      <rPr>
        <sz val="9"/>
        <rFont val="Calibri"/>
        <family val="2"/>
        <scheme val="minor"/>
      </rPr>
      <t>, erikoissairaanhoidon tai niiden yhdessä järjestämää toimintaa. Kotisairaalahoidon yhteydessä annettavat lääkkeet ja hoitosuunnitelman mukaiset hoitotarvikkeet sisältyvät hoitoon." (Terv.h.L 1326/2010, 25 §.)</t>
    </r>
  </si>
  <si>
    <r>
      <t xml:space="preserve">Lääkärin tuottama kotisairaalahoito. </t>
    </r>
    <r>
      <rPr>
        <b/>
        <sz val="9"/>
        <rFont val="Calibri"/>
        <family val="2"/>
        <scheme val="minor"/>
      </rPr>
      <t>Ei sisällä lääkkeitä tai hoitotarvikkeita</t>
    </r>
    <r>
      <rPr>
        <sz val="9"/>
        <rFont val="Calibri"/>
        <family val="2"/>
        <scheme val="minor"/>
      </rPr>
      <t xml:space="preserve">. Sisältyy luokkaan </t>
    </r>
    <r>
      <rPr>
        <i/>
        <sz val="9"/>
        <rFont val="Calibri"/>
        <family val="2"/>
        <scheme val="minor"/>
      </rPr>
      <t>Perusterveydenhuollon palveluna tuotettu kotisairaala</t>
    </r>
    <r>
      <rPr>
        <sz val="9"/>
        <rFont val="Calibri"/>
        <family val="2"/>
        <scheme val="minor"/>
      </rPr>
      <t>, mutta voidaan ilmoittaa erikseen.</t>
    </r>
  </si>
  <si>
    <r>
      <t xml:space="preserve">Sairaanhoitajan tuottama kotisairaalahoito. </t>
    </r>
    <r>
      <rPr>
        <b/>
        <sz val="9"/>
        <rFont val="Calibri"/>
        <family val="2"/>
        <scheme val="minor"/>
      </rPr>
      <t>Ei sisällä lääkkeitä tai hoitotarvikkeita</t>
    </r>
    <r>
      <rPr>
        <sz val="9"/>
        <rFont val="Calibri"/>
        <family val="2"/>
        <scheme val="minor"/>
      </rPr>
      <t xml:space="preserve">. Sisältyy luokkaan </t>
    </r>
    <r>
      <rPr>
        <i/>
        <sz val="9"/>
        <rFont val="Calibri"/>
        <family val="2"/>
        <scheme val="minor"/>
      </rPr>
      <t>Perusterveydenhuollon palveluna tuotettu kotisairaala</t>
    </r>
    <r>
      <rPr>
        <sz val="9"/>
        <rFont val="Calibri"/>
        <family val="2"/>
        <scheme val="minor"/>
      </rPr>
      <t>, mutta voidaan ilmoittaa erikseen.</t>
    </r>
  </si>
  <si>
    <r>
      <t xml:space="preserve">Kotisairaalaan liittyvät </t>
    </r>
    <r>
      <rPr>
        <b/>
        <sz val="9"/>
        <rFont val="Calibri"/>
        <family val="2"/>
        <scheme val="minor"/>
      </rPr>
      <t>lääkkeet</t>
    </r>
    <r>
      <rPr>
        <sz val="9"/>
        <rFont val="Calibri"/>
        <family val="2"/>
        <scheme val="minor"/>
      </rPr>
      <t xml:space="preserve">. Sisältyy luokkaan </t>
    </r>
    <r>
      <rPr>
        <i/>
        <sz val="9"/>
        <rFont val="Calibri"/>
        <family val="2"/>
        <scheme val="minor"/>
      </rPr>
      <t>Perusterveydenhuollon palveluna tuotettu kotisairaala</t>
    </r>
    <r>
      <rPr>
        <sz val="9"/>
        <rFont val="Calibri"/>
        <family val="2"/>
        <scheme val="minor"/>
      </rPr>
      <t>, mutta voidaan ilmoittaa erikseen.</t>
    </r>
  </si>
  <si>
    <r>
      <t xml:space="preserve">Kotisairaalaan liittyvät </t>
    </r>
    <r>
      <rPr>
        <b/>
        <sz val="9"/>
        <rFont val="Calibri"/>
        <family val="2"/>
        <scheme val="minor"/>
      </rPr>
      <t>hoitotarvikkeet</t>
    </r>
    <r>
      <rPr>
        <sz val="9"/>
        <rFont val="Calibri"/>
        <family val="2"/>
        <scheme val="minor"/>
      </rPr>
      <t xml:space="preserve">. Sisältyy luokkaan </t>
    </r>
    <r>
      <rPr>
        <i/>
        <sz val="9"/>
        <rFont val="Calibri"/>
        <family val="2"/>
        <scheme val="minor"/>
      </rPr>
      <t>Perusterveydenhuollon palveluna tuotettu kotisairaala</t>
    </r>
    <r>
      <rPr>
        <sz val="9"/>
        <rFont val="Calibri"/>
        <family val="2"/>
        <scheme val="minor"/>
      </rPr>
      <t>, mutta voidaan ilmoittaa erikseen.</t>
    </r>
  </si>
  <si>
    <r>
      <t xml:space="preserve">"Kotisairaalahoito on määräaikaista, tehostettua kotisairaanhoitoa. Se voi olla perusterveydenhuollon, </t>
    </r>
    <r>
      <rPr>
        <b/>
        <sz val="9"/>
        <rFont val="Calibri"/>
        <family val="2"/>
        <scheme val="minor"/>
      </rPr>
      <t>erikoissairaanhoidon</t>
    </r>
    <r>
      <rPr>
        <sz val="9"/>
        <rFont val="Calibri"/>
        <family val="2"/>
        <scheme val="minor"/>
      </rPr>
      <t xml:space="preserve"> tai niiden yhdessä järjestämää toimintaa. Kotisairaalahoidon yhteydessä annettavat lääkkeet ja hoitosuunnitelman mukaiset hoitotarvikkeet sisältyvät hoitoon." (Terv.h.L 1326/2010, 25 §.)</t>
    </r>
  </si>
  <si>
    <r>
      <t xml:space="preserve">Lääkärin tuottama kotisairaalahoito. </t>
    </r>
    <r>
      <rPr>
        <b/>
        <sz val="9"/>
        <rFont val="Calibri"/>
        <family val="2"/>
        <scheme val="minor"/>
      </rPr>
      <t>Ei sisällä lääkkeitä tai hoitotarvikkeita</t>
    </r>
    <r>
      <rPr>
        <sz val="9"/>
        <rFont val="Calibri"/>
        <family val="2"/>
        <scheme val="minor"/>
      </rPr>
      <t xml:space="preserve">. Sisältyy luokkaan </t>
    </r>
    <r>
      <rPr>
        <i/>
        <sz val="9"/>
        <rFont val="Calibri"/>
        <family val="2"/>
        <scheme val="minor"/>
      </rPr>
      <t>Erikoissairaanhoidon palveluna tuotettu kotisairaala</t>
    </r>
    <r>
      <rPr>
        <sz val="9"/>
        <rFont val="Calibri"/>
        <family val="2"/>
        <scheme val="minor"/>
      </rPr>
      <t>, mutta voidaan ilmoittaa erikseen.</t>
    </r>
  </si>
  <si>
    <r>
      <t xml:space="preserve">Sairaanhoitajan tuottama kotisairaalahoito. </t>
    </r>
    <r>
      <rPr>
        <b/>
        <sz val="9"/>
        <rFont val="Calibri"/>
        <family val="2"/>
        <scheme val="minor"/>
      </rPr>
      <t>Ei sisällä lääkkeitä tai hoitotarvikkeita</t>
    </r>
    <r>
      <rPr>
        <sz val="9"/>
        <rFont val="Calibri"/>
        <family val="2"/>
        <scheme val="minor"/>
      </rPr>
      <t xml:space="preserve">. Sisältyy luokkaan </t>
    </r>
    <r>
      <rPr>
        <i/>
        <sz val="9"/>
        <rFont val="Calibri"/>
        <family val="2"/>
        <scheme val="minor"/>
      </rPr>
      <t>Erikoissairaanhoidon palveluna tuotettu kotisairaala</t>
    </r>
    <r>
      <rPr>
        <sz val="9"/>
        <rFont val="Calibri"/>
        <family val="2"/>
        <scheme val="minor"/>
      </rPr>
      <t>, mutta voidaan ilmoittaa erikseen.</t>
    </r>
  </si>
  <si>
    <r>
      <t xml:space="preserve">Kotisairaalaan liittyvät </t>
    </r>
    <r>
      <rPr>
        <b/>
        <sz val="9"/>
        <rFont val="Calibri"/>
        <family val="2"/>
        <scheme val="minor"/>
      </rPr>
      <t>lääkkeet</t>
    </r>
    <r>
      <rPr>
        <sz val="9"/>
        <rFont val="Calibri"/>
        <family val="2"/>
        <scheme val="minor"/>
      </rPr>
      <t xml:space="preserve">. Sisältyy luokkaan </t>
    </r>
    <r>
      <rPr>
        <i/>
        <sz val="9"/>
        <rFont val="Calibri"/>
        <family val="2"/>
        <scheme val="minor"/>
      </rPr>
      <t>Erikoissairaanhoidon palveluna tuotettu kotisairaala</t>
    </r>
    <r>
      <rPr>
        <sz val="9"/>
        <rFont val="Calibri"/>
        <family val="2"/>
        <scheme val="minor"/>
      </rPr>
      <t>, mutta voidaan ilmoittaa erikseen.</t>
    </r>
  </si>
  <si>
    <r>
      <t xml:space="preserve">Kotisairaalaan liittyvät </t>
    </r>
    <r>
      <rPr>
        <b/>
        <sz val="9"/>
        <rFont val="Calibri"/>
        <family val="2"/>
        <scheme val="minor"/>
      </rPr>
      <t>hoitotarvikkeet</t>
    </r>
    <r>
      <rPr>
        <sz val="9"/>
        <rFont val="Calibri"/>
        <family val="2"/>
        <scheme val="minor"/>
      </rPr>
      <t xml:space="preserve">. Sisältyy luokkaan </t>
    </r>
    <r>
      <rPr>
        <i/>
        <sz val="9"/>
        <rFont val="Calibri"/>
        <family val="2"/>
        <scheme val="minor"/>
      </rPr>
      <t>Erikoissairaanhoidon palveluna tuotettu kotisairaala</t>
    </r>
    <r>
      <rPr>
        <sz val="9"/>
        <rFont val="Calibri"/>
        <family val="2"/>
        <scheme val="minor"/>
      </rPr>
      <t>, mutta voidaan ilmoittaa erikseen.</t>
    </r>
  </si>
  <si>
    <r>
      <t xml:space="preserve">Kuntoutusohjausta järjestävät sekä sosiaalitoimi että erikoissairaanhoito. Kuntoutusohjausta voidaan järjestää vammaiselle henkilölle </t>
    </r>
    <r>
      <rPr>
        <b/>
        <sz val="9"/>
        <color theme="1"/>
        <rFont val="Calibri"/>
        <family val="2"/>
        <scheme val="minor"/>
      </rPr>
      <t>vammaispalvelulain 8 §:n</t>
    </r>
    <r>
      <rPr>
        <sz val="9"/>
        <color theme="1"/>
        <rFont val="Calibri"/>
        <family val="2"/>
        <scheme val="minor"/>
      </rPr>
      <t xml:space="preserve"> perusteella tai osana terveydenhuoltolain 29 §:n mukaisia lääkinnällisen kuntoutuksen palveluja.</t>
    </r>
  </si>
  <si>
    <r>
      <rPr>
        <sz val="9"/>
        <rFont val="Calibri"/>
        <family val="2"/>
        <scheme val="minor"/>
      </rPr>
      <t xml:space="preserve">Sopeutumisvalmennus on luonteeltaan ennen kaikkea sosiaalista kuntoutusta (Shl 17 §), mutta myös lääkinnällistä ja koulutuksellista kuntoutusta! Sopeutumisvalmennusta järjestetään erityistason ja perustason terveydenhuollossa (lääkinnällinen kuntoutus, ks. JHS-luokka </t>
    </r>
    <r>
      <rPr>
        <i/>
        <sz val="9"/>
        <rFont val="Calibri"/>
        <family val="2"/>
        <scheme val="minor"/>
      </rPr>
      <t>Perustason lääkinnällinen avokuntoutus</t>
    </r>
    <r>
      <rPr>
        <sz val="9"/>
        <rFont val="Calibri"/>
        <family val="2"/>
        <scheme val="minor"/>
      </rPr>
      <t xml:space="preserve">). Sopeutumisvalmennuksesta säädetään </t>
    </r>
    <r>
      <rPr>
        <b/>
        <sz val="9"/>
        <rFont val="Calibri"/>
        <family val="2"/>
        <scheme val="minor"/>
      </rPr>
      <t>vammaispalvelulaissa 8 §</t>
    </r>
    <r>
      <rPr>
        <sz val="9"/>
        <rFont val="Calibri"/>
        <family val="2"/>
        <scheme val="minor"/>
      </rPr>
      <t xml:space="preserve">, </t>
    </r>
    <r>
      <rPr>
        <b/>
        <sz val="9"/>
        <rFont val="Calibri"/>
        <family val="2"/>
        <scheme val="minor"/>
      </rPr>
      <t>vammaispalveluasetuksessa 15 §</t>
    </r>
    <r>
      <rPr>
        <sz val="9"/>
        <rFont val="Calibri"/>
        <family val="2"/>
        <scheme val="minor"/>
      </rPr>
      <t>, terveydenhuoltolaissa 29 §, Kelan kuntoutuslaissa sekä tapaturma- ja liikennevakuutuskuntoutusta koskevissa laeissa. Vammais- ja kansanterveysjärjestöt järjestävät myös sopeutumisvalmennusta Raha-automaattiyhdistyksen myöntämän rahoituksen turvin.</t>
    </r>
    <r>
      <rPr>
        <b/>
        <sz val="9"/>
        <color rgb="FFFF0000"/>
        <rFont val="Calibri"/>
        <family val="2"/>
        <scheme val="minor"/>
      </rPr>
      <t xml:space="preserve">
</t>
    </r>
    <r>
      <rPr>
        <sz val="9"/>
        <color theme="1"/>
        <rFont val="Calibri"/>
        <family val="2"/>
        <scheme val="minor"/>
      </rPr>
      <t xml:space="preserve"> Sopeutumisvalmennuksen sisältöön katsotaan kuuluviksi neuvonta, ohjaus ja valmennus vammaisen henkilön ja hänen lähiyhteisönsä sosiaalisen toimintakyvyn edistämiseksi. Sopeutumisvalmennusta voidaan toteuttaa yksilöllisesti tai ryhmäkohtaisesti, tarvittaessa toistuvasti. Sopeutumisvalmennuskurssi on moniammatillisen tiimin vetämä,  vaiheittainen eteenpäin askeltava prosessi, jonka kesto on 3–14 vuorokautta. Toisinaan kurssi jaetaan toteutettavaksi useammassa kuin yhdessä osassa.</t>
    </r>
  </si>
  <si>
    <r>
      <t xml:space="preserve">Sosiaalihuoltolain 28 §:n mukainen  </t>
    </r>
    <r>
      <rPr>
        <b/>
        <sz val="9"/>
        <color rgb="FFFF0000"/>
        <rFont val="Calibri"/>
        <family val="2"/>
        <scheme val="minor"/>
      </rPr>
      <t>tukihenkilö- tai -perhetoiminta</t>
    </r>
    <r>
      <rPr>
        <sz val="9"/>
        <color rgb="FFFF0000"/>
        <rFont val="Calibri"/>
        <family val="2"/>
        <scheme val="minor"/>
      </rPr>
      <t>: "Erityistä tukea tarvitsevalle lapselle tai hänen perheelleen voidaan järjestää vertaisryhmätoimintaa sekä</t>
    </r>
    <r>
      <rPr>
        <b/>
        <sz val="9"/>
        <color rgb="FFFF0000"/>
        <rFont val="Calibri"/>
        <family val="2"/>
        <scheme val="minor"/>
      </rPr>
      <t xml:space="preserve"> tukihenkilö- tai perhe</t>
    </r>
    <r>
      <rPr>
        <sz val="9"/>
        <color rgb="FFFF0000"/>
        <rFont val="Calibri"/>
        <family val="2"/>
        <scheme val="minor"/>
      </rPr>
      <t xml:space="preserve"> lapsen terveyden tai kehityksen turvaamiseksi".</t>
    </r>
  </si>
  <si>
    <r>
      <t xml:space="preserve">Sosiaalihuoltolain 28 §:n mukainen lomanviettopalvelu: "Lomanviettopalveluja ja tukea lomanvieton järjestämiseen annetaan perhetilanteen, pitkäaikaisen sairauden, </t>
    </r>
    <r>
      <rPr>
        <b/>
        <sz val="9"/>
        <color theme="1"/>
        <rFont val="Calibri"/>
        <family val="2"/>
        <scheme val="minor"/>
      </rPr>
      <t>vamman tai muun vastaavanlaisen syyn perusteella</t>
    </r>
    <r>
      <rPr>
        <sz val="9"/>
        <color theme="1"/>
        <rFont val="Calibri"/>
        <family val="2"/>
        <scheme val="minor"/>
      </rPr>
      <t>."</t>
    </r>
  </si>
  <si>
    <r>
      <t xml:space="preserve">Kelan järjestämisvastuulla oleva palvelu. Maakunta voi toimia tuottajana? Peruskoulua käyvät lapset ja nuoret saavat koulunkäyntiin tarvitsemansa tulkkauspalvelun kunnan </t>
    </r>
    <r>
      <rPr>
        <b/>
        <sz val="9"/>
        <color rgb="FFFF0000"/>
        <rFont val="Calibri"/>
        <family val="2"/>
        <scheme val="minor"/>
      </rPr>
      <t>opetustoimen</t>
    </r>
    <r>
      <rPr>
        <sz val="9"/>
        <color rgb="FFFF0000"/>
        <rFont val="Calibri"/>
        <family val="2"/>
        <scheme val="minor"/>
      </rPr>
      <t xml:space="preserve"> kautta. Peruskoulun jälkeisiin opintoihin tulkkauspalvelun järjestää </t>
    </r>
    <r>
      <rPr>
        <b/>
        <sz val="9"/>
        <color rgb="FFFF0000"/>
        <rFont val="Calibri"/>
        <family val="2"/>
        <scheme val="minor"/>
      </rPr>
      <t xml:space="preserve">Kela. </t>
    </r>
    <r>
      <rPr>
        <sz val="9"/>
        <color rgb="FFFF0000"/>
        <rFont val="Calibri"/>
        <family val="2"/>
        <scheme val="minor"/>
      </rPr>
      <t>(Laki vammaisten henkilöiden tulkkauspalvelusta 133/2010.)</t>
    </r>
  </si>
  <si>
    <r>
      <t xml:space="preserve">Kuntoutusohjausta järjestävät kunnan sosiaalitoimi, </t>
    </r>
    <r>
      <rPr>
        <b/>
        <sz val="9"/>
        <color theme="1"/>
        <rFont val="Calibri"/>
        <family val="2"/>
        <scheme val="minor"/>
      </rPr>
      <t>perusterveydenhuolto</t>
    </r>
    <r>
      <rPr>
        <sz val="9"/>
        <color theme="1"/>
        <rFont val="Calibri"/>
        <family val="2"/>
        <scheme val="minor"/>
      </rPr>
      <t xml:space="preserve"> ja erikoissairaanhoito. Kunta järjestää kuntoutusohjausta vammaiselle henkilölle vammaispalvelulain 8 §:n perusteella tai </t>
    </r>
    <r>
      <rPr>
        <b/>
        <sz val="9"/>
        <color theme="1"/>
        <rFont val="Calibri"/>
        <family val="2"/>
        <scheme val="minor"/>
      </rPr>
      <t>osana terveydenhuoltolain 29 §:n mukaisia lääkinnällisen kuntoutuksen palveluja</t>
    </r>
    <r>
      <rPr>
        <sz val="9"/>
        <color theme="1"/>
        <rFont val="Calibri"/>
        <family val="2"/>
        <scheme val="minor"/>
      </rPr>
      <t>.</t>
    </r>
  </si>
  <si>
    <r>
      <t xml:space="preserve">Toiminta- ja työkyvyn sekä kuntoutustarpeen arviointia järjestävät kunnan </t>
    </r>
    <r>
      <rPr>
        <b/>
        <sz val="9"/>
        <color theme="1"/>
        <rFont val="Calibri"/>
        <family val="2"/>
        <scheme val="minor"/>
      </rPr>
      <t>perusterveydenhuolto</t>
    </r>
    <r>
      <rPr>
        <sz val="9"/>
        <color theme="1"/>
        <rFont val="Calibri"/>
        <family val="2"/>
        <scheme val="minor"/>
      </rPr>
      <t xml:space="preserve"> ja erikoissairaanhoito osana terveydenhuoltolain 29 §:n mukaisia lääkinnällisen kuntoutuksen palveluja.</t>
    </r>
  </si>
  <si>
    <r>
      <t xml:space="preserve">Kuntoutustutkimuksia järjestävät kunnan </t>
    </r>
    <r>
      <rPr>
        <b/>
        <sz val="9"/>
        <color theme="1"/>
        <rFont val="Calibri"/>
        <family val="2"/>
        <scheme val="minor"/>
      </rPr>
      <t>perusterveydenhuolto</t>
    </r>
    <r>
      <rPr>
        <sz val="9"/>
        <color theme="1"/>
        <rFont val="Calibri"/>
        <family val="2"/>
        <scheme val="minor"/>
      </rPr>
      <t xml:space="preserve"> ja erikoissairaanhoito osana terveydenhuoltolain 29 §:n mukaisia lääkinnällisen kuntoutuksen palveluja.</t>
    </r>
  </si>
  <si>
    <r>
      <t xml:space="preserve">Toimintakyvyn parantamiseen ja ylläpitämiseen tähtäävät terapiat sekä muut tarvittavat kuntoutumista edistävät toimenpiteet järjestetään kunnan </t>
    </r>
    <r>
      <rPr>
        <b/>
        <sz val="9"/>
        <color theme="1"/>
        <rFont val="Calibri"/>
        <family val="2"/>
        <scheme val="minor"/>
      </rPr>
      <t>perusterveydenhuollon</t>
    </r>
    <r>
      <rPr>
        <sz val="9"/>
        <color theme="1"/>
        <rFont val="Calibri"/>
        <family val="2"/>
        <scheme val="minor"/>
      </rPr>
      <t xml:space="preserve"> ja erikoissairaanhoidon osana terveydenhuoltolain 29 §:n mukaisia lääkinnällisen kuntoutuksen palveluja.</t>
    </r>
  </si>
  <si>
    <r>
      <rPr>
        <sz val="9"/>
        <rFont val="Calibri"/>
        <family val="2"/>
        <scheme val="minor"/>
      </rPr>
      <t xml:space="preserve">Sopeutumisvalmennus on ennen kaikkea sosiaalista kuntoutusta, mutta myös lääkinnällistä ja koulutuksellista kuntoutusta! </t>
    </r>
    <r>
      <rPr>
        <b/>
        <sz val="9"/>
        <rFont val="Calibri"/>
        <family val="2"/>
        <scheme val="minor"/>
      </rPr>
      <t>Sopeutumisvalmennusta järjestetään erityistason ja perustason terveydenhuollossa</t>
    </r>
    <r>
      <rPr>
        <sz val="9"/>
        <rFont val="Calibri"/>
        <family val="2"/>
        <scheme val="minor"/>
      </rPr>
      <t xml:space="preserve">. Sopeutumisvalmennuksesta säädetään vammaispalvelulaissa 8 §, vammaispalveluasetuksessa 15 §  (ks. JHS-luokka Vammaisten sosiaalityö ja -ohjaus), </t>
    </r>
    <r>
      <rPr>
        <b/>
        <sz val="9"/>
        <rFont val="Calibri"/>
        <family val="2"/>
        <scheme val="minor"/>
      </rPr>
      <t>terveydenhuoltolaissa 29 §</t>
    </r>
    <r>
      <rPr>
        <sz val="9"/>
        <rFont val="Calibri"/>
        <family val="2"/>
        <scheme val="minor"/>
      </rPr>
      <t>, Kelan kuntoutuslaissa sekä tapaturma- ja liikennevakuutuskuntoutusta koskevissa laeissa. Vammais- ja kansanterveysjärjestöt järjestävät myös sopeutumisvalmennusta Raha-automaattiyhdistyksen myöntämän rahoituksen turvin.</t>
    </r>
    <r>
      <rPr>
        <b/>
        <sz val="9"/>
        <color rgb="FFFF0000"/>
        <rFont val="Calibri"/>
        <family val="2"/>
        <scheme val="minor"/>
      </rPr>
      <t xml:space="preserve">
</t>
    </r>
    <r>
      <rPr>
        <sz val="9"/>
        <color theme="1"/>
        <rFont val="Calibri"/>
        <family val="2"/>
        <scheme val="minor"/>
      </rPr>
      <t xml:space="preserve"> Sopeutumisvalmennuksen sisältöön katsotaan kuuluviksi neuvonta, ohjaus ja valmennus vammaisen henkilön ja hänen lähiyhteisönsä sosiaalisen toimintakyvyn edistämiseksi. Sopeutumisvalmennusta voidaan toteuttaa yksilöllisesti tai ryhmäkohtaisesti, tarvittaessa toistuvasti. Sopeutumisvalmennuskurssi on moniammatillisen tiimin vetämä,  vaiheittainen eteenpäin askeltava prosessi, jonka kesto on 3–14 vuorokautta. Toisinaan kurssi jaetaan toteutettavaksi useammassa kuin yhdessä osassa.</t>
    </r>
  </si>
  <si>
    <r>
      <t xml:space="preserve">Kelan kuntoutuslaissa 145/2015 9 § ja 10 § kuvattu vaativa kuntoutus. Sekä kuntoutusetuuksista ja kuntoutusrahaetuuksista koskevassa laissa 566/2005, 18 §:n 1 mainittu sopeutusvalmennus. Matkakustannukset sisältyvät palveluun?! </t>
    </r>
    <r>
      <rPr>
        <b/>
        <sz val="9"/>
        <color rgb="FFFF0000"/>
        <rFont val="Calibri"/>
        <family val="2"/>
        <scheme val="minor"/>
      </rPr>
      <t>EI KÄYTÖSSÄ!</t>
    </r>
  </si>
  <si>
    <r>
      <t xml:space="preserve">Sairaanhoitaja; Terveydenhoitaja; Diabeteshoitaja; Astmahoitaja; Reumahoitaja; Sydänhoitaja
</t>
    </r>
    <r>
      <rPr>
        <b/>
        <sz val="9"/>
        <rFont val="Calibri"/>
        <family val="2"/>
        <scheme val="minor"/>
      </rPr>
      <t>Huom! Jalkojenhoito kuuluu lääkinnälliseen kuntoutukseen ja avovastaanotolla tehdyt rokotukset kuuluvat hyvinvoinnin ja terveydenedistämisen palveluryhmään.</t>
    </r>
  </si>
  <si>
    <r>
      <t xml:space="preserve">"Kiireellinen sairaanhoito, mukaan lukien kiireellinen suun terveydenhuolto, mielenterveyshoito, päihdehoito ja psykososiaalinen tuki on annettava sitä tarvitsevalle potilaalle hänen </t>
    </r>
    <r>
      <rPr>
        <i/>
        <sz val="9"/>
        <color theme="1"/>
        <rFont val="Calibri"/>
        <family val="2"/>
        <scheme val="minor"/>
      </rPr>
      <t>asuinpaikastaan riippumatta</t>
    </r>
    <r>
      <rPr>
        <sz val="9"/>
        <color theme="1"/>
        <rFont val="Calibri"/>
        <family val="2"/>
        <scheme val="minor"/>
      </rPr>
      <t>." (Terv.h.L 1326/2010, 50 §.)</t>
    </r>
  </si>
  <si>
    <r>
      <t xml:space="preserve">Päihdetyön avohoito/A-klinikka
Päihdehuollon poliklinikka esim. terveysaseman yhteydessä oleva erillinen yksikkö tuottaa palvelua
Päihdekäytön vierotushoito (päihdekäyttö, peli- ja nettiriippuvuus)
Päihdekuntoutus avohoitona
Opioidiriippuvaisten korvaushoito Huom! Perustason yksittäiset korvaushoidot kohdentuvat vastaanottopalveluihin, mutta erilliset omat yksiköt kohdentuvat tähän tietopakettiin.
</t>
    </r>
    <r>
      <rPr>
        <b/>
        <sz val="9"/>
        <color rgb="FFFF0000"/>
        <rFont val="Calibri"/>
        <family val="2"/>
        <scheme val="minor"/>
      </rPr>
      <t>Perhekuntoutus (lasten ja nuorten laitoshoito!?),</t>
    </r>
    <r>
      <rPr>
        <sz val="9"/>
        <color theme="1"/>
        <rFont val="Calibri"/>
        <family val="2"/>
        <scheme val="minor"/>
      </rPr>
      <t xml:space="preserve"> läheisten hoito
Iäkkäiden päihdehoito
Päihdeasiakkaille tarkoitettu sosiaalityö, sosiaalinen kuntoutus ja sosiaaliohjaus. Kokemusasiantuntijat.
Päihdekuntoutujien työtoiminta
Päihdekuntoutujien päivätoiminta
Huom! Päivätoiminta kohdennetaan tähän, jos asiakkuudesta tehdään päätös. Kaikille avoin toiminta kohdennetaan anonyymeihin palveluihin.</t>
    </r>
  </si>
  <si>
    <r>
      <t xml:space="preserve">Esimerkkejä sisällöstä:
- Kotiin vietävä psykiatrinen hoito, kotikuntoutus, tehostettu kotihoito, jne.
- </t>
    </r>
    <r>
      <rPr>
        <sz val="9"/>
        <color rgb="FFFF0000"/>
        <rFont val="Calibri"/>
        <family val="2"/>
        <scheme val="minor"/>
      </rPr>
      <t>Tuettu kuntouttava asumispalvelu/tehostettu kotihoito</t>
    </r>
    <r>
      <rPr>
        <sz val="9"/>
        <rFont val="Calibri"/>
        <family val="2"/>
        <scheme val="minor"/>
      </rPr>
      <t xml:space="preserve">
- Itsenäisen asumisen tuki
- Kotikuntoutus ja arjessa selviytymisen tuki
Tässä noudatetaan samaa logiikkaa kuin muissakin asumispalveluissa ja kotihoidossa. Linjaus poikkeaa siis nykyisestä lainsäädännöstä. Tähän raportoidaan ne avohuollon tuotteet, jotka toteutetaan käynteinä asiakkaan kotona asumisen turvaamiseksi. </t>
    </r>
  </si>
  <si>
    <r>
      <t xml:space="preserve">Huom! ≥75 v. asumispalvelut kohdentuu hoito- ja hoivapalveluihin
Huom! Ensisuojatyyppinen tilapäinen majoitus on sellainen, johon hakeutuu pääasiassa päihde- ja mielenterveysongelmaisia asiakkaita. Ns. normaali kriisimajoitus (jonne ei esim. pääse päihtyneenä) sisältyy aikuisten sosiaalityön pakettiin. </t>
    </r>
    <r>
      <rPr>
        <sz val="9"/>
        <color rgb="FFFF0000"/>
        <rFont val="Calibri"/>
        <family val="2"/>
        <scheme val="minor"/>
      </rPr>
      <t xml:space="preserve">Huom! Tuettu asuminen ja tukiasuminen kohdistuvat kotiin annettaviin palveluihin. </t>
    </r>
  </si>
  <si>
    <r>
      <t xml:space="preserve">Tähän toimintoon sisällytetään: </t>
    </r>
    <r>
      <rPr>
        <sz val="9"/>
        <color rgb="FFFF0000"/>
        <rFont val="Calibri"/>
        <family val="2"/>
        <scheme val="minor"/>
      </rPr>
      <t>Lapsen ja vanhemman tapaamisen valvonta Isyyden tunnustaminen, kohdentuvat siihen  yksikköön jossa asiakas käy  sopimusasiat</t>
    </r>
    <r>
      <rPr>
        <sz val="9"/>
        <color theme="1"/>
        <rFont val="Calibri"/>
        <family val="2"/>
        <scheme val="minor"/>
      </rPr>
      <t xml:space="preserve">. Olosuhdeselvitykset, sovittelu, adoptioneuvonta, lastenvalvoja. </t>
    </r>
  </si>
  <si>
    <r>
      <t xml:space="preserve">Vertaistukitoiminnan ja ryhmämuotoisen toiminnan koordinointi yhdessä kumppaneiden (esim. kunnat ja kolmas sektori) kanssa </t>
    </r>
    <r>
      <rPr>
        <sz val="9"/>
        <color rgb="FFFF0000"/>
        <rFont val="Calibri"/>
        <family val="2"/>
        <scheme val="minor"/>
      </rPr>
      <t>sekä avustukset järjestöille</t>
    </r>
    <r>
      <rPr>
        <sz val="9"/>
        <color theme="1"/>
        <rFont val="Calibri"/>
        <family val="2"/>
        <scheme val="minor"/>
      </rPr>
      <t>. Lomanviettopalvelut.</t>
    </r>
  </si>
  <si>
    <r>
      <t xml:space="preserve">Sosiaalihuoltolain nojalla toteutettava ennaltaehkäisevä perhetyö ja lapsiperheiden kotipalvelu. Avohoidosta tulisi saada irrotettua ennaltaehkäisevä toiminta, joka usein sekoittuu avohoidon palveluihin, esim. varhaisen tuen sosiaalipalvelut vs. tavallinen perhetyö. </t>
    </r>
    <r>
      <rPr>
        <sz val="9"/>
        <rFont val="Calibri"/>
        <family val="2"/>
        <scheme val="minor"/>
      </rPr>
      <t xml:space="preserve">Vanhemmuuden arviointi </t>
    </r>
    <r>
      <rPr>
        <sz val="9"/>
        <color rgb="FFFF0000"/>
        <rFont val="Calibri"/>
        <family val="2"/>
        <scheme val="minor"/>
      </rPr>
      <t xml:space="preserve"> Vanhemmuuden tukeminen (perhevalmentaja), tukihenkilö ja -perhetoiminta (POIS!)</t>
    </r>
    <r>
      <rPr>
        <sz val="9"/>
        <color theme="1"/>
        <rFont val="Calibri"/>
        <family val="2"/>
        <scheme val="minor"/>
      </rPr>
      <t xml:space="preserve">
</t>
    </r>
    <r>
      <rPr>
        <sz val="11"/>
        <color rgb="FFFF0000"/>
        <rFont val="Calibri"/>
        <family val="2"/>
        <scheme val="minor"/>
      </rPr>
      <t/>
    </r>
  </si>
  <si>
    <r>
      <t>Kouluikäisten terveysseuranta ja neuvonta (poislukien kouluterveydenhuollon järjestämä suun terveydenhuolto</t>
    </r>
    <r>
      <rPr>
        <sz val="9"/>
        <rFont val="Calibri"/>
        <family val="2"/>
        <scheme val="minor"/>
      </rPr>
      <t xml:space="preserve">).  Sisältää yhteisöllisen opiskeluhuollon. </t>
    </r>
  </si>
  <si>
    <r>
      <t xml:space="preserve">Kirjaus avoHILMOn mukaan: OAA40, OAA41; </t>
    </r>
    <r>
      <rPr>
        <sz val="9"/>
        <color rgb="FFFF0000"/>
        <rFont val="Calibri"/>
        <family val="2"/>
        <scheme val="minor"/>
      </rPr>
      <t>OAA49</t>
    </r>
    <r>
      <rPr>
        <sz val="9"/>
        <color theme="1"/>
        <rFont val="Calibri"/>
        <family val="2"/>
        <scheme val="minor"/>
      </rPr>
      <t xml:space="preserve">
PALVELUMUOTO: T26=Kouluterveydenhuolto
KÄYNNIN LUONNE: TH = terveydenhoito
YHTEYSTAPA: R10=Käynti vastaanotolla;
KÄVIJÄRYHMÄ: 1=Yksilökäynti
KÄYNTISYY: ICD-10: Z00.1, Z00.2 tai Z00.3; ICPC2: A98</t>
    </r>
  </si>
  <si>
    <r>
      <t xml:space="preserve">Kirjaus avoHILMOn mukaan: OAA44, </t>
    </r>
    <r>
      <rPr>
        <sz val="9"/>
        <color rgb="FFFF0000"/>
        <rFont val="Calibri"/>
        <family val="2"/>
        <scheme val="minor"/>
      </rPr>
      <t>OAA45, OAB10, OAB20, OAB22, OAB23</t>
    </r>
    <r>
      <rPr>
        <sz val="9"/>
        <color theme="1"/>
        <rFont val="Calibri"/>
        <family val="2"/>
        <scheme val="minor"/>
      </rPr>
      <t xml:space="preserve">
PALVELUMUOTO: T26=Kouluterveydenhuolto
KÄYNNIN LUONNE: TH = terveydenhoito tai SH= sairaanhoito
YHTEYSTAPA: R10=Käynti vastaanotolla; R70= Asiakirjamerkintä ilman asiakaskontaktia.
KÄVIJÄRYHMÄ: 6=Yhteisötilaisuus
KÄYNTISYY: ICD-10: Z00.1, Z00.2 tai Z00.3; ICPC2: A98</t>
    </r>
  </si>
  <si>
    <r>
      <rPr>
        <b/>
        <sz val="9"/>
        <color rgb="FFFF0000"/>
        <rFont val="Calibri"/>
        <family val="2"/>
        <scheme val="minor"/>
      </rPr>
      <t>Sosiaalinen kuntoutus (Sisältyy kahteen JHS-luokkaan. Kohdennus tähän ennen lopullista linjausta.)</t>
    </r>
    <r>
      <rPr>
        <sz val="9"/>
        <color theme="1"/>
        <rFont val="Calibri"/>
        <family val="2"/>
        <scheme val="minor"/>
      </rPr>
      <t xml:space="preserve">  Nuorten päihdeavohoito Omatyöntekijä (jos tällainen palvelu saadaan eriytettyä).</t>
    </r>
  </si>
  <si>
    <r>
      <t xml:space="preserve">Tähän palveluun sisällytetään sosiaalityön ammattilaisen toteuttama sosiaalityö ja sosiaaliohjaus, jossa otetaan kokonaisvastuu sosiaalihuollon asiakkaan palvelutarpeiden arvioimisesta, tarvittavien sosiaalipalvelujen ja tuen myöntämisestä, kokonaisuuden yhteensovittamisesta muiden toimijoiden tarjoaman tuen kanssa sekä tuetaan asiakasta palvelujen käytössä ja elämänhallinnassa ja seurataan tuen ja palvelujen toteutumista ja vaikuttavuutta. 
Sosiaalityön ja sosiaaliohjaukseen kuuluvia tukipalveluita ovat esimerkiksi omatyöntekijäpalvelu, palvelutarpeen arviointi ja asiakassuunnitelma, välitystili, rikos- ja riita-asioiden sovittelu ja valvonta, ostettu sosiaaliohjaus. Sosiaalityötä ja sosiaaliohjausta voidaan toteuttaa henkilökohtaisten tapaamisten, kotikäyntien, verkostotyön ja ryhmäpalvelujen keinoin. Toimeentulotuen myöntäminen </t>
    </r>
    <r>
      <rPr>
        <strike/>
        <sz val="9"/>
        <color theme="1"/>
        <rFont val="Calibri"/>
        <family val="2"/>
        <scheme val="minor"/>
      </rPr>
      <t xml:space="preserve">ja </t>
    </r>
    <r>
      <rPr>
        <strike/>
        <sz val="9"/>
        <color rgb="FFFF0000"/>
        <rFont val="Calibri"/>
        <family val="2"/>
        <scheme val="minor"/>
      </rPr>
      <t>etsivä sosiaalityö</t>
    </r>
    <r>
      <rPr>
        <sz val="9"/>
        <color theme="1"/>
        <rFont val="Calibri"/>
        <family val="2"/>
        <scheme val="minor"/>
      </rPr>
      <t xml:space="preserve"> kuuluu myös tähän. Sosiaalinen kuntoutus kuuluu tähän myös osana sosiaalityötä. </t>
    </r>
  </si>
  <si>
    <r>
      <t xml:space="preserve">Työikäisten työtoiminta, työhönvalmennus, kuntouttava työtoiminta.  Kaikki työtoimintamuodot ovat sisällöllisesti varsin samanlaisia, ja usein toteutuspaikatkin ovat samoja (mm. työkeskuksia, monipalvelukeskuksia). Työllistymistä edistävää toimintaa voidaan järjestää ammatillisena kuntoutuksena (KELA), sosiaalisena kuntoutuksena (sosiaalihuolto), lääkinnällisenä kuntoutuksena (terveydenhuolto) tai kuntouttavana työtoimintana (kunta). Työllistymistä edistävä ammatillinen kuntoutus on Kelan (KKRL 566/2005, 6 §, 7 §) järjestämää työkokeilua, työhönvalmennusta tai näiden yhdistelmä. Tässä raportoidaan ainoastaan sosiaalihuoltolain mukaisia työllistymistä edistäviä palveluja. Sosiaalihuoltolain 17 § mukainen sosiaalinen kuntoutus sisältyy palveluryhmään </t>
    </r>
    <r>
      <rPr>
        <i/>
        <sz val="9"/>
        <rFont val="Calibri"/>
        <family val="2"/>
        <scheme val="minor"/>
      </rPr>
      <t>Sosiaaliotyö ja sosiaaliohjaus</t>
    </r>
    <r>
      <rPr>
        <sz val="9"/>
        <rFont val="Calibri"/>
        <family val="2"/>
        <scheme val="minor"/>
      </rPr>
      <t>.</t>
    </r>
  </si>
  <si>
    <r>
      <t xml:space="preserve">Sisältää </t>
    </r>
    <r>
      <rPr>
        <sz val="9"/>
        <rFont val="Calibri"/>
        <family val="2"/>
        <scheme val="minor"/>
      </rPr>
      <t xml:space="preserve">somaattisen </t>
    </r>
    <r>
      <rPr>
        <sz val="9"/>
        <color theme="1"/>
        <rFont val="Calibri"/>
        <family val="2"/>
        <scheme val="minor"/>
      </rPr>
      <t>avohoidon poliklinikkapalvelut ja geriatriset poliklinikat 75 vuotta täyttäneiden osalta.</t>
    </r>
  </si>
  <si>
    <r>
      <t xml:space="preserve">Anestesiologia ja tehohoito, kivun hoito, plastiikkakirurgia, yleiskirurgia, elinsiirtokirurgia. Erikoisalakoodit: 
11; </t>
    </r>
    <r>
      <rPr>
        <sz val="9"/>
        <color rgb="FFFF0000"/>
        <rFont val="Calibri"/>
        <family val="2"/>
        <scheme val="minor"/>
      </rPr>
      <t>puuttuu</t>
    </r>
    <r>
      <rPr>
        <sz val="9"/>
        <color theme="1"/>
        <rFont val="Calibri"/>
        <family val="2"/>
        <scheme val="minor"/>
      </rPr>
      <t xml:space="preserve">; 20P; 20Y; </t>
    </r>
    <r>
      <rPr>
        <sz val="9"/>
        <color rgb="FFFF0000"/>
        <rFont val="Calibri"/>
        <family val="2"/>
        <scheme val="minor"/>
      </rPr>
      <t>puuttuu</t>
    </r>
    <r>
      <rPr>
        <sz val="9"/>
        <color theme="1"/>
        <rFont val="Calibri"/>
        <family val="2"/>
        <scheme val="minor"/>
      </rPr>
      <t xml:space="preserve"> </t>
    </r>
  </si>
  <si>
    <r>
      <t xml:space="preserve">Syöpätaudit, sädehoito. 
Erikoisalakoodit: 65; </t>
    </r>
    <r>
      <rPr>
        <sz val="9"/>
        <color rgb="FFFF0000"/>
        <rFont val="Calibri"/>
        <family val="2"/>
        <scheme val="minor"/>
      </rPr>
      <t>puuttuu.</t>
    </r>
  </si>
  <si>
    <r>
      <t xml:space="preserve">Ensisijaisesti vammaisten perhehoito ja tukiperheet. </t>
    </r>
    <r>
      <rPr>
        <sz val="9"/>
        <color rgb="FFFF0000"/>
        <rFont val="Calibri"/>
        <family val="2"/>
        <scheme val="minor"/>
      </rPr>
      <t>Palveluun kirjataan myös mielenterveysasiakkaiden ja pitkäaikaissairaiden perhehoito</t>
    </r>
    <r>
      <rPr>
        <sz val="9"/>
        <color theme="1"/>
        <rFont val="Calibri"/>
        <family val="2"/>
        <scheme val="minor"/>
      </rPr>
      <t xml:space="preserve">. Palveluun ei kirjata iäkkäiden perhehoitoa.
</t>
    </r>
  </si>
  <si>
    <r>
      <t xml:space="preserve">Tähän palveluryhmään sisällytetään: - Yleislääketieteen alaan kuuluva, terveydenhuollon ammattihenkilön suorittama, avovastaanotolla, kotikäynneillä tai etäyhteyksien avulla toteutettava asiakkaiden oireiden, toimintakyvyn ja sairauksien tutkimus, toteaminen ja hoito; - Terveydenhuoltolain 22 §:ssä tarkoitettujen todistusten antaminen silloin kun ne liittyvät edellä oleviin palveluihin - Kiireellinen hoito vastaanotoilla  Laskennassa ei erotella hoitaja- ja lääkärikäyntejä vaan yhteensä palvelussa; käyneet asiakkaat ja heidän käynnit tai käyntiä korvaava kontakti  Vastaanotoilla normaalityön yhteydessä tapahtuva ennaltaehkäisevä työ kirjautuu tänne ellei ole koodeilla erotettavissa ja kohdennetavissa hyvinvoinnin ja terveydenedistämisen palveluryhmään. </t>
    </r>
    <r>
      <rPr>
        <b/>
        <sz val="9"/>
        <color theme="7" tint="-0.249977111117893"/>
        <rFont val="Calibri"/>
        <family val="2"/>
        <scheme val="minor"/>
      </rPr>
      <t>Perusterveydenhuollon psykologipalvelut.</t>
    </r>
  </si>
  <si>
    <t>R10=Asiakkaan käynti vastaanotolla, R20=Ammattihenkilön käynti asiakkaan kotona, R30=Ammattihenkilön käynti asiakkaan työpaikalla, R41=Ammattihenkilön käynti muualla kuin kotona tai työ, R52=Reaaliaikainen etäasiointi, R56=Etäasiointi ilman reaaliaikaista kontaktia, R60=Ammattihenkilöiden välinen konsultaatio, R71=Ammattihenkilöiden välinen neuvottelu, R72=Asiakkaan asian hoito, R80=Vuodeosastohoito, R90=Muu asiointi</t>
  </si>
  <si>
    <t>1=Fyysiset syyt, 11=Itsestä huolehtimisen vajavuudet (hygienia), 12=Liikkumiskyvyn vajavuudet, 2=Hermostolliset syyt, 21=Muistamattomuus, 22=Sekavuus, 23=Viestimiskyvyn vajavuudet (puhe, kuulo, näkö), 24=Dementia, 3=Psyykkis-sosiaaliset syyt, 31=Masennus, 32=Muu psykiatrinen sairaus/oire34=Yksinäisyys, turvattomuus, 35=Asumisongelmat, 36=Omaisten avun puute, 37=Hoitajan loma, 38=Kotiin annettavien palvelujen tarjonnan puute, 39=Tarkoituksenmukaisen hoitopaikan puute, 4=Kuntoutus, 41=Lääkinnällinen kuntoutus, 5=Tapaturma, 71=Alkoholiongelma, 72=Huumausaineongelma, 73=Lääkkeiden ongelmakäyttö, 74=Sekakäyttöongelma, 75=Muu riippuvuus, 76=Läheisen päihdeongelma tai vastaava</t>
  </si>
  <si>
    <t>Avosairaanhoito</t>
  </si>
  <si>
    <t>asiakkaan terveysongelman tai sairauden hoitoa varten annettavat päivystysluonteiset tai ennalta sovitut palvelut Huom. Ennalta sovittua avosairaanhoitoa on esimerkiksi pitkäaikaissairauksien  (diabetes, astma, verenpainesairaudet, reumataudit, dementia jne.) seuranta.</t>
  </si>
  <si>
    <t>1.2.246.537.6.125.2008.29</t>
  </si>
  <si>
    <t>service som är av jourkaraktär eller som överenskommits på förhand och ges för att behandla hälsoproblem eller en sjukdom hos en klient Obs! Öppen sjukvård som överenskommits på förhand utgörs av till exempel uppföljning av kroniska sjukdomar (diabetes, astma, blodtryckssjukdomar, reumatism, demens osv.).</t>
  </si>
  <si>
    <t>Öppen sjukvård</t>
  </si>
  <si>
    <t>T21</t>
  </si>
  <si>
    <t>raskaana oleville naisille ja lasta odottaville perheille raskausajan tueksi ja raskauden kulun seuraamiseksi annettavat palvelut Huom. Palvelumuodoksi kirjataan Äitiysneuvola palvelumuodoksi  myös silloin, kun tämän palvelun yhteydessä hoidetaan sairautta. Jos äitiysneuvolassa tarkastetaan vauva, palvelumuotona on T22 Lastenneuvola.</t>
  </si>
  <si>
    <t>1.2.246.537.6.125.2008.30</t>
  </si>
  <si>
    <t>service som tillhandahålls för gravida kvinnor och familjer som väntar barn som stöd under graviditetstiden och för uppföljning av graviditetsförloppet Obs! Mödrarådgivning anges som serviceform även i sådana fall där man i samband med denna tjänst behandlar en sjukdom. För undersökning av spädbarn på mödrarådgivningsbyrån anges serviceform T22, Barnrådgivning.</t>
  </si>
  <si>
    <t>Mödrarådgivning</t>
  </si>
  <si>
    <t>T22</t>
  </si>
  <si>
    <t>alle oppivelvollisuusikäisten lasten terveen kasvun, kehityksen ja hyvinvoinnin edistämiseksi sekä heidän perheidensä tukemiseksi annettavat palvelut.</t>
  </si>
  <si>
    <t>1.2.246.537.6.125.2008.31</t>
  </si>
  <si>
    <t>service som ges för att främja välbefinnandet, en sund uppväxt och utvecklingen vad gäller barn under skolåldern samt för att stöda familjerna</t>
  </si>
  <si>
    <t>Barnrådgivning</t>
  </si>
  <si>
    <t>T23</t>
  </si>
  <si>
    <t>Perhesuunnittelu-/ehkäisyneuvola</t>
  </si>
  <si>
    <t>raskauden ehkäisyneuvontaa ja -seurantaa, raskauden suunnittelua sekä ehkäisyongelmien hoitoa varten annettavat palvelut Huom. Palvelumuodoksi kirjataan Perhesuunnitteluneuvola myös silloin, kun tämän palvelun yhteydessä hoidetaan sairautta.</t>
  </si>
  <si>
    <t>1.2.246.537.6.125.2008.32</t>
  </si>
  <si>
    <t>rådgivning och uppföljning av graviditetsprevention, service som gäller graviditetsplanering och behandling av preventionsproblem Obs! Familjeplaneringsrådgivning anges som serviceform även i sådana fall där man i samband med denna tjänst behandlar en sjukdom.</t>
  </si>
  <si>
    <t>Familjeplanerings-/preventionsrådgivning</t>
  </si>
  <si>
    <t>T24</t>
  </si>
  <si>
    <t>Muut neuvolapalvelut</t>
  </si>
  <si>
    <t>tietylle kohderyhmälle annettavat neuvolan kaltaiset palvelut, jotka eivät kuitenkaan kohdistu raskauden suunnitteluun ja seurantaan tai lapsen kehityksen seuraamiseen Huom. Tämän palvelumuotoluokan mukaisia palveluja ovat nuorten-, aikuisten- ja ikäihmisten neuvolat, opiskelu- tai työterveyshuollon ulkopuolelle jäävien nuorten ja työikäisten sekä omaishoitajien terveystarkastukset, perhetyö ehkäisevässä terveydenhuollossa sekä asiakas- ja palveluohjaus Huom. Palvelumuodoksi kirjataan Muut neuvolapalvelut myös silloin, kun tämän palvelun yhteydessä hoidetaan sairautta.</t>
  </si>
  <si>
    <t>1.2.246.537.6.125.2008.33</t>
  </si>
  <si>
    <t>service av rådgivningstyp som riktar sig till en specifik målgrupp, dock inte sådan service som omfattar planering och uppföljning av graviditet eller uppföljning av barns utveckling Obs! Tjänsterna enligt denna klassificering av serviceform är rådgivningsbyråer för ungdomar, vuxna och seniorer, hälsoundersökningar av unga, personer i arbetsför ålder och närståendevårdare som står utanför studerande- eller företagshälsovården, familjearbete inom förebyggande hälso- och sjukvård samt klient- och servicehandledning. Obs! Annan rådgivningsservice anges som serviceform även i sådana fall där man i samband med denna tjänst behandlar en sjukdom.</t>
  </si>
  <si>
    <t>Annan rådgivningsservice (bl.a. för äldre)</t>
  </si>
  <si>
    <t>T25</t>
  </si>
  <si>
    <t>Kasvatus- ja perheneuvola</t>
  </si>
  <si>
    <t>asiantuntijatuen antaminen kasvatus- ja perheasioissa sekä lapsen myönteistä kehitystä edistävä sosiaalinen, psykologinen ja lääketieteellinen tutkimus ja hoito</t>
  </si>
  <si>
    <t>experthjälp i uppfostrings- och familjefrågor och sociala, psykologiska och medicinska undersökningar och behandlingar som främjar en positiv utveckling hos barnet</t>
  </si>
  <si>
    <t>Uppfostrings- och familjerådgivning</t>
  </si>
  <si>
    <t>perusopetusta antavien oppilaitosten oppilaiden terveyden ja hyvinvoinnin seuraamiseksi ja edistämiseksi, terveysongelmien hoitamiseksi sekä vanhempien ja huoltajien kasvatustyön tueksi annettavat palvelut sekä kouluyhteisön ja -ympäristön terveellisyyttä, turvallisuutta ja hyvinvointia edistävät palvelut Huom. Palvelumuodoksi kirjataan Kouluterveydenhuolto myös silloin, kun tämän palvelun yhteydessä hoidetaan sairautta.</t>
  </si>
  <si>
    <t>1.2.246.537.6.125.2008.34</t>
  </si>
  <si>
    <t>en serviceform för att övervaka och främja elevernas hälsa och välbefinnande och behandla deras hälsoproblem, erbjuda föräldrarna och vårdnadshavarna stöd i uppfostringsarbetet samt för att främja hälsan, säkerheten och välbefinnandet inom skolgemenskapen och skolmiljön i de läroanstalter som ger grundläggande utbildning Obs! Skolhälsovård anges som serviceform även i sådana fall där man i samband med denna tjänst behandlar en sjukdom.</t>
  </si>
  <si>
    <t>Skolhälsovård</t>
  </si>
  <si>
    <t>opiskelijoiden terveyden ja hyvinvoinnin edistämiseksi ja seuraamiseksi sekä sairauksien hoitamiseksi annettavat palvelut sekä opiskeluyhteisön ja -ympäristön terveellisyyttä, turvallisuutta ja hyvinvointia edistävät palvelut Huom. Opiskeluterveydenhuolloksi kirjataan kiireetön sairaanhoito, mielenterveys- ja päihdetyö, seksuaaliterveyden edistäminen, suun terveydenhuolto sekä myös opiskeluterveydenhuollossa toteutuneet kutsuntatarkastukset.</t>
  </si>
  <si>
    <t>1.2.246.537.6.125.2008.35</t>
  </si>
  <si>
    <t>service för att övervaka och främja de studerandes hälsa och välbefinnande och behandla sjukdomar och service som främjar hälsan, säkerheten och välbefinnandet inom studiegemenskapen och studiemiljön Obs. Som studerandehälsovård registreras icke-brådskande sjukvård, mentalvårds- och missbruksarbete, främjande av den sexuella hälsan, mun- och tandhälsovård samt även uppbådsundersökningar som genomförts inom studerandehälsovården.</t>
  </si>
  <si>
    <t>Studerandehälsovård</t>
  </si>
  <si>
    <t>Seulonnat ja muut joukkotarkastukset</t>
  </si>
  <si>
    <t>määritellyille kohderyhmille sairauksien ennalta havaitsemiseksi annettavat palvelut Huom. Tähän palvelumuotoluokkaan lasketaan kuuluvaksi esim. 50--69-vuotiaille naisille järjestettävät rintasyöpäseulontatutkimukset ja 30--60-vuotiaille naisille järjestettävät kohdun kaulaosan syöpäseulontatutkimukset.</t>
  </si>
  <si>
    <t>1.2.246.537.6.125.2008.36</t>
  </si>
  <si>
    <t>tjänster för tidig upptäckt av sjukdomar som riktar sig till specifika målgrupper Obs! Till denna klass räknas bl.a. screening för bröstcancer bland kvinnor i åldern 5069 år och screening för cancer i livmoderhalsen bland kvinnor i åldern 3060 år.</t>
  </si>
  <si>
    <t>Screeningar och andra massundersökningar</t>
  </si>
  <si>
    <t>Muu terveydenhoito</t>
  </si>
  <si>
    <t>erikseen toteutettu seksuaaliterapia- ja rokotustoiminta, ne kutsuntatarkastukset, joita ei toteuteta opiskeluterveydenhuollossa, todistuskäynnit terveydentilan toteamiseksi (T-todistus, ajokorttitodistus) ja muut vastaavat terveydenhoitopalvelut</t>
  </si>
  <si>
    <t>1.2.246.537.6.125.2008.37</t>
  </si>
  <si>
    <t>separat sexualterapi och vaccinationsverksamhet, de uppbådsundersökningar som inte genomförs i studerandehälsovården, intygsbesök som görs för konstaterande av hälsotillstånd (T-intyg, körkortsintyg) och andra motsvarande hälsovårdstjänster</t>
  </si>
  <si>
    <t>Annan hälsovård</t>
  </si>
  <si>
    <t>Lakisääteinen työterveyshuolto</t>
  </si>
  <si>
    <t>palvelut, joiden tavoitteena on edistää työhön liittyvien sairauksien ja tapaturmien ehkäisyä, työn ja työympäristön terveellisyyttä ja turvallisuutta, työyhteisön häiriötöntä toimintaa sekä työntekijöiden terveyttä ja työ- ja toimintakykyä Huom. Tähän palvelumuotoluokkaan kuuluun myös työterveyshuollon palveluna järjestetty fysioterapia.</t>
  </si>
  <si>
    <t>1.2.246.537.6.125.2008.38</t>
  </si>
  <si>
    <t>tjänster vars syfte är att förebygga sjukdomar och olycksfall i arbetet och att främja hälsa och säkerhet i arbetet och arbetsmiljön, en störningsfri verksamhet inom arbetsgemenskapen samt arbetstagarnas hälsa och arbets- och funktionsförmåga Obs! Denna kategori av serviceformer omfattar också fysioterapi som ordnats som en företagshälsovårdstjänst.</t>
  </si>
  <si>
    <t>Lagstadgad företagshälsovård</t>
  </si>
  <si>
    <t>Ei-lakisääteinen työterveyshuolto</t>
  </si>
  <si>
    <t>työnantajan työtekijälleen järjestämät työterveyshuoltolain 14§:n mukaiset sairaanhoitopalvelut ja muut terveydenhuoltopalvelut</t>
  </si>
  <si>
    <t>1.2.246.537.6.125.2008.39</t>
  </si>
  <si>
    <t>sådana sjukvårds- och andra hälsovårdstjänster som en arbetsgivare ordnar för sina arbetstagare med stöd av 14 § i lagen om företagshälsovård</t>
  </si>
  <si>
    <t>Icke-lagstadgad företagshälsovård</t>
  </si>
  <si>
    <t>Merimiesterveydenhuolto</t>
  </si>
  <si>
    <t>merenkulkijoille annettavat terveydenhuoltopalvelut Huom. Merimiesterveydenhuollon  järjestämisvastuu kuuluu terveydenhuoltolain 19 §:ssä, kohdassa 1 määrätyille kunnille.</t>
  </si>
  <si>
    <t>1.2.246.537.6.125.2008.40</t>
  </si>
  <si>
    <t>hälso- och sjukvårdstjänster för sjömän Obs! Skyldighet att anordna sjömanshälsovård har ålagts vissa kommuner med stöd av 19 § 1 punkten i hälso- och sjukvårdslagen.</t>
  </si>
  <si>
    <t>Sjömanshälsovård</t>
  </si>
  <si>
    <t>yhdistetyt kotipalvelun ja kotisairaanhoidon palvelut Huom. Ensisijaisesti tilastoinnissa pyritään erittelemään kotipalvelun ja kotisairaanhoidon palvelut, mutta mikäli toiminnot eivät ole eroteltavissa, kirjataan toiminta kotihoidoksi.</t>
  </si>
  <si>
    <t>1.2.246.537.6.125.2008.41</t>
  </si>
  <si>
    <t>kombinerad hemsjukvårds-och hemtjänster Obs! I statistikföringen är målet att i första hand göra skillnad mellan hemtjänst och hemsjukvård, men om funktionerna inte kan skiljas åt, registreras verksamheten som hemvård.</t>
  </si>
  <si>
    <t>hoito- ja palvelusuunnitelman mukaiset tilapäiset sairaanhoidon palvelut asiakkaalle hänen kotonaan, asuinpaikassaan tai vastaavassa paikassa</t>
  </si>
  <si>
    <t>1.2.246.537.6.125.2008.42</t>
  </si>
  <si>
    <t>tillfällig hälso- och sjukvårdsservice som ges i klientens hem eller på dennes boendeplats eller motsvarande plats, enligt vård- och serviceplanen</t>
  </si>
  <si>
    <t>Hemsjukvård</t>
  </si>
  <si>
    <t>terveyskeskuksen palvelut, jotka annetaan asiakkaalle kotona selviytymisen tueksi hänen kotonaan, asuinpaikassaan tai vastaavassa paikassa Huom. Kotipalvelua annetaan henkilölle, joka tarvitsee apua päivittäisissä toiminnoissa. Kotipalvelu voi olla hoito- ja palvelusuunnitelman mukaista, säännöllistä palvelua tai tilapäistä palvelua.</t>
  </si>
  <si>
    <t>1.2.246.537.6.125.2008.43</t>
  </si>
  <si>
    <t>service som yrkesutbildade inom hälsovården ger personer som behöver hjälp för att kunna klara sig hemma, på boendeplatsen eller på en motsvarande plats. Obs! Hemtjänst ges till personer som behöver hjälp i sina dagliga sysslor. Hemtjänst kan vara en tjänst antingen i form av regelbunden service utifrån en vård- och serviceplan eller en tillfällig tjänst.</t>
  </si>
  <si>
    <t>Hemtjänst</t>
  </si>
  <si>
    <t>lääkärijohtoista, hoitotiimin antamaa ympärivuorokautista kotona annettavaa hoitoa, joka korvaa sairaalahoidon = akuuttihoitoa rajoitetun ajan</t>
  </si>
  <si>
    <t>läkarledd dygnetruntvård som ges av ett vårdteam där hemma och som ersätter sjukhusvård = akutvård i en begränsad tid</t>
  </si>
  <si>
    <t>Hemsjukhus</t>
  </si>
  <si>
    <t>väestön terveyttä, toimintakykyä ja hyvinvointia edistävät ja ylläpitävät yksilö- ja/tai ryhmätoimintapalvelut Huom. Fysioterapian tarpeen kartoittamiseksi selvitetään asiakkaan liikkumis- ja toimintakykyä sekä niitä haittaavia tai estäviä tekijöitä. Asiakkaalle optimaalisen toiminta- ja liikuntakyvyn saavuttamiseksi käytetään fysioterapeuttista hoitoa. Työterveyshuollossa annettavan fysioterapian palvelumuodoksi kirjataan työterveyshuolto.</t>
  </si>
  <si>
    <t>1.2.246.537.6.125.2008.44</t>
  </si>
  <si>
    <t>tjänster på individ- och/eller gruppnivå som främjar och bevarar befolkningens hälsa, funktionsförmåga och välbefinnande Obs! Kartläggningen av behovet av fysioterapi baserar sig på en utredning av klientens rörelse- och funktionsförmåga och eventuella begränsande och/eller hämmande faktorer. Målet med behandlingen är att uppnå en optimal rörelse- och funktionsförmåga. Fysioterapi som ges inom ramen för företagshälsovården räknas som företagshälsovård.</t>
  </si>
  <si>
    <t>Fysioterapi</t>
  </si>
  <si>
    <t>apuvälineluovutuksen yhteydessä asiakkaalle annettavat tutkimus-, hoito- tai neuvontapalvelut Huom. Apuvälineellä tarkoitetaan tässä yhteydessä sosiaali- tai terveydenhuollon ammattihenkilön arvion perusteella asiakkaalle päivittäisten toimintojen ylläpitämiseksi ja itsenäisen suoriutumisen tukemiseksi myönnettävää laitetta.</t>
  </si>
  <si>
    <t>1.2.246.537.6.125.2008.45</t>
  </si>
  <si>
    <t>undersöknings-, behandlings- eller rådgivningstjänster som ges till en klient i samband med överlåtelse av ett hjälpmedel Obs! Med hjälpmedel avses i detta sammanhang anordningar som beviljas enskilda klienter för att hjälpa dem att bevara förmågan att sköta sina dagliga sysslor och kunna klara sig självständigt.</t>
  </si>
  <si>
    <t>Hjälpmedelsservice</t>
  </si>
  <si>
    <t>puheen, kielen ja äänen häiriöiden lääkinnälliset tutkimis-, hoito- ja kuntoutuspalvelut</t>
  </si>
  <si>
    <t>1.2.246.537.6.125.2008.46</t>
  </si>
  <si>
    <t>medicinsk undersökning, behandling och rehabilitering av tal-, språk- och röststörningar</t>
  </si>
  <si>
    <t>Talterapi</t>
  </si>
  <si>
    <t>asiakkaan toimintamahdollisuuksia päivittäisessä toimintaympäristössä edistävät kuntoutuspalvelut, jotka sisältävät tutkimusta, hoitoa tai neuvontaa</t>
  </si>
  <si>
    <t>1.2.246.537.6.125.2008.47</t>
  </si>
  <si>
    <t>rehabiliteringstjänster som främjar klientens möjligheter att klara olika aktiviteter i sin dagliga aktivitetsmiljö och som innefattar undersökning, behandling eller rådgivning</t>
  </si>
  <si>
    <t>Ergoterapi</t>
  </si>
  <si>
    <t>jalkaongelmia ehkäisevä ja jalkojen toimintaa ylläpitävä hoito sekä sairausperäisten jalkaongelmien hoito Huom. Jalkaterapian osa-alueita ovat: jalkaterapiatarpeen ja alaraajojen toimintakyvyn arviointi, ehkäisevä jalkaterapia, kliininen jalkaterapia, jalkojen apuvälineterapia ja toiminnallinen harjoittelu.</t>
  </si>
  <si>
    <t>1.2.246.537.6.125.2008.48</t>
  </si>
  <si>
    <t>behandling för att förebygga fotproblem och bevara fötternas funktion samt behandling av fotproblem orsakade av sjukdom Obs! Delområden inom fotterapi är bedömning av behovet av fotterapi och de nedre extremiteternas funktion, förebyggande fotterapi, klinisk fotterapi, ortosbehandling och funktionsträning.</t>
  </si>
  <si>
    <t>Fotterapi</t>
  </si>
  <si>
    <t>ohjaus ja opastus, jonka tavoitteena on suunnitella asiakkaalle tai asiakasryhmälle sopiva ruokavalio ja tukea sen toteutuksessa (esimerkiksi gluteeniton ruokavalio keliaakikolle) Huom. Myös terveyden edistämiseen ja sairauksien ehkäisyyn liittyvä ravitsemusohjaus kuuluu ravitsemusterapiaan (esimerkiksi painonhallinta, jonka avulla voidaan ehkäistä tyypin 2 diabetesta).</t>
  </si>
  <si>
    <t>1.2.246.537.6.125.2008.49</t>
  </si>
  <si>
    <t>instruktioner och vägledning till klienter eller en klientgrupp i syfte att hjälpa dem att planera och följa en lämplig diet (t.ex. glutenfri diet för personer med celiaki) Obs! Näringsterapi kan ges individuellt eller i grupp. Som näringsterapi räknas också kostrådgivning i anknytning till hälsofrämjande och sjukdomsförebyggande verksamhet (t.ex. viktkontroll för förebyggande av typ 2 diabetes).</t>
  </si>
  <si>
    <t>Näringsterapi</t>
  </si>
  <si>
    <t>Terveyssosiaalityö</t>
  </si>
  <si>
    <t>palvelut, joissa selvitetään potilaan kokonaistilanne ja sosiaalisten tekijöiden yhteys sairauteen, sairastamiseen tai vammautumiseen Huom. Terveydenhuollon sosiaalityö on informointia, ohjausta ja neuvontaa, hakemusten tekemistä, palvelujen järjestämistä sekä korvausten hankkimista. Palvelumuotoa käytetään esimerkiksi sosiaaliohjaajien ja -neuvojien kohdalla.</t>
  </si>
  <si>
    <t>tjänster som ger personlig handledning och rådgivning om de tjänster som finns att tillgå samt villkoren för att få dem Obs! I praktiken handlar det om att ge information, handledning och rådgivning, fylla i ansökningar, tillhandahålla service och ansöka om ersättning. Denna serviceform tillämpas bland annat i fråga om socialhandledare och socialrådgivare.</t>
  </si>
  <si>
    <t>Socialt arbete inom hälsovården</t>
  </si>
  <si>
    <t>Muu kuntoutus ja erityisterapia</t>
  </si>
  <si>
    <t>tämän luokituksen luokkiin T51-T56 kuulumaton kuntoutustoiminta</t>
  </si>
  <si>
    <t>1.2.246.537.6.125.2008.50</t>
  </si>
  <si>
    <t>rehabiliteringsverksamhet som inte ingår i klasserna T51-T56</t>
  </si>
  <si>
    <t>Annan rehabilitering och specialterapi</t>
  </si>
  <si>
    <t>suun ja hampaiden terveyttä ylläpitävä ja edistävä toiminta sekä suun ongelmien ja sairauksien hoitamiseksi järjestetyt palvelut</t>
  </si>
  <si>
    <t>1.2.246.537.6.125.2008.51</t>
  </si>
  <si>
    <t>verksamhet som upprätthåller och främjar mun- och tandhälsan samt service som tillhandahålls för behandling av problem och sjukdomar i munnen</t>
  </si>
  <si>
    <t>Munhälsovård</t>
  </si>
  <si>
    <t>Mielenterveystyö</t>
  </si>
  <si>
    <t>perusterveydenhuollon avohoidon toimintana järjestetyt mielenterveyspalvelut Huom. Mielenterveyspalvelut ovat elämän kriisitilanteiden ja mielenterveysongelmien tueksi sekä psykiatrisiin sairauksiin tarjottavia avopalveluja. Mielenterveystyön palvelumuotoluokkaan kirjataan kuuluvaksi terveyskeskuksen tuottama terveydenhuoltolain, mielenterveyslain ja sosiaalihuoltolain mukainen mielenterveystyö silloin, kun asianomaiseen tehtävään osoitettu sosiaali- ja terveydenhuollon ammattihenkilö sitä pääsääntöisesti hoitaa. Psykoterapia lasketaan sisältyväksi mielenterveystyöhön. Lääkärin tai muun sosiaali- ja terveydenhuollon ammattihenkilön vastaanottotapahtumat, jotka eivät toteudu erikseen osoitetun mielenterveysyksikön tai mielenterveyden asioiden hoitamiseen erikoistuneen ja osoitetun ammattihenkilön toimesta, kirjataan avosairaanhoidoksi. Huom. terveyskeskuksissa toimivat niin sanotut koulutetut depressiohoitajat kirjaavat käyntitapahtumat tämän palvelumuodon alle.</t>
  </si>
  <si>
    <t>1.2.246.537.6.125.2008.52</t>
  </si>
  <si>
    <t>mentalvårdstjänster som ordnats som öppenvårdsverksamhet inom primärverksamheten Obs! Mentalvårdstjänster är öppenvårdstjänster som ges som stöd vid livskriser eller problem med den psykiska hälsan samt vid psykiatriska sjukdomar. Mentalvårdsarbete som produceras av en hälsovårdscentral enligt hälso- och sjukvårdslagen, mentalvårdslagen och socialvårdslagen när en yrkesutbildad person inom social- och hälsovården vilken anvisats ifrågavarande uppgift i regel sköter det registreras som arbete som hör till serviceformen mentalvårdsarbete. Psykoterapi räknas som en del av arbetet för psykisk hälsa. Mottagningshändelser som genomförs av läkare eller annan yrkesutbildad personal inom socialvården eller hälso- och sjukvården ska registreras som öppen sjukvård, om händelserna inte har genomförts vid en särskilt anvisad mentalvårdsenhet eller av en yrkesutbildad person som är specialiserad på mentalvårdsfrågor och har anvisats att handha sådana frågor. De så kallade utbildade depressionsskötarna som finns vid hälsovårdscentralerna registrerar besöken under denna serviceform.</t>
  </si>
  <si>
    <t>Mentalvårdsarbete</t>
  </si>
  <si>
    <t>Päihdetyö</t>
  </si>
  <si>
    <t>perusterveydenhuollon avohoidon toimintana järjestettävät ehkäisevät, hoitavat ja kuntouttavat, nimenomaisesti päihteisiin osoitetut/kohdistuvat palvelut Huom. Mikäli esim. mielenterveysyksikön asiakkaan kanssa käsitellään myös päihdeasioita, kirjataan tämä kuitenkin kuuluvaksi mielenterveystyöhön. Samoin, mikäli lääkärin tai muun sosiaali- ja terveydenhuollon ammattihenkilön avosairaanhoidon vastaanotolla käsitellään asiakkaan päihdeasiaa, kirjataan toiminta avosairaanhoidoksi. Päihdetyöksi on tarkoitus kirjata vain erikseen osoitetun päihdeyksikön tai päihdetyön hoitamiseen erikoistuneen ja osoitetun ammattihenkilön toimesta toteutunut toiminta.</t>
  </si>
  <si>
    <t>1.2.246.537.6.125.2008.53</t>
  </si>
  <si>
    <t>förebyggande, behandlande och rehabiliterande öppenvårdsverksamhet med specifik inriktning på missbrukarvård, vilken ordnas som öppenvårdsverksamhet inom primärvården Obs! När frågor om missbruk tas upp med klienter vid t.ex. en mentalvårdsenhet, räknas det däremot som arbete för psykisk hälsa. På motsvarande sätt räknas det som öppen sjukvård, om läkare eller annan vårdpersonal på en mottagning inom den öppna hälso- och sjukvården tar upp frågor om missbruk med klienter som besöker deras mottagning. Avsikten är att klassen missbrukarvård ska användas för att registrera endast den verksamhet som genomförs vid särskilt anvisade enheter för missbrukarvård eller av yrkesutbildade personer som är specialiserade på frågor om missbruk och anvisade att handha sådana frågor.</t>
  </si>
  <si>
    <t>perusterveydenhuollon avohoidon toimintana järjestettävät, terveyttä, toimintakykyä ja kodin arjessa selviytymistä tukevat palvelut, jotka kohdistuvat iäkkäisiin ja/tai pitkäaikaissairaisiin ihmisiin</t>
  </si>
  <si>
    <t>1.2.246.537.6.125.2008.54</t>
  </si>
  <si>
    <t>tjänster som främjar äldre och/eller långtidssjuka personers hälsa och funktionsförmåga och deras förmåga att klara av vardagen i hemmet, vilka anordnas som öppenvårdsverksamhet inom primärvården</t>
  </si>
  <si>
    <t>Päiväsairaalatoiminta</t>
  </si>
  <si>
    <t>lääkärin päätökseen perustuvat, perusterveydenhuollon avohoidon toimintana tuotetut tutkimus-, hoito- ja kuntoutuspalvelut silloin, kun vastaanottokäynti ei riitä täyttämään tuen tarvetta ja kun ympärivuorokautinen hoito ei ole välttämätöntä</t>
  </si>
  <si>
    <t>1.2.246.537.6.125.2008.55</t>
  </si>
  <si>
    <t>på läkarbeslut baserad undersökning, behandling och rehabilitering som tillhandahålls som öppenvårdsverksamhet inom primärvården, när patientens behov av stöd är så stort att det inte kan tillgodoses med mottagningsbesök, men inte stort nog för att kräva vård dygnet runt</t>
  </si>
  <si>
    <t>Dagsjukhusverksamhet</t>
  </si>
  <si>
    <t>Muu palvelutoiminta</t>
  </si>
  <si>
    <t>tämän luokituksen muihin luokkiin kuulumaton palvelutoiminta</t>
  </si>
  <si>
    <t>1.2.246.537.6.125.2008.56</t>
  </si>
  <si>
    <t>annan serviceverksamhet som inte hör till övriga klasser</t>
  </si>
  <si>
    <t>Annan serviceverksamhet</t>
  </si>
  <si>
    <t>PTHAVO - Palvelumuoto OID=1.2.246.537.6.125</t>
  </si>
  <si>
    <t>Muut työntekijät</t>
  </si>
  <si>
    <t>Stakes, Admin</t>
  </si>
  <si>
    <t>1.2.246.537.6.74.2001.599</t>
  </si>
  <si>
    <t>Övriga arbetstagare</t>
  </si>
  <si>
    <t>Teollisuuden ja rakentamisen avustavat työntekijät</t>
  </si>
  <si>
    <t>1.2.246.537.6.74.2001.626</t>
  </si>
  <si>
    <t>Medhjälpare inom industrin och byggverksamhet m.fl.</t>
  </si>
  <si>
    <t>933</t>
  </si>
  <si>
    <t>Rahdinkäsittelijät, varastotyöntekijät ym.</t>
  </si>
  <si>
    <t>1.2.246.537.6.74.2001.633</t>
  </si>
  <si>
    <t>Godshanterare, lagerarbetare m.fl.</t>
  </si>
  <si>
    <t>9330</t>
  </si>
  <si>
    <t>1.2.246.537.6.74.2001.634</t>
  </si>
  <si>
    <t>932</t>
  </si>
  <si>
    <t>Pakkaajat ja muut avustavat teollisuustyöntekijät</t>
  </si>
  <si>
    <t>Pakkaajat ja muut avustavat teollisuustyöntekijät ym.</t>
  </si>
  <si>
    <t>1.2.246.537.6.74.2001.631</t>
  </si>
  <si>
    <t>Paketerare och andra medhjälpare inom industrin</t>
  </si>
  <si>
    <t>9320</t>
  </si>
  <si>
    <t>Pakkaajat, lajittelijat ym.</t>
  </si>
  <si>
    <t>1.2.246.537.6.74.2001.632</t>
  </si>
  <si>
    <t>Paketerare, sorterare m.fl.</t>
  </si>
  <si>
    <t>931</t>
  </si>
  <si>
    <t>Kaivos- ja rakennusalan ym. alojen avustavat työnt</t>
  </si>
  <si>
    <t>Kaivos- ja rakennusalan ym. alojen avustavat työntekijät</t>
  </si>
  <si>
    <t>1.2.246.537.6.74.2001.627</t>
  </si>
  <si>
    <t>Medhjälpare i gruv- och byggbranschen m.fl.</t>
  </si>
  <si>
    <t>9313</t>
  </si>
  <si>
    <t>Rakennusalan avustavat työntekijät</t>
  </si>
  <si>
    <t>1.2.246.537.6.74.2001.630</t>
  </si>
  <si>
    <t>Medhjälpare i byggbranschen</t>
  </si>
  <si>
    <t>9312</t>
  </si>
  <si>
    <t>Maa- ja vesirakennusalan avustavat työntekijät</t>
  </si>
  <si>
    <t>1.2.246.537.6.74.2001.629</t>
  </si>
  <si>
    <t>Medhjälpare i anläggningsbranschen</t>
  </si>
  <si>
    <t>9311</t>
  </si>
  <si>
    <t>Kaivosten avustavat työntekijät</t>
  </si>
  <si>
    <t>1.2.246.537.6.74.2001.628</t>
  </si>
  <si>
    <t>Medhjälpare i gruvor</t>
  </si>
  <si>
    <t>Maa- ja metsätalouden avustavat työntekijät</t>
  </si>
  <si>
    <t>1.2.246.537.6.74.2001.623</t>
  </si>
  <si>
    <t>Medhjälpare inom jord- och skogsbruk</t>
  </si>
  <si>
    <t>921</t>
  </si>
  <si>
    <t>1.2.246.537.6.74.2001.624</t>
  </si>
  <si>
    <t>9210</t>
  </si>
  <si>
    <t>1.2.246.537.6.74.2001.625</t>
  </si>
  <si>
    <t>Muut palvelutyöntekijät</t>
  </si>
  <si>
    <t>1.2.246.537.6.74.2001.600</t>
  </si>
  <si>
    <t>Övrig servicepersonal</t>
  </si>
  <si>
    <t>916</t>
  </si>
  <si>
    <t>Puhdistustyöntekijät</t>
  </si>
  <si>
    <t>1.2.246.537.6.74.2001.620</t>
  </si>
  <si>
    <t>Renhållningsarbetare</t>
  </si>
  <si>
    <t>9162</t>
  </si>
  <si>
    <t>Kadunlakaisijat ym.</t>
  </si>
  <si>
    <t>1.2.246.537.6.74.2001.622</t>
  </si>
  <si>
    <t>Gatsopare m.fl.</t>
  </si>
  <si>
    <t>9161</t>
  </si>
  <si>
    <t>Jäte- ja kaatopaikkatyöntekijät</t>
  </si>
  <si>
    <t>1.2.246.537.6.74.2001.621</t>
  </si>
  <si>
    <t>Arbetare på avstjälpningsplatser m.fl.</t>
  </si>
  <si>
    <t>915</t>
  </si>
  <si>
    <t>Lähetit, ovenvartijat ja mittareiden lukijat</t>
  </si>
  <si>
    <t>1.2.246.537.6.74.2001.616</t>
  </si>
  <si>
    <t>Bud, vaktmästare och mätaravläsare</t>
  </si>
  <si>
    <t>9153</t>
  </si>
  <si>
    <t>Sähkö- ja vesimittareiden lukijat ym.</t>
  </si>
  <si>
    <t>1.2.246.537.6.74.2001.619</t>
  </si>
  <si>
    <t>Mätaravläsare</t>
  </si>
  <si>
    <t>9152</t>
  </si>
  <si>
    <t>Ovenvartijat ja vahtimestarit</t>
  </si>
  <si>
    <t>1.2.246.537.6.74.2001.618</t>
  </si>
  <si>
    <t>Dörrvakter och vaktmästare</t>
  </si>
  <si>
    <t>9151</t>
  </si>
  <si>
    <t>Sanomalehtien ja mainosten jakajat ja lähetit</t>
  </si>
  <si>
    <t>1.2.246.537.6.74.2001.617</t>
  </si>
  <si>
    <t>Tidnings- och reklamutdelare, bud</t>
  </si>
  <si>
    <t>914</t>
  </si>
  <si>
    <t>Kiinteistötyöntekijät, ikkunanpesijät ym.</t>
  </si>
  <si>
    <t>1.2.246.537.6.74.2001.613</t>
  </si>
  <si>
    <t>Fastighetspersonal och fönsterputsare m.fl.</t>
  </si>
  <si>
    <t>9142</t>
  </si>
  <si>
    <t>Ajoneuvojen ja ikkunoiden pesijät ym.</t>
  </si>
  <si>
    <t>1.2.246.537.6.74.2001.615</t>
  </si>
  <si>
    <t>Fordons- och fönsterputsare m.fl.</t>
  </si>
  <si>
    <t>9141</t>
  </si>
  <si>
    <t>Kiinteistöhuoltomiehet</t>
  </si>
  <si>
    <t>1.2.246.537.6.74.2001.614</t>
  </si>
  <si>
    <t>Fastighetsskötare</t>
  </si>
  <si>
    <t>913</t>
  </si>
  <si>
    <t>Sairaala-, hoito- ja keittiöapulaiset, siivoojat y</t>
  </si>
  <si>
    <t>Sairaala-, hoito- ja keittiöapulaiset, siivoojat ym.</t>
  </si>
  <si>
    <t>1.2.246.537.6.74.2001.606</t>
  </si>
  <si>
    <t>Sjukhus-, vård- och köksbiträden, städare m.fl.</t>
  </si>
  <si>
    <t>9133</t>
  </si>
  <si>
    <t>Puhdistajat ja prässääjät</t>
  </si>
  <si>
    <t>1.2.246.537.6.74.2001.612</t>
  </si>
  <si>
    <t>Rengörare och pressare</t>
  </si>
  <si>
    <t>9132</t>
  </si>
  <si>
    <t>Sairaala-, hoito- ja keittiöapulaiset sekä siivooj</t>
  </si>
  <si>
    <t>Sairaala-, hoito- ja keittiöapulaiset sekä siivoojat</t>
  </si>
  <si>
    <t>1.2.246.537.6.74.2001.608</t>
  </si>
  <si>
    <t>Sjukhus-, vård- och köksbiträden samt städare</t>
  </si>
  <si>
    <t>91323</t>
  </si>
  <si>
    <t>Keittiöapulaiset</t>
  </si>
  <si>
    <t>1.2.246.537.6.74.2001.611</t>
  </si>
  <si>
    <t>Köksbiträden</t>
  </si>
  <si>
    <t>91322</t>
  </si>
  <si>
    <t>Siivoojat</t>
  </si>
  <si>
    <t>1.2.246.537.6.74.2001.610</t>
  </si>
  <si>
    <t>Städare</t>
  </si>
  <si>
    <t>91321</t>
  </si>
  <si>
    <t>Sairaala- ja hoitoapulaiset</t>
  </si>
  <si>
    <t>1.2.246.537.6.74.2001.609</t>
  </si>
  <si>
    <t>Sjukhus- och vårdbiträden</t>
  </si>
  <si>
    <t>9131</t>
  </si>
  <si>
    <t>Kotiapulaiset ym.</t>
  </si>
  <si>
    <t>1.2.246.537.6.74.2001.607</t>
  </si>
  <si>
    <t>Hembiträden m.fl.</t>
  </si>
  <si>
    <t>912</t>
  </si>
  <si>
    <t>Kengänkiillottajat ym.</t>
  </si>
  <si>
    <t>1.2.246.537.6.74.2001.604</t>
  </si>
  <si>
    <t>Skoputsare m.fl.</t>
  </si>
  <si>
    <t>9120</t>
  </si>
  <si>
    <t>1.2.246.537.6.74.2001.605</t>
  </si>
  <si>
    <t>911</t>
  </si>
  <si>
    <t>Katu- ja kotimyyjät ym.</t>
  </si>
  <si>
    <t>1.2.246.537.6.74.2001.601</t>
  </si>
  <si>
    <t>Gatu- och hemförsäljare m.fl.</t>
  </si>
  <si>
    <t>9113</t>
  </si>
  <si>
    <t>Puhelinmyyjät ja kotimyyjät</t>
  </si>
  <si>
    <t>1.2.246.537.6.74.2001.603</t>
  </si>
  <si>
    <t>Telefon- och hemförsäljare</t>
  </si>
  <si>
    <t>9111</t>
  </si>
  <si>
    <t>Katumyyjät ym.</t>
  </si>
  <si>
    <t>1.2.246.537.6.74.2001.602</t>
  </si>
  <si>
    <t>Gatuförsäljare m.fl.</t>
  </si>
  <si>
    <t>Prosessi- ja kuljetustyöntekijät</t>
  </si>
  <si>
    <t>1.2.246.537.6.74.2001.511</t>
  </si>
  <si>
    <t>Process- och transportarbetare</t>
  </si>
  <si>
    <t>Kuljettajat, vesiliikennetyöntekijät ym.</t>
  </si>
  <si>
    <t>1.2.246.537.6.74.2001.583</t>
  </si>
  <si>
    <t>Förare och sjötrafikarbetare m.fl.</t>
  </si>
  <si>
    <t>834</t>
  </si>
  <si>
    <t>Kansi- ja konemiehistö ym. vesiliikenteen työnteki</t>
  </si>
  <si>
    <t>Kansi- ja konemiehistö ym. vesiliikenteen työntekijät</t>
  </si>
  <si>
    <t>1.2.246.537.6.74.2001.597</t>
  </si>
  <si>
    <t>Däckmanskap och maskinpersonal m.fl. sjötrafikarbetare</t>
  </si>
  <si>
    <t>8340</t>
  </si>
  <si>
    <t>1.2.246.537.6.74.2001.598</t>
  </si>
  <si>
    <t>833</t>
  </si>
  <si>
    <t>Työkoneiden kuljettajat</t>
  </si>
  <si>
    <t>1.2.246.537.6.74.2001.592</t>
  </si>
  <si>
    <t>Arbetsmaskinförare</t>
  </si>
  <si>
    <t>8334</t>
  </si>
  <si>
    <t>Trukin- ja siirtokoneenkuljettajat</t>
  </si>
  <si>
    <t>1.2.246.537.6.74.2001.596</t>
  </si>
  <si>
    <t>Truckförare och transportörskötare</t>
  </si>
  <si>
    <t>8333</t>
  </si>
  <si>
    <t>Nosturinkuljettajat</t>
  </si>
  <si>
    <t>1.2.246.537.6.74.2001.595</t>
  </si>
  <si>
    <t>Kranförare</t>
  </si>
  <si>
    <t>8332</t>
  </si>
  <si>
    <t>Maanrakennus- ym. koneiden kuljettajat</t>
  </si>
  <si>
    <t>1.2.246.537.6.74.2001.594</t>
  </si>
  <si>
    <t>Anläggningsmaskinförare m.fl.</t>
  </si>
  <si>
    <t>8331</t>
  </si>
  <si>
    <t>Maa- ja metsätaloustyökoneiden kuljettajat</t>
  </si>
  <si>
    <t>1.2.246.537.6.74.2001.593</t>
  </si>
  <si>
    <t>Förare av jordbruks- och skogsmaskiner m.fl.</t>
  </si>
  <si>
    <t>832</t>
  </si>
  <si>
    <t>Moottoriajoneuvojen kuljettajat</t>
  </si>
  <si>
    <t>1.2.246.537.6.74.2001.587</t>
  </si>
  <si>
    <t>Fordonsförare</t>
  </si>
  <si>
    <t>8324</t>
  </si>
  <si>
    <t>Kuorma-auton ja erikoisajoneuvojen kuljettajat</t>
  </si>
  <si>
    <t>1.2.246.537.6.74.2001.591</t>
  </si>
  <si>
    <t>Lastbils- och specialfordonsförare</t>
  </si>
  <si>
    <t>8323</t>
  </si>
  <si>
    <t>Linja-auton- ja raitiovaununkuljettajat</t>
  </si>
  <si>
    <t>1.2.246.537.6.74.2001.590</t>
  </si>
  <si>
    <t>Buss- och spårvagnsförare</t>
  </si>
  <si>
    <t>8322</t>
  </si>
  <si>
    <t>Henkilö- ja pakettiautonkuljettajat</t>
  </si>
  <si>
    <t>1.2.246.537.6.74.2001.589</t>
  </si>
  <si>
    <t>Person- och paketbilsförare</t>
  </si>
  <si>
    <t>8321</t>
  </si>
  <si>
    <t>Moottoripyörälähetit ym.</t>
  </si>
  <si>
    <t>1.2.246.537.6.74.2001.588</t>
  </si>
  <si>
    <t>Motorcykelbud m.fl.</t>
  </si>
  <si>
    <t>831</t>
  </si>
  <si>
    <t>Veturin- ja moottorivaununkuljettajat</t>
  </si>
  <si>
    <t>1.2.246.537.6.74.2001.584</t>
  </si>
  <si>
    <t>Lokförare och motorvagnsförare</t>
  </si>
  <si>
    <t>8312</t>
  </si>
  <si>
    <t>Vaihdetyöhenkilöstö</t>
  </si>
  <si>
    <t>1.2.246.537.6.74.2001.586</t>
  </si>
  <si>
    <t>Bangårdspersonal</t>
  </si>
  <si>
    <t>8311</t>
  </si>
  <si>
    <t>1.2.246.537.6.74.2001.585</t>
  </si>
  <si>
    <t>Teollisuustuotteiden valmistajat ja kokoonpanijat</t>
  </si>
  <si>
    <t>1.2.246.537.6.74.2001.537</t>
  </si>
  <si>
    <t>Tillverkare och hopsättare, industriprodukter</t>
  </si>
  <si>
    <t>829</t>
  </si>
  <si>
    <t>Muut teolliset valmistajat ja kokoonpanijat</t>
  </si>
  <si>
    <t>1.2.246.537.6.74.2001.581</t>
  </si>
  <si>
    <t>Övriga maskinoperatörer och montörer</t>
  </si>
  <si>
    <t>8290</t>
  </si>
  <si>
    <t>1.2.246.537.6.74.2001.582</t>
  </si>
  <si>
    <t>828</t>
  </si>
  <si>
    <t>Teollisuustuotteiden kokoonpanijat</t>
  </si>
  <si>
    <t>1.2.246.537.6.74.2001.574</t>
  </si>
  <si>
    <t>Montörer, industriprodukter</t>
  </si>
  <si>
    <t>8286</t>
  </si>
  <si>
    <t>Kartonki-, tekstiili- ym. tuotteiden teolliset kok</t>
  </si>
  <si>
    <t>Kartonki-, tekstiili- ym. tuotteiden teolliset kokoonpanijat</t>
  </si>
  <si>
    <t>1.2.246.537.6.74.2001.580</t>
  </si>
  <si>
    <t>Montörer, kartong- och textilprodukter m.m.</t>
  </si>
  <si>
    <t>8285</t>
  </si>
  <si>
    <t>Puu- ym. tuotteiden teolliset kokoonpanijat</t>
  </si>
  <si>
    <t>1.2.246.537.6.74.2001.579</t>
  </si>
  <si>
    <t>Montörer, träprodukter m.m.</t>
  </si>
  <si>
    <t>8284</t>
  </si>
  <si>
    <t>Metalli-, kumi- ja muovituotteiden teolliset kokoo</t>
  </si>
  <si>
    <t>Metalli-, kumi- ja muovituotteiden teolliset kokoonpanijat</t>
  </si>
  <si>
    <t>1.2.246.537.6.74.2001.578</t>
  </si>
  <si>
    <t>Montörer, metall-, gummi- och plastprodukter</t>
  </si>
  <si>
    <t>8283</t>
  </si>
  <si>
    <t>Elektronisten laitteiden kokoonpanijat</t>
  </si>
  <si>
    <t>1.2.246.537.6.74.2001.577</t>
  </si>
  <si>
    <t>Montörer, elektronik</t>
  </si>
  <si>
    <t>8282</t>
  </si>
  <si>
    <t>Sähkölaitteiden kokoonpanijat</t>
  </si>
  <si>
    <t>1.2.246.537.6.74.2001.576</t>
  </si>
  <si>
    <t>Montörer, elutrustning</t>
  </si>
  <si>
    <t>8281</t>
  </si>
  <si>
    <t>Konepaja- ja metallituotteiden kokoonpanijat</t>
  </si>
  <si>
    <t>1.2.246.537.6.74.2001.575</t>
  </si>
  <si>
    <t>Montörer, verkstads- och metallprodukter</t>
  </si>
  <si>
    <t>827</t>
  </si>
  <si>
    <t>Elintarvikkeiden ja tupakkatuotteiden teolliset va</t>
  </si>
  <si>
    <t>Elintarvikkeiden ja tupakkatuotteiden teolliset valmistajat</t>
  </si>
  <si>
    <t>1.2.246.537.6.74.2001.564</t>
  </si>
  <si>
    <t>Maskinoperatörer, tillverkning av livsmedel och tobaksprodukter</t>
  </si>
  <si>
    <t>8279</t>
  </si>
  <si>
    <t>Tupakkatuotteiden teolliset valmistajat</t>
  </si>
  <si>
    <t>1.2.246.537.6.74.2001.573</t>
  </si>
  <si>
    <t>Maskinoperatörer, tobaksindustri</t>
  </si>
  <si>
    <t>8278</t>
  </si>
  <si>
    <t>Oluen, viinin ja muiden juomien teolliset valmista</t>
  </si>
  <si>
    <t>Oluen, viinin ja muiden juomien teolliset valmistajat</t>
  </si>
  <si>
    <t>1.2.246.537.6.74.2001.572</t>
  </si>
  <si>
    <t>Maskinoperatörer, öl- och vintillverkning m.m.</t>
  </si>
  <si>
    <t>8277</t>
  </si>
  <si>
    <t>Teen, kahvin ja kaakaon teolliset valmistajat</t>
  </si>
  <si>
    <t>1.2.246.537.6.74.2001.571</t>
  </si>
  <si>
    <t>Maskinoperatörer, te-, kaffe- och kakaoberedning</t>
  </si>
  <si>
    <t>8276</t>
  </si>
  <si>
    <t>Sokerin teolliset valmistajat</t>
  </si>
  <si>
    <t>1.2.246.537.6.74.2001.570</t>
  </si>
  <si>
    <t>Maskinoperatörer, sockerindustri</t>
  </si>
  <si>
    <t>8275</t>
  </si>
  <si>
    <t>Hedelmä-, vihannes- ym. tuotteiden teolliset valmi</t>
  </si>
  <si>
    <t>Hedelmä-, vihannes- ym. tuotteiden teolliset valmistajat</t>
  </si>
  <si>
    <t>1.2.246.537.6.74.2001.569</t>
  </si>
  <si>
    <t>Maskinoperatörer, frukt- och grönsaksberedning m.m.</t>
  </si>
  <si>
    <t>8274</t>
  </si>
  <si>
    <t>Leipomo- ja suklaatuotteiden teolliset valmistajat</t>
  </si>
  <si>
    <t>1.2.246.537.6.74.2001.568</t>
  </si>
  <si>
    <t>Maskinoperatörer, bageri och konfektyrindustri</t>
  </si>
  <si>
    <t>8273</t>
  </si>
  <si>
    <t>Jauhotuotteiden ja mausteiden teolliset valmistaja</t>
  </si>
  <si>
    <t>Jauhotuotteiden ja mausteiden teolliset valmistajat</t>
  </si>
  <si>
    <t>1.2.246.537.6.74.2001.567</t>
  </si>
  <si>
    <t>Maskinoperatörer, mjöl- och kryddframställning</t>
  </si>
  <si>
    <t>8272</t>
  </si>
  <si>
    <t>Maitotaloustuotteiden teolliset valmistajat</t>
  </si>
  <si>
    <t>1.2.246.537.6.74.2001.566</t>
  </si>
  <si>
    <t>Maskinoperatörer, mejeriindustri</t>
  </si>
  <si>
    <t>8271</t>
  </si>
  <si>
    <t>Liha- ja kalajalosteiden teolliset valmistajat</t>
  </si>
  <si>
    <t>1.2.246.537.6.74.2001.565</t>
  </si>
  <si>
    <t>Maskinoperatörer, kött- och fiskberedning</t>
  </si>
  <si>
    <t>826</t>
  </si>
  <si>
    <t>Tekstiili-, turkis- ja nahkatuotteiden teolliset v</t>
  </si>
  <si>
    <t>Tekstiili-, turkis- ja nahkatuotteiden teolliset valmistajat</t>
  </si>
  <si>
    <t>1.2.246.537.6.74.2001.556</t>
  </si>
  <si>
    <t>Maskinoperatörer, textil-, skinn- och läderindustri</t>
  </si>
  <si>
    <t>8269</t>
  </si>
  <si>
    <t>Muut tekstiili-, turkis- ja nahkatuotteiden teolli</t>
  </si>
  <si>
    <t>Muut tekstiili-, turkis- ja nahkatuotteiden teolliset valmistajat</t>
  </si>
  <si>
    <t>1.2.246.537.6.74.2001.563</t>
  </si>
  <si>
    <t>Övriga maskinoperatörer, textil-, skinn- och läderindustri</t>
  </si>
  <si>
    <t>8266</t>
  </si>
  <si>
    <t>Jalkineiden, laukkujen ym. teolliset valmistajat</t>
  </si>
  <si>
    <t>1.2.246.537.6.74.2001.562</t>
  </si>
  <si>
    <t>Maskinoperatörer, sko- och väskindustri m.m.</t>
  </si>
  <si>
    <t>8265</t>
  </si>
  <si>
    <t>Turkisten ja nahkojen teolliset käsittelijät</t>
  </si>
  <si>
    <t>1.2.246.537.6.74.2001.561</t>
  </si>
  <si>
    <t>Maskinoperatörer, skinn- och läderindustri</t>
  </si>
  <si>
    <t>8264</t>
  </si>
  <si>
    <t>Pesu-, valkaisu- ja värjäyskoneiden hoitajat</t>
  </si>
  <si>
    <t>1.2.246.537.6.74.2001.560</t>
  </si>
  <si>
    <t>Maskinoperatörer, tvättning, blekning och färgning</t>
  </si>
  <si>
    <t>8263</t>
  </si>
  <si>
    <t>Ompelukoneiden hoitajat</t>
  </si>
  <si>
    <t>1.2.246.537.6.74.2001.559</t>
  </si>
  <si>
    <t>Symaskinsoperatörer</t>
  </si>
  <si>
    <t>8262</t>
  </si>
  <si>
    <t>Kutoma- ja neulekoneiden hoitajat</t>
  </si>
  <si>
    <t>1.2.246.537.6.74.2001.558</t>
  </si>
  <si>
    <t>Maskinoperatörer, vävning och stickning</t>
  </si>
  <si>
    <t>8261</t>
  </si>
  <si>
    <t>Kuitujenvalmistus-, kehruu- ja puolauskoneiden hoi</t>
  </si>
  <si>
    <t>Kuitujenvalmistus-, kehruu- ja puolauskoneiden hoitajat</t>
  </si>
  <si>
    <t>1.2.246.537.6.74.2001.557</t>
  </si>
  <si>
    <t>Maskinoperatörer, fibertillverkning, spinning och spolning</t>
  </si>
  <si>
    <t>825</t>
  </si>
  <si>
    <t>Painajat, jälkikäsittelijät ja paperituotteiden te</t>
  </si>
  <si>
    <t>Painajat, jälkikäsittelijät ja paperituotteiden teolliset valmistajat</t>
  </si>
  <si>
    <t>1.2.246.537.6.74.2001.552</t>
  </si>
  <si>
    <t>Tryckare och efterbehandlare samt maskinoperatörer (pappersvaror)</t>
  </si>
  <si>
    <t>8253</t>
  </si>
  <si>
    <t>Paperituotteiden teolliset valmistajat</t>
  </si>
  <si>
    <t>1.2.246.537.6.74.2001.555</t>
  </si>
  <si>
    <t>Maskinoperatörer, pappersvaruindustri</t>
  </si>
  <si>
    <t>8252</t>
  </si>
  <si>
    <t>Jälkikäsittelijät</t>
  </si>
  <si>
    <t>1.2.246.537.6.74.2001.554</t>
  </si>
  <si>
    <t>Efterbehandlare</t>
  </si>
  <si>
    <t>8251</t>
  </si>
  <si>
    <t>Painokoneen hoitajat</t>
  </si>
  <si>
    <t>1.2.246.537.6.74.2001.553</t>
  </si>
  <si>
    <t>Maskinoperatörer, tryckeri</t>
  </si>
  <si>
    <t>824</t>
  </si>
  <si>
    <t>Puutuotteiden teolliset valmistajat</t>
  </si>
  <si>
    <t>1.2.246.537.6.74.2001.550</t>
  </si>
  <si>
    <t>Maskinoperatörer, trävaruindustri</t>
  </si>
  <si>
    <t>8240</t>
  </si>
  <si>
    <t>1.2.246.537.6.74.2001.551</t>
  </si>
  <si>
    <t>823</t>
  </si>
  <si>
    <t>Kumi- ja muovituotteiden teolliset valmistajat</t>
  </si>
  <si>
    <t>1.2.246.537.6.74.2001.547</t>
  </si>
  <si>
    <t>Maskinoperatörer, gummi- och plastindustri</t>
  </si>
  <si>
    <t>8232</t>
  </si>
  <si>
    <t>Muovituotteiden teolliset valmistajat</t>
  </si>
  <si>
    <t>1.2.246.537.6.74.2001.549</t>
  </si>
  <si>
    <t>Maskinoperatörer, plastindustri</t>
  </si>
  <si>
    <t>8231</t>
  </si>
  <si>
    <t>Kumituotteiden teolliset valmistajat</t>
  </si>
  <si>
    <t>1.2.246.537.6.74.2001.548</t>
  </si>
  <si>
    <t>Maskinoperatörer, gummiindustri</t>
  </si>
  <si>
    <t>822</t>
  </si>
  <si>
    <t>Kemiallisten tuotteiden teolliset valmistajat</t>
  </si>
  <si>
    <t>1.2.246.537.6.74.2001.541</t>
  </si>
  <si>
    <t>Maskinoperatörer, kemisk industri</t>
  </si>
  <si>
    <t>8229</t>
  </si>
  <si>
    <t>Muut kemiallisten tuotteiden teolliset valmistajat</t>
  </si>
  <si>
    <t>1.2.246.537.6.74.2001.546</t>
  </si>
  <si>
    <t>Övriga maskinoperatörer, kemisk industri</t>
  </si>
  <si>
    <t>8224</t>
  </si>
  <si>
    <t>Valokuvatuotteiden teolliset valmistajat</t>
  </si>
  <si>
    <t>1.2.246.537.6.74.2001.545</t>
  </si>
  <si>
    <t>Maskinoperatörer, fotografiska produkter</t>
  </si>
  <si>
    <t>8223</t>
  </si>
  <si>
    <t>Metallien teolliset päällystäjät ja viimeistelijät</t>
  </si>
  <si>
    <t>1.2.246.537.6.74.2001.544</t>
  </si>
  <si>
    <t>Maskinoperatörer, ytbehandling</t>
  </si>
  <si>
    <t>8222</t>
  </si>
  <si>
    <t>Ammusten ja räjähteiden teolliset valmistajat</t>
  </si>
  <si>
    <t>1.2.246.537.6.74.2001.543</t>
  </si>
  <si>
    <t>Maskinoperatörer, ammunitions- och sprängämnesindustri</t>
  </si>
  <si>
    <t>8221</t>
  </si>
  <si>
    <t>Lääkkeiden ja hygieniatuotteiden teolliset valmist</t>
  </si>
  <si>
    <t>Lääkkeiden ja hygieniatuotteiden teolliset valmistajat</t>
  </si>
  <si>
    <t>1.2.246.537.6.74.2001.542</t>
  </si>
  <si>
    <t>Maskinoperatörer, läkemedelsindustri och hygienteknisk industri</t>
  </si>
  <si>
    <t>821</t>
  </si>
  <si>
    <t>Metalli- ja mineraalituotteiden teolliset valmista</t>
  </si>
  <si>
    <t>Metalli- ja mineraalituotteiden teolliset valmistajat</t>
  </si>
  <si>
    <t>1.2.246.537.6.74.2001.538</t>
  </si>
  <si>
    <t>Maskinoperatörer, metall- och mineral</t>
  </si>
  <si>
    <t>8212</t>
  </si>
  <si>
    <t>Betoni- ym. tuotteiden teolliset valmistajat</t>
  </si>
  <si>
    <t>1.2.246.537.6.74.2001.540</t>
  </si>
  <si>
    <t>Maskinoperatörer, betongindustri m.m.</t>
  </si>
  <si>
    <t>8211</t>
  </si>
  <si>
    <t>Metallin koneelliset työstäjät</t>
  </si>
  <si>
    <t>1.2.246.537.6.74.2001.539</t>
  </si>
  <si>
    <t>Metallmaskinsoperatörer</t>
  </si>
  <si>
    <t>Prosessityöntekijät</t>
  </si>
  <si>
    <t>1.2.246.537.6.74.2001.512</t>
  </si>
  <si>
    <t>Processarbetare</t>
  </si>
  <si>
    <t>817</t>
  </si>
  <si>
    <t>Teollisuusrobottien hoitajat</t>
  </si>
  <si>
    <t>1.2.246.537.6.74.2001.535</t>
  </si>
  <si>
    <t>Industrirobotoperatörer</t>
  </si>
  <si>
    <t>8170</t>
  </si>
  <si>
    <t>1.2.246.537.6.74.2001.536</t>
  </si>
  <si>
    <t>816</t>
  </si>
  <si>
    <t>Voimalaitosten, vesilaitosten ym. koneenhoitajat</t>
  </si>
  <si>
    <t>1.2.246.537.6.74.2001.531</t>
  </si>
  <si>
    <t>Driftmaskinister m.fl.</t>
  </si>
  <si>
    <t>8163</t>
  </si>
  <si>
    <t>Jätteenpoltto- ja vedenpuhdistuslaitosten koneenho</t>
  </si>
  <si>
    <t>Jätteenpoltto- ja vedenpuhdistuslaitosten koneenhoitajat</t>
  </si>
  <si>
    <t>1.2.246.537.6.74.2001.534</t>
  </si>
  <si>
    <t>Driftmaskinister vid avfallsbrännings- och vattenreningsverk</t>
  </si>
  <si>
    <t>8162</t>
  </si>
  <si>
    <t>Lämmityskattiloiden hoitajat</t>
  </si>
  <si>
    <t>1.2.246.537.6.74.2001.533</t>
  </si>
  <si>
    <t>Värmepannsoperatörer</t>
  </si>
  <si>
    <t>8161</t>
  </si>
  <si>
    <t>Voimalaitosten koneenhoitajat</t>
  </si>
  <si>
    <t>1.2.246.537.6.74.2001.532</t>
  </si>
  <si>
    <t>Driftmaskinister vid kraftverk</t>
  </si>
  <si>
    <t>815</t>
  </si>
  <si>
    <t>Kemianteollisuuden prosessinhoitajat</t>
  </si>
  <si>
    <t>1.2.246.537.6.74.2001.529</t>
  </si>
  <si>
    <t>8150</t>
  </si>
  <si>
    <t>1.2.246.537.6.74.2001.530</t>
  </si>
  <si>
    <t>814</t>
  </si>
  <si>
    <t>Puunjalostuksen ja paperinvalmistuksen prosessityö</t>
  </si>
  <si>
    <t>Puunjalostuksen ja paperinvalmistuksen prosessityöntekijät</t>
  </si>
  <si>
    <t>1.2.246.537.6.74.2001.525</t>
  </si>
  <si>
    <t>Processarbetare (träförädling och papperstillverkning)</t>
  </si>
  <si>
    <t>8143</t>
  </si>
  <si>
    <t>Paperin ja kartongin teolliset valmistajat</t>
  </si>
  <si>
    <t>1.2.246.537.6.74.2001.528</t>
  </si>
  <si>
    <t>Maskinoperatörer, pappers- och kartongindustri</t>
  </si>
  <si>
    <t>8142</t>
  </si>
  <si>
    <t>Paperimassan ja hakkeen teolliset valmistajat</t>
  </si>
  <si>
    <t>1.2.246.537.6.74.2001.527</t>
  </si>
  <si>
    <t>Maskinoperatörer, pappersmassa- och flisindustri</t>
  </si>
  <si>
    <t>8141</t>
  </si>
  <si>
    <t>Sahausprosessinhoitajat</t>
  </si>
  <si>
    <t>1.2.246.537.6.74.2001.526</t>
  </si>
  <si>
    <t>Sågprocessoperatörer</t>
  </si>
  <si>
    <t>813</t>
  </si>
  <si>
    <t>Lasi- ja keramiikkateollisuuden työntekijät</t>
  </si>
  <si>
    <t>1.2.246.537.6.74.2001.522</t>
  </si>
  <si>
    <t>Glas- och keramikarbetare</t>
  </si>
  <si>
    <t>8139</t>
  </si>
  <si>
    <t>Muut lasi- ja keramiikkateollisuuden työntekijät</t>
  </si>
  <si>
    <t>1.2.246.537.6.74.2001.524</t>
  </si>
  <si>
    <t>Övriga industriarbetare (glas och keramik)</t>
  </si>
  <si>
    <t>8131</t>
  </si>
  <si>
    <t>Lasi- ja keramiikkauunienhoitajat</t>
  </si>
  <si>
    <t>1.2.246.537.6.74.2001.523</t>
  </si>
  <si>
    <t>Glas- och keramikugnsoperatörer</t>
  </si>
  <si>
    <t>812</t>
  </si>
  <si>
    <t>Metalliteollisuuden prosessityöntekijät</t>
  </si>
  <si>
    <t>1.2.246.537.6.74.2001.517</t>
  </si>
  <si>
    <t>Processarbetare inom metallindustrin</t>
  </si>
  <si>
    <t>8124</t>
  </si>
  <si>
    <t>Langan- ja putkenvetäjät</t>
  </si>
  <si>
    <t>1.2.246.537.6.74.2001.521</t>
  </si>
  <si>
    <t>Tråd- och rördragare m.fl.</t>
  </si>
  <si>
    <t>8123</t>
  </si>
  <si>
    <t>Lämpökäsittelijät</t>
  </si>
  <si>
    <t>1.2.246.537.6.74.2001.520</t>
  </si>
  <si>
    <t>Värmebehandlingsoperatörer</t>
  </si>
  <si>
    <t>8122</t>
  </si>
  <si>
    <t>Metallurgiset muokkaajat</t>
  </si>
  <si>
    <t>1.2.246.537.6.74.2001.519</t>
  </si>
  <si>
    <t>Metallurgiska operatörer</t>
  </si>
  <si>
    <t>8121</t>
  </si>
  <si>
    <t>Sulatto- ja sulatusuunityöntekijät</t>
  </si>
  <si>
    <t>1.2.246.537.6.74.2001.518</t>
  </si>
  <si>
    <t>Hytt- och metallugnsarbetare</t>
  </si>
  <si>
    <t>811</t>
  </si>
  <si>
    <t>Kaivos- ja louhintatyön koneenkäyttäjät</t>
  </si>
  <si>
    <t>1.2.246.537.6.74.2001.513</t>
  </si>
  <si>
    <t>Maskinförare i gruv- och stenbrottsarbete</t>
  </si>
  <si>
    <t>8113</t>
  </si>
  <si>
    <t>Iskuporaajat ja syväkairaajat</t>
  </si>
  <si>
    <t>1.2.246.537.6.74.2001.516</t>
  </si>
  <si>
    <t>Brunnsborrare m.fl.</t>
  </si>
  <si>
    <t>8112</t>
  </si>
  <si>
    <t>Rikastustyöntekijät</t>
  </si>
  <si>
    <t>1.2.246.537.6.74.2001.515</t>
  </si>
  <si>
    <t>Anrikningsarbetare</t>
  </si>
  <si>
    <t>8111</t>
  </si>
  <si>
    <t>Vaunuporarit</t>
  </si>
  <si>
    <t>1.2.246.537.6.74.2001.514</t>
  </si>
  <si>
    <t>Vagnsborrare</t>
  </si>
  <si>
    <t>Rakennus-, korjaus- ja valmistustyöntekijät</t>
  </si>
  <si>
    <t>1.2.246.537.6.74.2001.417</t>
  </si>
  <si>
    <t>Byggnads-, reparations- och tillverkningsarbetare</t>
  </si>
  <si>
    <t>Muut valmistustyöntekijät</t>
  </si>
  <si>
    <t>1.2.246.537.6.74.2001.487</t>
  </si>
  <si>
    <t>Övriga hantverksarbetare</t>
  </si>
  <si>
    <t>744</t>
  </si>
  <si>
    <t>Turkisten ja nahkojen muokkaajat sekä suutarit</t>
  </si>
  <si>
    <t>1.2.246.537.6.74.2001.508</t>
  </si>
  <si>
    <t>Garvare, skinnberedare och skomakare</t>
  </si>
  <si>
    <t>7442</t>
  </si>
  <si>
    <t>Suutarit, jalkinemallintekijät ym.</t>
  </si>
  <si>
    <t>1.2.246.537.6.74.2001.510</t>
  </si>
  <si>
    <t>Skomakare, skomodellörer m.fl.</t>
  </si>
  <si>
    <t>7441</t>
  </si>
  <si>
    <t>Turkisten muokkaajat ja nahkurit</t>
  </si>
  <si>
    <t>1.2.246.537.6.74.2001.509</t>
  </si>
  <si>
    <t>Garvare och skinnberedare</t>
  </si>
  <si>
    <t>743</t>
  </si>
  <si>
    <t>Kutojat, vaatturit ym.</t>
  </si>
  <si>
    <t>1.2.246.537.6.74.2001.500</t>
  </si>
  <si>
    <t>Vävare, skräddare m.fl.</t>
  </si>
  <si>
    <t>7437</t>
  </si>
  <si>
    <t>Verhoilijat</t>
  </si>
  <si>
    <t>1.2.246.537.6.74.2001.507</t>
  </si>
  <si>
    <t>Tapetserare</t>
  </si>
  <si>
    <t>7436</t>
  </si>
  <si>
    <t>Koru- ja muut tekstiiliompelijat</t>
  </si>
  <si>
    <t>1.2.246.537.6.74.2001.506</t>
  </si>
  <si>
    <t>Broderare och andra textilsömmare</t>
  </si>
  <si>
    <t>7435</t>
  </si>
  <si>
    <t>Leikkaajat ja mallimestarit</t>
  </si>
  <si>
    <t>1.2.246.537.6.74.2001.505</t>
  </si>
  <si>
    <t>Tillskärare och modellmästare</t>
  </si>
  <si>
    <t>7434</t>
  </si>
  <si>
    <t>Turkkurit</t>
  </si>
  <si>
    <t>1.2.246.537.6.74.2001.504</t>
  </si>
  <si>
    <t>Körsnärer</t>
  </si>
  <si>
    <t>7433</t>
  </si>
  <si>
    <t>Vaatturit, pukuompelijat ja hatuntekijät</t>
  </si>
  <si>
    <t>1.2.246.537.6.74.2001.503</t>
  </si>
  <si>
    <t>Skräddare, klänningssömmerskor och modister</t>
  </si>
  <si>
    <t>7432</t>
  </si>
  <si>
    <t>Kutojat, neulojat ym.</t>
  </si>
  <si>
    <t>1.2.246.537.6.74.2001.502</t>
  </si>
  <si>
    <t>Vävare, stickare m.fl.</t>
  </si>
  <si>
    <t>7431</t>
  </si>
  <si>
    <t>Kehrääjät, karstaajat ym.</t>
  </si>
  <si>
    <t>1.2.246.537.6.74.2001.501</t>
  </si>
  <si>
    <t>Spinnare, kardare m.fl.</t>
  </si>
  <si>
    <t>742</t>
  </si>
  <si>
    <t>Puutavaran käsittelijät, puusepät ym.</t>
  </si>
  <si>
    <t>1.2.246.537.6.74.2001.495</t>
  </si>
  <si>
    <t>Trävaruhanterare, snickare m.fl.</t>
  </si>
  <si>
    <t>7424</t>
  </si>
  <si>
    <t>Korin- ja harjantekijät ym.</t>
  </si>
  <si>
    <t>1.2.246.537.6.74.2001.499</t>
  </si>
  <si>
    <t>Korgmakare och borstbindare m.fl.</t>
  </si>
  <si>
    <t>7423</t>
  </si>
  <si>
    <t>Konepuusepät</t>
  </si>
  <si>
    <t>1.2.246.537.6.74.2001.498</t>
  </si>
  <si>
    <t>Maskinsnickare</t>
  </si>
  <si>
    <t>7422</t>
  </si>
  <si>
    <t>Huonekalu- ja koristepuusepät</t>
  </si>
  <si>
    <t>1.2.246.537.6.74.2001.497</t>
  </si>
  <si>
    <t>Möbel- och modellsnickare</t>
  </si>
  <si>
    <t>7421</t>
  </si>
  <si>
    <t>Puutavaran käsittelijät</t>
  </si>
  <si>
    <t>1.2.246.537.6.74.2001.496</t>
  </si>
  <si>
    <t>741</t>
  </si>
  <si>
    <t>Teurastajat, leipurit, meijeristit ym.</t>
  </si>
  <si>
    <t>1.2.246.537.6.74.2001.488</t>
  </si>
  <si>
    <t>Slaktare, bagare, mejerister m.fl.</t>
  </si>
  <si>
    <t>7416</t>
  </si>
  <si>
    <t>Tupakkatuotteiden valmistajat</t>
  </si>
  <si>
    <t>1.2.246.537.6.74.2001.494</t>
  </si>
  <si>
    <t>Tillverkare av tobaksprodukter</t>
  </si>
  <si>
    <t>7415</t>
  </si>
  <si>
    <t>Ruokien ja juomien laaduntarkkailijat</t>
  </si>
  <si>
    <t>1.2.246.537.6.74.2001.493</t>
  </si>
  <si>
    <t>Kvalitetsbedömare (mat och dryck)</t>
  </si>
  <si>
    <t>7414</t>
  </si>
  <si>
    <t>Hedelmä- ja vihannestuotteiden valmistajat</t>
  </si>
  <si>
    <t>1.2.246.537.6.74.2001.492</t>
  </si>
  <si>
    <t>Tillverkare av frukt- och grönsaksprodukter</t>
  </si>
  <si>
    <t>7413</t>
  </si>
  <si>
    <t>Meijeristit, juustomestarit ym.</t>
  </si>
  <si>
    <t>1.2.246.537.6.74.2001.491</t>
  </si>
  <si>
    <t>Mejerister, ostmästare m.fl.</t>
  </si>
  <si>
    <t>7412</t>
  </si>
  <si>
    <t>Leipurit ja kondiittorit</t>
  </si>
  <si>
    <t>1.2.246.537.6.74.2001.490</t>
  </si>
  <si>
    <t>Bagare och konditorer</t>
  </si>
  <si>
    <t>7411</t>
  </si>
  <si>
    <t>Teurastajat, kalankäsittelijät ym.</t>
  </si>
  <si>
    <t>1.2.246.537.6.74.2001.489</t>
  </si>
  <si>
    <t>Slaktare, fiskberedare m.fl.</t>
  </si>
  <si>
    <t>Hienomekaniikan ja taideteollisuuden työntekijät</t>
  </si>
  <si>
    <t>1.2.246.537.6.74.2001.468</t>
  </si>
  <si>
    <t>Personal inom finmekanik och konstindustri</t>
  </si>
  <si>
    <t>734</t>
  </si>
  <si>
    <t>Painopinnan valmistajat, tekstiilipainajat ym.</t>
  </si>
  <si>
    <t>1.2.246.537.6.74.2001.480</t>
  </si>
  <si>
    <t>Litografer, texttryckare m.fl.</t>
  </si>
  <si>
    <t>7346</t>
  </si>
  <si>
    <t>Silkki- ja tekstiilipainajat</t>
  </si>
  <si>
    <t>1.2.246.537.6.74.2001.486</t>
  </si>
  <si>
    <t>Silkes- och textiltryckare</t>
  </si>
  <si>
    <t>7345</t>
  </si>
  <si>
    <t>Kirjansitomotyöntekijät</t>
  </si>
  <si>
    <t>1.2.246.537.6.74.2001.485</t>
  </si>
  <si>
    <t>Bokbinderiarbetare</t>
  </si>
  <si>
    <t>7344</t>
  </si>
  <si>
    <t>Valokuvalaboratorioiden työntekijät</t>
  </si>
  <si>
    <t>1.2.246.537.6.74.2001.484</t>
  </si>
  <si>
    <t>Fotolaboratoriearbetare</t>
  </si>
  <si>
    <t>7343</t>
  </si>
  <si>
    <t>Kaivertajat ja syövyttäjät</t>
  </si>
  <si>
    <t>1.2.246.537.6.74.2001.483</t>
  </si>
  <si>
    <t>Gravörer och etsare (tryckmedier)</t>
  </si>
  <si>
    <t>7342</t>
  </si>
  <si>
    <t>Painopinnan valmistajat</t>
  </si>
  <si>
    <t>1.2.246.537.6.74.2001.482</t>
  </si>
  <si>
    <t>Litografer</t>
  </si>
  <si>
    <t>7341</t>
  </si>
  <si>
    <t>Latojat ja asemoijat</t>
  </si>
  <si>
    <t>1.2.246.537.6.74.2001.481</t>
  </si>
  <si>
    <t>Sättare och layoutmän</t>
  </si>
  <si>
    <t>733</t>
  </si>
  <si>
    <t>Puu-, tekstiili-, nahka- ym. käsityötuotteiden tek</t>
  </si>
  <si>
    <t>Puu-, tekstiili-, nahka- ym. käsityötuotteiden tekijät</t>
  </si>
  <si>
    <t>1.2.246.537.6.74.2001.478</t>
  </si>
  <si>
    <t>Konsthantverkare i trä, textil, läder m.m.</t>
  </si>
  <si>
    <t>7330</t>
  </si>
  <si>
    <t>1.2.246.537.6.74.2001.479</t>
  </si>
  <si>
    <t>732</t>
  </si>
  <si>
    <t>Savenvalajat, lasihyttityöntekijät ym.</t>
  </si>
  <si>
    <t>1.2.246.537.6.74.2001.473</t>
  </si>
  <si>
    <t>Lergjutare, glashyttearbetare m.fl.</t>
  </si>
  <si>
    <t>7324</t>
  </si>
  <si>
    <t>Koristelijat, lasittajat ym.</t>
  </si>
  <si>
    <t>1.2.246.537.6.74.2001.477</t>
  </si>
  <si>
    <t>Dekorationsmålare, glaserare m.fl.</t>
  </si>
  <si>
    <t>7323</t>
  </si>
  <si>
    <t>Lasinkaivertajat ja -etsaajat</t>
  </si>
  <si>
    <t>1.2.246.537.6.74.2001.476</t>
  </si>
  <si>
    <t>Glasgravörer och -etsare</t>
  </si>
  <si>
    <t>7322</t>
  </si>
  <si>
    <t>Lasinpuhaltajat ja -leikkaajat ym.</t>
  </si>
  <si>
    <t>1.2.246.537.6.74.2001.475</t>
  </si>
  <si>
    <t>Glasblåsare och -skärare m.fl.</t>
  </si>
  <si>
    <t>7321</t>
  </si>
  <si>
    <t>Saven- ja tiilenvalajat ja dreijaajat</t>
  </si>
  <si>
    <t>1.2.246.537.6.74.2001.474</t>
  </si>
  <si>
    <t>Ler- och tegelgjutare, drejare</t>
  </si>
  <si>
    <t>731</t>
  </si>
  <si>
    <t>Hienomekaanikot</t>
  </si>
  <si>
    <t>1.2.246.537.6.74.2001.469</t>
  </si>
  <si>
    <t>Finmekaniker</t>
  </si>
  <si>
    <t>7313</t>
  </si>
  <si>
    <t>Jalokivi-, kulta- ja hopeasepät</t>
  </si>
  <si>
    <t>1.2.246.537.6.74.2001.472</t>
  </si>
  <si>
    <t>Juvel-, guld- och silversmeder</t>
  </si>
  <si>
    <t>7312</t>
  </si>
  <si>
    <t>Soittimien tekijät ja virittäjät</t>
  </si>
  <si>
    <t>1.2.246.537.6.74.2001.471</t>
  </si>
  <si>
    <t>Musikinstrumentmakare och -stämmare</t>
  </si>
  <si>
    <t>7311</t>
  </si>
  <si>
    <t>Instrumentintekijät ja instrumenttiasentajat</t>
  </si>
  <si>
    <t>1.2.246.537.6.74.2001.470</t>
  </si>
  <si>
    <t>Instrumentmakare och -reparatörer</t>
  </si>
  <si>
    <t>Konepaja- ja valimotyöntekijät sekä asentajat ja k</t>
  </si>
  <si>
    <t>Konepaja- ja valimotyöntekijät sekä asentajat ja korjaajat</t>
  </si>
  <si>
    <t>1.2.246.537.6.74.2001.443</t>
  </si>
  <si>
    <t>Verkstads- och gjuteriarbetare samt montörer och reparatörer</t>
  </si>
  <si>
    <t>724</t>
  </si>
  <si>
    <t>Sähkö-, elektroniikka- ja tietoliikennelaitteiden</t>
  </si>
  <si>
    <t>Sähkö-, elektroniikka- ja tietoliikennelaitteiden asentajat ja korjaajat</t>
  </si>
  <si>
    <t>1.2.246.537.6.74.2001.460</t>
  </si>
  <si>
    <t>El-, tele- och elektronikmontörer och -reparatörer</t>
  </si>
  <si>
    <t>7245</t>
  </si>
  <si>
    <t>Linja-asentajat ja -korjaajat</t>
  </si>
  <si>
    <t>1.2.246.537.6.74.2001.467</t>
  </si>
  <si>
    <t>Linjemontörer och -reparatörer</t>
  </si>
  <si>
    <t>7244</t>
  </si>
  <si>
    <t>Tietoliikenneasentajat ja -korjaajat</t>
  </si>
  <si>
    <t>1.2.246.537.6.74.2001.466</t>
  </si>
  <si>
    <t>Telemontörer och -reparatörer</t>
  </si>
  <si>
    <t>7242</t>
  </si>
  <si>
    <t>Elektroniikkalaitteiden asentajat ja korjaajat</t>
  </si>
  <si>
    <t>1.2.246.537.6.74.2001.462</t>
  </si>
  <si>
    <t>Montörer och reparatörer (elektroniska apparater)</t>
  </si>
  <si>
    <t>72423</t>
  </si>
  <si>
    <t>Elektroniikka-asentajat ja -korjaajat</t>
  </si>
  <si>
    <t>1.2.246.537.6.74.2001.465</t>
  </si>
  <si>
    <t>Elektronikmontörer och -reparatörer</t>
  </si>
  <si>
    <t>72422</t>
  </si>
  <si>
    <t>Automaatioasentajat ja -korjaajat</t>
  </si>
  <si>
    <t>1.2.246.537.6.74.2001.464</t>
  </si>
  <si>
    <t>Automationsmontörer och -reparatörer</t>
  </si>
  <si>
    <t>72421</t>
  </si>
  <si>
    <t>Tietokoneasentajat ja -korjaajat</t>
  </si>
  <si>
    <t>1.2.246.537.6.74.2001.463</t>
  </si>
  <si>
    <t>Datamontörer och -reparatörer</t>
  </si>
  <si>
    <t>7241</t>
  </si>
  <si>
    <t>Sähkölaitteiden asentajat ja korjaajat</t>
  </si>
  <si>
    <t>1.2.246.537.6.74.2001.461</t>
  </si>
  <si>
    <t>Elmontörer och -reparatörer</t>
  </si>
  <si>
    <t>723</t>
  </si>
  <si>
    <t>Koneasentajat ja -korjaajat</t>
  </si>
  <si>
    <t>1.2.246.537.6.74.2001.456</t>
  </si>
  <si>
    <t>Maskinmontörer och reparatörer</t>
  </si>
  <si>
    <t>7233</t>
  </si>
  <si>
    <t>Maatalous- ja teollisuuskoneasentajat ja -korjaaja</t>
  </si>
  <si>
    <t>Maatalous- ja teollisuuskoneasentajat ja -korjaajat</t>
  </si>
  <si>
    <t>1.2.246.537.6.74.2001.459</t>
  </si>
  <si>
    <t>Maskinmontörer och -reparatörer (jordbruks- och industrimaskiner)</t>
  </si>
  <si>
    <t>7232</t>
  </si>
  <si>
    <t>Lentokoneasentajat ja -korjaajat</t>
  </si>
  <si>
    <t>1.2.246.537.6.74.2001.458</t>
  </si>
  <si>
    <t>Flygmontörer och -reparatörer</t>
  </si>
  <si>
    <t>7231</t>
  </si>
  <si>
    <t>Moottoriajoneuvojen ja työkoneiden asentajat ja ko</t>
  </si>
  <si>
    <t>Moottoriajoneuvojen ja työkoneiden asentajat ja korjaajat</t>
  </si>
  <si>
    <t>1.2.246.537.6.74.2001.457</t>
  </si>
  <si>
    <t>Motorfordonsmontörer och -reparatörer</t>
  </si>
  <si>
    <t>722</t>
  </si>
  <si>
    <t>Sepät, työkaluntekijät ja koneenasettajat</t>
  </si>
  <si>
    <t>1.2.246.537.6.74.2001.451</t>
  </si>
  <si>
    <t>Smeder, verktygsmakare och maskinställare</t>
  </si>
  <si>
    <t>7224</t>
  </si>
  <si>
    <t>Konehiojat, kiillottajat ja teroittajat</t>
  </si>
  <si>
    <t>1.2.246.537.6.74.2001.455</t>
  </si>
  <si>
    <t>Maskinslipare, -polerare och -vässare</t>
  </si>
  <si>
    <t>7223</t>
  </si>
  <si>
    <t>Koneenasettajat ja koneistajat</t>
  </si>
  <si>
    <t>1.2.246.537.6.74.2001.454</t>
  </si>
  <si>
    <t>Maskinställare och verkstadsmekaniker (all round)</t>
  </si>
  <si>
    <t>7222</t>
  </si>
  <si>
    <t>Työkaluntekijät ja lukkosepät</t>
  </si>
  <si>
    <t>1.2.246.537.6.74.2001.453</t>
  </si>
  <si>
    <t>Verktygsmakare och låssmeder</t>
  </si>
  <si>
    <t>7221</t>
  </si>
  <si>
    <t>Sepät</t>
  </si>
  <si>
    <t>1.2.246.537.6.74.2001.452</t>
  </si>
  <si>
    <t>Smeder</t>
  </si>
  <si>
    <t>721</t>
  </si>
  <si>
    <t>Valimotyöntekijät, hitsaajat, levysepät ym.</t>
  </si>
  <si>
    <t>1.2.246.537.6.74.2001.444</t>
  </si>
  <si>
    <t>Gjuteriarbetare, svetsare, plåtslagare m.fl.</t>
  </si>
  <si>
    <t>7216</t>
  </si>
  <si>
    <t>Vedenalaistyöntekijät</t>
  </si>
  <si>
    <t>1.2.246.537.6.74.2001.450</t>
  </si>
  <si>
    <t>Dykare</t>
  </si>
  <si>
    <t>7215</t>
  </si>
  <si>
    <t>Kaapelin- ja köysienasentajat</t>
  </si>
  <si>
    <t>1.2.246.537.6.74.2001.449</t>
  </si>
  <si>
    <t>Kabelläggare och riggare</t>
  </si>
  <si>
    <t>7214</t>
  </si>
  <si>
    <t>Paksulevysepät ja rautarakennetyöntekijät</t>
  </si>
  <si>
    <t>1.2.246.537.6.74.2001.448</t>
  </si>
  <si>
    <t>Grovplåtslagare och stålkonstruktionsmontörer</t>
  </si>
  <si>
    <t>7213</t>
  </si>
  <si>
    <t>Ohutlevysepät</t>
  </si>
  <si>
    <t>1.2.246.537.6.74.2001.447</t>
  </si>
  <si>
    <t>Tunnplåtslagare</t>
  </si>
  <si>
    <t>7212</t>
  </si>
  <si>
    <t>Hitsaajat ja kaasuleikkaajat</t>
  </si>
  <si>
    <t>1.2.246.537.6.74.2001.446</t>
  </si>
  <si>
    <t>Svetsare och gasskärare</t>
  </si>
  <si>
    <t>7211</t>
  </si>
  <si>
    <t>Muovaajat ja keernantekijät</t>
  </si>
  <si>
    <t>1.2.246.537.6.74.2001.445</t>
  </si>
  <si>
    <t>Formare och kärnmakare</t>
  </si>
  <si>
    <t>Kaivos-, louhos- ja rakennustyöntekijät</t>
  </si>
  <si>
    <t>1.2.246.537.6.74.2001.418</t>
  </si>
  <si>
    <t>Gruv-, stenbrytnings- och byggnadsarbetare</t>
  </si>
  <si>
    <t>714</t>
  </si>
  <si>
    <t>Maalarit ja rakennuspuhdistajat</t>
  </si>
  <si>
    <t>1.2.246.537.6.74.2001.438</t>
  </si>
  <si>
    <t>Målare och saneringsarbetare</t>
  </si>
  <si>
    <t>7143</t>
  </si>
  <si>
    <t>Rakennuspuhdistajat ja nuohoojat</t>
  </si>
  <si>
    <t>1.2.246.537.6.74.2001.442</t>
  </si>
  <si>
    <t>Saneringsarbetare och sotare</t>
  </si>
  <si>
    <t>7141</t>
  </si>
  <si>
    <t>Maalarit</t>
  </si>
  <si>
    <t>1.2.246.537.6.74.2001.439</t>
  </si>
  <si>
    <t>Målare</t>
  </si>
  <si>
    <t>71412</t>
  </si>
  <si>
    <t>Auto- ja muut maalarit</t>
  </si>
  <si>
    <t>1.2.246.537.6.74.2001.441</t>
  </si>
  <si>
    <t>Bilmålare och övriga målare</t>
  </si>
  <si>
    <t>71411</t>
  </si>
  <si>
    <t>Rakennusmaalarit</t>
  </si>
  <si>
    <t>1.2.246.537.6.74.2001.440</t>
  </si>
  <si>
    <t>Byggnadsmålare</t>
  </si>
  <si>
    <t>713</t>
  </si>
  <si>
    <t>Rakennusten viimeistelytyöntekijät</t>
  </si>
  <si>
    <t>1.2.246.537.6.74.2001.429</t>
  </si>
  <si>
    <t>Byggnadshantverkare</t>
  </si>
  <si>
    <t>7139</t>
  </si>
  <si>
    <t>Muut rakennusten viimeistelytyöntekijät</t>
  </si>
  <si>
    <t>1.2.246.537.6.74.2001.437</t>
  </si>
  <si>
    <t>Övriga byggnadshantverkare</t>
  </si>
  <si>
    <t>7137</t>
  </si>
  <si>
    <t>Rakennussähköasentajat</t>
  </si>
  <si>
    <t>1.2.246.537.6.74.2001.436</t>
  </si>
  <si>
    <t>Byggnadselmontörer</t>
  </si>
  <si>
    <t>7136</t>
  </si>
  <si>
    <t>Putkiasentajat</t>
  </si>
  <si>
    <t>1.2.246.537.6.74.2001.435</t>
  </si>
  <si>
    <t>Rörläggare</t>
  </si>
  <si>
    <t>7135</t>
  </si>
  <si>
    <t>Lasinasentajat</t>
  </si>
  <si>
    <t>1.2.246.537.6.74.2001.434</t>
  </si>
  <si>
    <t>Glasmästare</t>
  </si>
  <si>
    <t>7134</t>
  </si>
  <si>
    <t>Eristäjät</t>
  </si>
  <si>
    <t>1.2.246.537.6.74.2001.433</t>
  </si>
  <si>
    <t>Isoleringsmontörer</t>
  </si>
  <si>
    <t>7133</t>
  </si>
  <si>
    <t>Rappaajat</t>
  </si>
  <si>
    <t>1.2.246.537.6.74.2001.432</t>
  </si>
  <si>
    <t>Rappare</t>
  </si>
  <si>
    <t>7132</t>
  </si>
  <si>
    <t>Lattianpäällystystyöntekijät</t>
  </si>
  <si>
    <t>1.2.246.537.6.74.2001.431</t>
  </si>
  <si>
    <t>Golvläggare</t>
  </si>
  <si>
    <t>7131</t>
  </si>
  <si>
    <t>Kattoasentajat ja -korjaajat</t>
  </si>
  <si>
    <t>1.2.246.537.6.74.2001.430</t>
  </si>
  <si>
    <t>Takmontörer och -reparatörer</t>
  </si>
  <si>
    <t>712</t>
  </si>
  <si>
    <t>Rakennustyöntekijät ym.</t>
  </si>
  <si>
    <t>1.2.246.537.6.74.2001.423</t>
  </si>
  <si>
    <t>Byggnadsarbetare m.fl.</t>
  </si>
  <si>
    <t>7129</t>
  </si>
  <si>
    <t>Muut rakennustyöntekijät ja -korjaajat ym.</t>
  </si>
  <si>
    <t>1.2.246.537.6.74.2001.428</t>
  </si>
  <si>
    <t>Övriga byggnads- och reparationsarbetare m.fl.</t>
  </si>
  <si>
    <t>7124</t>
  </si>
  <si>
    <t>Kirvesmiehet</t>
  </si>
  <si>
    <t>1.2.246.537.6.74.2001.427</t>
  </si>
  <si>
    <t>Timmermän</t>
  </si>
  <si>
    <t>7123</t>
  </si>
  <si>
    <t>Raudoittajat</t>
  </si>
  <si>
    <t>1.2.246.537.6.74.2001.426</t>
  </si>
  <si>
    <t>Armerare</t>
  </si>
  <si>
    <t>7122</t>
  </si>
  <si>
    <t>Muurarit ja laatoittajat</t>
  </si>
  <si>
    <t>1.2.246.537.6.74.2001.425</t>
  </si>
  <si>
    <t>Murare och plattläggare</t>
  </si>
  <si>
    <t>7121</t>
  </si>
  <si>
    <t>Rakennustyöntekijät</t>
  </si>
  <si>
    <t>1.2.246.537.6.74.2001.424</t>
  </si>
  <si>
    <t>Byggnadsarbetare</t>
  </si>
  <si>
    <t>711</t>
  </si>
  <si>
    <t>Kaivostyöntekijät, panostajat, kivenhakkaajat ym.</t>
  </si>
  <si>
    <t>1.2.246.537.6.74.2001.419</t>
  </si>
  <si>
    <t>Gruvarbetare, laddare, stenhuggare m.fl.</t>
  </si>
  <si>
    <t>7113</t>
  </si>
  <si>
    <t>Kivenhakkaajat ja -leikkaajat ym.</t>
  </si>
  <si>
    <t>1.2.246.537.6.74.2001.422</t>
  </si>
  <si>
    <t>Stenhuggare och -skärare m.fl.</t>
  </si>
  <si>
    <t>7112</t>
  </si>
  <si>
    <t>Panostajat ja räjäyttäjät</t>
  </si>
  <si>
    <t>1.2.246.537.6.74.2001.421</t>
  </si>
  <si>
    <t>Laddare och sprängare</t>
  </si>
  <si>
    <t>7111</t>
  </si>
  <si>
    <t>Kaivos- ja louhostyöntekijät</t>
  </si>
  <si>
    <t>1.2.246.537.6.74.2001.420</t>
  </si>
  <si>
    <t>Gruv- och stenbrytningsarbetare</t>
  </si>
  <si>
    <t>Maanviljelijät, metsätyöntekijät ym.</t>
  </si>
  <si>
    <t>1.2.246.537.6.74.2001.392</t>
  </si>
  <si>
    <t>Jordbrukare, skogsarbetare m.fl.</t>
  </si>
  <si>
    <t>1.2.246.537.6.74.2001.393</t>
  </si>
  <si>
    <t>615</t>
  </si>
  <si>
    <t>Kalanviljelijät, kalastajat ja metsästäjät</t>
  </si>
  <si>
    <t>1.2.246.537.6.74.2001.411</t>
  </si>
  <si>
    <t>Fiskodlare, fiskare och jägare</t>
  </si>
  <si>
    <t>6154</t>
  </si>
  <si>
    <t>Riistanhoitajat ja metsästäjät</t>
  </si>
  <si>
    <t>1.2.246.537.6.74.2001.416</t>
  </si>
  <si>
    <t>Viltvårdare och jägare</t>
  </si>
  <si>
    <t>6152</t>
  </si>
  <si>
    <t>Kalastajat</t>
  </si>
  <si>
    <t>1.2.246.537.6.74.2001.415</t>
  </si>
  <si>
    <t>Fiskare</t>
  </si>
  <si>
    <t>6151</t>
  </si>
  <si>
    <t>Kalanviljely-yrittäjät ja -työntekijät</t>
  </si>
  <si>
    <t>1.2.246.537.6.74.2001.412</t>
  </si>
  <si>
    <t>Fiskodlare och fiskodlingsarbetare</t>
  </si>
  <si>
    <t>61512</t>
  </si>
  <si>
    <t>Kalanviljelytyönjohtajat ja -työntekijät</t>
  </si>
  <si>
    <t>1.2.246.537.6.74.2001.414</t>
  </si>
  <si>
    <t>Arbetsledare och arbetare inom fiskodling</t>
  </si>
  <si>
    <t>61511</t>
  </si>
  <si>
    <t>Kalanviljely-yrittäjät</t>
  </si>
  <si>
    <t>1.2.246.537.6.74.2001.413</t>
  </si>
  <si>
    <t>614</t>
  </si>
  <si>
    <t>Metsurit ja metsätyöntekijät</t>
  </si>
  <si>
    <t>1.2.246.537.6.74.2001.409</t>
  </si>
  <si>
    <t>Skogsbrukare och skogsarbetare</t>
  </si>
  <si>
    <t>6140</t>
  </si>
  <si>
    <t>1.2.246.537.6.74.2001.410</t>
  </si>
  <si>
    <t>613</t>
  </si>
  <si>
    <t>Yhdistetyn maanviljelyn ja eläintenhoidon harjoitt</t>
  </si>
  <si>
    <t>Yhdistetyn maanviljelyn ja eläintenhoidon harjoittajat ja työntekijät</t>
  </si>
  <si>
    <t>1.2.246.537.6.74.2001.407</t>
  </si>
  <si>
    <t>Jordbrukare och djuruppfödare eller skötare (blandad drift)</t>
  </si>
  <si>
    <t>6130</t>
  </si>
  <si>
    <t>1.2.246.537.6.74.2001.408</t>
  </si>
  <si>
    <t>612</t>
  </si>
  <si>
    <t>Eläintenkasvattajat ja -hoitajat</t>
  </si>
  <si>
    <t>1.2.246.537.6.74.2001.402</t>
  </si>
  <si>
    <t>Husdjursuppfödare och djurskötare</t>
  </si>
  <si>
    <t>6129</t>
  </si>
  <si>
    <t>Muut eläintenhoitajat</t>
  </si>
  <si>
    <t>1.2.246.537.6.74.2001.406</t>
  </si>
  <si>
    <t>Övriga husdjursuppfödare och djurskötare</t>
  </si>
  <si>
    <t>6123</t>
  </si>
  <si>
    <t>Maatalouslomittajat</t>
  </si>
  <si>
    <t>1.2.246.537.6.74.2001.405</t>
  </si>
  <si>
    <t>Jordbruksavbytare</t>
  </si>
  <si>
    <t>6122</t>
  </si>
  <si>
    <t>Eläintenhoitajat</t>
  </si>
  <si>
    <t>1.2.246.537.6.74.2001.404</t>
  </si>
  <si>
    <t>Husdjursskötare</t>
  </si>
  <si>
    <t>6121</t>
  </si>
  <si>
    <t>Eläintenkasvattajat</t>
  </si>
  <si>
    <t>1.2.246.537.6.74.2001.403</t>
  </si>
  <si>
    <t>Husdjursuppfödare</t>
  </si>
  <si>
    <t>611</t>
  </si>
  <si>
    <t>Pelto- ja puutarhaviljelijät</t>
  </si>
  <si>
    <t>1.2.246.537.6.74.2001.394</t>
  </si>
  <si>
    <t>Åker- och trädgårdsodlare</t>
  </si>
  <si>
    <t>6112</t>
  </si>
  <si>
    <t>Puutarha- ja kasvihuoneviljelijät ja -työntekijät</t>
  </si>
  <si>
    <t>1.2.246.537.6.74.2001.398</t>
  </si>
  <si>
    <t>Trädgårds- och växthusodlare och -arbetare</t>
  </si>
  <si>
    <t>61123</t>
  </si>
  <si>
    <t>Puutarha-  ja kasvihuonetyöntekijät</t>
  </si>
  <si>
    <t>1.2.246.537.6.74.2001.401</t>
  </si>
  <si>
    <t>Trädgårds- och växthusarbetare</t>
  </si>
  <si>
    <t>61122</t>
  </si>
  <si>
    <t>Puutarha- ja kasvihuonetyönjohtajat</t>
  </si>
  <si>
    <t>1.2.246.537.6.74.2001.400</t>
  </si>
  <si>
    <t>Arbetsledare inom trädgårds- och växthusodling</t>
  </si>
  <si>
    <t>61121</t>
  </si>
  <si>
    <t>Puutarha- ja kasvihuoneviljelijät</t>
  </si>
  <si>
    <t>1.2.246.537.6.74.2001.399</t>
  </si>
  <si>
    <t>Trädgårds- och växthusodlare</t>
  </si>
  <si>
    <t>6111</t>
  </si>
  <si>
    <t>Peltoviljelijät ja peltoviljelytyöntekijät</t>
  </si>
  <si>
    <t>1.2.246.537.6.74.2001.395</t>
  </si>
  <si>
    <t>Åkerodlare och åkerodlingsarbetare</t>
  </si>
  <si>
    <t>61112</t>
  </si>
  <si>
    <t>Peltoviljelytyönjohtajat ja -työntekijät</t>
  </si>
  <si>
    <t>1.2.246.537.6.74.2001.397</t>
  </si>
  <si>
    <t>Arbetsledare och arbetare inom åkerodling</t>
  </si>
  <si>
    <t>61111</t>
  </si>
  <si>
    <t>Peltoviljelijät</t>
  </si>
  <si>
    <t>1.2.246.537.6.74.2001.396</t>
  </si>
  <si>
    <t>Åkerodlare</t>
  </si>
  <si>
    <t>Palvelu-, myynti- ja hoitotyöntekijät</t>
  </si>
  <si>
    <t>1.2.246.537.6.74.2001.339</t>
  </si>
  <si>
    <t>Service-, försäljnings- och omsorgspersonal</t>
  </si>
  <si>
    <t>Mallit, myyjät ja tuote-esittelijät</t>
  </si>
  <si>
    <t>1.2.246.537.6.74.2001.384</t>
  </si>
  <si>
    <t>Modeller, försäljare och varudemonstratörer</t>
  </si>
  <si>
    <t>522</t>
  </si>
  <si>
    <t>Myyjät ja tuote-esittelijät</t>
  </si>
  <si>
    <t>1.2.246.537.6.74.2001.387</t>
  </si>
  <si>
    <t>Försäljare, varudemonstratör</t>
  </si>
  <si>
    <t>5220</t>
  </si>
  <si>
    <t>1.2.246.537.6.74.2001.388</t>
  </si>
  <si>
    <t>52203</t>
  </si>
  <si>
    <t>Erikoismyyjät</t>
  </si>
  <si>
    <t>1.2.246.537.6.74.2001.391</t>
  </si>
  <si>
    <t>Specialförsäljare</t>
  </si>
  <si>
    <t>52202</t>
  </si>
  <si>
    <t>Myyjät ja myymäläkassanhoitajat</t>
  </si>
  <si>
    <t>1.2.246.537.6.74.2001.390</t>
  </si>
  <si>
    <t>Försäljare och butikskassörer</t>
  </si>
  <si>
    <t>52201</t>
  </si>
  <si>
    <t>Tuote-esittelijät</t>
  </si>
  <si>
    <t>1.2.246.537.6.74.2001.389</t>
  </si>
  <si>
    <t>Varudemonstratör</t>
  </si>
  <si>
    <t>521</t>
  </si>
  <si>
    <t>Mallit</t>
  </si>
  <si>
    <t>1.2.246.537.6.74.2001.385</t>
  </si>
  <si>
    <t>Modeller</t>
  </si>
  <si>
    <t>5210</t>
  </si>
  <si>
    <t>1.2.246.537.6.74.2001.386</t>
  </si>
  <si>
    <t>Palvelu- ja suojelutyöntekijät ym.</t>
  </si>
  <si>
    <t>1.2.246.537.6.74.2001.340</t>
  </si>
  <si>
    <t>Service- och omsorgspersonal</t>
  </si>
  <si>
    <t>516</t>
  </si>
  <si>
    <t>Suojelu- ja vartiointityöntekijät</t>
  </si>
  <si>
    <t>1.2.246.537.6.74.2001.379</t>
  </si>
  <si>
    <t>Säkerhets- och bevakningspersonal</t>
  </si>
  <si>
    <t>5169</t>
  </si>
  <si>
    <t>Valvojat ja vartijat</t>
  </si>
  <si>
    <t>1.2.246.537.6.74.2001.383</t>
  </si>
  <si>
    <t>Väktare och ordningsvakter</t>
  </si>
  <si>
    <t>5163</t>
  </si>
  <si>
    <t>Vanginvartijat</t>
  </si>
  <si>
    <t>1.2.246.537.6.74.2001.382</t>
  </si>
  <si>
    <t>Fångvaktare</t>
  </si>
  <si>
    <t>5162</t>
  </si>
  <si>
    <t>Poliisit</t>
  </si>
  <si>
    <t>1.2.246.537.6.74.2001.381</t>
  </si>
  <si>
    <t>Poliser</t>
  </si>
  <si>
    <t>5161</t>
  </si>
  <si>
    <t>Palomiehet</t>
  </si>
  <si>
    <t>1.2.246.537.6.74.2001.380</t>
  </si>
  <si>
    <t>Brandmän</t>
  </si>
  <si>
    <t>514</t>
  </si>
  <si>
    <t>Henkilökohtaisen palvelun työntekijät</t>
  </si>
  <si>
    <t>1.2.246.537.6.74.2001.369</t>
  </si>
  <si>
    <t>Servicepersonal (personliga tjänster)</t>
  </si>
  <si>
    <t>5149</t>
  </si>
  <si>
    <t>Muut henkilökohtaisen palvelun työntekijät</t>
  </si>
  <si>
    <t>1.2.246.537.6.74.2001.378</t>
  </si>
  <si>
    <t>Övrig servicepersonal (personliga tjänster)</t>
  </si>
  <si>
    <t>5143</t>
  </si>
  <si>
    <t>Hautauspalvelutyöntekijät</t>
  </si>
  <si>
    <t>1.2.246.537.6.74.2001.375</t>
  </si>
  <si>
    <t>Begravningsbyråpersonal</t>
  </si>
  <si>
    <t>51432</t>
  </si>
  <si>
    <t>Muut hautaustyöntekijät</t>
  </si>
  <si>
    <t>1.2.246.537.6.74.2001.377</t>
  </si>
  <si>
    <t>Övrig begravningspersonal</t>
  </si>
  <si>
    <t>51431</t>
  </si>
  <si>
    <t>Hautaustoimistonhoitajat ym.</t>
  </si>
  <si>
    <t>1.2.246.537.6.74.2001.376</t>
  </si>
  <si>
    <t>Begravningsbyråföreståndare</t>
  </si>
  <si>
    <t>5141</t>
  </si>
  <si>
    <t>Kampaajat, parturit, kosmetologit ym.</t>
  </si>
  <si>
    <t>1.2.246.537.6.74.2001.370</t>
  </si>
  <si>
    <t>Frisörer, kosmetologer m.fl.</t>
  </si>
  <si>
    <t>51419</t>
  </si>
  <si>
    <t>Kylvettäjät ym.</t>
  </si>
  <si>
    <t>1.2.246.537.6.74.2001.374</t>
  </si>
  <si>
    <t>Baderskor m.fl.</t>
  </si>
  <si>
    <t>51413</t>
  </si>
  <si>
    <t>Kuntohoitajat, jalkojenhoitajat ym.</t>
  </si>
  <si>
    <t>1.2.246.537.6.74.2001.373</t>
  </si>
  <si>
    <t>Konditionsskötare, pedikyrister m.fl.</t>
  </si>
  <si>
    <t>51412</t>
  </si>
  <si>
    <t>Kauneudenhoitajat</t>
  </si>
  <si>
    <t>1.2.246.537.6.74.2001.372</t>
  </si>
  <si>
    <t>Skönhetsvårdare</t>
  </si>
  <si>
    <t>51411</t>
  </si>
  <si>
    <t>Kampaajat ja parturit</t>
  </si>
  <si>
    <t>1.2.246.537.6.74.2001.371</t>
  </si>
  <si>
    <t>Herr- och damfrisörer</t>
  </si>
  <si>
    <t>513</t>
  </si>
  <si>
    <t>Perus- ja lähihoitajat, lasten- ja kodinhoitajat y</t>
  </si>
  <si>
    <t>Perus- ja lähihoitajat, lasten- ja kodinhoitajat ym.</t>
  </si>
  <si>
    <t>1.2.246.537.6.74.2001.351</t>
  </si>
  <si>
    <t>Primärskötare, närvårdare, barnskötare, hemvårdare m.fl.</t>
  </si>
  <si>
    <t>5139</t>
  </si>
  <si>
    <t>Apteekkien lääketyöntekijät ym.</t>
  </si>
  <si>
    <t>1.2.246.537.6.74.2001.366</t>
  </si>
  <si>
    <t>Läkemedelsarbetare m.fl. på apotek</t>
  </si>
  <si>
    <t>51399</t>
  </si>
  <si>
    <t>Eläinlääkintäavustajat</t>
  </si>
  <si>
    <t>1.2.246.537.6.74.2001.368</t>
  </si>
  <si>
    <t>Veterinärbiträden</t>
  </si>
  <si>
    <t>51391</t>
  </si>
  <si>
    <t>Apteekkien lääketyöntekijät</t>
  </si>
  <si>
    <t>1.2.246.537.6.74.2001.367</t>
  </si>
  <si>
    <t>Läkemedelsarbetare</t>
  </si>
  <si>
    <t>5133</t>
  </si>
  <si>
    <t>Kodinhoitajat, henkilökohtaiset avustajat ym.</t>
  </si>
  <si>
    <t>1.2.246.537.6.74.2001.363</t>
  </si>
  <si>
    <t>Hemvårdare, personliga assistenter m.fl.</t>
  </si>
  <si>
    <t>51332</t>
  </si>
  <si>
    <t>Henkilökohtaiset avustajat ym.</t>
  </si>
  <si>
    <t>1.2.246.537.6.74.2001.365</t>
  </si>
  <si>
    <t>Personliga assistenter m.fl.</t>
  </si>
  <si>
    <t>51331</t>
  </si>
  <si>
    <t>Kodinhoitajat ja kotiavustajat</t>
  </si>
  <si>
    <t>1.2.246.537.6.74.2001.364</t>
  </si>
  <si>
    <t>Hemvårdare och hemhjälpare</t>
  </si>
  <si>
    <t>5132</t>
  </si>
  <si>
    <t>Perushoitajat, lähihoitajat ym.</t>
  </si>
  <si>
    <t>1.2.246.537.6.74.2001.355</t>
  </si>
  <si>
    <t>Primärskötare, närvårdare m.fl.</t>
  </si>
  <si>
    <t>51327</t>
  </si>
  <si>
    <t>Välinehuoltajat</t>
  </si>
  <si>
    <t>1.2.246.537.6.74.2001.362</t>
  </si>
  <si>
    <t>Instrumentvårdare</t>
  </si>
  <si>
    <t>51326</t>
  </si>
  <si>
    <t>Sosiaalialan hoitajat</t>
  </si>
  <si>
    <t>1.2.246.537.6.74.2001.361</t>
  </si>
  <si>
    <t>Vårdare inom socialsektorn</t>
  </si>
  <si>
    <t>51325</t>
  </si>
  <si>
    <t>Hammashoitajat</t>
  </si>
  <si>
    <t>1.2.246.537.6.74.2001.360</t>
  </si>
  <si>
    <t>Tandskötare</t>
  </si>
  <si>
    <t>51324</t>
  </si>
  <si>
    <t>Kehitysvammaistenhoitajat</t>
  </si>
  <si>
    <t>1.2.246.537.6.74.2001.359</t>
  </si>
  <si>
    <t>Vårdare av utvecklingshämmade</t>
  </si>
  <si>
    <t>51323</t>
  </si>
  <si>
    <t>Lääkintävahtimestari-sairaankuljettajat</t>
  </si>
  <si>
    <t>1.2.246.537.6.74.2001.358</t>
  </si>
  <si>
    <t>Medikalvaktmästare - ambulansförare</t>
  </si>
  <si>
    <t>51322</t>
  </si>
  <si>
    <t>Mielenterveyshoitajat</t>
  </si>
  <si>
    <t>1.2.246.537.6.74.2001.357</t>
  </si>
  <si>
    <t>Mentalhälsovårdare</t>
  </si>
  <si>
    <t>51321</t>
  </si>
  <si>
    <t>Perushoitajat ja lähihoitajat</t>
  </si>
  <si>
    <t>1.2.246.537.6.74.2001.356</t>
  </si>
  <si>
    <t>Primärskötare och närvårdare</t>
  </si>
  <si>
    <t>5131</t>
  </si>
  <si>
    <t>Lastenhoitotyöntekijät</t>
  </si>
  <si>
    <t>1.2.246.537.6.74.2001.352</t>
  </si>
  <si>
    <t>Barnavårdsarbetare</t>
  </si>
  <si>
    <t>51312</t>
  </si>
  <si>
    <t>Perhepäivähoitajat ym.</t>
  </si>
  <si>
    <t>1.2.246.537.6.74.2001.354</t>
  </si>
  <si>
    <t>Familjedagvårdare m.fl.</t>
  </si>
  <si>
    <t>51311</t>
  </si>
  <si>
    <t>Lastenhoitajat ja päiväkotiapulaiset</t>
  </si>
  <si>
    <t>1.2.246.537.6.74.2001.353</t>
  </si>
  <si>
    <t>Barnskötare och daghemsbiträden</t>
  </si>
  <si>
    <t>512</t>
  </si>
  <si>
    <t>Ravintola- ja suurtaloustyöntekijät</t>
  </si>
  <si>
    <t>1.2.246.537.6.74.2001.345</t>
  </si>
  <si>
    <t>Restaurang- och storhushållspersonal</t>
  </si>
  <si>
    <t>5123</t>
  </si>
  <si>
    <t>Tarjoilutyöntekijät</t>
  </si>
  <si>
    <t>1.2.246.537.6.74.2001.350</t>
  </si>
  <si>
    <t>Serveringspersonal</t>
  </si>
  <si>
    <t>5122</t>
  </si>
  <si>
    <t>Kokit, keittäjät ja kylmäköt</t>
  </si>
  <si>
    <t>1.2.246.537.6.74.2001.349</t>
  </si>
  <si>
    <t>Kockar, kokerskor och kallskänkor</t>
  </si>
  <si>
    <t>5121</t>
  </si>
  <si>
    <t>Ravintola-, suurtalous- ym. esimiehet</t>
  </si>
  <si>
    <t>1.2.246.537.6.74.2001.346</t>
  </si>
  <si>
    <t>Restaurang- och storhushållsföreståndare m.fl.</t>
  </si>
  <si>
    <t>51212</t>
  </si>
  <si>
    <t>Siivoustyönjohtajat</t>
  </si>
  <si>
    <t>1.2.246.537.6.74.2001.348</t>
  </si>
  <si>
    <t>Städförmän</t>
  </si>
  <si>
    <t>51211</t>
  </si>
  <si>
    <t>Ravintola- ja suurtalousesimiehet</t>
  </si>
  <si>
    <t>1.2.246.537.6.74.2001.347</t>
  </si>
  <si>
    <t>Restaurang- och storhushållsföreståndare</t>
  </si>
  <si>
    <t>511</t>
  </si>
  <si>
    <t>Matkustuspalvelutyöntekijät</t>
  </si>
  <si>
    <t>1.2.246.537.6.74.2001.341</t>
  </si>
  <si>
    <t>Personal inom resetjänster</t>
  </si>
  <si>
    <t>5113</t>
  </si>
  <si>
    <t>Matkaoppaat ja matkanjohtajat</t>
  </si>
  <si>
    <t>1.2.246.537.6.74.2001.344</t>
  </si>
  <si>
    <t>Guider och reseledare</t>
  </si>
  <si>
    <t>5112</t>
  </si>
  <si>
    <t>Konduktöörit, rahastajat ym.</t>
  </si>
  <si>
    <t>1.2.246.537.6.74.2001.343</t>
  </si>
  <si>
    <t>Konduktörer m.fl.</t>
  </si>
  <si>
    <t>5111</t>
  </si>
  <si>
    <t>Lentoemännät, purserit ym.</t>
  </si>
  <si>
    <t>1.2.246.537.6.74.2001.342</t>
  </si>
  <si>
    <t>Flygvärdinnor, purser m.fl.</t>
  </si>
  <si>
    <t>Toimisto- ja asiakaspalvelutyöntekijät</t>
  </si>
  <si>
    <t>1.2.246.537.6.74.2001.304</t>
  </si>
  <si>
    <t>Kontorspersonal och personal i kundservicearbete</t>
  </si>
  <si>
    <t>Asiakaspalvelutyöntekijät</t>
  </si>
  <si>
    <t>1.2.246.537.6.74.2001.326</t>
  </si>
  <si>
    <t>Personal i kundservicearbete</t>
  </si>
  <si>
    <t>422</t>
  </si>
  <si>
    <t>Muut asiakaspalvelutyöntekijät</t>
  </si>
  <si>
    <t>1.2.246.537.6.74.2001.333</t>
  </si>
  <si>
    <t>Övrig personal i kundservice</t>
  </si>
  <si>
    <t>4223</t>
  </si>
  <si>
    <t>Puhelinvaihteenhoitajat ja hälytyspäivystäjät</t>
  </si>
  <si>
    <t>1.2.246.537.6.74.2001.336</t>
  </si>
  <si>
    <t>Växeltelefonister och larmjourhavare</t>
  </si>
  <si>
    <t>42232</t>
  </si>
  <si>
    <t>Hälytyspäivystäjät</t>
  </si>
  <si>
    <t>1.2.246.537.6.74.2001.338</t>
  </si>
  <si>
    <t>Larmjourhavare</t>
  </si>
  <si>
    <t>42231</t>
  </si>
  <si>
    <t>Puhelinvaihteenhoitajat</t>
  </si>
  <si>
    <t>1.2.246.537.6.74.2001.337</t>
  </si>
  <si>
    <t>Växeltelefonister</t>
  </si>
  <si>
    <t>4222</t>
  </si>
  <si>
    <t>Vastaanoton ja neuvonnan hoitajat</t>
  </si>
  <si>
    <t>1.2.246.537.6.74.2001.335</t>
  </si>
  <si>
    <t>Receptionister och personal vid informationsdisk</t>
  </si>
  <si>
    <t>4221</t>
  </si>
  <si>
    <t>Matkatoimistovirkailijat</t>
  </si>
  <si>
    <t>1.2.246.537.6.74.2001.334</t>
  </si>
  <si>
    <t>Resebyråtjänstemän</t>
  </si>
  <si>
    <t>421</t>
  </si>
  <si>
    <t>Rahaliikenteen asiakaspalvelutyöntekijät</t>
  </si>
  <si>
    <t>1.2.246.537.6.74.2001.327</t>
  </si>
  <si>
    <t>Personal i kundservicearbete inom penningtrafik</t>
  </si>
  <si>
    <t>4215</t>
  </si>
  <si>
    <t>Maksujenperijät</t>
  </si>
  <si>
    <t>1.2.246.537.6.74.2001.332</t>
  </si>
  <si>
    <t>Inkasserare</t>
  </si>
  <si>
    <t>4214</t>
  </si>
  <si>
    <t>Panttilainaajat</t>
  </si>
  <si>
    <t>1.2.246.537.6.74.2001.331</t>
  </si>
  <si>
    <t>Pantlånare</t>
  </si>
  <si>
    <t>4213</t>
  </si>
  <si>
    <t>Bingo- ja kasinopelien hoitajat ym.</t>
  </si>
  <si>
    <t>1.2.246.537.6.74.2001.330</t>
  </si>
  <si>
    <t>Bingo- och kasinospelsskötare</t>
  </si>
  <si>
    <t>4212</t>
  </si>
  <si>
    <t>Posti- ja pankkitoimihenkilöt</t>
  </si>
  <si>
    <t>1.2.246.537.6.74.2001.329</t>
  </si>
  <si>
    <t>Post- och banktjänstemän</t>
  </si>
  <si>
    <t>4211</t>
  </si>
  <si>
    <t>Lipunmyyjät</t>
  </si>
  <si>
    <t>1.2.246.537.6.74.2001.328</t>
  </si>
  <si>
    <t>Biljettförsäljare</t>
  </si>
  <si>
    <t>Toimistotyöntekijät</t>
  </si>
  <si>
    <t>1.2.246.537.6.74.2001.305</t>
  </si>
  <si>
    <t>Kontorspersonal</t>
  </si>
  <si>
    <t>419</t>
  </si>
  <si>
    <t>Muut toimistotyöntekijät</t>
  </si>
  <si>
    <t>1.2.246.537.6.74.2001.324</t>
  </si>
  <si>
    <t>Övrig kontorspersonal</t>
  </si>
  <si>
    <t>4190</t>
  </si>
  <si>
    <t>1.2.246.537.6.74.2001.325</t>
  </si>
  <si>
    <t>414</t>
  </si>
  <si>
    <t>Kirjastojen, postitoimistojen ym. työntekijät</t>
  </si>
  <si>
    <t>1.2.246.537.6.74.2001.319</t>
  </si>
  <si>
    <t>Biblioteks- och postkontorspersonal m.fl.</t>
  </si>
  <si>
    <t>4142</t>
  </si>
  <si>
    <t>Postinkäsittelijät ja toimistovahtimestarit</t>
  </si>
  <si>
    <t>1.2.246.537.6.74.2001.321</t>
  </si>
  <si>
    <t>Posthandläggare och kontorsvaktmästare</t>
  </si>
  <si>
    <t>41422</t>
  </si>
  <si>
    <t>Toimistovahtimestarit</t>
  </si>
  <si>
    <t>1.2.246.537.6.74.2001.323</t>
  </si>
  <si>
    <t>Kontorsvaktmästare</t>
  </si>
  <si>
    <t>41421</t>
  </si>
  <si>
    <t>Postinkantajat ja -lajittelijat</t>
  </si>
  <si>
    <t>1.2.246.537.6.74.2001.322</t>
  </si>
  <si>
    <t>Brevbärare och postsorterare</t>
  </si>
  <si>
    <t>4141</t>
  </si>
  <si>
    <t>Kirjasto-, arkisto- ja museotyöntekijät</t>
  </si>
  <si>
    <t>1.2.246.537.6.74.2001.320</t>
  </si>
  <si>
    <t>Biblioteks-, arkiv- och museianställda</t>
  </si>
  <si>
    <t>413</t>
  </si>
  <si>
    <t>Kuljetuksen ja varastoinnin toimistotyöntekijät</t>
  </si>
  <si>
    <t>1.2.246.537.6.74.2001.314</t>
  </si>
  <si>
    <t>Kontorstjänstemän inom transport och lager</t>
  </si>
  <si>
    <t>4133</t>
  </si>
  <si>
    <t>Raideliikenteen ohjaajat ja muut kuljetuksen toimi</t>
  </si>
  <si>
    <t>Raideliikenteen ohjaajat ja muut kuljetuksen toimistotyöntekijät</t>
  </si>
  <si>
    <t>1.2.246.537.6.74.2001.316</t>
  </si>
  <si>
    <t>Ledare för spårbunden trafik och övriga kontorstjänstemän inom transport</t>
  </si>
  <si>
    <t>41339</t>
  </si>
  <si>
    <t>Muut kuljetuksen ja huolinnan toimistotyöntekijät</t>
  </si>
  <si>
    <t>1.2.246.537.6.74.2001.318</t>
  </si>
  <si>
    <t>Övriga kontorstjänstemän inom transport och spedition</t>
  </si>
  <si>
    <t>41331</t>
  </si>
  <si>
    <t>Raideliikenteen ohjaajat</t>
  </si>
  <si>
    <t>1.2.246.537.6.74.2001.317</t>
  </si>
  <si>
    <t>Spårtrafikledare</t>
  </si>
  <si>
    <t>4131</t>
  </si>
  <si>
    <t>Varastonhoitajat ym.</t>
  </si>
  <si>
    <t>1.2.246.537.6.74.2001.315</t>
  </si>
  <si>
    <t>Lagerförvaltare m.fl.</t>
  </si>
  <si>
    <t>412</t>
  </si>
  <si>
    <t>Palkanlaskijat, vakuutuskäsittelijät ym.</t>
  </si>
  <si>
    <t>1.2.246.537.6.74.2001.311</t>
  </si>
  <si>
    <t>Löneräknare, försäkringshandläggare m.fl.</t>
  </si>
  <si>
    <t>4122</t>
  </si>
  <si>
    <t>Vakuutusalan konttoritoimihenkilöt</t>
  </si>
  <si>
    <t>1.2.246.537.6.74.2001.313</t>
  </si>
  <si>
    <t>Kontorstjänstemän inom försäkringsbranschen</t>
  </si>
  <si>
    <t>4121</t>
  </si>
  <si>
    <t>Palkanlaskijat, kassanhoitajat ym.</t>
  </si>
  <si>
    <t>1.2.246.537.6.74.2001.312</t>
  </si>
  <si>
    <t>Löneräknare, kassörer m.fl.</t>
  </si>
  <si>
    <t>411</t>
  </si>
  <si>
    <t>Sihteerit, tekstinkäsittelijät ym.</t>
  </si>
  <si>
    <t>1.2.246.537.6.74.2001.306</t>
  </si>
  <si>
    <t>Sekreterare, textbehandlare m.fl.</t>
  </si>
  <si>
    <t>4115</t>
  </si>
  <si>
    <t>Sihteerit</t>
  </si>
  <si>
    <t>1.2.246.537.6.74.2001.310</t>
  </si>
  <si>
    <t>Sekreterare</t>
  </si>
  <si>
    <t>4114</t>
  </si>
  <si>
    <t>Laskuttajat</t>
  </si>
  <si>
    <t>1.2.246.537.6.74.2001.309</t>
  </si>
  <si>
    <t>Fakturerare</t>
  </si>
  <si>
    <t>4113</t>
  </si>
  <si>
    <t>Tallentajat</t>
  </si>
  <si>
    <t>1.2.246.537.6.74.2001.308</t>
  </si>
  <si>
    <t>Dataregistrerare</t>
  </si>
  <si>
    <t>4112</t>
  </si>
  <si>
    <t>Tekstinkäsittelijät</t>
  </si>
  <si>
    <t>1.2.246.537.6.74.2001.307</t>
  </si>
  <si>
    <t>Textbehandlare</t>
  </si>
  <si>
    <t>Asiantuntijat</t>
  </si>
  <si>
    <t>1.2.246.537.6.74.2001.178</t>
  </si>
  <si>
    <t>Experter</t>
  </si>
  <si>
    <t>Liikealan ja muiden palvelualojen asiantuntijat</t>
  </si>
  <si>
    <t>1.2.246.537.6.74.2001.248</t>
  </si>
  <si>
    <t>Experter inom affärsbranschen och övriga servicenäringar</t>
  </si>
  <si>
    <t>348</t>
  </si>
  <si>
    <t>Seurakuntatyöntekijät</t>
  </si>
  <si>
    <t>1.2.246.537.6.74.2001.300</t>
  </si>
  <si>
    <t>Församlingsarbetare</t>
  </si>
  <si>
    <t>3480</t>
  </si>
  <si>
    <t>Diakonit ja seurakuntatyöntekijät</t>
  </si>
  <si>
    <t>1.2.246.537.6.74.2001.301</t>
  </si>
  <si>
    <t>Diakoner och församlingsarbetare</t>
  </si>
  <si>
    <t>34809</t>
  </si>
  <si>
    <t>Muut seurakuntatyöntekijät</t>
  </si>
  <si>
    <t>1.2.246.537.6.74.2001.303</t>
  </si>
  <si>
    <t>Övriga församlingsarbetare</t>
  </si>
  <si>
    <t>34801</t>
  </si>
  <si>
    <t>Diakonit ja diakonissat</t>
  </si>
  <si>
    <t>1.2.246.537.6.74.2001.302</t>
  </si>
  <si>
    <t>Diakoner och diakonissor</t>
  </si>
  <si>
    <t>347</t>
  </si>
  <si>
    <t>Taidealan asiantuntijat, viihdetaiteilijat, urheil</t>
  </si>
  <si>
    <t>Taidealan asiantuntijat, viihdetaiteilijat, urheilijat ym.</t>
  </si>
  <si>
    <t>1.2.246.537.6.74.2001.290</t>
  </si>
  <si>
    <t>Experter inom konstbranschen, underhållningsartister, idrottare m.fl.</t>
  </si>
  <si>
    <t>3475</t>
  </si>
  <si>
    <t>Urheilijat, urheiluvalmentajat, liikunnanohjaajat</t>
  </si>
  <si>
    <t>Urheilijat, urheiluvalmentajat, liikunnanohjaajat ym.</t>
  </si>
  <si>
    <t>1.2.246.537.6.74.2001.297</t>
  </si>
  <si>
    <t>Idrottare, idrottstränare, idrottsinstruktörer m.fl.</t>
  </si>
  <si>
    <t>34752</t>
  </si>
  <si>
    <t>Urheilu- ja liikunnanohjaajat</t>
  </si>
  <si>
    <t>1.2.246.537.6.74.2001.299</t>
  </si>
  <si>
    <t>Idrottsinstruktörer</t>
  </si>
  <si>
    <t>34751</t>
  </si>
  <si>
    <t>Urheilijat ja urheiluvalmentajat</t>
  </si>
  <si>
    <t>1.2.246.537.6.74.2001.298</t>
  </si>
  <si>
    <t>Idrottare och idrottstränare</t>
  </si>
  <si>
    <t>3474</t>
  </si>
  <si>
    <t>Klovnit, taikurit, akrobaatit ym.</t>
  </si>
  <si>
    <t>1.2.246.537.6.74.2001.296</t>
  </si>
  <si>
    <t>Clowner, trollkonstnärer, akrobater m.fl.</t>
  </si>
  <si>
    <t>3473</t>
  </si>
  <si>
    <t>Viihdemuusikot, laulajat, tanssijat ym.</t>
  </si>
  <si>
    <t>1.2.246.537.6.74.2001.295</t>
  </si>
  <si>
    <t>Musiker, sångare, dansare m.fl. inom underhållning</t>
  </si>
  <si>
    <t>3472</t>
  </si>
  <si>
    <t>Juontajat, kuuluttajat ym.</t>
  </si>
  <si>
    <t>1.2.246.537.6.74.2001.294</t>
  </si>
  <si>
    <t>Presentatörer i radio, TV m.fl.</t>
  </si>
  <si>
    <t>3471</t>
  </si>
  <si>
    <t>Taidealan asiantuntijat, kuvaussihteerit ym.</t>
  </si>
  <si>
    <t>1.2.246.537.6.74.2001.291</t>
  </si>
  <si>
    <t>Experter inom konstbranschen, scriptor m.fl.</t>
  </si>
  <si>
    <t>34712</t>
  </si>
  <si>
    <t>Kuvaussihteerit ym.</t>
  </si>
  <si>
    <t>1.2.246.537.6.74.2001.293</t>
  </si>
  <si>
    <t>Scriptor m.fl.</t>
  </si>
  <si>
    <t>34711</t>
  </si>
  <si>
    <t>Taide- ja taideteollisen alan asiantuntijat</t>
  </si>
  <si>
    <t>1.2.246.537.6.74.2001.292</t>
  </si>
  <si>
    <t>Experter inom konst- och konstindustribranschen</t>
  </si>
  <si>
    <t>346</t>
  </si>
  <si>
    <t>Sosiaalialan ohjaajat ym.</t>
  </si>
  <si>
    <t>1.2.246.537.6.74.2001.285</t>
  </si>
  <si>
    <t>Handledare m.fl. inom socialsektorn</t>
  </si>
  <si>
    <t>3460</t>
  </si>
  <si>
    <t>1.2.246.537.6.74.2001.286</t>
  </si>
  <si>
    <t>34603</t>
  </si>
  <si>
    <t>Työn- ja askartelunohjaajat</t>
  </si>
  <si>
    <t>1.2.246.537.6.74.2001.289</t>
  </si>
  <si>
    <t>Handledare och sysselsättningsledare</t>
  </si>
  <si>
    <t>34602</t>
  </si>
  <si>
    <t>Nuoriso-ohjaajat</t>
  </si>
  <si>
    <t>1.2.246.537.6.74.2001.288</t>
  </si>
  <si>
    <t>Ungdomsledare</t>
  </si>
  <si>
    <t>34601</t>
  </si>
  <si>
    <t>Sosiaalialan ohjaajat ja kasvattajat</t>
  </si>
  <si>
    <t>1.2.246.537.6.74.2001.287</t>
  </si>
  <si>
    <t>Handledare och socialpedagoger</t>
  </si>
  <si>
    <t>345</t>
  </si>
  <si>
    <t>Komisariot ja ylikonstaapelit</t>
  </si>
  <si>
    <t>1.2.246.537.6.74.2001.283</t>
  </si>
  <si>
    <t>Kommissarier och överkonstaplar</t>
  </si>
  <si>
    <t>3450</t>
  </si>
  <si>
    <t>1.2.246.537.6.74.2001.284</t>
  </si>
  <si>
    <t>344</t>
  </si>
  <si>
    <t>Tullivirkamiehet, raja- ja merivartijat, verovalmi</t>
  </si>
  <si>
    <t>Tullivirkamiehet, raja- ja merivartijat, verovalmistelijat ym.</t>
  </si>
  <si>
    <t>1.2.246.537.6.74.2001.277</t>
  </si>
  <si>
    <t>Tulltjänstemän, gräns- och sjöbevakare, skatteberedare m.fl.</t>
  </si>
  <si>
    <t>3443</t>
  </si>
  <si>
    <t>Sosiaaliturvatoimihenkilöt</t>
  </si>
  <si>
    <t>1.2.246.537.6.74.2001.282</t>
  </si>
  <si>
    <t>Socialskyddstjänstemän</t>
  </si>
  <si>
    <t>3442</t>
  </si>
  <si>
    <t>Verovalmistelijat ja -tarkastajat</t>
  </si>
  <si>
    <t>1.2.246.537.6.74.2001.281</t>
  </si>
  <si>
    <t>Skatteberedare och -inspektörer</t>
  </si>
  <si>
    <t>3441</t>
  </si>
  <si>
    <t>Tullivirkamiehet ja raja- ja merivartijat</t>
  </si>
  <si>
    <t>1.2.246.537.6.74.2001.278</t>
  </si>
  <si>
    <t>Tulltjänstemän och gräns- och sjöbevakare</t>
  </si>
  <si>
    <t>34412</t>
  </si>
  <si>
    <t>Raja- ja merivartijat</t>
  </si>
  <si>
    <t>1.2.246.537.6.74.2001.280</t>
  </si>
  <si>
    <t>Gräns- och sjöbevakare</t>
  </si>
  <si>
    <t>34411</t>
  </si>
  <si>
    <t>Tullivirkamiehet</t>
  </si>
  <si>
    <t>1.2.246.537.6.74.2001.279</t>
  </si>
  <si>
    <t>Tulltjänstemän</t>
  </si>
  <si>
    <t>343</t>
  </si>
  <si>
    <t>Hallinnolliset toimihenkilöt</t>
  </si>
  <si>
    <t>1.2.246.537.6.74.2001.272</t>
  </si>
  <si>
    <t>Administrativa tjänstemän</t>
  </si>
  <si>
    <t>3434</t>
  </si>
  <si>
    <t>Tilastonlaatijat, haastattelijat ym.</t>
  </si>
  <si>
    <t>1.2.246.537.6.74.2001.276</t>
  </si>
  <si>
    <t>Statistikförare, intervjuare m.fl.</t>
  </si>
  <si>
    <t>3433</t>
  </si>
  <si>
    <t>Kirjanpitäjät ym.</t>
  </si>
  <si>
    <t>1.2.246.537.6.74.2001.275</t>
  </si>
  <si>
    <t>Bokförare m.fl.</t>
  </si>
  <si>
    <t>3432</t>
  </si>
  <si>
    <t>Oikeudenkäyntiasiamiehet ja ulosottomiehet</t>
  </si>
  <si>
    <t>1.2.246.537.6.74.2001.274</t>
  </si>
  <si>
    <t>Rättegångsombud och utsökningsmän</t>
  </si>
  <si>
    <t>3431</t>
  </si>
  <si>
    <t>Johdon sihteerit, osastosihteerit ym.</t>
  </si>
  <si>
    <t>1.2.246.537.6.74.2001.273</t>
  </si>
  <si>
    <t>Ledningssekreterare, avdelningssekreterare</t>
  </si>
  <si>
    <t>342</t>
  </si>
  <si>
    <t>Liike-elämän palvelujen välittäjät</t>
  </si>
  <si>
    <t>1.2.246.537.6.74.2001.267</t>
  </si>
  <si>
    <t>Tjänsteförmedlare inom affärslivet</t>
  </si>
  <si>
    <t>3429</t>
  </si>
  <si>
    <t>Muut liike-elämän palvelujen välittäjät</t>
  </si>
  <si>
    <t>1.2.246.537.6.74.2001.271</t>
  </si>
  <si>
    <t>Övriga tjänsteförmedlare inom affärslivet</t>
  </si>
  <si>
    <t>3423</t>
  </si>
  <si>
    <t>Työnvälittäjät</t>
  </si>
  <si>
    <t>1.2.246.537.6.74.2001.270</t>
  </si>
  <si>
    <t>Arbetsförmedlare</t>
  </si>
  <si>
    <t>3422</t>
  </si>
  <si>
    <t>Huolitsijat ja tullaajat</t>
  </si>
  <si>
    <t>1.2.246.537.6.74.2001.269</t>
  </si>
  <si>
    <t>Speditörer och tullare</t>
  </si>
  <si>
    <t>3421</t>
  </si>
  <si>
    <t>Kauppa-agentit</t>
  </si>
  <si>
    <t>1.2.246.537.6.74.2001.268</t>
  </si>
  <si>
    <t>Agenter</t>
  </si>
  <si>
    <t>341</t>
  </si>
  <si>
    <t>Myynnin ja rahoituksen asiantuntijat</t>
  </si>
  <si>
    <t>1.2.246.537.6.74.2001.249</t>
  </si>
  <si>
    <t>Experter inom försäljning och finansiering</t>
  </si>
  <si>
    <t>3419</t>
  </si>
  <si>
    <t>Myynnin ja rahoituksen esimiehet</t>
  </si>
  <si>
    <t>1.2.246.537.6.74.2001.262</t>
  </si>
  <si>
    <t>Chefer inom försäljning och försäkring</t>
  </si>
  <si>
    <t>34194</t>
  </si>
  <si>
    <t>Toimistonhoitajat</t>
  </si>
  <si>
    <t>1.2.246.537.6.74.2001.266</t>
  </si>
  <si>
    <t>Kontorschefer</t>
  </si>
  <si>
    <t>34193</t>
  </si>
  <si>
    <t>Huoltoasemanhoitajat</t>
  </si>
  <si>
    <t>1.2.246.537.6.74.2001.265</t>
  </si>
  <si>
    <t>Servicestationsföreståndare</t>
  </si>
  <si>
    <t>34192</t>
  </si>
  <si>
    <t>Myymälänhoitajat ja pienkauppiaat</t>
  </si>
  <si>
    <t>1.2.246.537.6.74.2001.264</t>
  </si>
  <si>
    <t>Affärsföreståndare och småbutiksföretagare</t>
  </si>
  <si>
    <t>34191</t>
  </si>
  <si>
    <t>Pankkien ja postien esimiehet</t>
  </si>
  <si>
    <t>1.2.246.537.6.74.2001.263</t>
  </si>
  <si>
    <t>Bank- och postchefer</t>
  </si>
  <si>
    <t>3417</t>
  </si>
  <si>
    <t>Vahinkotarkastajat ja huutokaupanpitäjät</t>
  </si>
  <si>
    <t>1.2.246.537.6.74.2001.261</t>
  </si>
  <si>
    <t>Skadeinspektörer och auktionister</t>
  </si>
  <si>
    <t>3416</t>
  </si>
  <si>
    <t>Ostajat</t>
  </si>
  <si>
    <t>1.2.246.537.6.74.2001.260</t>
  </si>
  <si>
    <t>Inköpare</t>
  </si>
  <si>
    <t>3415</t>
  </si>
  <si>
    <t>Myyntineuvottelijat, -edustajat ja -sihteerit</t>
  </si>
  <si>
    <t>1.2.246.537.6.74.2001.256</t>
  </si>
  <si>
    <t>Försäljningsförhandlare, -representanter och -sekreterare</t>
  </si>
  <si>
    <t>34153</t>
  </si>
  <si>
    <t>Tukkumyyjät</t>
  </si>
  <si>
    <t>1.2.246.537.6.74.2001.259</t>
  </si>
  <si>
    <t>Partiförsäljare</t>
  </si>
  <si>
    <t>34152</t>
  </si>
  <si>
    <t>Myynti- ja vientisihteerit</t>
  </si>
  <si>
    <t>1.2.246.537.6.74.2001.258</t>
  </si>
  <si>
    <t>Försäljnings- och exportsekreterare</t>
  </si>
  <si>
    <t>34151</t>
  </si>
  <si>
    <t>Myyntineuvottelijat ja myyntiedustajat</t>
  </si>
  <si>
    <t>1.2.246.537.6.74.2001.257</t>
  </si>
  <si>
    <t>Försäljningsförhandlare och -representanter</t>
  </si>
  <si>
    <t>3414</t>
  </si>
  <si>
    <t>Matkailuasiamiehet ja matkanjärjestäjät</t>
  </si>
  <si>
    <t>1.2.246.537.6.74.2001.255</t>
  </si>
  <si>
    <t>Turistombud och researrangörer</t>
  </si>
  <si>
    <t>3413</t>
  </si>
  <si>
    <t>Kiinteistönvälittäjät ja isännöitsijät</t>
  </si>
  <si>
    <t>1.2.246.537.6.74.2001.252</t>
  </si>
  <si>
    <t>Fastighetsmäklare och disponenter</t>
  </si>
  <si>
    <t>34132</t>
  </si>
  <si>
    <t>Isännöitsijät</t>
  </si>
  <si>
    <t>1.2.246.537.6.74.2001.254</t>
  </si>
  <si>
    <t>Disponenter</t>
  </si>
  <si>
    <t>34131</t>
  </si>
  <si>
    <t>Kiinteistönvälittäjät</t>
  </si>
  <si>
    <t>1.2.246.537.6.74.2001.253</t>
  </si>
  <si>
    <t>Fastighetsmäklare</t>
  </si>
  <si>
    <t>3412</t>
  </si>
  <si>
    <t>Vakuutusalan asiamiehet</t>
  </si>
  <si>
    <t>1.2.246.537.6.74.2001.251</t>
  </si>
  <si>
    <t>Försäkringsrepresentanter</t>
  </si>
  <si>
    <t>3411</t>
  </si>
  <si>
    <t>Arvopaperi- ja valuuttakauppiaat</t>
  </si>
  <si>
    <t>1.2.246.537.6.74.2001.250</t>
  </si>
  <si>
    <t>Värdepappers- och valutamäklare</t>
  </si>
  <si>
    <t>Liikenneopettajat ym.</t>
  </si>
  <si>
    <t>1.2.246.537.6.74.2001.245</t>
  </si>
  <si>
    <t>Trafiklärare m.fl.</t>
  </si>
  <si>
    <t>334</t>
  </si>
  <si>
    <t>1.2.246.537.6.74.2001.246</t>
  </si>
  <si>
    <t>3340</t>
  </si>
  <si>
    <t>Liikenneopettajat, kampaamo- ja kosmetologikouluje</t>
  </si>
  <si>
    <t>Liikenneopettajat, kampaamo- ja kosmetologikoulujen opettajat ym.</t>
  </si>
  <si>
    <t>1.2.246.537.6.74.2001.247</t>
  </si>
  <si>
    <t>Trafiklärare, lärare vid frisör- och kosmetologskolor m.fl.</t>
  </si>
  <si>
    <t>Maa- ja metsätaloustieteiden ja terveydenhuollon a</t>
  </si>
  <si>
    <t>Maa- ja metsätaloustieteiden ja terveydenhuollon asiantuntijat</t>
  </si>
  <si>
    <t>1.2.246.537.6.74.2001.216</t>
  </si>
  <si>
    <t>Experter inom agrikultur och forstvetenskaper samt hälso- och sjukvård</t>
  </si>
  <si>
    <t>323</t>
  </si>
  <si>
    <t>Sairaanhoitajat, kätilöt ym.</t>
  </si>
  <si>
    <t>1.2.246.537.6.74.2001.237</t>
  </si>
  <si>
    <t>Sjukskötare, barnmorskor m.fl.</t>
  </si>
  <si>
    <t>3232</t>
  </si>
  <si>
    <t>Kätilöt</t>
  </si>
  <si>
    <t>1.2.246.537.6.74.2001.244</t>
  </si>
  <si>
    <t>Barnmorskor</t>
  </si>
  <si>
    <t>3231</t>
  </si>
  <si>
    <t>Sairaanhoitajat ym.</t>
  </si>
  <si>
    <t>1.2.246.537.6.74.2001.238</t>
  </si>
  <si>
    <t>Sjukskötare m.fl.</t>
  </si>
  <si>
    <t>32315</t>
  </si>
  <si>
    <t>Kuulontutkijat</t>
  </si>
  <si>
    <t>1.2.246.537.6.74.2001.243</t>
  </si>
  <si>
    <t>Hörselundersökare</t>
  </si>
  <si>
    <t>32314</t>
  </si>
  <si>
    <t>Laboratoriohoitajat</t>
  </si>
  <si>
    <t>1.2.246.537.6.74.2001.242</t>
  </si>
  <si>
    <t>Laboratorieskötare</t>
  </si>
  <si>
    <t>32313</t>
  </si>
  <si>
    <t>Röntgenhoitajat</t>
  </si>
  <si>
    <t>1.2.246.537.6.74.2001.241</t>
  </si>
  <si>
    <t>Röntgenskötare</t>
  </si>
  <si>
    <t>32312</t>
  </si>
  <si>
    <t>Terveydenhoitajat</t>
  </si>
  <si>
    <t>1.2.246.537.6.74.2001.240</t>
  </si>
  <si>
    <t>Hälsovårdare</t>
  </si>
  <si>
    <t>32311</t>
  </si>
  <si>
    <t>Sairaanhoitajat</t>
  </si>
  <si>
    <t>1.2.246.537.6.74.2001.239</t>
  </si>
  <si>
    <t>Sjukskötare</t>
  </si>
  <si>
    <t>322</t>
  </si>
  <si>
    <t>Terveydenhuollon asiantuntijat (lukuun ottamatta s</t>
  </si>
  <si>
    <t>Terveydenhuollon asiantuntijat (lukuun ottamatta sairaanhoitoa)</t>
  </si>
  <si>
    <t>1.2.246.537.6.74.2001.223</t>
  </si>
  <si>
    <t>Experter inom hälsovård (exkl. sjukvård)</t>
  </si>
  <si>
    <t>3229</t>
  </si>
  <si>
    <t>Luontaisparantajat</t>
  </si>
  <si>
    <t>1.2.246.537.6.74.2001.236</t>
  </si>
  <si>
    <t>Naturläkare</t>
  </si>
  <si>
    <t>3228</t>
  </si>
  <si>
    <t>Farmaseutit</t>
  </si>
  <si>
    <t>1.2.246.537.6.74.2001.235</t>
  </si>
  <si>
    <t>Farmaceuter</t>
  </si>
  <si>
    <t>3227</t>
  </si>
  <si>
    <t>Seminologit ym.</t>
  </si>
  <si>
    <t>1.2.246.537.6.74.2001.234</t>
  </si>
  <si>
    <t>Seminörer m.fl.</t>
  </si>
  <si>
    <t>3226</t>
  </si>
  <si>
    <t>Fysioterapeutit, toimintaterapeutit ym.</t>
  </si>
  <si>
    <t>1.2.246.537.6.74.2001.230</t>
  </si>
  <si>
    <t>Fysioterapeuter och ergoterapeuter m.fl.</t>
  </si>
  <si>
    <t>32269</t>
  </si>
  <si>
    <t>Muut terapeutit</t>
  </si>
  <si>
    <t>1.2.246.537.6.74.2001.233</t>
  </si>
  <si>
    <t>Övriga terapeuter</t>
  </si>
  <si>
    <t>32262</t>
  </si>
  <si>
    <t>Toimintaterapeutit</t>
  </si>
  <si>
    <t>1.2.246.537.6.74.2001.232</t>
  </si>
  <si>
    <t>Ergoterapeuter</t>
  </si>
  <si>
    <t>Fysioterapeutit</t>
  </si>
  <si>
    <t>1.2.246.537.6.74.2001.231</t>
  </si>
  <si>
    <t>Fysioterapeuter</t>
  </si>
  <si>
    <t>3225</t>
  </si>
  <si>
    <t>Hammashuoltajat</t>
  </si>
  <si>
    <t>1.2.246.537.6.74.2001.229</t>
  </si>
  <si>
    <t>Tandhygienister</t>
  </si>
  <si>
    <t>3224</t>
  </si>
  <si>
    <t>Optikot</t>
  </si>
  <si>
    <t>1.2.246.537.6.74.2001.228</t>
  </si>
  <si>
    <t>Optiker</t>
  </si>
  <si>
    <t>3223</t>
  </si>
  <si>
    <t>Ravitsemusalan asiantuntijat</t>
  </si>
  <si>
    <t>1.2.246.537.6.74.2001.227</t>
  </si>
  <si>
    <t>Dietister m.fl.</t>
  </si>
  <si>
    <t>3222</t>
  </si>
  <si>
    <t>Terveystarkastajat ja ympäristönsuojelutyöntekijät</t>
  </si>
  <si>
    <t>1.2.246.537.6.74.2001.224</t>
  </si>
  <si>
    <t>Hälsoinspektörer och miljöskyddsarbetare</t>
  </si>
  <si>
    <t>32222</t>
  </si>
  <si>
    <t>Ympäristönsuojelutyöntekijät</t>
  </si>
  <si>
    <t>1.2.246.537.6.74.2001.226</t>
  </si>
  <si>
    <t>Miljöskyddsarbetare</t>
  </si>
  <si>
    <t>32221</t>
  </si>
  <si>
    <t>Terveystarkastajat</t>
  </si>
  <si>
    <t>1.2.246.537.6.74.2001.225</t>
  </si>
  <si>
    <t>Hälsoinspektörer</t>
  </si>
  <si>
    <t>321</t>
  </si>
  <si>
    <t>Maa- ja metsätaloustieteiden asiantuntijat</t>
  </si>
  <si>
    <t>1.2.246.537.6.74.2001.217</t>
  </si>
  <si>
    <t>Experter inom agrikultur och forstvetenskaper</t>
  </si>
  <si>
    <t>3213</t>
  </si>
  <si>
    <t>Maatalous-, puutarha- ja kalastusalan neuvojat</t>
  </si>
  <si>
    <t>1.2.246.537.6.74.2001.222</t>
  </si>
  <si>
    <t>Rådgivare inom lantbruks-, trädgårds- och fiskeribranschen</t>
  </si>
  <si>
    <t>3212</t>
  </si>
  <si>
    <t>Agrologit ja metsätalousteknikot</t>
  </si>
  <si>
    <t>1.2.246.537.6.74.2001.219</t>
  </si>
  <si>
    <t>Agrologer och skogsbrukstekniker</t>
  </si>
  <si>
    <t>32122</t>
  </si>
  <si>
    <t>Metsätalousteknikot</t>
  </si>
  <si>
    <t>1.2.246.537.6.74.2001.221</t>
  </si>
  <si>
    <t>Skogsbrukstekniker</t>
  </si>
  <si>
    <t>32121</t>
  </si>
  <si>
    <t>Agrologit</t>
  </si>
  <si>
    <t>1.2.246.537.6.74.2001.220</t>
  </si>
  <si>
    <t>Agrologer</t>
  </si>
  <si>
    <t>3211</t>
  </si>
  <si>
    <t>Laborantit ym.</t>
  </si>
  <si>
    <t>1.2.246.537.6.74.2001.218</t>
  </si>
  <si>
    <t>Laboranter m.fl.</t>
  </si>
  <si>
    <t>Luonnontieteen ja tekniikan asiantuntijat</t>
  </si>
  <si>
    <t>1.2.246.537.6.74.2001.179</t>
  </si>
  <si>
    <t>Experter inom naturvetenskaper och teknik</t>
  </si>
  <si>
    <t>315</t>
  </si>
  <si>
    <t>Turvallisuuden ja laadun tarkastajat</t>
  </si>
  <si>
    <t>1.2.246.537.6.74.2001.211</t>
  </si>
  <si>
    <t>Säkerhets- och kvalitetsinspektörer</t>
  </si>
  <si>
    <t>3152</t>
  </si>
  <si>
    <t>Työsuojelu- ja tuoteturvallisuuden tarkastajat</t>
  </si>
  <si>
    <t>1.2.246.537.6.74.2001.213</t>
  </si>
  <si>
    <t>Arbetarskydds- och produktsäkerhetsinspektörer</t>
  </si>
  <si>
    <t>31522</t>
  </si>
  <si>
    <t>Katsastajat, tuoteturvallisuuden ja laadun tarkast</t>
  </si>
  <si>
    <t>Katsastajat, tuoteturvallisuuden ja laadun tarkastajat</t>
  </si>
  <si>
    <t>1.2.246.537.6.74.2001.215</t>
  </si>
  <si>
    <t>Besiktningsmän, produktsäkerhets- och kvalitetsinspektörer</t>
  </si>
  <si>
    <t>31521</t>
  </si>
  <si>
    <t>Työsuojelutarkastajat</t>
  </si>
  <si>
    <t>1.2.246.537.6.74.2001.214</t>
  </si>
  <si>
    <t>Arbetarskyddsinspektörer</t>
  </si>
  <si>
    <t>3151</t>
  </si>
  <si>
    <t>Rakennus- ja palotarkastajat</t>
  </si>
  <si>
    <t>1.2.246.537.6.74.2001.212</t>
  </si>
  <si>
    <t>Byggnads- och brandinspektörer</t>
  </si>
  <si>
    <t>314</t>
  </si>
  <si>
    <t>Meri-, lento- ja satamaliiikenteen päälliköt ja oh</t>
  </si>
  <si>
    <t>Meri-, lento- ja satamaliiikenteen päälliköt ja ohjaajat</t>
  </si>
  <si>
    <t>1.2.246.537.6.74.2001.203</t>
  </si>
  <si>
    <t>Sjö-, flyg- och hamntrafikbefäl och -ledare</t>
  </si>
  <si>
    <t>3145</t>
  </si>
  <si>
    <t>Lentoturvallisuusteknikot ym.</t>
  </si>
  <si>
    <t>1.2.246.537.6.74.2001.210</t>
  </si>
  <si>
    <t>Flygsäkerhetstekniker m.fl.</t>
  </si>
  <si>
    <t>3144</t>
  </si>
  <si>
    <t>Lento- ja satamaliikenteen ohjaajat</t>
  </si>
  <si>
    <t>1.2.246.537.6.74.2001.207</t>
  </si>
  <si>
    <t>Flyg- och hamntrafikledare</t>
  </si>
  <si>
    <t>31442</t>
  </si>
  <si>
    <t>Satamaliikenteen ohjaajat</t>
  </si>
  <si>
    <t>1.2.246.537.6.74.2001.209</t>
  </si>
  <si>
    <t>Hamntrafikledare</t>
  </si>
  <si>
    <t>31441</t>
  </si>
  <si>
    <t>Lennonjohtajat ym.</t>
  </si>
  <si>
    <t>1.2.246.537.6.74.2001.208</t>
  </si>
  <si>
    <t>Flygledare m.fl.</t>
  </si>
  <si>
    <t>3143</t>
  </si>
  <si>
    <t>Lentokapteenit ja -perämiehet</t>
  </si>
  <si>
    <t>1.2.246.537.6.74.2001.206</t>
  </si>
  <si>
    <t>Piloter och styrmän</t>
  </si>
  <si>
    <t>3142</t>
  </si>
  <si>
    <t>Perämiehet ja pienten alusten päälliköt</t>
  </si>
  <si>
    <t>1.2.246.537.6.74.2001.205</t>
  </si>
  <si>
    <t>Styrmän och chefer på mindre fartyg</t>
  </si>
  <si>
    <t>3141</t>
  </si>
  <si>
    <t>Alusten konepäälliköt ja konemestarit</t>
  </si>
  <si>
    <t>1.2.246.537.6.74.2001.204</t>
  </si>
  <si>
    <t>Maskinchefer och -mästare på fartyg</t>
  </si>
  <si>
    <t>313</t>
  </si>
  <si>
    <t>Optisten ja elektronisten laitteiden käyttäjät</t>
  </si>
  <si>
    <t>1.2.246.537.6.74.2001.199</t>
  </si>
  <si>
    <t>Ljud- och bildtekniker</t>
  </si>
  <si>
    <t>3139</t>
  </si>
  <si>
    <t>Muut optisten ja elektronisten laitteiden käyttäjä</t>
  </si>
  <si>
    <t>Muut optisten ja elektronisten laitteiden käyttäjät</t>
  </si>
  <si>
    <t>1.2.246.537.6.74.2001.202</t>
  </si>
  <si>
    <t>Övriga ljud- och bildtekniker</t>
  </si>
  <si>
    <t>3132</t>
  </si>
  <si>
    <t>Radio- ja tv-tarkkailijat</t>
  </si>
  <si>
    <t>1.2.246.537.6.74.2001.201</t>
  </si>
  <si>
    <t>Radio- och TV-kontrollörer</t>
  </si>
  <si>
    <t>3131</t>
  </si>
  <si>
    <t>Kuvaajat, kuvanauhoittajat ja äänittäjät</t>
  </si>
  <si>
    <t>1.2.246.537.6.74.2001.200</t>
  </si>
  <si>
    <t>Fotografer, bild- och ljudinspelare</t>
  </si>
  <si>
    <t>312</t>
  </si>
  <si>
    <t>Tietotekniikan tukihenkilöt, operaattorit ym.</t>
  </si>
  <si>
    <t>1.2.246.537.6.74.2001.197</t>
  </si>
  <si>
    <t>Persondatorkonsulent och dataoperatörer m.fl.</t>
  </si>
  <si>
    <t>3120</t>
  </si>
  <si>
    <t>1.2.246.537.6.74.2001.198</t>
  </si>
  <si>
    <t>311</t>
  </si>
  <si>
    <t>Fysiikan, kemian ja teknisten alojen asiantuntijat</t>
  </si>
  <si>
    <t>1.2.246.537.6.74.2001.180</t>
  </si>
  <si>
    <t>Experter inom fysik, kemi och teknik</t>
  </si>
  <si>
    <t>3119</t>
  </si>
  <si>
    <t>Mekaanisen metsäteollisuuden ym. tekniikan asiantu</t>
  </si>
  <si>
    <t>Mekaanisen metsäteollisuuden ym. tekniikan asiantuntijat</t>
  </si>
  <si>
    <t>1.2.246.537.6.74.2001.192</t>
  </si>
  <si>
    <t>Experter inom mekanisk skogsindustri o.a. tekniska experter</t>
  </si>
  <si>
    <t>31199</t>
  </si>
  <si>
    <t>Muut teknisten alojen asiantuntijat</t>
  </si>
  <si>
    <t>1.2.246.537.6.74.2001.196</t>
  </si>
  <si>
    <t>Övriga experter inom den tekniska branschen</t>
  </si>
  <si>
    <t>31193</t>
  </si>
  <si>
    <t>Tekstiili- ja vaatetusalan tekniikan asiantuntijat</t>
  </si>
  <si>
    <t>1.2.246.537.6.74.2001.195</t>
  </si>
  <si>
    <t>Experter inom textil- och beklädnadsindustrin</t>
  </si>
  <si>
    <t>31192</t>
  </si>
  <si>
    <t>Graafisen tekniikan asiantuntijat</t>
  </si>
  <si>
    <t>1.2.246.537.6.74.2001.194</t>
  </si>
  <si>
    <t>Experter inom grafisk teknik</t>
  </si>
  <si>
    <t>31191</t>
  </si>
  <si>
    <t>Mekaanisen metsäteollisuuden tekniikan asiantuntij</t>
  </si>
  <si>
    <t>Mekaanisen metsäteollisuuden tekniikan asiantuntijat</t>
  </si>
  <si>
    <t>1.2.246.537.6.74.2001.193</t>
  </si>
  <si>
    <t>Tekniska experter inom mekanisk skogsindustri</t>
  </si>
  <si>
    <t>3118</t>
  </si>
  <si>
    <t>Tekniset piirtäjät</t>
  </si>
  <si>
    <t>1.2.246.537.6.74.2001.191</t>
  </si>
  <si>
    <t>Tekniska ritare</t>
  </si>
  <si>
    <t>3117</t>
  </si>
  <si>
    <t>Vuoriteollisuuden prosessitekniikan asiantuntijat</t>
  </si>
  <si>
    <t>1.2.246.537.6.74.2001.190</t>
  </si>
  <si>
    <t>Experter inom gruvteknisk processteknik</t>
  </si>
  <si>
    <t>3116</t>
  </si>
  <si>
    <t>Puunjalostuksen ja kemian prosessitekniikan asiant</t>
  </si>
  <si>
    <t>Puunjalostuksen ja kemian prosessitekniikan asiantuntijat</t>
  </si>
  <si>
    <t>1.2.246.537.6.74.2001.189</t>
  </si>
  <si>
    <t>Experter inom träförädling och kemisk processteknik</t>
  </si>
  <si>
    <t>3115</t>
  </si>
  <si>
    <t>Konetekniikan asiantuntijat</t>
  </si>
  <si>
    <t>1.2.246.537.6.74.2001.188</t>
  </si>
  <si>
    <t>Experter inom maskinteknik</t>
  </si>
  <si>
    <t>3114</t>
  </si>
  <si>
    <t>Elektroniikan ja informaatiotekniikan asiantuntija</t>
  </si>
  <si>
    <t>Elektroniikan ja informaatiotekniikan asiantuntijat</t>
  </si>
  <si>
    <t>1.2.246.537.6.74.2001.187</t>
  </si>
  <si>
    <t>Experter inom elektronik och informationsteknik</t>
  </si>
  <si>
    <t>3113</t>
  </si>
  <si>
    <t>Sähkötekniikan asiantuntijat</t>
  </si>
  <si>
    <t>1.2.246.537.6.74.2001.186</t>
  </si>
  <si>
    <t>Experter inom elteknik</t>
  </si>
  <si>
    <t>3112</t>
  </si>
  <si>
    <t>Rakennusalan ja yhdyskuntarakentamisen asiantuntij</t>
  </si>
  <si>
    <t>Rakennusalan ja yhdyskuntarakentamisen asiantuntijat</t>
  </si>
  <si>
    <t>1.2.246.537.6.74.2001.182</t>
  </si>
  <si>
    <t>Experter inom byggande och samhällsbyggande</t>
  </si>
  <si>
    <t>31123</t>
  </si>
  <si>
    <t>Kartoituksen ja maanmittauksen asiantuntijat</t>
  </si>
  <si>
    <t>1.2.246.537.6.74.2001.185</t>
  </si>
  <si>
    <t>Experter inom kartläggning och lantmäteri</t>
  </si>
  <si>
    <t>31122</t>
  </si>
  <si>
    <t>Maankäytön ja yhdyskuntarakentamisen asiantuntijat</t>
  </si>
  <si>
    <t>1.2.246.537.6.74.2001.184</t>
  </si>
  <si>
    <t>Experter inom markanvändning och samhällsbyggnation</t>
  </si>
  <si>
    <t>31121</t>
  </si>
  <si>
    <t>Talonrakennusalan asiantuntijat</t>
  </si>
  <si>
    <t>1.2.246.537.6.74.2001.183</t>
  </si>
  <si>
    <t>Experter inom husbyggnad</t>
  </si>
  <si>
    <t>3111</t>
  </si>
  <si>
    <t>Luonnontieteen tekniset asiantuntijat</t>
  </si>
  <si>
    <t>1.2.246.537.6.74.2001.181</t>
  </si>
  <si>
    <t>Tekniska experter inom naturvetenskaper</t>
  </si>
  <si>
    <t>Erityisasiantuntijat</t>
  </si>
  <si>
    <t>1.2.246.537.6.74.2001.52</t>
  </si>
  <si>
    <t>Specialister</t>
  </si>
  <si>
    <t>Muiden alojen erityisasiantuntijat</t>
  </si>
  <si>
    <t>1.2.246.537.6.74.2001.126</t>
  </si>
  <si>
    <t>Specialister inom övriga branscher</t>
  </si>
  <si>
    <t>247</t>
  </si>
  <si>
    <t>Julkisen alan erityisasiantuntijat</t>
  </si>
  <si>
    <t>1.2.246.537.6.74.2001.174</t>
  </si>
  <si>
    <t>Specialister inom den offentliga sektorn</t>
  </si>
  <si>
    <t>2470</t>
  </si>
  <si>
    <t>1.2.246.537.6.74.2001.175</t>
  </si>
  <si>
    <t>24702</t>
  </si>
  <si>
    <t>Kunnallishallinnon erityisasiantuntijat</t>
  </si>
  <si>
    <t>1.2.246.537.6.74.2001.177</t>
  </si>
  <si>
    <t>Specialister inom kommunalförvaltning</t>
  </si>
  <si>
    <t>24701</t>
  </si>
  <si>
    <t>Valtionhallinnon erityisasiantuntijat</t>
  </si>
  <si>
    <t>1.2.246.537.6.74.2001.176</t>
  </si>
  <si>
    <t>Specialister inom statsförvaltning</t>
  </si>
  <si>
    <t>246</t>
  </si>
  <si>
    <t>Papit ym. uskonnollisen elämän erityisasiantuntija</t>
  </si>
  <si>
    <t>Papit ym. uskonnollisen elämän erityisasiantuntijat</t>
  </si>
  <si>
    <t>1.2.246.537.6.74.2001.172</t>
  </si>
  <si>
    <t>Präster m.fl. specialister inom religion</t>
  </si>
  <si>
    <t>2460</t>
  </si>
  <si>
    <t>1.2.246.537.6.74.2001.173</t>
  </si>
  <si>
    <t>245</t>
  </si>
  <si>
    <t>Toimittajat, taiteilijat ym.</t>
  </si>
  <si>
    <t>1.2.246.537.6.74.2001.156</t>
  </si>
  <si>
    <t>Journalister, konstnärer m.fl.</t>
  </si>
  <si>
    <t>2455</t>
  </si>
  <si>
    <t>Näyttelijät ja ohjaajat</t>
  </si>
  <si>
    <t>1.2.246.537.6.74.2001.169</t>
  </si>
  <si>
    <t>Skådespelare och regissörer</t>
  </si>
  <si>
    <t>24552</t>
  </si>
  <si>
    <t>Teatteri- ja elokuvaohjaajat</t>
  </si>
  <si>
    <t>1.2.246.537.6.74.2001.171</t>
  </si>
  <si>
    <t>Teater- och filmregissörer</t>
  </si>
  <si>
    <t>24551</t>
  </si>
  <si>
    <t>Näyttelijät</t>
  </si>
  <si>
    <t>1.2.246.537.6.74.2001.170</t>
  </si>
  <si>
    <t>Skådespelare</t>
  </si>
  <si>
    <t>2454</t>
  </si>
  <si>
    <t>Tanssitaiteilijat</t>
  </si>
  <si>
    <t>1.2.246.537.6.74.2001.168</t>
  </si>
  <si>
    <t>Danskonstnärer</t>
  </si>
  <si>
    <t>2453</t>
  </si>
  <si>
    <t>Klassisen musiikin säveltäjät, muusikot ja laulaja</t>
  </si>
  <si>
    <t>Klassisen musiikin säveltäjät, muusikot ja laulajat</t>
  </si>
  <si>
    <t>1.2.246.537.6.74.2001.167</t>
  </si>
  <si>
    <t>Kompositörer, musiker och sångare inom klassisk musik</t>
  </si>
  <si>
    <t>2452</t>
  </si>
  <si>
    <t>Kuvataiteilijat, taideteollisen alan suunnittelija</t>
  </si>
  <si>
    <t>Kuvataiteilijat, taideteollisen alan suunnittelijat ym.</t>
  </si>
  <si>
    <t>1.2.246.537.6.74.2001.163</t>
  </si>
  <si>
    <t>Skulptörer, planerare inom den konstindustriella branschen m.fl.</t>
  </si>
  <si>
    <t>24523</t>
  </si>
  <si>
    <t>Taideteollisen alan suunnittelijat ja taiteilijat</t>
  </si>
  <si>
    <t>1.2.246.537.6.74.2001.166</t>
  </si>
  <si>
    <t>Planerare och konstnärer inom den konstindustriella branschen</t>
  </si>
  <si>
    <t>24522</t>
  </si>
  <si>
    <t>Graafiset suunnittelijat</t>
  </si>
  <si>
    <t>1.2.246.537.6.74.2001.165</t>
  </si>
  <si>
    <t>Grafiska planerare</t>
  </si>
  <si>
    <t>24521</t>
  </si>
  <si>
    <t>Kuvataiteilijat</t>
  </si>
  <si>
    <t>1.2.246.537.6.74.2001.164</t>
  </si>
  <si>
    <t>Bildkonstnärer</t>
  </si>
  <si>
    <t>2451</t>
  </si>
  <si>
    <t>Toimittajat, kirjailijat ym.</t>
  </si>
  <si>
    <t>1.2.246.537.6.74.2001.157</t>
  </si>
  <si>
    <t>Journalister, författare m.fl.</t>
  </si>
  <si>
    <t>24515</t>
  </si>
  <si>
    <t>Kirjailijat ja dramaturgit</t>
  </si>
  <si>
    <t>1.2.246.537.6.74.2001.162</t>
  </si>
  <si>
    <t>Författare och dramaturger</t>
  </si>
  <si>
    <t>24514</t>
  </si>
  <si>
    <t>Mainostoimittajat</t>
  </si>
  <si>
    <t>1.2.246.537.6.74.2001.161</t>
  </si>
  <si>
    <t>Reklamredaktörer</t>
  </si>
  <si>
    <t>24513</t>
  </si>
  <si>
    <t>Radio- ja tv-toimittajat</t>
  </si>
  <si>
    <t>1.2.246.537.6.74.2001.160</t>
  </si>
  <si>
    <t>Radio- och TV-redaktörer</t>
  </si>
  <si>
    <t>24512</t>
  </si>
  <si>
    <t>Lehden- ja kustannustoimittajat sekä kriitikot</t>
  </si>
  <si>
    <t>1.2.246.537.6.74.2001.159</t>
  </si>
  <si>
    <t>Tidskrifts- och förlagsredaktörer och kritiker</t>
  </si>
  <si>
    <t>24511</t>
  </si>
  <si>
    <t>Päällikkötoimittajat</t>
  </si>
  <si>
    <t>1.2.246.537.6.74.2001.158</t>
  </si>
  <si>
    <t>Chefredaktörer</t>
  </si>
  <si>
    <t>244</t>
  </si>
  <si>
    <t>Yhteiskunta- ja sosiaalialan erityisasiantuntijat</t>
  </si>
  <si>
    <t>1.2.246.537.6.74.2001.144</t>
  </si>
  <si>
    <t>Specialister inom samhälls- och socialvetenskaper</t>
  </si>
  <si>
    <t>2446</t>
  </si>
  <si>
    <t>Sosiaalialan erityisasiantuntijat</t>
  </si>
  <si>
    <t>1.2.246.537.6.74.2001.153</t>
  </si>
  <si>
    <t>Specialister inom socialsektorn</t>
  </si>
  <si>
    <t>24462</t>
  </si>
  <si>
    <t>Sosiaalialan suunnittelijat</t>
  </si>
  <si>
    <t>1.2.246.537.6.74.2001.155</t>
  </si>
  <si>
    <t>Planerare inom socialsektorn</t>
  </si>
  <si>
    <t>24461</t>
  </si>
  <si>
    <t>Sosiaalityöntekijät</t>
  </si>
  <si>
    <t>1.2.246.537.6.74.2001.154</t>
  </si>
  <si>
    <t>Socialarbetare</t>
  </si>
  <si>
    <t>2445</t>
  </si>
  <si>
    <t>Psykologit, psykoterapeutit ja puheterapeutit</t>
  </si>
  <si>
    <t>1.2.246.537.6.74.2001.149</t>
  </si>
  <si>
    <t>Psykologer, psykoterapeuter och talterapeuter</t>
  </si>
  <si>
    <t>24453</t>
  </si>
  <si>
    <t>Puheterapeutit</t>
  </si>
  <si>
    <t>1.2.246.537.6.74.2001.152</t>
  </si>
  <si>
    <t>Talterapeuter</t>
  </si>
  <si>
    <t>24452</t>
  </si>
  <si>
    <t>Psykoterapeutit</t>
  </si>
  <si>
    <t>1.2.246.537.6.74.2001.151</t>
  </si>
  <si>
    <t>Psykoterapeuter</t>
  </si>
  <si>
    <t>24451</t>
  </si>
  <si>
    <t>Psykologit</t>
  </si>
  <si>
    <t>1.2.246.537.6.74.2001.150</t>
  </si>
  <si>
    <t>Psykologer</t>
  </si>
  <si>
    <t>2444</t>
  </si>
  <si>
    <t>Kielentutkijat, kääntäjät ja tulkit</t>
  </si>
  <si>
    <t>1.2.246.537.6.74.2001.148</t>
  </si>
  <si>
    <t>Språkforskare, översättare och tolkar</t>
  </si>
  <si>
    <t>2443</t>
  </si>
  <si>
    <t>Historioitsijat ym.</t>
  </si>
  <si>
    <t>1.2.246.537.6.74.2001.147</t>
  </si>
  <si>
    <t>Historiker m.fl.</t>
  </si>
  <si>
    <t>2442</t>
  </si>
  <si>
    <t>Yhteiskunta- ja kulttuuritutkijat</t>
  </si>
  <si>
    <t>1.2.246.537.6.74.2001.146</t>
  </si>
  <si>
    <t>Samhälls- och kulturforskare</t>
  </si>
  <si>
    <t>2441</t>
  </si>
  <si>
    <t>Ekonomistit</t>
  </si>
  <si>
    <t>1.2.246.537.6.74.2001.145</t>
  </si>
  <si>
    <t>Nationalekonomer</t>
  </si>
  <si>
    <t>243</t>
  </si>
  <si>
    <t>Arkiston- ja kirjastonhoitajat sekä museoalan erit</t>
  </si>
  <si>
    <t>Arkiston- ja kirjastonhoitajat sekä museoalan erityisasiantuntijat</t>
  </si>
  <si>
    <t>1.2.246.537.6.74.2001.139</t>
  </si>
  <si>
    <t>Arkivarier, bibliotekarier och specialister inom museisektorn</t>
  </si>
  <si>
    <t>2432</t>
  </si>
  <si>
    <t>Kirjastonhoitajat, informaatikot ym.</t>
  </si>
  <si>
    <t>1.2.246.537.6.74.2001.143</t>
  </si>
  <si>
    <t>Bibliotekarier, informatiker m.fl.</t>
  </si>
  <si>
    <t>2431</t>
  </si>
  <si>
    <t>Arkistonhoitajat ja museoalan erityisasiantuntijat</t>
  </si>
  <si>
    <t>1.2.246.537.6.74.2001.140</t>
  </si>
  <si>
    <t>Arkivarier och specialister inom museisektorn</t>
  </si>
  <si>
    <t>24312</t>
  </si>
  <si>
    <t>Museoalan erityisasiantuntijat</t>
  </si>
  <si>
    <t>1.2.246.537.6.74.2001.142</t>
  </si>
  <si>
    <t>Specialister inom museisektorn</t>
  </si>
  <si>
    <t>24311</t>
  </si>
  <si>
    <t>Arkistonhoitajat</t>
  </si>
  <si>
    <t>1.2.246.537.6.74.2001.141</t>
  </si>
  <si>
    <t>Arkivarier</t>
  </si>
  <si>
    <t>242</t>
  </si>
  <si>
    <t>Lainopilliset erityisasiantuntijat</t>
  </si>
  <si>
    <t>1.2.246.537.6.74.2001.135</t>
  </si>
  <si>
    <t>Specialister inom juridik</t>
  </si>
  <si>
    <t>2429</t>
  </si>
  <si>
    <t>Muut lainopilliset erityisasiantuntijat</t>
  </si>
  <si>
    <t>1.2.246.537.6.74.2001.138</t>
  </si>
  <si>
    <t>Övriga specialister inom juridik</t>
  </si>
  <si>
    <t>2422</t>
  </si>
  <si>
    <t>Tuomioistuinlakimiehet</t>
  </si>
  <si>
    <t>1.2.246.537.6.74.2001.137</t>
  </si>
  <si>
    <t>Domare</t>
  </si>
  <si>
    <t>2421</t>
  </si>
  <si>
    <t>Asianajajat ja syyttäjät</t>
  </si>
  <si>
    <t>1.2.246.537.6.74.2001.136</t>
  </si>
  <si>
    <t>Advokater och åklagare</t>
  </si>
  <si>
    <t>241</t>
  </si>
  <si>
    <t>Liike-elämän ja järjestöalan erityisasiantuntijat</t>
  </si>
  <si>
    <t>1.2.246.537.6.74.2001.127</t>
  </si>
  <si>
    <t>Specialister inom affärslivet och organisationer</t>
  </si>
  <si>
    <t>2419</t>
  </si>
  <si>
    <t>Muut liike-elämän ja järjestöalan erityisasiantunt</t>
  </si>
  <si>
    <t>Muut liike-elämän ja järjestöalan erityisasiantuntijat</t>
  </si>
  <si>
    <t>1.2.246.537.6.74.2001.130</t>
  </si>
  <si>
    <t>Övriga specialister inom affärslivet och organisationer</t>
  </si>
  <si>
    <t>24194</t>
  </si>
  <si>
    <t>Järjestöalan erityisasiantuntijat</t>
  </si>
  <si>
    <t>1.2.246.537.6.74.2001.134</t>
  </si>
  <si>
    <t>Specialister inom organisationer</t>
  </si>
  <si>
    <t>24193</t>
  </si>
  <si>
    <t>Kuluttajaneuvojat ym.</t>
  </si>
  <si>
    <t>1.2.246.537.6.74.2001.133</t>
  </si>
  <si>
    <t>Konsumentrådgivare m.fl.</t>
  </si>
  <si>
    <t>24192</t>
  </si>
  <si>
    <t>Tiedottajat</t>
  </si>
  <si>
    <t>1.2.246.537.6.74.2001.132</t>
  </si>
  <si>
    <t>Informatörer</t>
  </si>
  <si>
    <t>24191</t>
  </si>
  <si>
    <t>Mainonnan ja markkinoinnin erityisasiantuntijat</t>
  </si>
  <si>
    <t>1.2.246.537.6.74.2001.131</t>
  </si>
  <si>
    <t>Specialister inom reklam och marknadsföring</t>
  </si>
  <si>
    <t>2412</t>
  </si>
  <si>
    <t>Henkilöstösuunnittelijat ym.</t>
  </si>
  <si>
    <t>1.2.246.537.6.74.2001.129</t>
  </si>
  <si>
    <t>Personalplanerare m.fl.</t>
  </si>
  <si>
    <t>2411</t>
  </si>
  <si>
    <t>Tilintarkastajat, kamreerit ym.</t>
  </si>
  <si>
    <t>1.2.246.537.6.74.2001.128</t>
  </si>
  <si>
    <t>Revisorer, kamrerer m.fl.</t>
  </si>
  <si>
    <t>Opettajat ja muut opetusalan erityisasiantuntijat</t>
  </si>
  <si>
    <t>1.2.246.537.6.74.2001.97</t>
  </si>
  <si>
    <t>Lärare och övriga specialister inom undervisningsbranschen</t>
  </si>
  <si>
    <t>235</t>
  </si>
  <si>
    <t>Muut opetusalan erityisasiantuntijat</t>
  </si>
  <si>
    <t>1.2.246.537.6.74.2001.120</t>
  </si>
  <si>
    <t>Övriga specialister inom undervisningsbranschen</t>
  </si>
  <si>
    <t>2359</t>
  </si>
  <si>
    <t>Opinto-ohjaajat</t>
  </si>
  <si>
    <t>1.2.246.537.6.74.2001.125</t>
  </si>
  <si>
    <t>Studiehandledare</t>
  </si>
  <si>
    <t>2352</t>
  </si>
  <si>
    <t>Tarkastajat ja opetusmenetelmien erityisasiantunti</t>
  </si>
  <si>
    <t>Tarkastajat ja opetusmenetelmien erityisasiantuntijat</t>
  </si>
  <si>
    <t>1.2.246.537.6.74.2001.124</t>
  </si>
  <si>
    <t>Inspektörer och specialister i undervisningsmetoder</t>
  </si>
  <si>
    <t>2351</t>
  </si>
  <si>
    <t>Muut opettajat ja koulutussuunnittelijat</t>
  </si>
  <si>
    <t>1.2.246.537.6.74.2001.121</t>
  </si>
  <si>
    <t>Övriga lärare och utbildningsplanerare</t>
  </si>
  <si>
    <t>23512</t>
  </si>
  <si>
    <t>Puhe- ja esiintymistaidon opettajat</t>
  </si>
  <si>
    <t>1.2.246.537.6.74.2001.123</t>
  </si>
  <si>
    <t>Lärare i retorik och muntlig framställning</t>
  </si>
  <si>
    <t>23511</t>
  </si>
  <si>
    <t>Koulutuspäälliköt, -suunnittelijat ja kouluttajat</t>
  </si>
  <si>
    <t>1.2.246.537.6.74.2001.122</t>
  </si>
  <si>
    <t>Utbildningschefer och -planerare samt utbildare</t>
  </si>
  <si>
    <t>234</t>
  </si>
  <si>
    <t>Erityisopettajat</t>
  </si>
  <si>
    <t>1.2.246.537.6.74.2001.118</t>
  </si>
  <si>
    <t>Speciallärare</t>
  </si>
  <si>
    <t>2340</t>
  </si>
  <si>
    <t>1.2.246.537.6.74.2001.119</t>
  </si>
  <si>
    <t>233</t>
  </si>
  <si>
    <t>Luokanopettajat ja lastentarhanopettajat</t>
  </si>
  <si>
    <t>1.2.246.537.6.74.2001.115</t>
  </si>
  <si>
    <t>Klasslärare och barnträdgårdslärare</t>
  </si>
  <si>
    <t>2332</t>
  </si>
  <si>
    <t>Lastentarhanopettajat</t>
  </si>
  <si>
    <t>1.2.246.537.6.74.2001.117</t>
  </si>
  <si>
    <t>Barnträdgårdslärare</t>
  </si>
  <si>
    <t>2331</t>
  </si>
  <si>
    <t>Luokanopettajat</t>
  </si>
  <si>
    <t>1.2.246.537.6.74.2001.116</t>
  </si>
  <si>
    <t>Klasslärare</t>
  </si>
  <si>
    <t>232</t>
  </si>
  <si>
    <t>Aineenopettajat ja lehtorit</t>
  </si>
  <si>
    <t>1.2.246.537.6.74.2001.103</t>
  </si>
  <si>
    <t>Ämneslärare och lektorer</t>
  </si>
  <si>
    <t>2323</t>
  </si>
  <si>
    <t>Muiden oppilaitosten opettajat sekä yksityisopetta</t>
  </si>
  <si>
    <t>Muiden oppilaitosten opettajat sekä yksityisopettajat</t>
  </si>
  <si>
    <t>1.2.246.537.6.74.2001.114</t>
  </si>
  <si>
    <t>Lärare vid övriga läroanstalter samt privatlärare</t>
  </si>
  <si>
    <t>2322</t>
  </si>
  <si>
    <t>Ammattikorkeakoulujen ja ammatillisten oppilaitost</t>
  </si>
  <si>
    <t>Ammattikorkeakoulujen ja ammatillisten oppilaitosten opettajat</t>
  </si>
  <si>
    <t>1.2.246.537.6.74.2001.111</t>
  </si>
  <si>
    <t>Lärare vid yrkeshögskolor och yrkesläroanstalter</t>
  </si>
  <si>
    <t>23222</t>
  </si>
  <si>
    <t>Ammatillisten oppilaitosten lehtorit</t>
  </si>
  <si>
    <t>1.2.246.537.6.74.2001.113</t>
  </si>
  <si>
    <t>Lektorer vid yrkesläroanstalter</t>
  </si>
  <si>
    <t>23221</t>
  </si>
  <si>
    <t>Ammattikorkeakoulujen yliopettajat ja lehtorit</t>
  </si>
  <si>
    <t>1.2.246.537.6.74.2001.112</t>
  </si>
  <si>
    <t>Överlärare och lektorer vid yrkeshögskolor</t>
  </si>
  <si>
    <t>2321</t>
  </si>
  <si>
    <t>Peruskoulun ja lukion lehtorit ja tuntiopettajat</t>
  </si>
  <si>
    <t>1.2.246.537.6.74.2001.104</t>
  </si>
  <si>
    <t>Lektorer och timlärare i grundskola och gymnasium</t>
  </si>
  <si>
    <t>23219</t>
  </si>
  <si>
    <t>Muut peruskoulun ja lukion lehtorit ja tuntiopetta</t>
  </si>
  <si>
    <t>Muut peruskoulun ja lukion lehtorit ja tuntiopettajat</t>
  </si>
  <si>
    <t>1.2.246.537.6.74.2001.110</t>
  </si>
  <si>
    <t>Övriga lektorer och timlärare i grundskola och gymnasium</t>
  </si>
  <si>
    <t>23215</t>
  </si>
  <si>
    <t>Taito- ja taideaineiden opettajat</t>
  </si>
  <si>
    <t>1.2.246.537.6.74.2001.109</t>
  </si>
  <si>
    <t>Lärare i praktisk-estetiska ämnen</t>
  </si>
  <si>
    <t>23214</t>
  </si>
  <si>
    <t>Humanististen ja luonnontieteellisten aineiden ope</t>
  </si>
  <si>
    <t>Humanististen ja luonnontieteellisten aineiden opettajat</t>
  </si>
  <si>
    <t>1.2.246.537.6.74.2001.108</t>
  </si>
  <si>
    <t>Lärare i humanistiska och naturvetenskapliga ämnen</t>
  </si>
  <si>
    <t>23213</t>
  </si>
  <si>
    <t>Kieltenopettajat</t>
  </si>
  <si>
    <t>1.2.246.537.6.74.2001.107</t>
  </si>
  <si>
    <t>Språklärare</t>
  </si>
  <si>
    <t>23212</t>
  </si>
  <si>
    <t>Äidinkielenopettajat</t>
  </si>
  <si>
    <t>1.2.246.537.6.74.2001.106</t>
  </si>
  <si>
    <t>Modersmålslärare</t>
  </si>
  <si>
    <t>23211</t>
  </si>
  <si>
    <t>Matemaattisten aineiden opettajat</t>
  </si>
  <si>
    <t>1.2.246.537.6.74.2001.105</t>
  </si>
  <si>
    <t>Lärare i matematiska ämnen</t>
  </si>
  <si>
    <t>231</t>
  </si>
  <si>
    <t>Yliopisto- ja korkeakouluopettajat</t>
  </si>
  <si>
    <t>1.2.246.537.6.74.2001.98</t>
  </si>
  <si>
    <t>Universitets- och högskollärare</t>
  </si>
  <si>
    <t>2310</t>
  </si>
  <si>
    <t>1.2.246.537.6.74.2001.99</t>
  </si>
  <si>
    <t>23103</t>
  </si>
  <si>
    <t>Assistentit ja tuntiopettajat</t>
  </si>
  <si>
    <t>1.2.246.537.6.74.2001.102</t>
  </si>
  <si>
    <t>Assistenter och timlärare</t>
  </si>
  <si>
    <t>23102</t>
  </si>
  <si>
    <t>Lehtorit ja yliassistentit</t>
  </si>
  <si>
    <t>1.2.246.537.6.74.2001.101</t>
  </si>
  <si>
    <t>Lektorer och överassistenter</t>
  </si>
  <si>
    <t>23101</t>
  </si>
  <si>
    <t>Professorit</t>
  </si>
  <si>
    <t>1.2.246.537.6.74.2001.100</t>
  </si>
  <si>
    <t>Professorer</t>
  </si>
  <si>
    <t>Maa- ja metsätaloustieteiden ja terveydenhuollon e</t>
  </si>
  <si>
    <t>Maa- ja metsätaloustieteiden ja terveydenhuollon erityisasiantuntijat</t>
  </si>
  <si>
    <t>1.2.246.537.6.74.2001.75</t>
  </si>
  <si>
    <t>Specialister inom agrikultur och forstvetenskaper och hälso- och sjukvård</t>
  </si>
  <si>
    <t>223</t>
  </si>
  <si>
    <t>Ylihoitajat ja osastonhoitajat</t>
  </si>
  <si>
    <t>1.2.246.537.6.74.2001.93</t>
  </si>
  <si>
    <t>Överskötare och avdelningsskötare</t>
  </si>
  <si>
    <t>2230</t>
  </si>
  <si>
    <t>1.2.246.537.6.74.2001.94</t>
  </si>
  <si>
    <t>22302</t>
  </si>
  <si>
    <t>Osastonhoitajat</t>
  </si>
  <si>
    <t>1.2.246.537.6.74.2001.96</t>
  </si>
  <si>
    <t>Avdelningsskötare</t>
  </si>
  <si>
    <t>22301</t>
  </si>
  <si>
    <t>Ylihoitajat</t>
  </si>
  <si>
    <t>1.2.246.537.6.74.2001.95</t>
  </si>
  <si>
    <t>Överskötare</t>
  </si>
  <si>
    <t>222</t>
  </si>
  <si>
    <t>Lääkärit, proviisorit ja muut terveydenhuollon eri</t>
  </si>
  <si>
    <t>Lääkärit, proviisorit ja muut terveydenhuollon erityisasiantuntijat</t>
  </si>
  <si>
    <t>1.2.246.537.6.74.2001.84</t>
  </si>
  <si>
    <t>Läkare, provisorer och övriga hälso- och sjukvårdsspecialister</t>
  </si>
  <si>
    <t>2229</t>
  </si>
  <si>
    <t>Muut terveydenhuollon erityisasiantuntijat</t>
  </si>
  <si>
    <t>1.2.246.537.6.74.2001.92</t>
  </si>
  <si>
    <t>Övriga hälso- och sjukvårdsspecialister</t>
  </si>
  <si>
    <t>2224</t>
  </si>
  <si>
    <t>Proviisorit</t>
  </si>
  <si>
    <t>1.2.246.537.6.74.2001.91</t>
  </si>
  <si>
    <t>Provisorer</t>
  </si>
  <si>
    <t>2223</t>
  </si>
  <si>
    <t>Eläinlääkärit</t>
  </si>
  <si>
    <t>1.2.246.537.6.74.2001.90</t>
  </si>
  <si>
    <t>Veterinärer</t>
  </si>
  <si>
    <t>2222</t>
  </si>
  <si>
    <t>Hammaslääkärit</t>
  </si>
  <si>
    <t>1.2.246.537.6.74.2001.89</t>
  </si>
  <si>
    <t>Tandläkare</t>
  </si>
  <si>
    <t>2221</t>
  </si>
  <si>
    <t>Lääkärit</t>
  </si>
  <si>
    <t>1.2.246.537.6.74.2001.85</t>
  </si>
  <si>
    <t>Läkare</t>
  </si>
  <si>
    <t>22213</t>
  </si>
  <si>
    <t>Muut lääkärit</t>
  </si>
  <si>
    <t>1.2.246.537.6.74.2001.88</t>
  </si>
  <si>
    <t>Övriga läkare</t>
  </si>
  <si>
    <t>22212</t>
  </si>
  <si>
    <t>Erikoislääkärit ja osastonlääkärit</t>
  </si>
  <si>
    <t>1.2.246.537.6.74.2001.87</t>
  </si>
  <si>
    <t>Specialläkare och avdelningsläkare</t>
  </si>
  <si>
    <t>22211</t>
  </si>
  <si>
    <t>Ylilääkärit</t>
  </si>
  <si>
    <t>1.2.246.537.6.74.2001.86</t>
  </si>
  <si>
    <t>Överläkare</t>
  </si>
  <si>
    <t>221</t>
  </si>
  <si>
    <t>Maa- ja metsätaloustieteiden ym. erityisasiantunti</t>
  </si>
  <si>
    <t>Maa- ja metsätaloustieteiden ym. erityisasiantuntijat</t>
  </si>
  <si>
    <t>1.2.246.537.6.74.2001.76</t>
  </si>
  <si>
    <t>Specialister inom agrikultur och forstvetenskaper m.fl.</t>
  </si>
  <si>
    <t>2213</t>
  </si>
  <si>
    <t>Maa- ja metsätalouden erityisasiantuntijat</t>
  </si>
  <si>
    <t>1.2.246.537.6.74.2001.81</t>
  </si>
  <si>
    <t>Specialister inom jord- och skogsbruk</t>
  </si>
  <si>
    <t>22132</t>
  </si>
  <si>
    <t>Metsäalan erityisasiantuntijat</t>
  </si>
  <si>
    <t>1.2.246.537.6.74.2001.83</t>
  </si>
  <si>
    <t>Specialister inom skogsbranschen</t>
  </si>
  <si>
    <t>22131</t>
  </si>
  <si>
    <t>Maatalous-, puutarha- ja kalatalousalan erityisasi</t>
  </si>
  <si>
    <t>Maatalous-, puutarha- ja kalatalousalan erityisasiantuntijat</t>
  </si>
  <si>
    <t>1.2.246.537.6.74.2001.82</t>
  </si>
  <si>
    <t>Specialister inom jordbruk, trädgårdsskötsel och fiskhushållning</t>
  </si>
  <si>
    <t>2212</t>
  </si>
  <si>
    <t>Farmakologit, patologit ym.</t>
  </si>
  <si>
    <t>1.2.246.537.6.74.2001.78</t>
  </si>
  <si>
    <t>Farmakologer, patologer m.fl.</t>
  </si>
  <si>
    <t>22122</t>
  </si>
  <si>
    <t>Patologit</t>
  </si>
  <si>
    <t>1.2.246.537.6.74.2001.80</t>
  </si>
  <si>
    <t>Patologer</t>
  </si>
  <si>
    <t>22121</t>
  </si>
  <si>
    <t>Farmakologit, biokemistit ym.</t>
  </si>
  <si>
    <t>1.2.246.537.6.74.2001.79</t>
  </si>
  <si>
    <t>Farmakologer, biokemister m.fl.</t>
  </si>
  <si>
    <t>2211</t>
  </si>
  <si>
    <t>Biologit, kasvitieteilijät, eläintieteilijät ym.</t>
  </si>
  <si>
    <t>1.2.246.537.6.74.2001.77</t>
  </si>
  <si>
    <t>Biologer, botanister, zoologer m.fl.</t>
  </si>
  <si>
    <t>Matemaattis-luonnontieteelliset ja tekniikan erity</t>
  </si>
  <si>
    <t>Matemaattis-luonnontieteelliset ja tekniikan erityisasiantuntijat</t>
  </si>
  <si>
    <t>1.2.246.537.6.74.2001.53</t>
  </si>
  <si>
    <t>Specialister inom matematik och naturvetenskaper samt teknik</t>
  </si>
  <si>
    <t>214</t>
  </si>
  <si>
    <t>Arkkitehdit ja muut tekniikan erityisasiantuntijat</t>
  </si>
  <si>
    <t>1.2.246.537.6.74.2001.65</t>
  </si>
  <si>
    <t>Arkitekter och övriga specialister inom teknik</t>
  </si>
  <si>
    <t>2149</t>
  </si>
  <si>
    <t>Muut tekniikan erityisasiantuntijat</t>
  </si>
  <si>
    <t>1.2.246.537.6.74.2001.74</t>
  </si>
  <si>
    <t>Övriga specialister inom teknik</t>
  </si>
  <si>
    <t>2148</t>
  </si>
  <si>
    <t>Kartoituksen ja maanmittauksen erityisasiantuntija</t>
  </si>
  <si>
    <t>Kartoituksen ja maanmittauksen erityisasiantuntijat</t>
  </si>
  <si>
    <t>1.2.246.537.6.74.2001.73</t>
  </si>
  <si>
    <t>Specialister inom kartläggning och lantmäteri</t>
  </si>
  <si>
    <t>2147</t>
  </si>
  <si>
    <t>Vuoriteollisuuden prosessitekniikan erityisasiantu</t>
  </si>
  <si>
    <t>Vuoriteollisuuden prosessitekniikan erityisasiantuntijat</t>
  </si>
  <si>
    <t>1.2.246.537.6.74.2001.72</t>
  </si>
  <si>
    <t>Specialister inom processteknik inom bergsindustrin</t>
  </si>
  <si>
    <t>2146</t>
  </si>
  <si>
    <t>Puunjalostuksen ja kemian prosessitekniikan erityi</t>
  </si>
  <si>
    <t>Puunjalostuksen ja kemian prosessitekniikan erityisasiantuntijat</t>
  </si>
  <si>
    <t>1.2.246.537.6.74.2001.71</t>
  </si>
  <si>
    <t>Specialister inom träförädling och kemisk processteknik</t>
  </si>
  <si>
    <t>2145</t>
  </si>
  <si>
    <t>Konetekniikan erityisasiantuntijat</t>
  </si>
  <si>
    <t>1.2.246.537.6.74.2001.70</t>
  </si>
  <si>
    <t>Specialister inom maskinteknik</t>
  </si>
  <si>
    <t>2144</t>
  </si>
  <si>
    <t>Elektroniikan ja informaatiotekniikan erityisasian</t>
  </si>
  <si>
    <t>Elektroniikan ja informaatiotekniikan erityisasiantuntijat</t>
  </si>
  <si>
    <t>1.2.246.537.6.74.2001.69</t>
  </si>
  <si>
    <t>Specialister inom elektronik och informationsteknik</t>
  </si>
  <si>
    <t>2143</t>
  </si>
  <si>
    <t>Sähkötekniikan erityisasiantuntijat</t>
  </si>
  <si>
    <t>1.2.246.537.6.74.2001.68</t>
  </si>
  <si>
    <t>Specialister inom elteknik</t>
  </si>
  <si>
    <t>2142</t>
  </si>
  <si>
    <t>Maankäytön ja yhdyskuntarakentamisen erityisasiant</t>
  </si>
  <si>
    <t>Maankäytön ja yhdyskuntarakentamisen erityisasiantuntijat</t>
  </si>
  <si>
    <t>1.2.246.537.6.74.2001.67</t>
  </si>
  <si>
    <t>Specialister inom markanvändning och samhällsbyggnad</t>
  </si>
  <si>
    <t>2141</t>
  </si>
  <si>
    <t>Talonrakennusalan erityisasiantuntijat</t>
  </si>
  <si>
    <t>1.2.246.537.6.74.2001.66</t>
  </si>
  <si>
    <t>Specialister inom husbyggande</t>
  </si>
  <si>
    <t>213</t>
  </si>
  <si>
    <t>Tietotekniikan erityisasiantuntijat</t>
  </si>
  <si>
    <t>1.2.246.537.6.74.2001.62</t>
  </si>
  <si>
    <t>Dataspecialister</t>
  </si>
  <si>
    <t>2139</t>
  </si>
  <si>
    <t>Muut tietotekniikan erityisasiantuntijat</t>
  </si>
  <si>
    <t>1.2.246.537.6.74.2001.64</t>
  </si>
  <si>
    <t>Övriga dataspecialister</t>
  </si>
  <si>
    <t>2131</t>
  </si>
  <si>
    <t>Tietotekniikan suunnittelijat ja ohjelmoijat</t>
  </si>
  <si>
    <t>1.2.246.537.6.74.2001.63</t>
  </si>
  <si>
    <t>Datateknikplanerare och -programmerare</t>
  </si>
  <si>
    <t>212</t>
  </si>
  <si>
    <t>Matematiikan ja tilastotieteen erityisasiantuntija</t>
  </si>
  <si>
    <t>Matematiikan ja tilastotieteen erityisasiantuntijat</t>
  </si>
  <si>
    <t>1.2.246.537.6.74.2001.59</t>
  </si>
  <si>
    <t>Specialister inom matematik och statistik</t>
  </si>
  <si>
    <t>2122</t>
  </si>
  <si>
    <t>Tilastotieteen erityisasiantuntijat</t>
  </si>
  <si>
    <t>1.2.246.537.6.74.2001.61</t>
  </si>
  <si>
    <t>Specialister inom statistik</t>
  </si>
  <si>
    <t>2121</t>
  </si>
  <si>
    <t>Matematiikan erityisasiantuntijat</t>
  </si>
  <si>
    <t>1.2.246.537.6.74.2001.60</t>
  </si>
  <si>
    <t>Specialister inom matematik</t>
  </si>
  <si>
    <t>211</t>
  </si>
  <si>
    <t>Fysiikan ja kemian erityisasiantuntijat</t>
  </si>
  <si>
    <t>1.2.246.537.6.74.2001.54</t>
  </si>
  <si>
    <t>Specialister inom fysik och kemi</t>
  </si>
  <si>
    <t>2114</t>
  </si>
  <si>
    <t>Geologit ja geofyysikot</t>
  </si>
  <si>
    <t>1.2.246.537.6.74.2001.58</t>
  </si>
  <si>
    <t>Geologer och geofysiker</t>
  </si>
  <si>
    <t>2113</t>
  </si>
  <si>
    <t>Kemistit</t>
  </si>
  <si>
    <t>1.2.246.537.6.74.2001.57</t>
  </si>
  <si>
    <t>Kemister</t>
  </si>
  <si>
    <t>2112</t>
  </si>
  <si>
    <t>Meteorologit</t>
  </si>
  <si>
    <t>1.2.246.537.6.74.2001.56</t>
  </si>
  <si>
    <t>Meteorologer</t>
  </si>
  <si>
    <t>2111</t>
  </si>
  <si>
    <t>Fyysikot ja astronomit</t>
  </si>
  <si>
    <t>1.2.246.537.6.74.2001.55</t>
  </si>
  <si>
    <t>Fysiker och astronomer</t>
  </si>
  <si>
    <t>Johtajat ja ylimmät virkamiehet</t>
  </si>
  <si>
    <t>1.2.246.537.6.74.2001.1</t>
  </si>
  <si>
    <t>Chefer och högre tjänstemän</t>
  </si>
  <si>
    <t>Pienyritysten johtajat</t>
  </si>
  <si>
    <t>1.2.246.537.6.74.2001.41</t>
  </si>
  <si>
    <t>Chefer för småföretag</t>
  </si>
  <si>
    <t>131</t>
  </si>
  <si>
    <t>1.2.246.537.6.74.2001.42</t>
  </si>
  <si>
    <t>1319</t>
  </si>
  <si>
    <t>Muut pienyritysten johtajat</t>
  </si>
  <si>
    <t>1.2.246.537.6.74.2001.51</t>
  </si>
  <si>
    <t>Övriga chefer för småföretag</t>
  </si>
  <si>
    <t>1318</t>
  </si>
  <si>
    <t>Siivous- ja kauneudenhoitoalan ym. pienyritysten j</t>
  </si>
  <si>
    <t>Siivous- ja kauneudenhoitoalan ym. pienyritysten johtajat</t>
  </si>
  <si>
    <t>1.2.246.537.6.74.2001.50</t>
  </si>
  <si>
    <t>Chefer för småföretag inom städsektorn och skönhetsvård o.d.</t>
  </si>
  <si>
    <t>1317</t>
  </si>
  <si>
    <t>Yrityspalvelutoiminnan pienyritysten johtajat</t>
  </si>
  <si>
    <t>1.2.246.537.6.74.2001.49</t>
  </si>
  <si>
    <t>Chefer för småföretag inom företagsservice</t>
  </si>
  <si>
    <t>1316</t>
  </si>
  <si>
    <t>Kuljetuksen, varastoinnin ja tietoliikenteen pieny</t>
  </si>
  <si>
    <t>Kuljetuksen, varastoinnin ja tietoliikenteen pienyritysten johtajat</t>
  </si>
  <si>
    <t>1.2.246.537.6.74.2001.48</t>
  </si>
  <si>
    <t>Chefer för småföretag inom transport, lager och datakommunikation</t>
  </si>
  <si>
    <t>1315</t>
  </si>
  <si>
    <t>Hotelli- ja ravintola-alan pienyritysten johtajat</t>
  </si>
  <si>
    <t>1.2.246.537.6.74.2001.47</t>
  </si>
  <si>
    <t>Chefer för småföretag inom hotell- och restaurang-branschen</t>
  </si>
  <si>
    <t>1314</t>
  </si>
  <si>
    <t>Kaupan ym. alojen pienyritysten johtajat</t>
  </si>
  <si>
    <t>1.2.246.537.6.74.2001.46</t>
  </si>
  <si>
    <t>Chefer för småföretag inom handel o.d.</t>
  </si>
  <si>
    <t>1313</t>
  </si>
  <si>
    <t>Rakennusalan pienyritysten johtajat</t>
  </si>
  <si>
    <t>1.2.246.537.6.74.2001.45</t>
  </si>
  <si>
    <t>Chefer för småföretag inom byggbranschen</t>
  </si>
  <si>
    <t>1312</t>
  </si>
  <si>
    <t>Pienteollisuuden johtajat</t>
  </si>
  <si>
    <t>1.2.246.537.6.74.2001.44</t>
  </si>
  <si>
    <t>Chefer för småföretag inom tillverkning</t>
  </si>
  <si>
    <t>1311</t>
  </si>
  <si>
    <t>Maa- ja metsätalousalan pienyritysten johtajat</t>
  </si>
  <si>
    <t>1.2.246.537.6.74.2001.43</t>
  </si>
  <si>
    <t>Chefer för småföretag inom jord- och skogsbruk</t>
  </si>
  <si>
    <t>Yritysten ja muiden toimintayksiköiden johtajat</t>
  </si>
  <si>
    <t>1.2.246.537.6.74.2001.12</t>
  </si>
  <si>
    <t>Direktörer för företag och andra verksamhetsenheter</t>
  </si>
  <si>
    <t>123</t>
  </si>
  <si>
    <t>Asiantuntijajohtajat</t>
  </si>
  <si>
    <t>1.2.246.537.6.74.2001.32</t>
  </si>
  <si>
    <t>Chefer för särskilda funktioner</t>
  </si>
  <si>
    <t>1239</t>
  </si>
  <si>
    <t>Muut asiantuntijajohtajat</t>
  </si>
  <si>
    <t>1.2.246.537.6.74.2001.40</t>
  </si>
  <si>
    <t>Övriga chefer inom specialområden</t>
  </si>
  <si>
    <t>1237</t>
  </si>
  <si>
    <t>Tutkimus- ja kehitysjohtajat</t>
  </si>
  <si>
    <t>1.2.246.537.6.74.2001.39</t>
  </si>
  <si>
    <t>Forsknings- och utvecklingschefer</t>
  </si>
  <si>
    <t>1236</t>
  </si>
  <si>
    <t>Tietotekniikkajohtajat</t>
  </si>
  <si>
    <t>1.2.246.537.6.74.2001.38</t>
  </si>
  <si>
    <t>Datachefer</t>
  </si>
  <si>
    <t>1235</t>
  </si>
  <si>
    <t>Osto- ja varastopäälliköt</t>
  </si>
  <si>
    <t>1.2.246.537.6.74.2001.37</t>
  </si>
  <si>
    <t>Inköps- och lagerchefer</t>
  </si>
  <si>
    <t>1234</t>
  </si>
  <si>
    <t>Mainos- ja tiedotusjohtajat</t>
  </si>
  <si>
    <t>1.2.246.537.6.74.2001.36</t>
  </si>
  <si>
    <t>Reklam- och informationschefer, PR-chefer</t>
  </si>
  <si>
    <t>1233</t>
  </si>
  <si>
    <t>Myynti- ja markkinointijohtajat</t>
  </si>
  <si>
    <t>1.2.246.537.6.74.2001.35</t>
  </si>
  <si>
    <t>Försäljnings- och marknadsföringschefer</t>
  </si>
  <si>
    <t>1232</t>
  </si>
  <si>
    <t>Henkilöstöjohtajat</t>
  </si>
  <si>
    <t>1.2.246.537.6.74.2001.34</t>
  </si>
  <si>
    <t>Personalchefer</t>
  </si>
  <si>
    <t>1231</t>
  </si>
  <si>
    <t>Talous- ja hallintojohtajat</t>
  </si>
  <si>
    <t>1.2.246.537.6.74.2001.33</t>
  </si>
  <si>
    <t>Ekonomichefer och administrativa chefer</t>
  </si>
  <si>
    <t>122</t>
  </si>
  <si>
    <t>Tuotanto- ja linjajohtajat</t>
  </si>
  <si>
    <t>1.2.246.537.6.74.2001.15</t>
  </si>
  <si>
    <t>Drift- och verksamhetschefer</t>
  </si>
  <si>
    <t>1229</t>
  </si>
  <si>
    <t>Muiden yritysten ja toimintayksiköiden johtajat</t>
  </si>
  <si>
    <t>1.2.246.537.6.74.2001.26</t>
  </si>
  <si>
    <t>Verksamhetschefer inom andra företag och verksamhetsenheter</t>
  </si>
  <si>
    <t>12299</t>
  </si>
  <si>
    <t>Muut tuotanto- ja linjajohtajat</t>
  </si>
  <si>
    <t>1.2.246.537.6.74.2001.31</t>
  </si>
  <si>
    <t>Övriga drift- och verksamhetschefer</t>
  </si>
  <si>
    <t>12294</t>
  </si>
  <si>
    <t>Kulttuurijohtajat</t>
  </si>
  <si>
    <t>1.2.246.537.6.74.2001.30</t>
  </si>
  <si>
    <t>Verksamhetschefer inom kulturverksamhet</t>
  </si>
  <si>
    <t>12293</t>
  </si>
  <si>
    <t>Liikunta- ja vapaa-aikatoiminnan johtajat</t>
  </si>
  <si>
    <t>1.2.246.537.6.74.2001.29</t>
  </si>
  <si>
    <t>Verksamhetschefer inom motions- och fritidsverksamhet</t>
  </si>
  <si>
    <t>12292</t>
  </si>
  <si>
    <t>Sosiaali- ja terveydenhuoltoalan johtajat</t>
  </si>
  <si>
    <t>1.2.246.537.6.74.2001.28</t>
  </si>
  <si>
    <t>Verksamhetschefer inom hälso- och sjukvård, sociala tjänster</t>
  </si>
  <si>
    <t>12291</t>
  </si>
  <si>
    <t>Opetusalan johtajat ja rehtorit</t>
  </si>
  <si>
    <t>1.2.246.537.6.74.2001.27</t>
  </si>
  <si>
    <t>Verksamhetschefer och rektorer inom undervisning</t>
  </si>
  <si>
    <t>1228</t>
  </si>
  <si>
    <t>Siivous- ja kauneudenhoitoalan ym. alojen johtajat</t>
  </si>
  <si>
    <t>1.2.246.537.6.74.2001.25</t>
  </si>
  <si>
    <t>Verksamhetschefer inom städsektor och skönhetsvård o.d.</t>
  </si>
  <si>
    <t>1227</t>
  </si>
  <si>
    <t>Yrityspalvelu- ym. yritysten johtajat</t>
  </si>
  <si>
    <t>1.2.246.537.6.74.2001.24</t>
  </si>
  <si>
    <t>Verksamhetschefer inom företag för företagsservice m.m.</t>
  </si>
  <si>
    <t>1226</t>
  </si>
  <si>
    <t>Kuljetuksen, varastoinnin ja tietoliikenteen johta</t>
  </si>
  <si>
    <t>Kuljetuksen, varastoinnin ja tietoliikenteen johtajat</t>
  </si>
  <si>
    <t>1.2.246.537.6.74.2001.21</t>
  </si>
  <si>
    <t>Verksamhetschefer inom transport, lager och datakommunikation</t>
  </si>
  <si>
    <t>12269</t>
  </si>
  <si>
    <t>Muut kuljetuksen, varastoinnin ja tietoliikenteen</t>
  </si>
  <si>
    <t>Muut kuljetuksen, varastoinnin ja tietoliikenteen johtajat</t>
  </si>
  <si>
    <t>1.2.246.537.6.74.2001.23</t>
  </si>
  <si>
    <t>Övriga chefer inom transport, lager och datakommunikation</t>
  </si>
  <si>
    <t>12261</t>
  </si>
  <si>
    <t>Laivan päälliköt (iso alus)</t>
  </si>
  <si>
    <t>1.2.246.537.6.74.2001.22</t>
  </si>
  <si>
    <t>Fartygschefer (stort fartyg)</t>
  </si>
  <si>
    <t>1225</t>
  </si>
  <si>
    <t>Hotellinjohtajat ja ravintolapäälliköt</t>
  </si>
  <si>
    <t>1.2.246.537.6.74.2001.20</t>
  </si>
  <si>
    <t>Hotell- och restaurangchefer</t>
  </si>
  <si>
    <t>1224</t>
  </si>
  <si>
    <t>Kaupan ym. johtajat</t>
  </si>
  <si>
    <t>1.2.246.537.6.74.2001.19</t>
  </si>
  <si>
    <t>Driftchefer inom handel m.m.</t>
  </si>
  <si>
    <t>1223</t>
  </si>
  <si>
    <t>Rakennusalan tuotantojohtajat</t>
  </si>
  <si>
    <t>1.2.246.537.6.74.2001.18</t>
  </si>
  <si>
    <t>Driftchefer inom byggverksamhet</t>
  </si>
  <si>
    <t>1222</t>
  </si>
  <si>
    <t>Teollisuuden tuotantojohtajat</t>
  </si>
  <si>
    <t>1.2.246.537.6.74.2001.17</t>
  </si>
  <si>
    <t>Driftchefer inom industri</t>
  </si>
  <si>
    <t>1221</t>
  </si>
  <si>
    <t>Maa- ja metsätalouden johtajat</t>
  </si>
  <si>
    <t>1.2.246.537.6.74.2001.16</t>
  </si>
  <si>
    <t>Driftchefer inom jord- och skogsbruk</t>
  </si>
  <si>
    <t>121</t>
  </si>
  <si>
    <t>Pääjohtajat ja toimitusjohtajat</t>
  </si>
  <si>
    <t>1.2.246.537.6.74.2001.13</t>
  </si>
  <si>
    <t>Generaldirektörer och verkställande direktörer</t>
  </si>
  <si>
    <t>1210</t>
  </si>
  <si>
    <t>1.2.246.537.6.74.2001.14</t>
  </si>
  <si>
    <t>Ylimmät virkamiehet ja järjestöjen johtajat</t>
  </si>
  <si>
    <t>1.2.246.537.6.74.2001.2</t>
  </si>
  <si>
    <t>Högre tjänstemän och chefer i organisationer</t>
  </si>
  <si>
    <t>114</t>
  </si>
  <si>
    <t>Järjestöjen johtajat</t>
  </si>
  <si>
    <t>1.2.246.537.6.74.2001.8</t>
  </si>
  <si>
    <t>Chefer i organisationer</t>
  </si>
  <si>
    <t>1143</t>
  </si>
  <si>
    <t>Muiden järjestöjen johtajat</t>
  </si>
  <si>
    <t>1.2.246.537.6.74.2001.11</t>
  </si>
  <si>
    <t>Chefer i andra organisationer</t>
  </si>
  <si>
    <t>1142</t>
  </si>
  <si>
    <t>Työmarkkina- ja elinkeinoelämän järjestöjen johtaj</t>
  </si>
  <si>
    <t>Työmarkkina- ja elinkeinoelämän järjestöjen johtajat</t>
  </si>
  <si>
    <t>1.2.246.537.6.74.2001.10</t>
  </si>
  <si>
    <t>Chefer i arbetsmarknads- och näringslivsorganisationer</t>
  </si>
  <si>
    <t>1141</t>
  </si>
  <si>
    <t>Puolueiden johtajat</t>
  </si>
  <si>
    <t>1.2.246.537.6.74.2001.9</t>
  </si>
  <si>
    <t>Partiledare</t>
  </si>
  <si>
    <t>111</t>
  </si>
  <si>
    <t>Ylimmät virkamiehet</t>
  </si>
  <si>
    <t>1.2.246.537.6.74.2001.3</t>
  </si>
  <si>
    <t>Högre tjänstemän</t>
  </si>
  <si>
    <t>1110</t>
  </si>
  <si>
    <t>1.2.246.537.6.74.2001.4</t>
  </si>
  <si>
    <t>11103</t>
  </si>
  <si>
    <t>Kuntien ja kaupunkien johtajat</t>
  </si>
  <si>
    <t>1.2.246.537.6.74.2001.7</t>
  </si>
  <si>
    <t>Direktörer inom stads- och kommunförvaltning</t>
  </si>
  <si>
    <t>11102</t>
  </si>
  <si>
    <t>Valtion piiri- ja paikallishallinnon johtajat</t>
  </si>
  <si>
    <t>1.2.246.537.6.74.2001.6</t>
  </si>
  <si>
    <t>Högre tjänstemän inom statlig distrikts- och lokalförvaltning</t>
  </si>
  <si>
    <t>11101</t>
  </si>
  <si>
    <t>Valtion keskushallinnon johtajat</t>
  </si>
  <si>
    <t>1.2.246.537.6.74.2001.5</t>
  </si>
  <si>
    <t>Högre tjänstemän inom statens centralförvaltning</t>
  </si>
  <si>
    <t>Sotilaat</t>
  </si>
  <si>
    <t>1.2.246.537.6.74.2001.635</t>
  </si>
  <si>
    <t>Militärer</t>
  </si>
  <si>
    <t>01</t>
  </si>
  <si>
    <t>1.2.246.537.6.74.2001.636</t>
  </si>
  <si>
    <t>011</t>
  </si>
  <si>
    <t>1.2.246.537.6.74.2001.637</t>
  </si>
  <si>
    <t>0110</t>
  </si>
  <si>
    <t>1.2.246.537.6.74.2001.638</t>
  </si>
  <si>
    <t>01105</t>
  </si>
  <si>
    <t>Varusmiehet</t>
  </si>
  <si>
    <t>1.2.246.537.6.74.2001.643</t>
  </si>
  <si>
    <t>Beväringar</t>
  </si>
  <si>
    <t>01104</t>
  </si>
  <si>
    <t>Sotilasammattihenkilöstö</t>
  </si>
  <si>
    <t>1.2.246.537.6.74.2001.642</t>
  </si>
  <si>
    <t>Yrkesutbildad personal inom militären</t>
  </si>
  <si>
    <t>01103</t>
  </si>
  <si>
    <t>Opistoupseerit</t>
  </si>
  <si>
    <t>1.2.246.537.6.74.2001.641</t>
  </si>
  <si>
    <t>Institutsofficerare</t>
  </si>
  <si>
    <t>01102</t>
  </si>
  <si>
    <t>Erikoisupseerit</t>
  </si>
  <si>
    <t>1.2.246.537.6.74.2001.640</t>
  </si>
  <si>
    <t>Specialofficerare</t>
  </si>
  <si>
    <t>01101</t>
  </si>
  <si>
    <t>Upseerit</t>
  </si>
  <si>
    <t>1.2.246.537.6.74.2001.639</t>
  </si>
  <si>
    <t>Officerare</t>
  </si>
  <si>
    <t>TK - Ammattiluokitus 2001 OID=1.2.246.537.6.74.2001</t>
  </si>
  <si>
    <r>
      <t xml:space="preserve">Terveystarkastuksen voi tehdä </t>
    </r>
    <r>
      <rPr>
        <b/>
        <sz val="9"/>
        <color theme="1"/>
        <rFont val="Calibri"/>
        <family val="2"/>
        <scheme val="minor"/>
      </rPr>
      <t>terveydenhoitaja,</t>
    </r>
    <r>
      <rPr>
        <sz val="9"/>
        <color theme="1"/>
        <rFont val="Calibri"/>
        <family val="2"/>
        <scheme val="minor"/>
      </rPr>
      <t xml:space="preserve"> kätilö tai lääkäri (Asetus neuvolatoiminnasta 338/2011, 5 §). Sisältyy palveluun </t>
    </r>
    <r>
      <rPr>
        <i/>
        <sz val="9"/>
        <color theme="1"/>
        <rFont val="Calibri"/>
        <family val="2"/>
        <scheme val="minor"/>
      </rPr>
      <t>Lastenneuvola,</t>
    </r>
    <r>
      <rPr>
        <sz val="9"/>
        <color theme="1"/>
        <rFont val="Calibri"/>
        <family val="2"/>
        <scheme val="minor"/>
      </rPr>
      <t xml:space="preserve"> mutta voidaan tarkastella erikseen.</t>
    </r>
  </si>
  <si>
    <t>A:Palvelutapahtumaluokitus</t>
  </si>
  <si>
    <t>A:PthavoYhteystapa</t>
  </si>
  <si>
    <t>Asiakkaan käynti toimipaikassa</t>
  </si>
  <si>
    <t>Kertakäynti toimipaikassa</t>
  </si>
  <si>
    <t>PT101</t>
  </si>
  <si>
    <t>Asiakkaan kertakäynti toimipaikassa</t>
  </si>
  <si>
    <t>asiakkaan ja ammattihenkilön välinen asiointi asiakkaan yksittäisellä käynnillä palvelunantajan toimipaikassa</t>
  </si>
  <si>
    <t>Perheen kertakäynti toimipaikassa</t>
  </si>
  <si>
    <t>asiakkaan ja/tai hänen perheensä tai muun läheisryhmänsä  ja ammattihenkilön välinen asiointi asiakkaan asian takia yksittäisellä käynnillä palvelunantajan toimipaikassa  Huom. Asiakkaan perhe tai muu läheisryhmä on aina mukana tässä asiointitapahtumassa. Perhe voi asioida palvelunantajan toimipaikassa joko yhdessä asiakkaan kanssa tai ilman asiakasta.</t>
  </si>
  <si>
    <t>Asiakkaan kertakäynti toimipaikan ryhmässä</t>
  </si>
  <si>
    <t>asiakkaan ja ammattihenkilön välinen asiointi asiakkaan yksittäisellä käynnillä asiakasryhmässä palvelunantajan toimipaikassa</t>
  </si>
  <si>
    <t>Sarjakäynti toimipaikassa</t>
  </si>
  <si>
    <t>PT107</t>
  </si>
  <si>
    <t>151</t>
  </si>
  <si>
    <t>Asiakkaan sarjakäynti toimipaikassa</t>
  </si>
  <si>
    <t>asiakkaan ja ammattihenkilön välinen asiointi  palvelunantajan toimipaikassa asiakkaan yhdellä sarjakäynnillä, joka kuuluu tiettyyn kokonaispalveluun, sarjahoitoon tai terapiaan</t>
  </si>
  <si>
    <t>152</t>
  </si>
  <si>
    <t>Perheen sarjakäynti toimipaikassa</t>
  </si>
  <si>
    <t>asiakkaan ja/tai hänen perheensä tai muun läheisryhmänsä  ja ammattihenkilön välinen asiointi asiakkaan asian takia palvelunantajan toimipaikassa yhdellä sarjakäynnillä, joka kuuluu tiettyyn kokonaispalveluun, sarjahoitoon tai terapiaan Huom. Asiakkaan perhe tai muu läheisryhmä on aina mukana tässä asiointitapahtumassa. Perhe voi asioida palvelunantajan toimipaikassa joko yhdessä asiakkaan kanssa tai ilman asiakasta.</t>
  </si>
  <si>
    <t>153</t>
  </si>
  <si>
    <t>Asiakkaan sarjakäynti toimipaikan ryhmässä</t>
  </si>
  <si>
    <t>asiakkaan ja ammattihenkilön välinen asiointi asiakasryhmässä palvelunantajan toimipaikassa asiakkaan yhdellä sarjakäynnillä, joka kuuluu tiettyyn kokonaispalveluun, sarjahoitoon tai terapiaan</t>
  </si>
  <si>
    <t>Asiakkaan käynti liikkuvassa palveluyksikössä</t>
  </si>
  <si>
    <t>Käynti liikkuvassa palveluyksikössä</t>
  </si>
  <si>
    <t>201</t>
  </si>
  <si>
    <t>Asiakkaan kertakäynti liikkuvassa palveluyksikössä</t>
  </si>
  <si>
    <t>asiakkaan ja ammattihenkilön välinen asiointi asiakkaan yksittäisellä käynnillä palvelunantajan liikkuvassa palveluyksikössä</t>
  </si>
  <si>
    <t>202</t>
  </si>
  <si>
    <t>Perheen kertakäynti liikkuvassa palveluyksikössä</t>
  </si>
  <si>
    <t>asiakkaan ja/tai hänen perheensä tai muun läheisryhmänsä  ja ammattihenkilön välinen asiointi asiakkaan asian takia yksittäisellä käynnillä palvelunantajan liikkuvassa palveluyksikössä Huom. Asiakkaan perhe tai muu läheisryhmä on aina mukana tässä asiointitapahtumassa. Perhe voi asioida palvelunantajan toimipaikassa joko yhdessä asiakkaan kanssa tai ilman asiakasta.</t>
  </si>
  <si>
    <t>203</t>
  </si>
  <si>
    <t>Asiakkaan kertakäynti  liikkuvan palveluyksikön ry</t>
  </si>
  <si>
    <t>Asiakkaan kertakäynti  liikkuvan palveluyksikön ryhmässä</t>
  </si>
  <si>
    <t>asiakkaan ja ammattihenkilön välinen asiointi asiakasryhmässä asiakkaan yksittäisellä käynnillä palvelunantajan liikkuvassa palveluyksikössä</t>
  </si>
  <si>
    <t>Sarjakäynti liikkuvassa palveluyksikössä</t>
  </si>
  <si>
    <t>asiakkaan ja ammattihenkilön välinen asiointi palvelunantajan liikkuvassa palveluyksikössä  asiakkaan yhdellä sarjakäynnillä, joka kuuluu tiettyyn kokonaispalveluun, sarjahoitoon tai terapiaan</t>
  </si>
  <si>
    <t>Ammattihenkilön käynti asiakkaan luona kotona</t>
  </si>
  <si>
    <t>Kertakäynti asiakkaan luona kotona</t>
  </si>
  <si>
    <t>asiakkaan ja ammattihenkilön välinen asiointi ammattihenkilön yksittäisellä käynnillä asiakkaan kotona tai muussa kotia vastaavassa paikassa</t>
  </si>
  <si>
    <t>PT102</t>
  </si>
  <si>
    <t>Sarjakäynti asiakkaan luona kotona</t>
  </si>
  <si>
    <t>asiakkaan ja ammattihenkilön välinen asiointi asiakkaan kotona ammattihenkilön yhdellä sarjakäynnillä, joka kuuluu tiettyyn kokonaispalveluun, sarjahoitoon tai terapiaan</t>
  </si>
  <si>
    <t>Ammattihenkilön käynti asiakkaan luona muualla kui</t>
  </si>
  <si>
    <t>Ammattihenkilön käynti asiakkaan luona muualla kuin kotona</t>
  </si>
  <si>
    <t>Kertakäynti asiakkaan luona muualla kuin kotona</t>
  </si>
  <si>
    <t>401</t>
  </si>
  <si>
    <t>Kertakäynti asiakkaan luona päiväkodissa</t>
  </si>
  <si>
    <t>ammattihenkilön asiointi asiakkaan kanssa tai asiakkaan asian takia ammattihenkilön yksittäisellä käynnillä asiakkaan päiväkodissa</t>
  </si>
  <si>
    <t>402</t>
  </si>
  <si>
    <t>Kertakäynti asiakkaan luona koulussa</t>
  </si>
  <si>
    <t>Kertakäynti asiakkaan luona koulussa tai oppilaitoksessa</t>
  </si>
  <si>
    <t>ammattihenkilön asiointi asiakkaan kanssa tai asiakkaan asian takia ammattihenkilön yksittäisellä käynnillä asiakkaan koulussa  tai oppilaitoksessa</t>
  </si>
  <si>
    <t>403</t>
  </si>
  <si>
    <t>Kertakäynti asiakkaan luona työpaikalla</t>
  </si>
  <si>
    <t>ammattihenkilön asiointi asiakkaan kanssa tai asiakkaan asian takia ammattihenkilön yksittäisellä käynnillä asiakkaan työpaikalla Huom. Sisältää Avohilmo-tiedonkeruussa työpaikkaselvityksen.</t>
  </si>
  <si>
    <t>404</t>
  </si>
  <si>
    <t>Kertakäynti asiakkaan luona laitoksessa</t>
  </si>
  <si>
    <t>ammattihenkilön asiointi asiakkaan kanssa tai asiakkaan asian takia ammattihenkilön yksittäisellä käynnillä laitoksessa, jossa asiakas saa ympärivuorokautisia hoiva- tai sairaanhoidon palveluita Huom. Ammattihenkilön käynti laitoksessa on ennakoitu ja suunnitelmallinen.</t>
  </si>
  <si>
    <t>Sarjakäynti asiakkaan luona laitoksessa</t>
  </si>
  <si>
    <t>ammattihenkilön asiointi asiakkaan kanssa  ammattihenkilön yhdellä sarjakäynnillä, joka kuuluu tiettyyn kokonaispalveluun, sarjahoitoon tai terapiaan ja jonka ammattihenkilö tekee laitokseen, jossa asiakas saa ympärivuorokautisia hoiva- tai sairaanhoidon palveluita</t>
  </si>
  <si>
    <t>Kertaluonteinen etäasiointi reaaliaikaisesti</t>
  </si>
  <si>
    <t>asiakkaan ja ammattihenkilön välinen kertaluonteinen asiointi  reaaliaikaisen kaksisuuntaisen kontaktin mahdollistavalla verkkoyhteydellä, esim. puhelimella tai videoneuvottelulla</t>
  </si>
  <si>
    <t>PT103</t>
  </si>
  <si>
    <t>Toistuva etäasiointi reaaliaikaisesti</t>
  </si>
  <si>
    <t>asiakkaan ja ammattihenkilön välinen, tiettyyn kokonaispalveluun, sarjahoitoon tai terapiaan kuuluva  asiointi reaaliaikaisen kaksisuuntaisen kontaktin mahdollistavalla tavalla</t>
  </si>
  <si>
    <t>Kertaluonteinen etäasiointi ilman reaaliaikaista k</t>
  </si>
  <si>
    <t>Kertaluonteinen etäasiointi ilman reaaliaikaista kontaktia</t>
  </si>
  <si>
    <t>asiakkaan ja ammattihenkilön kontakti muulla kuin reaaliaikaisen kontaktin tarjoavalla tavalla, esim. kirjeellä, asiointitilin kautta, sähköpostilla tai sähköisellä asiointijärjestelmällä</t>
  </si>
  <si>
    <t>R51, R55</t>
  </si>
  <si>
    <t>Toistuva etäasiointi  ilman reaaliaikaista kontakt</t>
  </si>
  <si>
    <t>Toistuva etäasiointi  ilman reaaliaikaista kontaktia</t>
  </si>
  <si>
    <t>asiakkaan ja ammattihenkilön välinen tiettyyn kokonaispalveluun, sarjahoitoon tai terapiaan kuuluvan etäasioinnin yksi kerta muulla kuin reaaliaikaisen kontaktin tarjoavalla tavalla, esim. kirjeellä, asiointitilin kautta, sähköpostilla tai sähköisellä asiointijärjestelmällä</t>
  </si>
  <si>
    <t>Asiointi ilman kontaktia asiakkaaseen</t>
  </si>
  <si>
    <t>kahden tai useamman ammattihenkilön välinen asiointi, jossa asiakkaan asian hoidosta vastuussa oleva ammattihenkilö kysyy kannanottoa toiselta ammattihenkilöltä ilman asiakkaan läsnäoloa</t>
  </si>
  <si>
    <t>PT104</t>
  </si>
  <si>
    <t>kahden tai useamman ammattihenkilön välinen asiointi, jossa ammattihenkilöt neuvottelevat keskenään asiakkaan asiassa, esim. asiantuntijoiden keskeisessä neuvottelussa, verkostopalaverissa tai hoitokokouksessa ilman asiakasta</t>
  </si>
  <si>
    <t>PT105</t>
  </si>
  <si>
    <t>ammattihenkilön asiointi asiakkaan palveluun kuuluvan asian tai tehtävän hoitamiseksi ilman kontaktia asiakkaaseen Huom. Esimerkiksi ammattihenkilö tekee asiakasta koskevan asiakirjamerkinnän tilanteessa, jossa hänellä on muuhun kuin asiakassuhteeseen perustuva asiayhteys asiakkaaseen.</t>
  </si>
  <si>
    <t>Sijaisasiointi</t>
  </si>
  <si>
    <t>ammattihenkilön asiointi asiakkaan sijasta asiakkaan muissa kuin sosiaali- ja terveysalan asiakkuuteen kuuluvissa asioissa saamansa valtuutuksen perusteella Huom. Esimerkiksi  asiointi valtakirjalla pankissa.</t>
  </si>
  <si>
    <t>Potilaan laitosjakso</t>
  </si>
  <si>
    <t>Asumisjakso</t>
  </si>
  <si>
    <t>asiakkaan asiointi ammattihenkilön kanssa sisältyy asumispalveluun palvelunantajan toimipaikassa  Huom. Asiakas tai asiakkaan omainen voi varata asumisjakson.</t>
  </si>
  <si>
    <t>PT106</t>
  </si>
  <si>
    <t>Hoivajakso</t>
  </si>
  <si>
    <t>asiakkaan ja ammattihenkilön välinen asiointi sisältyy ympärivuorokautiseen hoivapalveluun  palvelunantajan toimipaikassa Huom. Asiakas tai asiakkaan omainen voi varata hoivajakson.</t>
  </si>
  <si>
    <t>Sairaanhoitojakso</t>
  </si>
  <si>
    <t>potilaan ja ammattihenkilön välinen asiointi sisältyy ympärivuorokautiseen sairaanhoitoon  palvelunantajan toimipaikassa   Huom. Asiakas tai asiakkaan omainen voi varata sairaanhoitojakson.</t>
  </si>
  <si>
    <t>j</t>
  </si>
  <si>
    <t>PT100</t>
  </si>
  <si>
    <t>Muu asiointitapa</t>
  </si>
  <si>
    <t>90</t>
  </si>
  <si>
    <t>Asiakkaan itsenäinen asiointi</t>
  </si>
  <si>
    <t>Asiakkaan itsenäinen sähköinen asiointi</t>
  </si>
  <si>
    <t>asiakkaan itsenäinen asiointi palvelunantajan sähköisen palvelun avulla ilman henkilökohtaista asiakassuhdetta Huom. Esimerkiksi itsehoito, riskin kartoitus, palvelutarpeen itsenäinen arviointi.</t>
  </si>
  <si>
    <t>Ammattihenkilön asiointi asiakasryhmän kanssa</t>
  </si>
  <si>
    <t>ammattihenkilön asiointi asiakasryhmän kanssa asiantuntijapalvelun antamiseksi, kun asiakasryhmään kuuluvat eivät ole yksilöityjä henkilöllisyyden vaan palvelutarpeen kautta</t>
  </si>
  <si>
    <t>99</t>
  </si>
  <si>
    <t>THL - Asiointitapa OID=1.2.246.537.6.884</t>
  </si>
  <si>
    <t>1=Asiakkaan käynti toimipaikassa, 10=Kertakäynti toimipaikassa, 101=Asiakkaan kertakäynti toimipaikassa, 102=Perheen kertakäynti toimipaikassa, 103=Asiakkaan kertakäynti toimipaikan ryhmässä, 15=Sarjakäynti toimipaikassa, 151=Asiakkaan sarjakäynti toimipaikassa, 152=Perheen sarjakäynti toimipaikassa, 153=Asiakkaan sarjakäynti toimipaikan ryhmässä, 2=Asiakkaan käynti liikkuvassa palveluyksikössä, 20=Käynti liikkuvassa palveluyksikössä, 201=Asiakkaan kertakäynti liikkuvassa palveluyksikössä, 202=Perheen kertakäynti liikkuvassa palveluyksikössä, 203=Asiakkaan kertakäynti  liikkuvan palveluyksikön ry, 25=Sarjakäynti liikkuvassa palveluyksikössä, 3=Ammattihenkilön käynti asiakkaan luona kotona, 30=Kertakäynti asiakkaan luona kotona, 35=Sarjakäynti asiakkaan luona kotona, 4=Ammattihenkilön käynti asiakkaan luona muualla kui, 40=Kertakäynti asiakkaan luona muualla kuin kotona, 401=Kertakäynti asiakkaan luona päiväkodissa, 402=Kertakäynti asiakkaan luona koulussa, 403=Kertakäynti asiakkaan luona työpaikalla, 404=Kertakäynti asiakkaan luona laitoksessa, 45=Sarjakäynti asiakkaan luona laitoksessa, 5=Reaaliaikainen etäasiointi, 50=Kertaluonteinen etäasiointi reaaliaikaisesti, 55=Toistuva etäasiointi reaaliaikaisesti, 6=Etäasiointi ilman reaaliaikaista kontaktia, 60=Kertaluonteinen etäasiointi ilman reaaliaikaista k, 65=Toistuva etäasiointi  ilman reaaliaikaista kontakt, 7=Asiointi ilman kontaktia asiakkaaseen, 71=Ammattihenkilöiden välinen konsultaatio, 72=Ammattihenkilöiden välinen neuvottelu, 73=Asiakkaan asian hoito, 74=Sijaisasiointi, 8=Potilaan laitosjakso, 80=Asumisjakso, 81=Hoivajakso, 82=Sairaanhoitojakso, 9=Muu asiointitapa, 90=Asiakkaan itsenäinen asiointi, 91=Ammattihenkilön asiointi asiakasryhmän kanssa, 99=Muu asiointi</t>
  </si>
  <si>
    <r>
      <t xml:space="preserve">Henkilötunnus:
Päädiagnoosi tai ensisijainen käyntisyy (ICD-10 tai ICPC2):
Palvelutehtävä: 10=Lastensuojelu
Sosiaalipalvelu: 31=Perhehoito
Käynnin aloitusajankohta: päivämäärä ja kellonaika TS
Käynnin lopetusajankohta: päivämäärä ja kellonaika TS
</t>
    </r>
    <r>
      <rPr>
        <sz val="9"/>
        <color rgb="FFFF0000"/>
        <rFont val="Calibri"/>
        <family val="2"/>
        <scheme val="minor"/>
      </rPr>
      <t>Asiointitapa (THL): 80=Asumisjakso, 81=Hoivajakso</t>
    </r>
    <r>
      <rPr>
        <sz val="9"/>
        <color theme="1"/>
        <rFont val="Calibri"/>
        <family val="2"/>
        <scheme val="minor"/>
      </rPr>
      <t xml:space="preserve">
</t>
    </r>
    <r>
      <rPr>
        <sz val="9"/>
        <color rgb="FFFF0000"/>
        <rFont val="Calibri"/>
        <family val="2"/>
        <scheme val="minor"/>
      </rPr>
      <t>Missä käynti on tapahtunut (THL - SOTEorganisaatiorekisteri):</t>
    </r>
    <r>
      <rPr>
        <sz val="9"/>
        <color theme="1"/>
        <rFont val="Calibri"/>
        <family val="2"/>
        <scheme val="minor"/>
      </rPr>
      <t xml:space="preserve">
Palveluseteli: K, E
Ostopalvelu: K, E</t>
    </r>
  </si>
  <si>
    <t>-       Missä käynti on tapahtunut (THL - SOTEorganisaatiorekisteri):</t>
  </si>
  <si>
    <t>•          Käynnin aloitusajankohta: päivämäärä ja kellonaika TS</t>
  </si>
  <si>
    <t>•          Käynnin lopetusajankohta: päivämäärä ja kellonaika TS</t>
  </si>
  <si>
    <r>
      <t>•</t>
    </r>
    <r>
      <rPr>
        <sz val="7"/>
        <color rgb="FFFF0000"/>
        <rFont val="Times New Roman"/>
        <family val="1"/>
      </rPr>
      <t xml:space="preserve">          </t>
    </r>
    <r>
      <rPr>
        <sz val="8"/>
        <color rgb="FFFF0000"/>
        <rFont val="Calibri"/>
        <family val="2"/>
        <scheme val="minor"/>
      </rPr>
      <t>ajanvaraus (aikaleima syntyy)</t>
    </r>
  </si>
  <si>
    <r>
      <t>•</t>
    </r>
    <r>
      <rPr>
        <sz val="7"/>
        <color rgb="FFFF0000"/>
        <rFont val="Times New Roman"/>
        <family val="1"/>
      </rPr>
      <t xml:space="preserve">          </t>
    </r>
    <r>
      <rPr>
        <sz val="8"/>
        <color rgb="FFFF0000"/>
        <rFont val="Calibri"/>
        <family val="2"/>
        <scheme val="minor"/>
      </rPr>
      <t>ilmoittautuminen (vain tuloaika)</t>
    </r>
  </si>
  <si>
    <t>•          Ostopalvelu: K, E</t>
  </si>
  <si>
    <t>•          Palveluseteli: K, E</t>
  </si>
  <si>
    <r>
      <t>•</t>
    </r>
    <r>
      <rPr>
        <sz val="7"/>
        <color theme="1"/>
        <rFont val="Times New Roman"/>
        <family val="1"/>
      </rPr>
      <t xml:space="preserve">          </t>
    </r>
    <r>
      <rPr>
        <sz val="8"/>
        <color theme="1"/>
        <rFont val="Calibri"/>
        <family val="2"/>
        <scheme val="minor"/>
      </rPr>
      <t>Oma palvelu: K, E</t>
    </r>
  </si>
  <si>
    <r>
      <t>•</t>
    </r>
    <r>
      <rPr>
        <sz val="7"/>
        <color theme="1"/>
        <rFont val="Times New Roman"/>
        <family val="1"/>
      </rPr>
      <t>          K</t>
    </r>
    <r>
      <rPr>
        <sz val="8"/>
        <color theme="1"/>
        <rFont val="Calibri"/>
        <family val="2"/>
        <scheme val="minor"/>
      </rPr>
      <t>apitaatiokorvaus (mahdollisesti tulevaisuudessa)</t>
    </r>
  </si>
  <si>
    <r>
      <t>•</t>
    </r>
    <r>
      <rPr>
        <sz val="7"/>
        <color theme="1"/>
        <rFont val="Times New Roman"/>
        <family val="1"/>
      </rPr>
      <t xml:space="preserve">          </t>
    </r>
    <r>
      <rPr>
        <sz val="8"/>
        <color theme="1"/>
        <rFont val="Calibri"/>
        <family val="2"/>
        <scheme val="minor"/>
      </rPr>
      <t>Asiakasseteli: K, E</t>
    </r>
  </si>
  <si>
    <r>
      <t>•</t>
    </r>
    <r>
      <rPr>
        <sz val="7"/>
        <color theme="1"/>
        <rFont val="Times New Roman"/>
        <family val="1"/>
      </rPr>
      <t xml:space="preserve">          </t>
    </r>
    <r>
      <rPr>
        <sz val="8"/>
        <color theme="1"/>
        <rFont val="Calibri"/>
        <family val="2"/>
        <scheme val="minor"/>
      </rPr>
      <t>Henkilökohtainen budjetti (mahdollisesti tulevaisuudessa)</t>
    </r>
  </si>
  <si>
    <t>Psykologitapaamisten kirjaus erikseen?!</t>
  </si>
  <si>
    <t>Sosiaalihuoltolain määrittelemä sisältö.
"Asiantuntijatuen antaminen kasvatus- ja perheasioissa sekä lapsen myönteistä kehitystä edistävä sosiaalinen, psykologinen ja lääketieteellinen tutkimus ja hoito" (THL 2018a, 50).</t>
  </si>
  <si>
    <r>
      <rPr>
        <sz val="9"/>
        <rFont val="Calibri"/>
        <family val="2"/>
        <scheme val="minor"/>
      </rPr>
      <t xml:space="preserve">Palvelutehtävä: 26=Työikäisten palvelut
Sosiaalipalvelu: 46=Sosiaalityö
Käynnin toteuttaja (Valviran rekisteröintinumero):
</t>
    </r>
    <r>
      <rPr>
        <sz val="9"/>
        <color rgb="FFFF0000"/>
        <rFont val="Calibri"/>
        <family val="2"/>
        <scheme val="minor"/>
      </rPr>
      <t>Sosiaalityö - Toimintoluokitus: ?</t>
    </r>
  </si>
  <si>
    <r>
      <t xml:space="preserve">Palvelutehtävä: 26=Työikäisten palvelut
Sosiaalipalvelu: 46=Sosiaalityö
Käynnin toteuttaja (Valviran rekisteröintinumero):
</t>
    </r>
    <r>
      <rPr>
        <sz val="9"/>
        <color rgb="FFFF0000"/>
        <rFont val="Calibri"/>
        <family val="2"/>
        <scheme val="minor"/>
      </rPr>
      <t>Sosiaalityö - Toimintoluokitus: ?</t>
    </r>
  </si>
  <si>
    <r>
      <t xml:space="preserve">Kirjaus </t>
    </r>
    <r>
      <rPr>
        <sz val="9"/>
        <color rgb="FFFF0000"/>
        <rFont val="Calibri"/>
        <family val="2"/>
        <scheme val="minor"/>
      </rPr>
      <t>sosHILMO</t>
    </r>
    <r>
      <rPr>
        <sz val="9"/>
        <color theme="1"/>
        <rFont val="Calibri"/>
        <family val="2"/>
        <scheme val="minor"/>
      </rPr>
      <t xml:space="preserve">n mukaan: 
KÄYNNIN LUONNE: </t>
    </r>
    <r>
      <rPr>
        <sz val="9"/>
        <color rgb="FFFF0000"/>
        <rFont val="Calibri"/>
        <family val="2"/>
        <scheme val="minor"/>
      </rPr>
      <t xml:space="preserve">=Sosiaalihuolto
</t>
    </r>
    <r>
      <rPr>
        <sz val="9"/>
        <rFont val="Calibri"/>
        <family val="2"/>
        <scheme val="minor"/>
      </rPr>
      <t>PALVELUTEHTÄVÄ: 26 Työikäisten palvelut</t>
    </r>
    <r>
      <rPr>
        <sz val="9"/>
        <color rgb="FFFF0000"/>
        <rFont val="Calibri"/>
        <family val="2"/>
        <scheme val="minor"/>
      </rPr>
      <t xml:space="preserve">
PALVELULUOKKA: Omahoito?</t>
    </r>
    <r>
      <rPr>
        <sz val="9"/>
        <color theme="1"/>
        <rFont val="Calibri"/>
        <family val="2"/>
        <scheme val="minor"/>
      </rPr>
      <t xml:space="preserve">
YHTEYSTAPA: 1 Käynti toimipaikassa; 2 Käynti liikkuvassa toimipaikassa; 5 Sähköinen asiointi; 6 Muu asiointi
KÄVIJÄRYHMÄ: 1 Yksilökäynti
KÄYNTISYY: </t>
    </r>
  </si>
  <si>
    <t>Sosiaalinen luototus palveluna</t>
  </si>
  <si>
    <t>Sosiaalinen luototus annettu luotto (eurot)</t>
  </si>
  <si>
    <t>Työikäisten lomanviettopalvelu palvelutapahtuma</t>
  </si>
  <si>
    <t>Työikäisten lomanviettopalvelu myönnetyt eurot</t>
  </si>
  <si>
    <r>
      <t xml:space="preserve">Kirjaus </t>
    </r>
    <r>
      <rPr>
        <sz val="9"/>
        <color rgb="FFFF0000"/>
        <rFont val="Calibri"/>
        <family val="2"/>
        <scheme val="minor"/>
      </rPr>
      <t>sosHILMO</t>
    </r>
    <r>
      <rPr>
        <sz val="9"/>
        <color theme="1"/>
        <rFont val="Calibri"/>
        <family val="2"/>
        <scheme val="minor"/>
      </rPr>
      <t xml:space="preserve">n mukaan: 
KÄYNNIN LUONNE: </t>
    </r>
    <r>
      <rPr>
        <sz val="9"/>
        <color rgb="FFFF0000"/>
        <rFont val="Calibri"/>
        <family val="2"/>
        <scheme val="minor"/>
      </rPr>
      <t xml:space="preserve">=Sosiaalihuolto
</t>
    </r>
    <r>
      <rPr>
        <sz val="9"/>
        <rFont val="Calibri"/>
        <family val="2"/>
        <scheme val="minor"/>
      </rPr>
      <t>PALVELUTEHTÄVÄ: 23 Iäkkäiden palvelut</t>
    </r>
    <r>
      <rPr>
        <sz val="9"/>
        <color rgb="FFFF0000"/>
        <rFont val="Calibri"/>
        <family val="2"/>
        <scheme val="minor"/>
      </rPr>
      <t xml:space="preserve">
PALVELULUOKKA: Omahoito?</t>
    </r>
    <r>
      <rPr>
        <sz val="9"/>
        <color theme="1"/>
        <rFont val="Calibri"/>
        <family val="2"/>
        <scheme val="minor"/>
      </rPr>
      <t xml:space="preserve">
YHTEYSTAPA: 1 Käynti toimipaikassa; 2 Käynti liikkuvassa toimipaikassa; 5 Sähköinen asiointi; 6 Muu asiointi
KÄVIJÄRYHMÄ: 1 Yksilökäynti
KÄYNTISYY: </t>
    </r>
  </si>
  <si>
    <t xml:space="preserve"> JHS 200 Kuntien ja kuntayhtymien palveluluokituksen ja tässä käsikirjassa esitettyjä linjauksia kustannusten</t>
  </si>
  <si>
    <r>
      <t>•</t>
    </r>
    <r>
      <rPr>
        <sz val="7"/>
        <color theme="1"/>
        <rFont val="Times New Roman"/>
        <family val="1"/>
      </rPr>
      <t xml:space="preserve">         </t>
    </r>
    <r>
      <rPr>
        <b/>
        <sz val="10"/>
        <color theme="1"/>
        <rFont val="Calibri"/>
        <family val="2"/>
        <scheme val="minor"/>
      </rPr>
      <t>Erilliset ajanvaraus- ja neuvontapuhelinpalvelut</t>
    </r>
    <r>
      <rPr>
        <b/>
        <i/>
        <sz val="10"/>
        <color theme="1"/>
        <rFont val="Calibri"/>
        <family val="2"/>
        <scheme val="minor"/>
      </rPr>
      <t xml:space="preserve">. </t>
    </r>
    <r>
      <rPr>
        <sz val="10"/>
        <color theme="1"/>
        <rFont val="Calibri"/>
        <family val="2"/>
        <scheme val="minor"/>
      </rPr>
      <t>Vastaanoton yhteydessä toimivan ajanvarauksen kus-</t>
    </r>
  </si>
  <si>
    <t xml:space="preserve">  tannukset menevät ydinpalvelun kustannuksiin (lääkäri-/hoitajapalveluihin). Näitä ei raportoida erikseen.</t>
  </si>
  <si>
    <t>aluekohtaisesti.</t>
  </si>
  <si>
    <t>kuntoutusosastohoito luokitellaan hoito- ja hoivapalvelujen pakettiin. Tämä akuutti- ja kuntoutusosastokokonaisuus</t>
  </si>
  <si>
    <t>sisältää myös saattohoidon tai muun palliatiivisen hoidon. Tämä kokonaisuus muodostuu pääsääntöisesti nykyisistä</t>
  </si>
  <si>
    <t>terveyskeskusten vuodeosastoista ja osa entisistä aluesairaaloiden vuodeosastoista. Jotkut aluesairaaloista toimivat</t>
  </si>
  <si>
    <t>aluesairaaloiden osastot tai osa niistä kohdennetaan erikoissairaanhoitoon. Nämä aluesairaalat määritellään</t>
  </si>
  <si>
    <t>työnjaollisesti erikoissairaanhoidon yksikkönä. Tällöin aluesairaala luokitellaan yliopisto- tai keskussairaalan osaksi ja</t>
  </si>
  <si>
    <t>siksi kustannusvertailussa nämä palvelut on tarvittaessa yhdistettävä avohoidon kokonaisuuteen kussakin tieto-</t>
  </si>
  <si>
    <t>paketissa. Hyvinvointia ja terveyttä edistävien palvelujen talous- ja toimintalukuja ei myöskään saada pääsäätöisesti</t>
  </si>
  <si>
    <t>henkilötunnukseen kiinnitettynä. Suhteutus tehdään tällöin kyseisen tietopaketin ikäryhmäväestöön, ei asiakkaisiin.</t>
  </si>
  <si>
    <t xml:space="preserve"> voitava raportoida myös vastaanottopalvelujen tietopaketin yhteydessä.</t>
  </si>
  <si>
    <r>
      <t>·</t>
    </r>
    <r>
      <rPr>
        <sz val="7"/>
        <color theme="1"/>
        <rFont val="Times New Roman"/>
        <family val="1"/>
      </rPr>
      <t xml:space="preserve">       </t>
    </r>
    <r>
      <rPr>
        <sz val="10"/>
        <color theme="1"/>
        <rFont val="Calibri"/>
        <family val="2"/>
        <scheme val="minor"/>
      </rPr>
      <t>Fysioterapeutin vastaanotot terveysasemilla raportoidaan ensisijaisesti tässä paketissa, mutta ne on</t>
    </r>
  </si>
  <si>
    <r>
      <t xml:space="preserve">3) Kohdistamattomat </t>
    </r>
    <r>
      <rPr>
        <sz val="10"/>
        <rFont val="Calibri"/>
        <family val="2"/>
        <scheme val="minor"/>
      </rPr>
      <t>kustannukset (ks. s. 21–23</t>
    </r>
    <r>
      <rPr>
        <sz val="10"/>
        <color theme="1"/>
        <rFont val="Calibri"/>
        <family val="2"/>
        <scheme val="minor"/>
      </rPr>
      <t>).</t>
    </r>
  </si>
  <si>
    <r>
      <t>kustannuksista. Kohdistamattomien kustannusten osuus on noin 1 prosentti kaikista kustannuksist</t>
    </r>
    <r>
      <rPr>
        <sz val="10"/>
        <rFont val="Calibri"/>
        <family val="2"/>
        <scheme val="minor"/>
      </rPr>
      <t>a (kts s. 21–23</t>
    </r>
    <r>
      <rPr>
        <sz val="10"/>
        <color theme="1"/>
        <rFont val="Calibri"/>
        <family val="2"/>
        <scheme val="minor"/>
      </rPr>
      <t xml:space="preserve">.) </t>
    </r>
  </si>
  <si>
    <t>Terv.h.L 1326/2010 26 § mukainen suun terveyden edistämisen ja seurannan palvelu. Sisältää terveystarkastukset, suun tutkimukset sekä terveysneuvonnan yksilö-, yhteisö- ja väestötasolla.</t>
  </si>
  <si>
    <t xml:space="preserve">Suun terveyden edistäminen ja seuranta </t>
  </si>
  <si>
    <t>Hammaslääkärin tekemä suun terveyden edistäminen ja seuranta</t>
  </si>
  <si>
    <t>Suuhygienistin tekemä suun terveyden edistäminen ja seuranta</t>
  </si>
  <si>
    <t>Hammashoitajan tekemä suun terveyden edistäminen ja seuranta</t>
  </si>
  <si>
    <t>Hammaslääkärin tekemä suun varhaishoito</t>
  </si>
  <si>
    <t>Hammashoitajan tekemä suun varhaishoito</t>
  </si>
  <si>
    <t>Suuhygienistin tekemä suun varhaishoito</t>
  </si>
  <si>
    <t>Hammaslääkärin tekemä suun perustason hoitopalvelu</t>
  </si>
  <si>
    <t>Suuhygienistin tekemä suun perustason hoitopalvelu</t>
  </si>
  <si>
    <t>Hammashoitajan tekemä suun perustason hoitopalvelu</t>
  </si>
  <si>
    <t>Hammaslääkärin tekemä suun perustason oikomishoitopalvelu</t>
  </si>
  <si>
    <t>Suuhygienistin tai hammashoitajan tekemä suun perustason oikomishoitopalvelu</t>
  </si>
  <si>
    <t>Suun perustason hoitopalvelut</t>
  </si>
  <si>
    <t>Suun varhaishoito</t>
  </si>
  <si>
    <t xml:space="preserve">Sisältää terveysneuvonnan, terveystarkastukset sekä suun tutkimukset. </t>
  </si>
  <si>
    <t>Varhaishoidolla tarkoitetaan sellaista hoitoa, joka kohdistuu hampaisiin tai ikeniin, joissa jo näkyy sairauden merkkejä, mutta sairauden aiheuttamat vauriot eivät vielä ole palautumattomia. Alkavien kariesvaurioiden eteneminen voidaan varhaishoidon avulla pysäyttää ilman, että hammasta tarvitsee paikata. Vastaavasti tulehtunut ien voidaan parantaa täysin terveeksi, jos tulehdus ei ikenen lisäksi ulotu muihin hampaiden kiinnityskudoksiin. Kohdennukset suunterveydenhuollon luokituksen avulla, mutta vaatii koodien määrittelyn.</t>
  </si>
  <si>
    <t>Sisältää hammaslääkärin, suuhygienistin ja hammashoitajan perustason palvelut: hammas- ja suusairauksien peruspalvelut, perustason oikomishoito, perustason suu- ja leukakirurginen hoito, perustason proteettinen hoito, perustason parodontologinen hoito, perustason paikkaushoito, muu hammas- ja suusairauksien peruspalvelu. Kohdennukset suunterveydenhuollon luokituksen avulla.</t>
  </si>
  <si>
    <t>Muu kuin hammaslääketieteen erikoisaloihin kuuluva suun ja hampaiden tutkimus, hoidon tarpeen arviointi ja hoidon suunnittelu Sisältää suu- ja leukakirurgian palvelu, oikomishoidon palvelut, protetiikan ja purentafysiologian erikoisalapalvelut, parodontologian palvelut, kariologian ja endodontian palvelut, suupatologian palvelut, oikeushammaslääketieteen palvelut, paitsi sairaalassa tapahtuvan hoidon.  Kohdennukset tehdään suunterveydenhuollon luokituksen avulla.</t>
  </si>
  <si>
    <t>uudistuksena sote-tietopaketit on kuvattu nyt myös palvelu/tuotetasolla ja jokaisella tuotteella on THL:n</t>
  </si>
  <si>
    <t>ylläpitämien koodistojen kautta tehdyt määritykset. Keskeiset muutokset:</t>
  </si>
  <si>
    <r>
      <t xml:space="preserve">-       Vaalenoranssilla muut vähintään kahteen tietopakettiin tehdyt kohdennukset </t>
    </r>
    <r>
      <rPr>
        <i/>
        <sz val="10"/>
        <color theme="1"/>
        <rFont val="Calibri"/>
        <family val="2"/>
        <scheme val="minor"/>
      </rPr>
      <t>(Luokittelu</t>
    </r>
    <r>
      <rPr>
        <sz val="10"/>
        <color theme="1"/>
        <rFont val="Calibri"/>
        <family val="2"/>
        <scheme val="minor"/>
      </rPr>
      <t>-välilehti).</t>
    </r>
  </si>
  <si>
    <t>-       Vaalenvihreällä taustavärillä vähintään kahteen tietopakettiin tehdyt erikoissairaanhoidon kohdennukset</t>
  </si>
  <si>
    <r>
      <t xml:space="preserve">-       Muut muutokset edellisiin SOTE-tietopakettien määritelmiin näkyy keltaisella taustavärillä </t>
    </r>
    <r>
      <rPr>
        <i/>
        <sz val="10"/>
        <color theme="1"/>
        <rFont val="Calibri"/>
        <family val="2"/>
        <scheme val="minor"/>
      </rPr>
      <t>(Luokittelu</t>
    </r>
    <r>
      <rPr>
        <sz val="10"/>
        <color theme="1"/>
        <rFont val="Calibri"/>
        <family val="2"/>
        <scheme val="minor"/>
      </rPr>
      <t>-välilehti).</t>
    </r>
  </si>
  <si>
    <t>Muutokset käsikirjassa ja palvelujen luokittelussa</t>
  </si>
  <si>
    <t>tuotteistukseen ja palvelujen luokitteluun.</t>
  </si>
  <si>
    <t>JHS 200 kuntien ja kuntayhtymien palveluluokitus</t>
  </si>
  <si>
    <t>http://www.jhs-suositukset.fi/web/guest/jhs/recommendations/200</t>
  </si>
  <si>
    <t>JHS 194 Kuntien ja kuntayhtymien XBRL-taksonomia</t>
  </si>
  <si>
    <t>http://www.jhs-suositukset.fi/web/guest/jhs/recommendations/194</t>
  </si>
  <si>
    <t>http://www.jhs-suositukset.fi/web/guest/jhs/recommendations/192</t>
  </si>
  <si>
    <t>suoraan laista.</t>
  </si>
  <si>
    <r>
      <t>Luokittelu</t>
    </r>
    <r>
      <rPr>
        <sz val="10"/>
        <color theme="1"/>
        <rFont val="Calibri"/>
        <family val="2"/>
        <scheme val="minor"/>
      </rPr>
      <t>-välilehden:</t>
    </r>
  </si>
  <si>
    <t>tai toimenpideluokituksia, joiden olemassaolo helpottaisi datan kirjaamista sekä palvelujen luokittelua.</t>
  </si>
  <si>
    <t>ylläpitämiä koodistoja ja toimenpideluokituksia. Osassa palveluja on eroteltuna punaisella värillä koodistoja</t>
  </si>
  <si>
    <r>
      <rPr>
        <b/>
        <sz val="10"/>
        <color theme="1"/>
        <rFont val="Calibri"/>
        <family val="2"/>
        <scheme val="minor"/>
      </rPr>
      <t>A-sarakkeeseen</t>
    </r>
    <r>
      <rPr>
        <sz val="10"/>
        <color theme="1"/>
        <rFont val="Calibri"/>
        <family val="2"/>
        <scheme val="minor"/>
      </rPr>
      <t xml:space="preserve"> on kirjattu kulloisenkin rivin palveluun liitettävät tunnisteet. Tunnisteet noudattavat THL:n</t>
    </r>
  </si>
  <si>
    <r>
      <rPr>
        <b/>
        <sz val="10"/>
        <color theme="1"/>
        <rFont val="Calibri"/>
        <family val="2"/>
        <scheme val="minor"/>
      </rPr>
      <t>B-sarakkeeseen</t>
    </r>
    <r>
      <rPr>
        <sz val="10"/>
        <color theme="1"/>
        <rFont val="Calibri"/>
        <family val="2"/>
        <scheme val="minor"/>
      </rPr>
      <t xml:space="preserve"> on tehty kuvaus kulloisestakin palvelusta. Useimmissa tapauksissa palvelun määritelmä tulee</t>
    </r>
  </si>
  <si>
    <t>yhden palvelun tai useampia palveluja.</t>
  </si>
  <si>
    <t>JHS-luokka koostuu pääasiassa yhdestä tai useammasta toiminnosta, mutta poikkeuksia on. Jotkut tietopakettien</t>
  </si>
  <si>
    <t>toimintotason kokonaisuudet ovat karkeampia, kuin JHS-palveluluokat.</t>
  </si>
  <si>
    <t>Tietopaketit on otsikoitu rivitasolle ja sisältävät kaikki palvelut, jotka löytyvät niiden alapuolelta.</t>
  </si>
  <si>
    <r>
      <t xml:space="preserve">Käsikirjan lisäksi, on laadittu </t>
    </r>
    <r>
      <rPr>
        <b/>
        <sz val="10"/>
        <color theme="1"/>
        <rFont val="Calibri"/>
        <family val="2"/>
        <scheme val="minor"/>
      </rPr>
      <t/>
    </r>
  </si>
  <si>
    <t>PALVELUN 
LYHENNELMÄ</t>
  </si>
  <si>
    <t>Lähde</t>
  </si>
  <si>
    <t>Vaalien järjestäminen</t>
  </si>
  <si>
    <t>Kunnan keskusvaalilautakunnan sekä äänestysalueiden vaalilautakunnan vaalien järjestämiseen liittyvät tehtävät</t>
  </si>
  <si>
    <t xml:space="preserve">Palveluluokituksen apuluokka. Tukipalvelukustannukset voidaan raportoida tällä palveluluokalla, minkä jälkeen kustannukset kohdistetaan varsinaisille palveluluokille sisäisellä laskutuksella tai summatasoisesti vyöryttämällä. </t>
  </si>
  <si>
    <t>Tilavuokrauspalvelut</t>
  </si>
  <si>
    <t>Kunnan tilojen vuokraaminen</t>
  </si>
  <si>
    <t>Asuntojen vuokrauspalvelut</t>
  </si>
  <si>
    <t>Kunnan omien tai leasing-kiinteistöjen vuokraaminen, hätämajoituksen järjestäminen ja vuokravalvonta</t>
  </si>
  <si>
    <t xml:space="preserve">Tänne kohdistetaan myös asunto-osakkeiden luovutusvoitot ja -tappiot. </t>
  </si>
  <si>
    <t>Asumisen viranomaispalvelut</t>
  </si>
  <si>
    <t>Viranomaisten suorittama asumisen valvonta</t>
  </si>
  <si>
    <t xml:space="preserve">Asumisen viranomaispalveluihin sisältyvät ARA-asukasvalinnan valvonta, ASO-asunnon luovutushinnan ja asukasvalinnan vahvistaminen sekä ARA-korkotukihankkeiden hyväksyminen. </t>
  </si>
  <si>
    <t>Kunnallinen rakennuttaminen</t>
  </si>
  <si>
    <t>Maaomaisuuden hallinta</t>
  </si>
  <si>
    <t>Elinkeinojen edistäminen</t>
  </si>
  <si>
    <t xml:space="preserve">Elinkeinotoiminnan sekä matkailun edistäminen </t>
  </si>
  <si>
    <t>Maa- ja metsätaloustuotteet</t>
  </si>
  <si>
    <t>Kunnan omassa elinkeinoluonteisessa käytössä olevien maa- ja metsätilojen tuotteet ja palvelut, liiketoiminnassa käytettävien metsien myyntitulot.</t>
  </si>
  <si>
    <t xml:space="preserve">Palveluluokalle kohdistetaan myös metsästys- ja kalastusoikeuksien vuokraaminen sekä virkistysmetsien metsätaloudellinen hoito. </t>
  </si>
  <si>
    <t>Maaseutupalvelut</t>
  </si>
  <si>
    <t>Energiahuoltopalvelut</t>
  </si>
  <si>
    <t>Palvelut, joiden tarkoituksena on taata energian luotettava saanti</t>
  </si>
  <si>
    <t xml:space="preserve">Energianhuoltopalveluihin sisältyvät lämmön tuotanto, jakelua ja hyväksikäyttö, julkisista varoista rahoitettujen energiahuoltojärjestelmien rakentaminen tai toiminta, energiaa koskevien asioiden ja palveluiden yleisinformaation, teknisen dokumentoinnin ja tilastojen tuotanto tai jakelu, sekä avustusten, lainojen ja yritystukien hallinnointi. </t>
  </si>
  <si>
    <t>Rakennusvalvonta</t>
  </si>
  <si>
    <t xml:space="preserve">Rakentamista koskevat luvat, rakennustyön aikainen valvonta ja rakennusten kunnossapidon valvonta. </t>
  </si>
  <si>
    <t xml:space="preserve">Rakennusvalvontaviranomaisen palveluihin sisältyvät rakentamiseen liittyvät lupa-asiat, ilmoitukset, hyväksynnät ja neuvonta, rakennustyön valvontaan liittyvät katselmukset ja tarkastukset, rakentamiseen liittyvien pakkotoimien ja määräysten laatiminen ja valvonta. </t>
  </si>
  <si>
    <t>Asemakaavoitus</t>
  </si>
  <si>
    <t xml:space="preserve">Alueen tulevan käytön yksityiskohtainen määritteleminen: mitä säilytetään, mitä saa rakentaa, mihin ja millä tavalla. </t>
  </si>
  <si>
    <t xml:space="preserve">Kaavassa osoitetaan esimerkiksi rakennusten sijainti, koko ja käyttötarkoitus. Asemakaava voi koskea kokonaista asuntoaluetta asuin-, työ- ja virkistysalueineen tai joskus vain yhtä tonttia. Palveluluokkaan sisältyvät myös ranta-asemakaavoituksesta kunnalle mahdollisesti aiheutuvat kustannukset. Palveluluokkaan kuuluvat myös poikkeamispäätökset asemakaavasta. Palveluluokkaan kuuluvat myös asemakaavoituksen tai rakennusviranomaisten päätöksen mukainen nimistön ja osoitteiston rekisteröinti ja ylläpito </t>
  </si>
  <si>
    <t>Yleiskaavoitus</t>
  </si>
  <si>
    <t xml:space="preserve">Yhdyskunnan eri toimintojen, kuten asutuksen, palvelujen ja työpaikkojen sekä virkistysalueiden sijoittamisen yleispiirteinen ohjaaminen ja toimintojen yhteensovittaminen maankäytön suunnitelmalla. Yleiskaava voi olla myös tarkempi, suoraan rakentamista ohjaava. </t>
  </si>
  <si>
    <t xml:space="preserve">Palveluluokkaan sisältyvät myös suoraan rakentamista ohjaavat yleiskaavat, rantayleiskaavat ja tuulivoimayleiskaavat. Palveluluokkaan kuuluvat myös suunnittelutarveratkaisut sekä poikkeamispäätökset ranta- ja yleiskaavaan. </t>
  </si>
  <si>
    <t>Paikkatietopalvelut</t>
  </si>
  <si>
    <t xml:space="preserve">Kuntien paikkatietovarantojen ja kaupunkimallien hallinta. Tietopalvelujen järjestäminen ja paikkatietojen julkaiseminen. Paikkatietoaineistojen kerääminen ja ylläpito, kartoitukset, ilmakuvat, kaavan pohjakarttojen hankinnat ja ylläpitotyöt. Rakennusvalvontamittaukset ja kunnallistekniikan mittaukset, jotka eivät kohdennu muille palveluluokille. </t>
  </si>
  <si>
    <t>Kiinteistön muodostaminen</t>
  </si>
  <si>
    <t xml:space="preserve">Vesihuollon järjestäminen ja kehittäminen </t>
  </si>
  <si>
    <t>Sisältyy vesihuollon kehittämissuunnittelu, toiminta-alueiden määrittely, vesihuoltoavustusten myöntäminen, sammutusveden toimittaminen ym.</t>
  </si>
  <si>
    <t xml:space="preserve">Vesihuoltolaitoksen tehtävä. Vesihuoltolaitos voi olla taseyksikkö, liikelaitos, kuntayhtymä tai osakeyhtiö tai osuuskunta (kaksi viimeksi mainittua eivät sisälly kunnan kirjanpitoon). </t>
  </si>
  <si>
    <t>Vesihuoltopalvelun tuottaminen, jätevesi</t>
  </si>
  <si>
    <t xml:space="preserve">Vesihuoltolaitoksen huolehtima jäteveden viemäröinti ja käsittely jätevedenpuhdistamolla sekä mahdolliset siirtoviemäröinnin kulut  ym. jätevedenpuhdistukseen liittyvät tulot ja menot </t>
  </si>
  <si>
    <t xml:space="preserve">Hulevesijärjestelmän hallinta </t>
  </si>
  <si>
    <t>Kunnan toteuttamat hulevesijärjestelmään kuuluvien alueiden ja rakenteiden hallinta ja ylläpito (peruskunnan tehtävä)</t>
  </si>
  <si>
    <t xml:space="preserve">Palveluluokalle kohdistetaan myös huletulvariskien hallinnan suunnittelu. Hulevesijärjestelmän hallintaan eivät sisälly vesihuoltolain 17a§:ssä tarkoitettujen vesihuoltolaitoksen hulevesiviemäreiden hallinta ja ylläpito.  </t>
  </si>
  <si>
    <t>Vesihuollon järjestäminen, hulevesiviemäröinti</t>
  </si>
  <si>
    <t>Vesihuoltolaitoksen vesihuoltolain 17 a §:n mukaan huolehtima hulevesiviemäröinti (vhl 17a§) (vesihuoltolaitoksen tehtävä)</t>
  </si>
  <si>
    <t xml:space="preserve">Jaetun vastuun mallissa, jossa vesihuoltolaitos huolehtii huleveden viemäröinnistä (VHL 17 a§) ja kunta muusta hulevesien hallinnasta (MRL 13 a-luku), vesihuoltolaitoksen hulevesiviemäröinnin kulut kohdistetaan tänne. </t>
  </si>
  <si>
    <t>Kadut ja yleiset alueet</t>
  </si>
  <si>
    <t>Katujen, kevyen liikenteen väylien, jalkakäytävien ja liikenneviheralueiden sekä yleisten alueiden suunnittelu, toteutus, kunnossa- ja puhtaanapito, kunnossapito- ja puhtaanapitovelvollisuuden täyttämisen valvonta sekä yksityistieavustusten myöntämiseen liittyvät palvelut</t>
  </si>
  <si>
    <t>Puistot ja viheralueet</t>
  </si>
  <si>
    <t>Puistojen ja viheralueiden suunnittelu, toteutus sekä kunnossa- ja puhtaanapito.</t>
  </si>
  <si>
    <t>Pysäköinnin järjestäminen ja valvonta</t>
  </si>
  <si>
    <t xml:space="preserve">Palveluluokkaan kohdistetaan pysäköintiin liittyvät tulot sekä pysäköintivirhemaksutulot. </t>
  </si>
  <si>
    <t>Joukkoliikenne ja muut liikkumisen palvelut</t>
  </si>
  <si>
    <t>Joukkoliikenteen järjestämiseen ja tukemiseen liittyvät palvelut, mm. joukkoliikenteen reittien suunnitteleminen, asiakaspalvelu, lippu- ja informaatiojärjestelmät, liikennepalvelulain mukaiset rajapinnat</t>
  </si>
  <si>
    <t xml:space="preserve">Jätehuollon palvelutehtävät </t>
  </si>
  <si>
    <t>Jätehuollon järjestäminen</t>
  </si>
  <si>
    <t>Jätehuollon viranomaispalvelut</t>
  </si>
  <si>
    <t>Jätehuollon järjestämiseen liittyvät viranomaispalvelut</t>
  </si>
  <si>
    <t xml:space="preserve">Kunnan jätehuoltoviranomaisen tehtäviin kuuluvat jätteenkuljetusjärjestelmästä päättäminen, jätehuoltomääräysten hyväksyminen, poikkeamiset jätehuoltomääräyksistä, jätetaksan hyväksyminen, jätemaksujen maksuunpano, jätemaksumuistutusten käsittely ja maksujen kohtuullistaminen, jätteen käsittely- ja vastaanottopaikoista määrääminen, poikkeaminen kunnallisesta jätehuollosta, kuljetustietorekisterin ylläpitäminen, tarkastukset, muu seuranta. Toiminta rahoitetaan jätemaksuin. 
Jätehuollon viranomaispalveluihin ei kohdisteta jätehuollon valvontaa, joka kuuluu ympäristönsuojelun palveluluokalle.  </t>
  </si>
  <si>
    <t>Ympäristönsuojelun kehittämis- ja edistämistehtävät</t>
  </si>
  <si>
    <t xml:space="preserve">Ympäristönsuojelun yleiset tehtävät: ympäristön tilan seuranta sekä ympäristön tilan ja luonnonsuojelun edistäminen </t>
  </si>
  <si>
    <t>Ympäristönsuojelun lupa- ja valvontatehtävät</t>
  </si>
  <si>
    <t xml:space="preserve">Tänne kohdistetaan myös maankaatopaikkojen ja lumenkaatopaikkojen valvonta. </t>
  </si>
  <si>
    <t>Päiväkotitoiminta</t>
  </si>
  <si>
    <t>Sisältää myös lapsen tukemiseksi tarvittavat tukitoimenpiteet ja vuorohoidon.</t>
  </si>
  <si>
    <t>Muu varhaiskasvatus</t>
  </si>
  <si>
    <t>Varhaiskasvatuksen palvelut, joihin sisältyvät avointen päiväkotien toiminta, kerhojen ja leikkitoimintakeskusten toiminta, leikkipuisto- ja perhekerhotoiminta sekä kotihoidon tukeminen</t>
  </si>
  <si>
    <t>Esiopetus</t>
  </si>
  <si>
    <t>Perusopetus</t>
  </si>
  <si>
    <t>Aamu-ja iltapäivätoiminta</t>
  </si>
  <si>
    <t xml:space="preserve">Perusopetuslain mukainen aamu- ja iltapäivällä järjestettävä ohjattava ja virkistävä toiminta, joka on tarkoitettu ensimmäisen ja toisen vuosiluokan oppilaille sekä kaikkien vuosiluokkien erityisoppilaille. 
</t>
  </si>
  <si>
    <t xml:space="preserve">Perusopetuslain (1136/2003 8 a luku) edellyttämällä toiminnalla tarkoitetaan 570 tuntia tai vaihtoehtoisesti 760 tuntia (keskimäärin 3 tai 4 tuntia/päivä) koulun työvuoden aikana järjestettyä tai sitä laajempana toteutettua toimintaa. Kunta voi järjestää toimintaa kunnassa sijaitsevien koulujen 1. ja 2. vuosiluokan oppilaille sekä vuosiluokkien 3.-9. erityistä tukea saaville oppilaille. 
Kunta voi järjestää toimintaa itse, yhdessä muiden kuntien kanssa tai hankkia palvelut muulta julkiselta tai yksityiseltä palveluntuottajalta. </t>
  </si>
  <si>
    <t>Lukiokoulutus</t>
  </si>
  <si>
    <t>Lukiolain mukainen yleissivistävä koulutus</t>
  </si>
  <si>
    <t xml:space="preserve">Ammatillinen koulutus, valtionosuusrahoitus </t>
  </si>
  <si>
    <t>Valtionosuudella rahoitetun ammatillisen koulutuksen toiminta</t>
  </si>
  <si>
    <t>Ammatillinen koulutus, muu toiminta</t>
  </si>
  <si>
    <t>Muu kuin valtionosuudella rahoitettava toiminta</t>
  </si>
  <si>
    <t>Maksullinen palvelutoiminta, avustuksilla rahoitettava toiminta, tuotteiden ja palveluiden myynti, tilauskoulutus, koulutuksen järjestäjän liiketoiminta</t>
  </si>
  <si>
    <t>Taiteen perusopetus</t>
  </si>
  <si>
    <t>Kansalaisopistokoulutus</t>
  </si>
  <si>
    <t>Kansalaisopistokoulutus pohjautuu alueellisiin ja paikallisiin sivistystarpeisiin ja tarjoaa mahdollisuuksia omaehtoiselle oppimiselle ja kansalaisvalmiuksien kehittämiselle. Se voi sisältää myös järjestämisluvan mukaisen taiteen perusopetuksen.</t>
  </si>
  <si>
    <t>Kansalaisopiston toteuttama koulutus tilaajan asettamilla ehdoilla, ts. tilaaja määrittelee koulutuksen tavoitteet, keskeiset sisällöt, rekrytoi osanottajat ja maksaa laskun sopimuksen mukaan. Oppilaitokset järjestävät maksullisena palvelutoimintana esimerkiksi työvoimahallinnon tilaamaa koulutusta, kunnan henkilöstökoulutusta ja yrittäjien ostamaa henkilöstökoulutusta.</t>
  </si>
  <si>
    <t>Maksullisella palvelutoiminnalla tarkoitetaan sellaista toimintaa, jonka kansalaisopisto/kesäyliopisto toteuttaa koulutuksen tilaajan asettamilla ehdoilla, ts. tilaaja määrittelee koulutuksen tavoitteet, keskeiset sisällöt, rekrytoi osanottajat ja maksaa laskun sopimuksen mukaan. Oppilaitokset järjestävät maksullisena palvelutoimintana esimerkiksi työvoimahallinnon tilaamaa koulutusta, kunnan henkilöstökoulutusta ja yrittäjien ostamaa henkilöstökoulutusta.</t>
  </si>
  <si>
    <t>TE-toimiston/ kunnan viranomaisen hyväksymän kotoutumissuunnitelman mukaisen omaehtoisen koulutustoiminta.</t>
  </si>
  <si>
    <t>Kansalaisopiston järjestämä koulutus, joka on hyväksytty kotoutumisen edistämisestä annetun lain (1386/2010) 11 §:ssä tarkoitettuun opiskelijan kotoutumissuunnitelmaan.</t>
  </si>
  <si>
    <t>Kansanopistokoulutus</t>
  </si>
  <si>
    <t>Kansanopistot ovat kokopäiväistä opetusta antavia sisäoppilaitoksia, jotka järjestävät nuorille ja aikuisille omaehtoisia opintoja, edistävät opiskelijoiden opiskeluvalmiuksia sekä kasvattavat heitä yksilöinä ja yhteiskunnan jäseninä.</t>
  </si>
  <si>
    <t>Kesäyliopistokoulutus</t>
  </si>
  <si>
    <t>Kesäyliopistot ovat alueellisen koulutustarjonnan oppilaitoksia, joiden toiminnassa painottuvat avoin korkeakouluopetus sekä alueen muihin osaamis- ja sivistystarpeisiin vastaaminen ottaen huomioon myös korkeakoulutettu väestö.</t>
  </si>
  <si>
    <t>Liikunnan koulutuskeskuksen antama koulutus</t>
  </si>
  <si>
    <t>Kunnan tai kuntayhtymän ylläpitämä liikunnan koulutuskeskus, joka saa valtionosuutta liikunnan koulutuskeskuksessa annettuun opetukseen</t>
  </si>
  <si>
    <t>Liikunnan koulutuskeskukset ovat kokopäiväistä opetusta antavia valtakunnallisia sisäoppilaitoksia tai alueellisia oppilaitoksia, joiden tehtävänä on järjestää liikuntaharrastusta, hyvinvointia ja terveyttä edistävää koulutusta koko väestölle sekä liikunnan järjestö- ja seuratoimintaa palvelevaa koulutusta ja valmennustoimintaa</t>
  </si>
  <si>
    <t>Muu opetus- ja kasvatustoiminta</t>
  </si>
  <si>
    <t>Muu kuin perusopetuslain mukainen kerhotoiminta tai aamu- ja iltapäivätoiminta koululaisille sekä taiteen ja kulttuurin harrastustunnit koulupäivän yhteydessä</t>
  </si>
  <si>
    <t xml:space="preserve">Toiminta on luonteeltaan harrastustyyppistä ja vapaaehtoista. Opetuksen järjestäjät voivat järjestää peruskoulun oppilaille harrastustoimintaa koulujen vapaa-aikoina. </t>
  </si>
  <si>
    <t>Kirjastopalvelut</t>
  </si>
  <si>
    <t xml:space="preserve">Yleisten kirjastojen tarjoamat palvelut </t>
  </si>
  <si>
    <t>Kunta voi järjestää palveluja itse, yhteistyössä muiden kuntien kanssa tai muulla tavoin.</t>
  </si>
  <si>
    <t>Kirjaston alueellinen kehittämistehtävä</t>
  </si>
  <si>
    <t>Alueellisella kehittämistehtävällä tarkoitetaan kirjastoista annetun lain (1492/2016) 8 § 1 momentin mukaista alueellista kehitystehtävää. Säännöksen mukaan alueellisella kehittämistehtävällä luodaan edellytyksiä toimialueen yleisten kirjastojen toiminnan vahvistumiselle. Kehittämistehtävällä tuetaan toimialueen yleisten kirjastojen kehittymistä ja henkilöstön osaamista sekä edistetään yleisten kirjastojen keskinäistä yhteistoimintaa.</t>
  </si>
  <si>
    <t>Kirjaston valtakunnallinen kehittämistehtävä</t>
  </si>
  <si>
    <t>Valtakunnallisella kehittämistehtävällä tarkoitetaan yleisistä kirjastoista annetun lain (1492/2016) 7 § 1 momentin mukaista valtakunnallista kehitystehtävää. Säännöksen mukaan yleisten kirjastojen toiminnan tasapuoliseksi tukemiseksi valtakunnallisella kehittämistehtävällä toteutetaan yleisten kirjastojen yhteisiä palveluja ja edistetään yleisten kirjastojen keskinäistä yhteistoimintaa. Yhteisten palvelujen toteuttamisessa kehittämistehtävää tulee hoitaa yhteistyössä yleisten kirjastojen ja muiden kirjastojen kanssa.</t>
  </si>
  <si>
    <t>Museopalvelut</t>
  </si>
  <si>
    <t xml:space="preserve">Kuntien ylläpitämä ja avustama museotoiminta, kulttuuri-, taide- ja luonnonperinnön tallentaminen ja säilyttäminen, yleisötyö ja näyttelytoiminta, tutkimuksen edistäminen ja tiedon saatavuus, opetuksen- ja kasvatuksen edistäminen </t>
  </si>
  <si>
    <t>Visuaalisen taiteen palvelut</t>
  </si>
  <si>
    <t xml:space="preserve">Teatteri-, tanssi- ja sirkuspalvelut </t>
  </si>
  <si>
    <t>Kunnan ylläpitämä tai avustama teatteri-, tanssi- ja sirkustoiminta</t>
  </si>
  <si>
    <t xml:space="preserve">Sisältää teatteri-, tanssi- ja sirkuspalvelut. Kansalaisopistossa annettava teatteri-  tanssi- ja sirkustoiminnan opetus on kuitenkin aina kansalaisopistokoulutusta. Tänne eivät kuulu eläintarhat, pieneläintarhat ja tivolit, jotka kohdistetaan palveluluokalle elinkeinojen edistäminen. </t>
  </si>
  <si>
    <t>Musiikkipalvelut</t>
  </si>
  <si>
    <t>Kuntien ylläpitämä ja avustama musiikki-, konsertti- ja kuorotoiminta</t>
  </si>
  <si>
    <t>Musiikkipalveluihin voivat sisältyä esim. kaupunginorkesterin toiminta, orkesterin, kuoron tai konserttitoiminnan tukeminen.</t>
  </si>
  <si>
    <t>Yleisen kulttuuritoiminnan palvelut</t>
  </si>
  <si>
    <t xml:space="preserve">Yleisten kulttuuritoiminnanpalveluiden järjestäminen. Kunnan järjestämät kulttuuripalvelut, joiden tarkoituksena on edistää kulttuurin ja taiteen yhdenvertaista saatavuutta ja monipuolista käyttöä, kuten kulttuuripalvelujen ja -harrastusten tukeminen. Yleiseen kulttuuritoimintaan luettavan henkilöstön palkkauksesta ym. aiheutuvat menot ja tulot sekä kulttuurikeskusten toiminnasta aiheutuvat menot ja tulot. Kaikki kulttuuritoimen ja muiden hallintokuntien kulttuuritapahtumille sekä kulttuuritoiminnalle myönnetyt avustukset lukuun ottamatta museopalvelujen, musiikkipalvelujen, teatteri-, tanssi- ja sirkuspalvelujen avustuksia, jotka ilmoitetaan asianomaisissa tehtäväluokissa Museopalvelut, musiikkipalvelut, Teatteri-, tanssi- ja sirkuspalvelut. </t>
  </si>
  <si>
    <t>Liikunta- ja ulkoilupalvelut</t>
  </si>
  <si>
    <t>Nuorisopalvelut</t>
  </si>
  <si>
    <t>Edellytysten luonti nuorisotyölle, kunnan nuorisotyöhön ja -politiikkaan kuuluvat nuorille tarjottavat palvelut</t>
  </si>
  <si>
    <t xml:space="preserve">Oppilas- ja opiskelijahuoltolaki (1287/2013) määrittelee opiskeluhuollon palveluiksi koulu- ja opiskeluterveydenhuollon, kuraattori- ja psykologipalvelut. </t>
  </si>
  <si>
    <t>ympäri vuorokauden toimivassa laajassa päivystyksessä, yhteispäivystyksessä tai ympäri vuorokauden toimivassa perusterveydenhuollon tai akuuttilääketieteen päivystyksessä toteutettava kiireellinen sairaanhoito, joka sisältää kiireellisen suun terveydenhuollon, mielenterveyshoidon, päihdehoidon ja psykososiaalisen tuen, joka on annettava apua tarvitsevalle potilaalle hänen asuinpaikastaan riippumatta</t>
  </si>
  <si>
    <t>Hyvinvoinnin ja terveyden edistämisen asiantuntijapalvelut ja tuki</t>
  </si>
  <si>
    <t>sosiaali- ja terveydenhuollon ammattilaisten ja muiden kuntatoimijoiden toiminta hyvinvoinnin ja terveyden edistämisen asiantuntijana paikallisesti, alueellisesti ja valtakunnallisesti eri tehtävissä ja hankkeissa sekä mahdolliset järjestöavustukset</t>
  </si>
  <si>
    <t>Tähän laitetaan erillisten sosiaalipäivystysyksiköiden tai -tiimien toiminta. Sosiaalipäivystyksellä tarkoitetaan ympärivuorokautisesti kiireellisen ja välttämättömän avun turvaamiseksi järjestettyjä kiireellisiä sosiaalipalveluja kaikenikäisille.</t>
  </si>
  <si>
    <t>Sisältää myös SHL 29a§ mukaisen sosiaalipäivystyksen, jota on toteutettava terveydenhuollon päivystyksen yhteydessä Terveydenhuoltolain (1326/2010) 50 §:n (29.12.2016) mukaan määritellyissä laajoissa ympärivuorokautisissa päivystysyksiköissä sekä perusterveydenhuollon ja erikoissairaanhoidon yhteispäivystyksissä
Muiden palvelujen osana tehtävä päivystysluonteinen työ sisältyy ko. palvelun kustannuksiin.</t>
  </si>
  <si>
    <t>lapsiperheille tarkoitettu sosiaalityö  ja -ohjaus ja sosiaalinen kuntoutus sekä lapsiperheille tarkoitettu tukisuhdetoiminta, lomanviettopalvelu ja vertaistukitoiminta</t>
  </si>
  <si>
    <t>Perusterveydenhuollon avohoito</t>
  </si>
  <si>
    <t>perustason terveydenhuollon avovastaanottopalvelut</t>
  </si>
  <si>
    <t>työterveyshuollon palvelut, jotka järjestetään kunnan järjestämisvastuun perusteella  (terveydenhuoltolaki 1326/2010, § 18 ) kunnan alueen työnantajille, yrittäjille ja omaa työtään tekeville sekä työterveyshuollon palvelut, jotka järjestetään työnantajan roolissa omalle henkilökunnalle (työterveyshuoltolaki 1383/2001, §4 )</t>
  </si>
  <si>
    <t xml:space="preserve">Terveydenhuoltolain perusteella järjestettävän työterveyshuollon kunta voi tuottaa itse tai yhdessä toisen kunnan kanssa (18 §, 1 ja 2 momentti) tai ostaa palveluntuottajalta (18§, 1-3 mom). Jos kunta tuottaa 18§ 3 momentin mukaisia palveluja, pitää toiminta yhtiöittää. 
Työterveyshuoltolain perusteella järjestettävät työterveyshuoltopalvelut (työnantajan roolissa omalle henkilökunnalle järjestetyn työterveyshuollon) kunta voi tuottaa yksin tai yhdessä toisen kunnan kanssa tai ostaa muulta palveluntuottajalta. Nämä omalle henkilökunnalle järjestetyn työterveyshuollon kustannukset vyörytetään kustannuslaskentasuosituksen mukaan.
</t>
  </si>
  <si>
    <t>Ei sisällytetä terveyskeskusten erikoislääkärijohtoisten yksiköiden vuodeosastohoitoa, joka kirjataan palveluluokkaan "Somaattinen erikoissairaanhoito". Luokka sisältää saattohoidon tai muun palliatiivisen hoidon.</t>
  </si>
  <si>
    <t>Sisältää ei-sairaalatasoiset vaativat suun terveydenhuollon palvelut sekä keskussairaala- ja yliopistosairaalatasoiset suun terveydenhuoltopalvelut. Luokka sisältää suu- ja leukakirurgian palvelut, oikomishoidon palvelut, protetiikan ja purentafysiologian erikoisalapalvelut, parodontologian palvelut, kariologian ja endodontian palvelut, suupatologian palvelut ja oikeushammaslääketieteen palvelut. Kohdennukset suun terveydenhuollon luokituksen sekä 58-alkuisten erikoisalakoodien avulla.</t>
  </si>
  <si>
    <t xml:space="preserve">Sisältää suun terveydenhuollon perustason palvelut. Suun terveydenhuoltoon sisältyvät Terveydenhuoltolain (1326/2010) 26 §:n mukaiset palvelut: 1) väestön suun terveyden edistäminen ja seuranta, 2) terveysneuvonta ja terveystarkastukset, 3) suun sairauksien tutkimus ja ehkäisy sekä hoito ja 4) potilaan erityisen tuen ja tutkimusten tarpeen varhainen tunnistaminen sekä potilaan hoito ja tarvittaessa jatkotutkimuksiin ja -hoitoon ohjaaminen. Suun terveydenhuollon perustason palvelut -luokkaan sisältyvät myös Terveydenhuoltolain (1326/2010) 15 §:n mukainen lapsen suun terveydentilan seuranta, 16 §:n mukainen kouluterveydenhuollon oppilaan suun terveydenhuolto sekä 17 §:n mukainen opiskeluterveydenhuollon suun terveydenhuolto. </t>
  </si>
  <si>
    <t>loytoelainhoito</t>
  </si>
  <si>
    <t>Sosiaali- ja terveyskeskuksen psykiatrinen tiimi</t>
  </si>
  <si>
    <t xml:space="preserve">Sosiaali- ja terveyskeskuksen psykiatrinen tiimi </t>
  </si>
  <si>
    <t xml:space="preserve">Vuodeosasto- ja toimenpidepalvelun luokittelu ja saapumistapapäättely on esitetty taulukoissa 5 ja 6. </t>
  </si>
  <si>
    <t>taulukossa 4.</t>
  </si>
  <si>
    <t>Katso välilehti Luokittelu.</t>
  </si>
  <si>
    <t xml:space="preserve">                                     , jossa ohjeistetaan miten sote-tietopaketit </t>
  </si>
  <si>
    <t>Työelämäosallisuutta tukevat palvelut</t>
  </si>
  <si>
    <t>Vammaisten työelämäosallisuutta tukevat palvelut</t>
  </si>
  <si>
    <t>Työikäisten työelämäosallisuutta tukevat palvelut</t>
  </si>
  <si>
    <t>Toimeentulotukihakemusten käsittely kunnassa</t>
  </si>
  <si>
    <t>PALVELUN NUMERO</t>
  </si>
  <si>
    <t>Vammaisten sosiaalityö ja -ohjaus ja päiväaikainen toiminta</t>
  </si>
  <si>
    <t xml:space="preserve">vammaisten kuntoutusohjaus, sosiaaliohjaus, sosiaalityö, sosiaalinen kuntoutus ja sopeutumisvalmennus sekä vammaisten henkilöiden työ- ja päivätoiminta sekä vammaispalvelulain ja erityishuoltolain mukainen vammaisten aamu- ja iltapäivätoiminta sekä loma-ajan hoito. </t>
  </si>
  <si>
    <t>Oppilas- ja opiskelijahuollon kuraattori- ja psykologipalvelut</t>
  </si>
  <si>
    <t>Lapsiperheiden tukisuhdetoiminta</t>
  </si>
  <si>
    <t xml:space="preserve">Turvakotipalvelu on THL:n järjestämisvastuulla, mutta kunnat voivat tuottaa palvelun. "Turvakotipalvelu on turvakodin tarjoamaa välitöntä kriisiapua, ympärivuorokautista turvattua asumista sekä akuuttiin tilanteeseen liittyvää psykososiaalista tukea, neuvontaa ja ohjausta lähisuhdeväkivaltaa kokeneelle tai sen uhan alla elävälle henkilölle" (Laki valtion varoista maksettavasta korvauksesta turvakotipalvelun tuottajalle 1354/2014, 5 §). </t>
  </si>
  <si>
    <t>Rikos- ja riita-asioiden sovittelu on puolueeton, vapaaehtoinen ja maksuton palvelu, jossa koulutetut ja vaitiolovelvolliset  vapaaehtoissovittelijat auttavat osapuolia neuvottelussa. Osapuolet voivat puhua tapahtuneesta rikoksesta tai riidasta, kokemuksistaan ja tunteistaan tapahtumiin liittyen. Sovittelussa käsitellään myös uhrille aiheutuneita henkisiä ja aineellisia haittoja ja voidaan sopia niiden hyvittämisestä. Rikos- ja riita-asioiden järjestämisvastuu on THL:lla, mutta tuottajana voi toimia kunta. (Laki rikosasioiden ja eräiden riita-asioiden sovittelusta (1015/2005)).</t>
  </si>
  <si>
    <t>Muut kotoutumisen edistämiseen ja maahanmuutoon liittyvät tehtävät</t>
  </si>
  <si>
    <t>Iäkkäiden sosiaalinen kuntoutus</t>
  </si>
  <si>
    <t>Iäkkäiden tuettu asuminen</t>
  </si>
  <si>
    <t>Hoitopäivä (jatkossa käynti)</t>
  </si>
  <si>
    <r>
      <t xml:space="preserve">Tuettu asuminen sopii henkilölle, joka on melko itsenäinen päivittäisissä toiminnoissaan. Asumiseen liittyvää ohjausta ja tukea järjestetään joko ryhmäkotien työntekijöiden tai muiden tukipalvelujen kuten kotihoidonohjaajien turvin. Tuen määrä vaihtelee yksilöllisesti. </t>
    </r>
    <r>
      <rPr>
        <b/>
        <sz val="9"/>
        <color rgb="FFFF0000"/>
        <rFont val="Calibri"/>
        <family val="2"/>
        <scheme val="minor"/>
      </rPr>
      <t>Tarvitaanko tätä palvelua vai sisältyykö muihin luokkiin? Minkä lain nojalla myönnetään ikääntyneille?</t>
    </r>
  </si>
  <si>
    <t>Vammaisten sosiaalinen kuntoutus</t>
  </si>
  <si>
    <t>POISTETAAN VANHA MÄÄRITELMÄ! Vammaisten työtoiminta, työllistymistä tukeva toiminta ja työhönvalmennus. Kaikki työtoimintamuodot ovat sisällöllisesti varsin samanlaisia, ja usein toteutuspaikatkin ovat samoja (mm. työkeskuksia, monipalvelukeskuksia). Työllistymistä edistävää toimintaa voidaan järjestää ammatillisena kuntoutuksena (KELA), sosiaalisena kuntoutuksena (sosiaalihuolto) tai lääkinnällisenä kuntoutuksena (terveydenhuolto)). Työllistymistä edistävä ammatillinen kuntoutus on Kelan (KKRL 566/2005, 6 §, 7 §) järjestämää työkokeilua, työhönvalmennusta tai näiden yhdistelmä.</t>
  </si>
  <si>
    <r>
      <t xml:space="preserve">Kirjaus </t>
    </r>
    <r>
      <rPr>
        <sz val="9"/>
        <color rgb="FFFF0000"/>
        <rFont val="Calibri"/>
        <family val="2"/>
        <scheme val="minor"/>
      </rPr>
      <t>HILMO</t>
    </r>
    <r>
      <rPr>
        <sz val="9"/>
        <color theme="1"/>
        <rFont val="Calibri"/>
        <family val="2"/>
        <scheme val="minor"/>
      </rPr>
      <t xml:space="preserve">n mukaan: 
KÄYNNIN LUONNE: </t>
    </r>
    <r>
      <rPr>
        <sz val="9"/>
        <color rgb="FFFF0000"/>
        <rFont val="Calibri"/>
        <family val="2"/>
        <scheme val="minor"/>
      </rPr>
      <t xml:space="preserve">
</t>
    </r>
    <r>
      <rPr>
        <sz val="9"/>
        <rFont val="Calibri"/>
        <family val="2"/>
        <scheme val="minor"/>
      </rPr>
      <t>PALVELUTEHTÄVÄ:</t>
    </r>
    <r>
      <rPr>
        <sz val="9"/>
        <color rgb="FFFF0000"/>
        <rFont val="Calibri"/>
        <family val="2"/>
        <scheme val="minor"/>
      </rPr>
      <t xml:space="preserve"> ?
PALVELULUOKKA: Omahoito?</t>
    </r>
    <r>
      <rPr>
        <sz val="9"/>
        <color theme="1"/>
        <rFont val="Calibri"/>
        <family val="2"/>
        <scheme val="minor"/>
      </rPr>
      <t xml:space="preserve">
YHTEYSTAPA: 1 Käynti toimipaikassa; 2 Käynti liikkuvassa toimipaikassa; 5 Sähköinen asiointi; 6 Muu asiointi
KÄVIJÄRYHMÄ: 1 Yksilökäynti
KÄYNTISYY: </t>
    </r>
  </si>
  <si>
    <r>
      <rPr>
        <sz val="9"/>
        <rFont val="Calibri"/>
        <family val="2"/>
        <scheme val="minor"/>
      </rPr>
      <t xml:space="preserve">Asiointitapa: 4=Asiointi ääni- tai kuvayhteydellä, 5=Sähköinen asiointi
Palvelutehtävä: </t>
    </r>
    <r>
      <rPr>
        <sz val="9"/>
        <color rgb="FFFF0000"/>
        <rFont val="Calibri"/>
        <family val="2"/>
        <scheme val="minor"/>
      </rPr>
      <t>?</t>
    </r>
    <r>
      <rPr>
        <sz val="9"/>
        <rFont val="Calibri"/>
        <family val="2"/>
        <scheme val="minor"/>
      </rPr>
      <t xml:space="preserve">
Sosiaalipalvelu: </t>
    </r>
    <r>
      <rPr>
        <sz val="9"/>
        <color rgb="FFFF0000"/>
        <rFont val="Calibri"/>
        <family val="2"/>
        <scheme val="minor"/>
      </rPr>
      <t>?</t>
    </r>
    <r>
      <rPr>
        <sz val="9"/>
        <rFont val="Calibri"/>
        <family val="2"/>
        <scheme val="minor"/>
      </rPr>
      <t xml:space="preserve">
Kävijäryhmä: 1=Yksilökäynti
Käynnin toteuttaja (Valviran rekisteröintinumero):
Käynnin aloitusajankohta: päivämäärä ja kellonaika TS
Käynnin lopetusajankohta: päivämäärä ja kellonaika TS
Missä käynti on tapahtunut (THL - SOTEorganisaatiorekisteri):
Oma palvelu: K, E
Ostopalvelu: K, E</t>
    </r>
  </si>
  <si>
    <r>
      <t>As</t>
    </r>
    <r>
      <rPr>
        <sz val="9"/>
        <rFont val="Calibri"/>
        <family val="2"/>
        <scheme val="minor"/>
      </rPr>
      <t>iointitapa: 1=Käynti toimipaikassa</t>
    </r>
    <r>
      <rPr>
        <sz val="9"/>
        <color theme="1"/>
        <rFont val="Calibri"/>
        <family val="2"/>
        <scheme val="minor"/>
      </rPr>
      <t xml:space="preserve">
Palvelutehtävä: 15=Päihdehuolto
Sosiaalipalvelu: </t>
    </r>
    <r>
      <rPr>
        <sz val="9"/>
        <color rgb="FFFF0000"/>
        <rFont val="Calibri"/>
        <family val="2"/>
        <scheme val="minor"/>
      </rPr>
      <t>?</t>
    </r>
    <r>
      <rPr>
        <sz val="9"/>
        <color theme="1"/>
        <rFont val="Calibri"/>
        <family val="2"/>
        <scheme val="minor"/>
      </rPr>
      <t xml:space="preserve">
Kävijäryhmä: 1=Yksilökäynti
Käynnin toteuttaja (Valviran rekisteröintinumero):
Käynnin aloitusajankohta: päivämäärä ja kellonaika TS
Käynnin lopetusajankohta: päivämäärä ja kellonaika TS
Missä käynti on tapahtunut (THL - SOTEorganisaatiorekisteri):
Oma palvelu: K, E
Ostopalvelu: K, E</t>
    </r>
  </si>
  <si>
    <r>
      <t>As</t>
    </r>
    <r>
      <rPr>
        <sz val="9"/>
        <rFont val="Calibri"/>
        <family val="2"/>
        <scheme val="minor"/>
      </rPr>
      <t>iointitapa: 1=Käynti toimipaikassa</t>
    </r>
    <r>
      <rPr>
        <sz val="9"/>
        <color theme="1"/>
        <rFont val="Calibri"/>
        <family val="2"/>
        <scheme val="minor"/>
      </rPr>
      <t xml:space="preserve">
Palvelutehtävä: 15=Päihdehuolto, </t>
    </r>
    <r>
      <rPr>
        <sz val="9"/>
        <color rgb="FFFF0000"/>
        <rFont val="Calibri"/>
        <family val="2"/>
        <scheme val="minor"/>
      </rPr>
      <t>?</t>
    </r>
    <r>
      <rPr>
        <sz val="9"/>
        <color theme="1"/>
        <rFont val="Calibri"/>
        <family val="2"/>
        <scheme val="minor"/>
      </rPr>
      <t xml:space="preserve">
Sosiaalipalvelu: </t>
    </r>
    <r>
      <rPr>
        <sz val="9"/>
        <color rgb="FFFF0000"/>
        <rFont val="Calibri"/>
        <family val="2"/>
        <scheme val="minor"/>
      </rPr>
      <t>?</t>
    </r>
    <r>
      <rPr>
        <sz val="9"/>
        <color theme="1"/>
        <rFont val="Calibri"/>
        <family val="2"/>
        <scheme val="minor"/>
      </rPr>
      <t xml:space="preserve">
Kävijäryhmä: 1=Yksilökäynti, 3=Ryhmäkäynti
Käynnin toteuttaja (Valviran rekisteröintinumero):
Missä käynti on tapahtunut (THL - SOTEorganisaatiorekisteri):
Oma palvelu: K, E
Ostopalvelu: K, E</t>
    </r>
  </si>
  <si>
    <t>Erikoissairaanhoitoon liittyvä omahoito</t>
  </si>
  <si>
    <t>Omaolo</t>
  </si>
  <si>
    <t>Omaolo on sosiaali- ja terveydenhuollon sähköinen palvelu- ja asiointikanava. Palvelu tukee oma- ja itsehoitoa sekä ohjaa tarvittaessa tarkoituksenmukaisen avun piiriin.</t>
  </si>
  <si>
    <t>Perusterveydenhuollossa tehtävää mielenterveystyötä. Palvelussa saa ohjausta, neuvontaa, arviointia tai lyhytkesoista hoitoa henkisen hyvinvoinnin ja kehityksen tueksi. Osa palvelusta voi toteutua puhelimen välityksellä ja anonyymisti. Palvelu tarjotaan terveyskeskuspsykologin tai psykiatrisen sairaanhoitajan toimesta. Ensisijainen tarkastelu ja kohdennus päihde- ja mielenterveyskuntoutujien tietopaketissa.</t>
  </si>
  <si>
    <t>Perusterveydenhuollossa tehtävää mielenterveystyötä. Palvelussa saa ohjausta, neuvontaa, arviointia tai lyhytkesoista hoitoa henkisen hyvinvoinnin ja kehityksen tueksi. Osa palvelusta voi toteutua puhelimen välityksellä ja anonyymisti. Palvelu tarjotaan terveyskeskuspsykologin tai psykiatrisen sairaanhoitajan toimesta. Ensisijainen tarkastelu ja kohdennus mielenterveys- ja päihdepalvelujen tietopaketissa. Toissijainen tarkastelu vastaanottopalvelujen tietopaketissa.</t>
  </si>
  <si>
    <t>Työikäisten tukisuhdetoiminta</t>
  </si>
  <si>
    <t>Vammaisten lomanviettopalvelu palvelutapahtuma</t>
  </si>
  <si>
    <t>Vammaisten lomanviettopalvelu myönnetyt eurot</t>
  </si>
  <si>
    <t>Lapsiperheiden lomanviettopalvelu palvelutapahtuma</t>
  </si>
  <si>
    <t>Lapsiperheiden vertaistuki, tukisuhdetoiminta ja tuki lomanviettoon</t>
  </si>
  <si>
    <r>
      <t xml:space="preserve">Sosiaalihuoltolain 28 §:n mukainen lomanviettopalvelu: "Lomanviettopalveluja ja tukea lomanvieton järjestämiseen annetaan </t>
    </r>
    <r>
      <rPr>
        <b/>
        <sz val="9"/>
        <color theme="1"/>
        <rFont val="Calibri"/>
        <family val="2"/>
        <scheme val="minor"/>
      </rPr>
      <t>perhetilanteen,</t>
    </r>
    <r>
      <rPr>
        <sz val="9"/>
        <color theme="1"/>
        <rFont val="Calibri"/>
        <family val="2"/>
        <scheme val="minor"/>
      </rPr>
      <t xml:space="preserve"> pitkäaikaisen sairauden, vamman tai muun vastaavanlaisen syyn perusteella."</t>
    </r>
  </si>
  <si>
    <r>
      <t xml:space="preserve">Sosiaalihuoltolain 28 §:n mukainen lomanviettopalvelu: "Lomanviettopalveluja ja tukea lomanvieton järjestämiseen annetaan </t>
    </r>
    <r>
      <rPr>
        <b/>
        <sz val="9"/>
        <color theme="1"/>
        <rFont val="Calibri"/>
        <family val="2"/>
        <scheme val="minor"/>
      </rPr>
      <t>perhetilanteen, pitkäaikaisen sairauden</t>
    </r>
    <r>
      <rPr>
        <sz val="9"/>
        <color theme="1"/>
        <rFont val="Calibri"/>
        <family val="2"/>
        <scheme val="minor"/>
      </rPr>
      <t>, vamman tai muun vastaavanlaisen syyn perusteella."</t>
    </r>
  </si>
  <si>
    <t xml:space="preserve">Ikäryhmittely mahdollistaa tarkastelun, jossa ainostaan ikääntyneille kohdennettu SHL-kuljetuspalvelu tarkastellaan osana muita palveluja. </t>
  </si>
  <si>
    <r>
      <t xml:space="preserve">Vammaispalvelulain mukaiset kuljetuspalvelut, saattajapalvelut, oman auton muutostyöt ja tuet autoon. Voitava tarkastella matkapalveluiden tietopaketissa. </t>
    </r>
    <r>
      <rPr>
        <b/>
        <sz val="9"/>
        <rFont val="Calibri"/>
        <family val="2"/>
        <scheme val="minor"/>
      </rPr>
      <t>Palveluun ei kirjata sosiaalihuoltolain mukaista liikkumista tukevaa palvelua.</t>
    </r>
  </si>
  <si>
    <t>Työikäisten tukisuhdetoiminta ja lomanviettopalvelu</t>
  </si>
  <si>
    <t>Sosiaalinen kuntoutus
Mielenterveyskuntoutujien työtoiminta
Mielenterveyskuntoutujien päivätoiminta
Huom! Päivätoiminta kohdennetaan tähän, jos asiakkuudesta tehdään päätös. Kaikille avoin toiminta kohdennetaan anonyymeihin palveluihin.</t>
  </si>
  <si>
    <t xml:space="preserve">Mielenterveysasiakkaille tarkoitettu sosiaalityö ja sosiaaliohjaus. Mikäli palvelu on omana kokonaisuuten erillään aikuissosiaalityöstä, kohdennetaan palvelu tähän. 
</t>
  </si>
  <si>
    <t>Terveydenhuollosta palveluun kuuluvat ei-erikoislääkärijohtoisessa yksikössä toteutettavaa hoitoa ja kuntoutusta mielenterveysongelmien vuoksi (akuutit psyykkiset kriisit ja pitkäaikaiset mielenterveyshäiriöt kuten skitsofrenia, kaksisuuntainen mielialahäiriö, masennus ja ahdistuneisuushäiriö, persoonallisuushäiriö).
Ryhmähoito
Depressiokoulu
Työ- ja toimintakyvyn arvio
Kokemusasiantuntija</t>
  </si>
  <si>
    <t>Mielenterveyskuntoutujien sosiaalityö ja -ohjaus</t>
  </si>
  <si>
    <t>Mielenterveyskuntoutujien perustason avohoito</t>
  </si>
  <si>
    <t>Päihdeasiakkaiden sosiaalityö ja -ohjaus</t>
  </si>
  <si>
    <t>Veteraanikuntoutus osastolla</t>
  </si>
  <si>
    <r>
      <t>Rintamaveteraanien kuntoutus perustuu lakiin rintamaveteraanien kuntoutuksesta (1184/1988) ja asetukseen rintamaveteraanien kuntoutuksesta (1348/1988). Rintamaveteraanien kuntoutus voidaan toteuttaa</t>
    </r>
    <r>
      <rPr>
        <b/>
        <sz val="9"/>
        <color rgb="FFFF0000"/>
        <rFont val="Calibri"/>
        <family val="2"/>
        <scheme val="minor"/>
      </rPr>
      <t xml:space="preserve"> laitoskuntoutuksena, päiväkuntoutuksena </t>
    </r>
    <r>
      <rPr>
        <sz val="9"/>
        <color rgb="FFFF0000"/>
        <rFont val="Calibri"/>
        <family val="2"/>
        <scheme val="minor"/>
      </rPr>
      <t>tai avokuntoutuksena. http://www.valtiokonttori.fi/download/noname/%7B3FADB949-3C5A-4D8C-B430-054136AF9C70%7D/95277</t>
    </r>
  </si>
  <si>
    <t>Kumpanuuksien koordinointi. Vertaistukitoiminnan ja ryhmämuotoisen toiminnan koordinointi yhdessä kumppaneiden (esim. kunnat ja kolmas sektori) kanssa sekä avustukset järjestöille (kaikki riippuvuuksien lajit).</t>
  </si>
  <si>
    <r>
      <t xml:space="preserve">Järjestöjen ylläpitämä toiminta: klubitalot, kulttuuripajat
</t>
    </r>
    <r>
      <rPr>
        <sz val="9"/>
        <color rgb="FFFF0000"/>
        <rFont val="Calibri"/>
        <family val="2"/>
        <scheme val="minor"/>
      </rPr>
      <t>Avustukset järjestöille mielenterveys- ja päihdetyöhön -palveluluokka on tarkoitus jättää pois ja tilalle kuvaukset palveluista, joita avustuksilla saadaan!</t>
    </r>
  </si>
  <si>
    <t>Mielenterveyskuntoutujien tukisuhdetoiminta</t>
  </si>
  <si>
    <r>
      <t xml:space="preserve">Sosiaalihuoltolain 28 §:n mukainen  </t>
    </r>
    <r>
      <rPr>
        <b/>
        <sz val="9"/>
        <color theme="1"/>
        <rFont val="Calibri"/>
        <family val="2"/>
        <scheme val="minor"/>
      </rPr>
      <t>tukihenkilö- tai -perhetoiminta</t>
    </r>
    <r>
      <rPr>
        <sz val="9"/>
        <color theme="1"/>
        <rFont val="Calibri"/>
        <family val="2"/>
        <scheme val="minor"/>
      </rPr>
      <t>: "Erityistä tukea tarvitsevalle lapselle tai hänen perheelleen voidaan järjestää vertaisryhmätoimintaa sekä tukihenkilö- tai perhe lapsen terveyden tai kehityksen turvaamiseksi".</t>
    </r>
  </si>
  <si>
    <t>Päihdekuntoutujien tukisuhdetoiminta</t>
  </si>
  <si>
    <r>
      <t xml:space="preserve">Sisältyy luokkaan </t>
    </r>
    <r>
      <rPr>
        <i/>
        <sz val="9"/>
        <color rgb="FFFF0000"/>
        <rFont val="Calibri"/>
        <family val="2"/>
        <scheme val="minor"/>
      </rPr>
      <t>Päihdeasiakkaiden sosiaalinen kuntoutus.</t>
    </r>
  </si>
  <si>
    <r>
      <t xml:space="preserve">Itsenäiseen työskentelyyn perustuva terapiamuoto, jota avustaa terveydenhuollon ammattilaisena työskentelevä koulutettu nettiterapeutti. 
</t>
    </r>
    <r>
      <rPr>
        <b/>
        <sz val="9"/>
        <rFont val="Calibri"/>
        <family val="2"/>
        <scheme val="minor"/>
      </rPr>
      <t xml:space="preserve">Mielenterveystalon nettiterapia
</t>
    </r>
    <r>
      <rPr>
        <sz val="9"/>
        <rFont val="Calibri"/>
        <family val="2"/>
        <scheme val="minor"/>
      </rPr>
      <t xml:space="preserve">Asiakaslähtöistä nettiterapiaa voidaan käyttää omana hoitonaan tai muun hoidon tukena. Nettiterapiaan pääsee sekä yksityisen että julkisen terveydenhuollon lääkärin lähetteellä mistä päin Suomea tahansa. Hoitoon pääsee viikossa. Voidaan käyttää myös täydentämään muuta hoitoa. Potilaalle maksuton (kunnalle maksaa 586,00 eur / potilas.
</t>
    </r>
    <r>
      <rPr>
        <b/>
        <sz val="9"/>
        <rFont val="Calibri"/>
        <family val="2"/>
        <scheme val="minor"/>
      </rPr>
      <t>A-klinikka Oy:n verkkoterapia</t>
    </r>
    <r>
      <rPr>
        <sz val="9"/>
        <rFont val="Calibri"/>
        <family val="2"/>
        <scheme val="minor"/>
      </rPr>
      <t xml:space="preserve">
Verkkoterapiassa sosiaali- ja terveysalan ammattilainen tukee muutoksen tekemisessä. Verkossa tehdään harjoituksia, joista saa henkilökohtaisen palautteen. Tapaamiset ammattilaisen kanssa toteutetaan videovälitteisesti. Strukturoitu terapeuttinen hoito-ohjelma pohjautuu tutkittuun ja päihdeongelmien hoidossa hyödylliseksi todettuun kognitiiviseen viitekehykseen. Saatavilla on neljä erilaista ohjelmaa asiakkaan henkilökohtaisen tuen tarpeen mukaan: varhaisen tuen ohjelma 699 €, lisätyn tuen ohjelma 799 €, tiiviin tuen ohjelma 1299 € ja vahvan tuen ohjelma 1695 €.
</t>
    </r>
  </si>
  <si>
    <t>https://thl.fi/documents/920442/2940835/Sosiaalialan_tiedonhallinnan_sanasto_4_0.pdf</t>
  </si>
  <si>
    <t>PALVELU (KARKEA)</t>
  </si>
  <si>
    <t xml:space="preserve">Ensisijaisesti lakiperusteiset yleiseen hallintoon liittyvät palvelut. Huom. Tukipalveluille on oma palveluluokka (nro 125). </t>
  </si>
  <si>
    <t>Löytöeläimet</t>
  </si>
  <si>
    <t xml:space="preserve">Oppivelvollisuutta edeltävänä vuonna järjestettävä opetus, jota järjestetään esim. varhaiskasvatuksen ja perusopetuksen yhteydessä. Esiopetukseen kuuluvat kolmiportainen tuki, koulunkäyntiavustajan/-ohjaajan toiminta, ruokailu, kuljetukset ja esiopetuksen opetussuunnitelman perusteiden mukainen oppilashuolto (sisältää mm. poissaolojen seurannan, kiusaamisen ja tapaturmien ehkäisyn, kouluympäristön terveellisyyden ja turvallisuuden tarkastamisen ja kouluyhteisön hyvinvoinnin edistämisen). Sisältää myös sairaalaopetuksen. Ei sisällä kuraattori- ja psykologipalvelua, joka raportoidaan omalla palveluluokallaan. </t>
  </si>
  <si>
    <t xml:space="preserve">Perusopetukseen kuuluvat opetus (sis. mm. koulun toimintasuunnitelmaan kuuluvan kerhotoiminnan), ruokailu, oppilaiden kuljetus ja majoitus, hallinto, kiinteistöjen ylläpito ja perusopetuksen opetussuunnitelman perusteiden mukainen oppilashuolto (sisältää mm. poissaolojen seurannan, kiusaamisen ja tapaturmien ehkäisyn, kouluympäristön terveellisyyden ja turvallisuuden tarkastamisen ja kouluyhteisön hyvinvoinnin edistämisen.), kolmiportainen tuki, mahdolliset tulkitsemis- ja avustajapalvelut, koulunkäyntiavustajan/-ohjaajan toiminta. Ei sisällä kuraattori- ja psykologipalvelua, joka raportoidaan omalla palveluluokallaan. </t>
  </si>
  <si>
    <t xml:space="preserve">Lukiokoulutukseen sisältyvät oppilaiden ja opiskelijoiden ohjaus opiskeluun, jatko-opintoihin ja työelämään liittyvissä kysymyksissä, maahanmuuttajille ja vieraskielisille kielelliset ja muut tarvittavat valmiudet tarjoava valmistava koulutus lukiokoulutukseen hakeutumiseksi.  Lukiokoulutus käsittää opiskelijaruokailun (sisältää ateriarahat työssäoppimisjaksoilla), asuntolatoiminnan ja opetussuunnitelman mukaisen opiskeluhuollon (sisältää mm. poissaolojen seurannan, kiusaamisen ja tapaturmien ehkäisyn, kouluympäristön terveellisyyden ja turvallisuuden tarkastamisen ja kouluyhteisön hyvinvoinnin edistämisen) sekä kiinteistöjen ylläpidon.
Palveluluokkaan kohdistetaan kaksoistutkintoa suorittavien lukiolaisten maksuosuudet ammatillisessa koulutuksessa suoritetuista kursseista sekä ammatillisessa koulutuksessa olevien opiskelijoiden lukiossa suorittamien kurssien tulot. Ei sisällä kuraattori- ja psykologipalvelua, joka raportoidaan omalla palveluluokallaan. </t>
  </si>
  <si>
    <t xml:space="preserve">Koulutuksen järjestäjän valtionosuudella rahoitettava toiminta: Opetustoiminta, majoitus, sisäoppilaitosmuotoinen majoitus, erityisen tuen erityistehtävän mukainen majoitus, opiskelijaruokailu, oppisopimuskoulutuksen opintososiaaliset edut, kiinteistöjen (omat ja vuokratilat) kiinteistökustannukset, muut koulutuksen järjestäjän yhteiset kustannukset, oppisopimuskoulutuksen työnantajille maksetut korvaukset. Ei sisällä kuraattori- ja psykologipalvelua, joka raportoidaan omalla palveluluokallaan. </t>
  </si>
  <si>
    <t xml:space="preserve">Kunnan tai kuntayhtymän ylläpitämä tai tukema kansalaisopisto, joka saa valtionosuutta kansalaisopisto-koulutukseen </t>
  </si>
  <si>
    <t xml:space="preserve">Kunnan tai kuntayhtymän ylläpitämä tai tukema kansanopisto, joka saa valtionosuutta vapaan sivistystyön koulutukseen </t>
  </si>
  <si>
    <t>Kunnan tai kuntayhtymän ylläpitämä tai tukema kesäyliopisto, joka saa valtionosuutta kesäyliopisto-koulutukseen</t>
  </si>
  <si>
    <t xml:space="preserve">Yleisten edellytysten luominen liikunnalle paikallistasolla sekä kuntalaisten liikkumista tukeva toiminta, liikuntapaikkojen suunnittelu, toteutus sekä kunnossapito, kunnan järjestämät leirintä-, retkeily ja pienvenesatamapalvelut. </t>
  </si>
  <si>
    <t xml:space="preserve">Nuorisopalveluihin sisältyvät kasvatuksellinen ohjaus, toimitilapalvelut ja harrastusmahdollisuuksien turvaaminen, tieto- ja neuvontapalvelut, ohjaamot, nuorisoyhdistysten ja muiden nuorisoryhmien tuki, liikunnallinen, kulttuurillinen, kansainvälinen ja monikulttuurinen nuorisotoiminta, nuorten ympäristökasvatus sekä nuorten työpajapalvelut ja etsivä nuorisotyö, digitaalinen nuorisotyö tai muut paikallisiin olosuhteisiin sopivat toimintamuodot. </t>
  </si>
  <si>
    <t xml:space="preserve">Taidemuseotoiminta sisältyy tähän. Opetushallitus vastaa museoiden valtionosuusjärjestelmän edellyttämästä tiedonkeruusta. Museopalveluihin sisältyy alueellinen ja valtakunnallinen vastuumuseotoiminta. Vastuumuseoksi nimeämisen edellytyksistä ja museoiden kehittämis- ja asiantuntijatehtävistä säädetään museolain 7 – 10 §:ssä (HE 194/2018 vp, voimaan vuoden 2020 alusta lukien). </t>
  </si>
  <si>
    <t>Kunnan ylläpitämä tai avustama muu kuin taidemuseotoiminta. Visuaaliseen taiteeseen sisältyvät mm. näyttelytilat ja -toiminta, julkisen taiteen hankinnat (prosenttiperiaate), kunnan myöntämät avustukset visuaaliselle taiteelle (taiteilijat, ammattilais- ja harrastajajärjestöt), taidehankinnat, työtilojen järjestäminen ja tukeminen, taiteilijaresidenssitilat ja -toiminta. Visuaalisella taiteella tarkoitetaan mm. kuvataiteita, elokuva- ja mediataiteita sekä valokuvataidetta.</t>
  </si>
  <si>
    <t xml:space="preserve">Kuntien kulttuuritoiminnasta annetun lain mukainen toiminta. Tähän luokkaan eivät kuulu koulujen kuoro- ja orkesteritoiminta. Yleisen kulttuuritoiminnan palveluihin sisältyy valtakunnallinen ja alueellinen kehittämistehtävä, josta säädetään kuntien kulttuuritoiminnasta annetun lain 6 §:ssä (166/2019). Yleiseen kulttuuritoimintaa ei tule kohdentaa taiteen perusopetusta. </t>
  </si>
  <si>
    <t>Asumisen kehittämisen koordinointi</t>
  </si>
  <si>
    <t>Uudistuotannon ja peruskorjaamisen edistäminen, asuinympäristön ja asumisen esteettömyyden edistäminen, asumispalveluhankkeiden edistäminen, asumisen tutkimus ja markkinointi ym. asumisen kehittämiseen liittyvät tehtävät</t>
  </si>
  <si>
    <t>Lomituspalvelut</t>
  </si>
  <si>
    <t>lomituspalvelut</t>
  </si>
  <si>
    <t>Maatalousyrittäjien ja turkistuottajien lomituspalvelut: maksuton vuosiloma, maksullinen loma  ja sijaisapu sekä poronhoitajien sijaisapu</t>
  </si>
  <si>
    <t>Hallintoraha ja rahoitus palveluiden tuottamiseen (STM). Palvelu tuotetaan paikallisyksiköissä</t>
  </si>
  <si>
    <t xml:space="preserve">Maaomaisuuden hankinta, lunastaminen ja luovutus silloin, kun se ei ole selkeästi kohdistettavissa johonkin muuhun palveluluokkaan.  </t>
  </si>
  <si>
    <t>Elinkeinopalveluihin sisältyvät kuntamarkkinointi ja sellainen markkinointi, joka ei selkeästi kohdistu johonkin muuhun varsinaiseen palveluun, esim. kulttuuritapahtuma, elinkeinoasiamiehen palvelut sekä muut kunnan tukimuodot elinkeinoelämälle. Matkailun edistämiseen sisältyvät mm. messujen järjestäminen, kunnan matkailijoille järjestämät palvelut, kuten turisti-infot sekä kunnan tilojen antaminen majoituskäyttöön. Kunta vastaa majoitukseen sisältyvistä kuluista eli valvonta-, siivous- ja lämmityskuluista. Palveluluokalle kohdistetaan myös tietoverkkojen ylläpito.</t>
  </si>
  <si>
    <t>Viljelijätukipalvelut, maaseutuasiamiespalvelut ja muu maaseudun kehittäminen</t>
  </si>
  <si>
    <t xml:space="preserve">Viljelijätukihakemusten käsittely ja myöntö ja porotalouden rahoitus, maatalouden hirvieläin- ja petoeläinvahingot ja tulvavahingot, hukkakauran torjuntaan liittyvät asiat, neuvonta. Rauhoitettujen lajien aiheuttamien vahinkojen arviointi. Kuntien vapaaehtoiset maaseutupalvelut ja maaseudun kehittäminen, ml. hankerahoitus ja kylätoiminnan tukeminen. </t>
  </si>
  <si>
    <t xml:space="preserve">Jätehuoltopalveluihin kuuluvat jätteiden keräys ja kuljetus, pientuojien jäteasemapalvelut, jätteen uudelleenkäytön valmistelu, jätteiden hyödyntäminen energiana, jätteiden muu hyödyntäminen, jätteiden kierrätys materiaalina, jätteiden loppukäsittely, hallintotehtävät (mm. jätemaksujen laskutus ja asiakasrekisterin ylläpito, viestintä), jäteneuvonta, vaarallisten jätteiden jätehuolto, kaatopaikkojen jälkihoito. Toiminta rahoitetaan jätemaksuin. </t>
  </si>
  <si>
    <t>Joukkoliikennepalvelun järjestämisen sekä muut liikkumisen palvelut, kuten kaupunkipyörät ja MAAS-palvelut</t>
  </si>
  <si>
    <t>Kotoutumisen edistämisen ja maahanmuuton palvelut</t>
  </si>
  <si>
    <t>Alkukartoitukset ja kotoutumissuunnitelmat (toimenpidekokonaisuus, jonka avulla arvioidaan maahanmuuttajan työllistymis-, opiskelu- ja muut kotoutumisvalmiudet sekä kielikoulutuksen ja muiden kotoutumista edistävien palvelujen ja toimenpiteiden tarve, sekä yksilöllinen ja henkilökohtainen kotoutumista tukeva suunnitelma, jonka maahanmuuttaja laatii yhteistyössä paikallisviranomaisten kanssa), alkuvaiheen neuvonta ja ohjaus (henkilökohtaisen alkuvaiheen neuvonnan ja ohjauksen järjestäminen maahanmuuttajille), ilman huoltajaa maassa olevien lasten ja nuorten asuminen ja tuki (asumisen järjestäminen ja tuki, joka on tarkoitettu alle 21-vuotiaille lapsille ja nuorille, joilla on oleskelulupa ja joilla ei ole omaisia tai huoltajia maassa), muut kotoutumisen edistämiseen ja maahanmuuttoon liittyvät tehtävät sekä työtekijän ja elinkeinonharjoittajan oleskelulupiin ja työlupalinjauksiin liittyvät tehtävät)</t>
  </si>
  <si>
    <t>Laki kuntouttavasta työtoiminnasta (189/2001)</t>
  </si>
  <si>
    <t>Huom! Kunnan oma rekrytointipalvelu kohdistetaan tukipalvelu-luokalle.</t>
  </si>
  <si>
    <t>Työllisyyden edistäminen</t>
  </si>
  <si>
    <t>Erittelemätön pelastustoimi</t>
  </si>
  <si>
    <t>Muu taiteen perusopetus ei sisällä kansalaisopistoissa järjestettävää taiteen perusopetusta. Taiteen perusopetuksen järjestäjällä tulee olla Opetushallituksen päättämien opetussuunnitelman perusteiden mukainen kunnan hyväksymä opetussuunnitelma.</t>
  </si>
  <si>
    <t>taiteen perusopetus, jonka rahoitus perustuu muuhun kuin opetustuntikohtaiseen valtionosuuteen ja jonka järjestäjällä ei ole tätä valtionosuutta vastaavaa järjestämislupaa</t>
  </si>
  <si>
    <t xml:space="preserve">Muu taiteen perusopetus </t>
  </si>
  <si>
    <t>Erittelemätön sosiaali- ja terveystoiminta</t>
  </si>
  <si>
    <t>Erittelemätön ympäristöterveydenhuolto</t>
  </si>
  <si>
    <t>Erittelemätön erikoissairaanhoito</t>
  </si>
  <si>
    <t>Erittelemätön suun terveydenhuolto</t>
  </si>
  <si>
    <t>Erittelemätön perusterveydenhuollon avohoito</t>
  </si>
  <si>
    <t>päihdekuntoutujien asumispalvelut ovat päihdeongelmaisille kohdennettuja sosiaalihuollon asumispalveluja tilapäisestä asumisesta ympärivuorokautiseen palveluasumiseen asti (sis. palveluasumisen ja tehostetun palveluasumisen).</t>
  </si>
  <si>
    <t>Erittelemättömät vammaisten palvelut</t>
  </si>
  <si>
    <t>Erittelemättömät ikääntyneiden palvelut</t>
  </si>
  <si>
    <t xml:space="preserve">-       Harmaalla värillä kuntien ja kuntayhtymien ulkopuolisella rahoituksella tuotetut sote-palvelut tai esim. sivistystoimeen </t>
  </si>
  <si>
    <t xml:space="preserve"> kuuluvat palvelut</t>
  </si>
  <si>
    <t>Omaishoidon tuen lakisääteisten vapaiden toteuttaminen tehostettuna palveluasumisena. Omaishoitajalle kertyy oikeutta lakisääteiseen vapaaseen 2–3 vuorokautta kuukaudessa. Lakisääteisiä vapaita voi käyttää usealla eri tavalla.</t>
  </si>
  <si>
    <r>
      <rPr>
        <b/>
        <sz val="10"/>
        <color theme="1"/>
        <rFont val="Calibri"/>
        <family val="2"/>
        <scheme val="minor"/>
      </rPr>
      <t>D-sarakkeeseen</t>
    </r>
    <r>
      <rPr>
        <sz val="10"/>
        <color theme="1"/>
        <rFont val="Calibri"/>
        <family val="2"/>
        <scheme val="minor"/>
      </rPr>
      <t xml:space="preserve"> on kirjattu ensisijainen seurattava suorite. Jos tarkasteltavasta palvelusta on tehty toimenpide-</t>
    </r>
  </si>
  <si>
    <t>luokitus, kustannukset voidaan/kannattaa kohdentaa toimenpiteille tarkempaa laskentaa ja seurantaa varten.</t>
  </si>
  <si>
    <r>
      <t>•</t>
    </r>
    <r>
      <rPr>
        <sz val="7"/>
        <color rgb="FFFF0000"/>
        <rFont val="Times New Roman"/>
        <family val="1"/>
      </rPr>
      <t xml:space="preserve">          </t>
    </r>
    <r>
      <rPr>
        <sz val="8"/>
        <color rgb="FFFF0000"/>
        <rFont val="Calibri"/>
        <family val="2"/>
        <scheme val="minor"/>
      </rPr>
      <t xml:space="preserve">Selviämishoitoyksiköt tai selviämisasemat kuuluvat päivystyksen tietopakettiin, mutta tarkastellaan toissijaisesti myös tässä </t>
    </r>
  </si>
  <si>
    <r>
      <t xml:space="preserve">tietopaketissa. </t>
    </r>
    <r>
      <rPr>
        <b/>
        <sz val="8"/>
        <color rgb="FFFF0000"/>
        <rFont val="Calibri"/>
        <family val="2"/>
        <scheme val="minor"/>
      </rPr>
      <t>Muutos: Selviämisasemat poistettu päivystyksen tietopaketista. Tarkastellaan tässä tietopaketissa!</t>
    </r>
  </si>
  <si>
    <r>
      <t xml:space="preserve">Oppilas- ja opiskelijahuoltolaki (1287/2013) määrittelee opiskeluhuollon palveluiksi koulu- ja opiskeluterveydenhuollon, kuraattori- ja psykologipalvelut. Lapsen kuntoutumista tukevat hoito- ja -terapiapalvelut. Oppimista edistävä tuki ja ohjaus koulupsykologien ja -kuraattoreiden palveluilla. </t>
    </r>
    <r>
      <rPr>
        <b/>
        <sz val="9"/>
        <color theme="1"/>
        <rFont val="Calibri"/>
        <family val="2"/>
        <scheme val="minor"/>
      </rPr>
      <t>Kuuluu sivistystoimeen!</t>
    </r>
  </si>
  <si>
    <r>
      <t xml:space="preserve">Selviämisasema on terveydenhuollon laitteilla ja osaamisella varustettu yksikkö, jossa päihtyneen terveydentilaa tutkitaan ja  arvioidaan säännöllisesti sekä reagoidaan akuutteihin terveysongelmiin. Sisältää myös sosiaalisen palvelutarpeen arvion ja jatkohoitoon ohjaamisen. Päivystysyksikön yhteydessä toimiva selviämishoitoyksikkö on sellainen, jossa hoitohenkilökunta on osin psykiatrisen koulutuksen saaneita ja somaattista puolta hoidetaan yhtä intensiivisesti kuin muillakin potilailla, mallin on osoitettu rauhoittavan päivystyspisteen ilmapiiriä ja varmistavan hoidon toteutumisen. </t>
    </r>
    <r>
      <rPr>
        <b/>
        <sz val="9"/>
        <rFont val="Calibri"/>
        <family val="2"/>
        <scheme val="minor"/>
      </rPr>
      <t>Ensisijainen tarkastelu tässä. Toissijainen tarkastelu päivystyksen tietopaketissa.</t>
    </r>
  </si>
  <si>
    <t>Tähän toimintoon sisällytetään selviämisasemat ja selviämishoitoasemat. Selviämisasema on terveydenhuollon laitteilla ja osaamisella varustettu yksikkö, jossa päihtyneen terveydentilaa tutkitaan ja  arvioidaan säännöllisesti sekä reagoidaan akuutteihin terveysongelmiin. Sisältää myös sosiaalisen palvelutarpeen arvion ja jatkohoitoon ohjaamisen. Päivystysyksikön yhteydessä toimiva selviämishoitoyksikkö on sellainen, jossa hoitohenkilökunta on osin psykiatrisen koulutuksen saaneita ja somaattista puolta hoidetaan yhtä intensiivisesti kuin muillakin potilailla, mallin on osoitettu rauhoittavan päivystyspisteen ilmapiiriä ja varmistavan hoidon toteutumisen.</t>
  </si>
  <si>
    <t>JHS-kirjaustaso</t>
  </si>
  <si>
    <t>KERÄTÄÄN ASIAKASMÄÄRÄ HETU-KERTAALLEEN
Henkilötunnus:
Palvelutehtävä: 25=Perheoikeudelliset palvelut
Sosiaalipalvelu: 1=Adoptioneuvonta; 13=Isyyden selvittäminen; 65=Lapsen elatusavun turvaaminen; 69=Puolison elatusavun turvaaminen; 25=Lapsen huollon ja tapaamisoikeuden turvaaminen; 30=Perheasioiden sovittelu; 60=Lapsen yksityisen sijoituksen valvonta</t>
  </si>
  <si>
    <t xml:space="preserve">KERÄTÄÄN ASIAKASMÄÄRÄ HETU-KERTAALLEEN
Henkilötunnus:
Palvelutehtävä: 24=Lapsiperheiden palvelut
Sosiaalipalvelu: 33=Perhetyö; 17=Kotipalvelu; </t>
  </si>
  <si>
    <t>KERÄTÄÄN ASIAKASMÄÄRÄ HETU-KERTAALLEEN
Henkilötunnus:
Palvelumuoto: T26=Kouluterveydenhuolto</t>
  </si>
  <si>
    <t>KERÄTÄÄN ASIAKASMÄÄRÄ HETU-KERTAALLEEN
Henkilötunnus:
Palvelutehtävä: 24=Lapsiperheiden palvelut
Sosiaalipalvelu: 15=Kasvatus- ja perheneuvonta</t>
  </si>
  <si>
    <t>KERÄTÄÄN ASIAKASMÄÄRÄ HETU-KERTAALLEEN
Henkilötunnus:
Palvelutehtävä: 10=Lastensuojelu
Sosiaalipalvelu: 2=Ammatillinen perhehoito</t>
  </si>
  <si>
    <t>KERÄTÄÄN ASIAKASMÄÄRÄ HETU-KERTAALLEEN
Henkilötunnus:
Palvelutehtävä: 10=Lastensuojelu
Sosiaalipalvelu: 63=Ensikotipalvelu</t>
  </si>
  <si>
    <t>KERÄTÄÄN ASIAKASMÄÄRÄ HETU-KERTAALLEEN
Henkilötunnus:
Palvelutehtävä: 26=Työikäisten palvelut
Sosiaalipalvelu: 45=Sosiaaliohjaus; 46=Sosiaalityö; 70=Sosiaalinen kuntoutus; 44=Sosiaalinen luototus; 62=Asiakkaan raha-asioiden hoitaminen; 51=Tukisuhdetoiminta; 27=Lomanviettopalvelu; 30=Perheasioiden sovittelu; 74=Toimeentulotukipalvelu</t>
  </si>
  <si>
    <t>Palveluryhmä-kirjaustaso</t>
  </si>
  <si>
    <t>Henkilötunnus:
Palvelutehtävä: 26=Työikäisten palvelut
Sosiaalipalvelu: 46=Sosiaalityö</t>
  </si>
  <si>
    <t>Henkilötunnus:
Palvelutehtävä: 26=Työikäisten palvelut
Sosiaalipalvelu: 46=Sosiaaliohj</t>
  </si>
  <si>
    <t>Henkilötunnus:
Palvelutehtävä: 26=Työikäisten palvelut
Sosiaalipalvelu: 45=Sosiaaliohjaus; 46=Sosiaalityö; 70=Sosiaalinen kuntoutus; 44=Sosiaalinen luototus; 62=Asiakkaan raha-asioiden hoitaminen</t>
  </si>
  <si>
    <t>Miten hyvinvointia edistävä ja ennalta ehkäisevä sosiaalityö saadaan erotettua muusta sosiaalityöstä kansallisten koodistojen avulla? --&gt; Sosiaalityön toimenpideluokituksen avulla? Kansallinen sosiaalityön toimenpideluokitus puuttuu?</t>
  </si>
  <si>
    <r>
      <t xml:space="preserve">KERÄTÄÄN ASIAKASMÄÄRÄ HETU-KERTAALLEEN
Henkilötunnus:
Palvelumuoto: T21=Äitiysneuvola; T22=Lastenneuvola; </t>
    </r>
    <r>
      <rPr>
        <sz val="9"/>
        <color rgb="FFFF0000"/>
        <rFont val="Calibri"/>
        <family val="2"/>
        <scheme val="minor"/>
      </rPr>
      <t>T23=Perhesuunnittelu-/ehkäisyneuvola (äitiysnevolan palveluna); T24=Muut neuvolapalvelut (nuorisoneuvola)</t>
    </r>
  </si>
  <si>
    <r>
      <t xml:space="preserve">KERÄTÄÄN ASIAKASMÄÄRÄ HETU-KERTAALLEEN
Henkilötunnus:
Palvelumuoto: T27=Opiskeluterveydenhuolto; </t>
    </r>
    <r>
      <rPr>
        <sz val="9"/>
        <color rgb="FFFF0000"/>
        <rFont val="Calibri"/>
        <family val="2"/>
        <scheme val="minor"/>
      </rPr>
      <t>YTHS?</t>
    </r>
  </si>
  <si>
    <r>
      <t>KERÄTÄÄN ASIAKASMÄÄRÄ HETU-KERTAALLEEN
Henkilötunnus:
Palvelutehtävä: 10=Lastensuojelu
Sosiaalipalvelu: 45=Sosiaaliohjaus; 46=Sosiaalityö; 17=Kotipalvelu; 73=Tehostettu perhetyö; 62=Asiakkaan raha-asioiden hoitamine</t>
    </r>
    <r>
      <rPr>
        <sz val="9"/>
        <rFont val="Calibri"/>
        <family val="2"/>
        <scheme val="minor"/>
      </rPr>
      <t>n; 50=Tuettu asuminen;</t>
    </r>
    <r>
      <rPr>
        <sz val="9"/>
        <color theme="1"/>
        <rFont val="Calibri"/>
        <family val="2"/>
        <scheme val="minor"/>
      </rPr>
      <t xml:space="preserve"> </t>
    </r>
    <r>
      <rPr>
        <sz val="9"/>
        <color rgb="FFFF0000"/>
        <rFont val="Calibri"/>
        <family val="2"/>
        <scheme val="minor"/>
      </rPr>
      <t>?68=Perhekuntoutus?</t>
    </r>
  </si>
  <si>
    <r>
      <t xml:space="preserve">KERÄTÄÄN ASIAKASMÄÄRÄ HETU-KERTAALLEEN
Henkilötunnus:
Palvelutehtävä: 10=Lastensuojelu
Sosiaalipalvelu: </t>
    </r>
    <r>
      <rPr>
        <sz val="9"/>
        <color rgb="FFFF0000"/>
        <rFont val="Calibri"/>
        <family val="2"/>
        <scheme val="minor"/>
      </rPr>
      <t>24=Laitospalvelu?68=Perhekuntoutus?</t>
    </r>
    <r>
      <rPr>
        <sz val="9"/>
        <color theme="1"/>
        <rFont val="Calibri"/>
        <family val="2"/>
        <scheme val="minor"/>
      </rPr>
      <t>; 75=Turvakotipalvelu</t>
    </r>
  </si>
  <si>
    <t>Henkilötunnus:
Palvelutehtävä: 23=Iäkkäiden palvelut
Sosiaalipalvelu:</t>
  </si>
  <si>
    <t>Henkilötunnus:
Palvelutehtävä: 23=Iäkkäiden palvelut
Sosiaalipalvelu:
67=Omaishoidon tuki</t>
  </si>
  <si>
    <t>Henkilötunnus:
Palvelutehtävä: 23=Iäkkäiden palvelut
Sosiaalipalvelu: 50=Tuettu asuminen</t>
  </si>
  <si>
    <t>Henkilötunnus:
Palvelutehtävä: 23=Iäkkäiden palvelut
Sosiaalipalvelu: 70=Sosiaalinen kuntoutus; 37=Päivätoiminta</t>
  </si>
  <si>
    <r>
      <t>Henkilötunnus:
Palvelutehtävä: 23=Iäkkäiden palvelut
Sosiaalipalvelu: 17=Kotipalvelut,</t>
    </r>
    <r>
      <rPr>
        <sz val="9"/>
        <color rgb="FFFF0000"/>
        <rFont val="Calibri"/>
        <family val="2"/>
        <scheme val="minor"/>
      </rPr>
      <t xml:space="preserve"> miten tukipalvelut erotetaan?</t>
    </r>
    <r>
      <rPr>
        <sz val="9"/>
        <color theme="1"/>
        <rFont val="Calibri"/>
        <family val="2"/>
        <scheme val="minor"/>
      </rPr>
      <t xml:space="preserve">
</t>
    </r>
  </si>
  <si>
    <t>Iäkkäiden omaishoidon tuki</t>
  </si>
  <si>
    <t>Toimintojen kirjaustaso</t>
  </si>
  <si>
    <t>Sama kuin palveluryhmätason kirjaus!</t>
  </si>
  <si>
    <t>Henkilötunnus:
Palvelutehtävä: 23=Iäkkäiden palvelut
Sosiaalipalvelu: 9=Asunnon muutostyö</t>
  </si>
  <si>
    <t>Henkilötunnus:
Palvelutehtävä: 23=Iäkkäiden palvelut; 20=Vammaispalvelut
Sosiaalipalvelu: 17=Kotipalvelut; 70=Sosiaalinen kuntoutus; 37=Päivätoiminta; 9=Asunnon muutostyö; 46=Sosiaalityö; 45=Sosiaaliohjaus
Palvelumuoto: T41=Kotisairaanhoito</t>
  </si>
  <si>
    <t>Henkilötunnus:
Palvelutehtävä: 23=Iäkkäiden palvelut; 
Sosiaalipalvelu: 46=Sosiaalityö; 45=Sosiaaliohjaus</t>
  </si>
  <si>
    <r>
      <t xml:space="preserve">Henkilötunnus:
Palvelutehtävä: </t>
    </r>
    <r>
      <rPr>
        <sz val="9"/>
        <color rgb="FFFF0000"/>
        <rFont val="Calibri"/>
        <family val="2"/>
        <scheme val="minor"/>
      </rPr>
      <t>23=Iäkkäiden palvelut</t>
    </r>
    <r>
      <rPr>
        <sz val="9"/>
        <rFont val="Calibri"/>
        <family val="2"/>
        <scheme val="minor"/>
      </rPr>
      <t xml:space="preserve">
Sosiaalipalvelu: 66=Liikkumista tukeva palvelu</t>
    </r>
  </si>
  <si>
    <t>Henkilötunnus:
Palvelutehtävä: 23=Iäkkäiden palvelut; 
Palvelumuoto: T43=Kotisairaala</t>
  </si>
  <si>
    <t>Henkilötunnus:
Palvelutehtävä: 23=Iäkkäiden palvelut
Sosiaalipalvelu: 28=Palveluasuminen</t>
  </si>
  <si>
    <t>Henkilötunnus:
Palvelutehtävä: 23=Iäkkäiden palvelut
Sosiaalipalvelu: 31=Perhehoito; 2=Ammatillinen perhehoito</t>
  </si>
  <si>
    <t>Henkilötunnus:
Palvelutehtävä: 23=Iäkkäiden palvelut
Sosiaalipalvelu: 28=Palveluasuminen; 31=Perhehoito; 2=Ammatillinen perhehoito</t>
  </si>
  <si>
    <t>Henkilötunnus:
Palvelutehtävä: 23=Iäkkäiden palvelut
Sosiaalipalvelu: 61=Tehostettu palveluasuminen</t>
  </si>
  <si>
    <t>Henkilötunnus:
Palvelutehtävä: 23=Iäkkäiden palvelut
Sosiaalipalvelu: 61=Tehostettu palveluasuminen
Asumisjakson aloitusajankohta: päivämäärä ja kellonaika TS
Asumisjakson lopetusajankohta: päivämäärä ja kellonaika TS
(Erottelu pitkä- ja lyhytaikaisiin asiakkaisiin keston mukaan, lyhytaikainen &lt;90vrk)</t>
  </si>
  <si>
    <t>Henkilötunnus:
Palvelutehtävä: 23=Iäkkäiden palvelut
Sosiaalipalvelu: 61=Tehostettu palveluasuminen
Asumisjakson aloitusajankohta: päivämäärä ja kellonaika TS
Asumisjakson lopetusajankohta: päivämäärä ja kellonaika TS
(Erottelu pitkä- ja lyhytaikaisiin asiakkaisiin keston mukaan, pitkäaikainen &gt;90vrk tai pitkäaikaishoidon päätös)</t>
  </si>
  <si>
    <t>Henkilötunnus:
Palvelutehtävä: 23=Iäkkäiden palvelut
Sosiaalipalvelu: 24=Laitospalvelu
Asumisjakson aloitusajankohta: päivämäärä ja kellonaika TS
Asumisjakson lopetusajankohta: päivämäärä ja kellonaika TS
(Erottelu pitkä- ja lyhytaikaisiin asiakkaisiin keston mukaan, pitkäaikainen &gt;90vrk tai pitkäaikaishoidon päätös)</t>
  </si>
  <si>
    <t>Henkilötunnus:
Palvelutehtävä: 23=Iäkkäiden palvelut
Sosiaalipalvelu: 24=Laitospalvelu</t>
  </si>
  <si>
    <t>Henkilötunnus:
Yhteystapa: R80=Vuodeosastohoito
Palvelumuoto: T11=Avosairaanhoito
Asumisjakson aloitusajankohta: päivämäärä ja kellonaika TS
Asumisjakson lopetusajankohta: päivämäärä ja kellonaika TS
(Erottelu pitkä- ja lyhytaikaisiin asiakkaisiin keston mukaan, pitkäaikainen &gt;90vrk tai pitkäaikaishoidon päätös)</t>
  </si>
  <si>
    <t>Henkilötunnus:
Yhteystapa: R80=Vuodeosastohoito
Palvelumuoto: T11=Avosairaanhoito
Asumisjakson aloitusajankohta: päivämäärä ja kellonaika TS
Asumisjakson lopetusajankohta: päivämäärä ja kellonaika TS
(Erottelu pitkä- ja lyhytaikaisiin asiakkaisiin keston mukaan, pitkäaikainen &lt;90vrk)</t>
  </si>
  <si>
    <t>Henkilötunnus:
Palvelutehtävä: 23=Iäkkäiden palvelut
Sosiaalipalvelu: 24=Laitospalvelu
Asumisjakson aloitusajankohta: päivämäärä ja kellonaika TS
Asumisjakson lopetusajankohta: päivämäärä ja kellonaika TS
(Erottelu pitkä- ja lyhytaikaisiin asiakkaisiin keston mukaan, pitkäaikainen &lt;90vrk)</t>
  </si>
  <si>
    <r>
      <t xml:space="preserve">Henkilötunnus:
Yhteystapa: R80=Vuodeosastohoito
Palvelumuoto: T11=Avosairaanhoito, </t>
    </r>
    <r>
      <rPr>
        <sz val="9"/>
        <color rgb="FFFF0000"/>
        <rFont val="Calibri"/>
        <family val="2"/>
        <scheme val="minor"/>
      </rPr>
      <t>erottelu?</t>
    </r>
    <r>
      <rPr>
        <sz val="9"/>
        <color theme="1"/>
        <rFont val="Calibri"/>
        <family val="2"/>
        <scheme val="minor"/>
      </rPr>
      <t xml:space="preserve">
Asumisjakson aloitusajankohta: päivämäärä ja kellonaika TS
Asumisjakson lopetusajankohta: päivämäärä ja kellonaika TS
(Erottelu pitkä- ja lyhytaikaisiin asiakkaisiin keston mukaan, pitkäaikainen &lt;90vrk)</t>
    </r>
  </si>
  <si>
    <t>Henkilötunnus:
Yhteystapa: R80=Vuodeosastohoito
Palvelumuoto: T11=Avosairaanhoito</t>
  </si>
  <si>
    <t>Henkilötunnus:
Palvelutehtävä: 23=Iäkkäiden palvelut
Sosiaalipalvelu:
Omahoito?</t>
  </si>
  <si>
    <t>Henkilötunnus:
Palvelutehtävä: 20=Vammaispalvelut
Sosiaalipalvelu: 22=Kuntoutusohjaus; 45=Sosiaaliohjaus; 46=Sosiaalityö; 43=Sopeutumisvalmennus</t>
  </si>
  <si>
    <t>Henkilötunnus:
Palvelutehtävä: 20=Vammaispalvelut
Sosiaalipalvelu: 70=Sosiaalinen kuntoutus;  55=Vammaisten henkilöiden työtoiminta; 37=Päivätoiminta</t>
  </si>
  <si>
    <t>Säännöllinen kotipalvelu</t>
  </si>
  <si>
    <t>Tilapäinen kotipalvelu</t>
  </si>
  <si>
    <t>Säännöllinen kotisairaanhoito</t>
  </si>
  <si>
    <t>Tilapäinen kotisairaanhoito</t>
  </si>
  <si>
    <t>Säännöllinen yöpalvelu</t>
  </si>
  <si>
    <t>Tilapäinen yöpalvelu</t>
  </si>
  <si>
    <t>Valtion korvaama säännöllinen kotipalvelu</t>
  </si>
  <si>
    <t>Valtion korvaama tilapäinen kotipalvelu</t>
  </si>
  <si>
    <t>Valtion korvaama säännöllinen kotisairaanhoito</t>
  </si>
  <si>
    <t>Valtion korvaama tilapäinen kotisairaanhoito</t>
  </si>
  <si>
    <t>Vammaisten säännöllinen kotipalvelu</t>
  </si>
  <si>
    <t>Vammaisten tilapäinen kotipalvelu</t>
  </si>
  <si>
    <t>Vammaisten säännöllinen kotisairaanhoito</t>
  </si>
  <si>
    <t>Vammaisten tilapäinen kotisairaanhoito</t>
  </si>
  <si>
    <r>
      <t xml:space="preserve">Lähihoitajan, perushoitajan tai muun vastaavan hoitajan suorittama Shl 1301/2014, 19§ perustuva palvelu: "Kotipalvelulla tarkoitetaan asumiseen, hoitoon ja huolenpitoon, toimintakyvyn ylläpitoon, lasten hoitoon ja kasvatukseen, asiointiin sekä muihin jokapäiväiseen elämään kuuluvien tehtävien ja toimintojen suorittamista tai niissä avustamista.
Kotipalvelua annetaan sairauden, synnytyksen, vamman tai muun vastaavanlaisen toimintakykyä alentavan syyn tai erityisen perhe- tai elämäntilanteen perusteella niille henkilöille, jotka tarvitsevat apua selviytyäkseen 1 momentissa tarkoitetuista tehtävistä ja toiminnoista."
Säännöllinen kotihoito on vähintään kerran viikossa määräaikaisesti tai toistaiseksi jatkuvana palveluna toteutettua hoitoa. </t>
    </r>
    <r>
      <rPr>
        <b/>
        <sz val="9"/>
        <rFont val="Calibri"/>
        <family val="2"/>
        <scheme val="minor"/>
      </rPr>
      <t>Tilapäinen kotihoito on harvemmin kuin kerran viikossa tapahtuvaa määräaikaista kotihoidon palvelua.</t>
    </r>
  </si>
  <si>
    <r>
      <t xml:space="preserve">Etäkotihoidolla tarkoitetaan fyysisen </t>
    </r>
    <r>
      <rPr>
        <b/>
        <sz val="9"/>
        <rFont val="Calibri"/>
        <family val="2"/>
        <scheme val="minor"/>
      </rPr>
      <t>kotipalvelu</t>
    </r>
    <r>
      <rPr>
        <sz val="9"/>
        <rFont val="Calibri"/>
        <family val="2"/>
        <scheme val="minor"/>
      </rPr>
      <t xml:space="preserve">käynnin korvaavia sähköisiä tapahtumia. Etäkäynnin yksikkökustannus on selvästi fyysisen käynnin kustannusta matalampi. 
Säännöllinen kotihoito on vähintään kerran viikossa määräaikaisesti tai toistaiseksi jatkuvana palveluna toteutettua hoitoa. </t>
    </r>
    <r>
      <rPr>
        <b/>
        <sz val="9"/>
        <rFont val="Calibri"/>
        <family val="2"/>
        <scheme val="minor"/>
      </rPr>
      <t>Tilapäinen kotihoito on harvemmin kuin kerran viikossa tapahtuvaa määräaikaista kotihoidon palvelua.</t>
    </r>
  </si>
  <si>
    <r>
      <t xml:space="preserve">Rintamaveteraanien kotipalvelu sekä muut valtion korvaamat kotipalvelut.
Säännöllinen kotihoito on vähintään kerran viikossa määräaikaisesti tai toistaiseksi jatkuvana palveluna toteutettua hoitoa. </t>
    </r>
    <r>
      <rPr>
        <b/>
        <sz val="9"/>
        <rFont val="Calibri"/>
        <family val="2"/>
        <scheme val="minor"/>
      </rPr>
      <t>Tilapäinen kotihoito on harvemmin kuin kerran viikossa tapahtuvaa määräaikaista kotihoidon palvelua.</t>
    </r>
  </si>
  <si>
    <r>
      <t xml:space="preserve">Rintamaveteraanien kotisairaanhoito sekä muu valtion korvaama kotisairaanhoito.
Säännöllinen kotihoito on vähintään kerran viikossa määräaikaisesti tai toistaiseksi jatkuvana palveluna toteutettua hoitoa. </t>
    </r>
    <r>
      <rPr>
        <b/>
        <sz val="9"/>
        <rFont val="Calibri"/>
        <family val="2"/>
        <scheme val="minor"/>
      </rPr>
      <t>Tilapäinen kotihoito on harvemmin kuin kerran viikossa tapahtuvaa määräaikaista kotihoidon palvelua.</t>
    </r>
  </si>
  <si>
    <r>
      <t xml:space="preserve">Sairaanhoitajan suorittama kotisairaanhoidon Terv.h.L 1326/2010, 25 § perustuva palvelu. "Kunnan on järjestettävä alueensa asukkaiden kotisairaanhoito. Kotisairaanhoito on hoito- ja palvelusuunnitelman mukaista tai tilapäistä potilaan asuinpaikassa, kotona tai siihen verrattavassa paikassa moniammatillisesti toteutettua terveyden ja sairaanhoidon palvelua. Kotisairaanhoidossa käytettävät hoitosuunnitelman mukaiset </t>
    </r>
    <r>
      <rPr>
        <b/>
        <sz val="9"/>
        <rFont val="Calibri"/>
        <family val="2"/>
        <scheme val="minor"/>
      </rPr>
      <t>pitkäaikaisen sairauden hoitoon tarvittavat hoitotarvikkeet sisältyvät hoitoon</t>
    </r>
    <r>
      <rPr>
        <sz val="9"/>
        <rFont val="Calibri"/>
        <family val="2"/>
        <scheme val="minor"/>
      </rPr>
      <t xml:space="preserve">."
Säännöllinen kotihoito on vähintään kerran viikossa määräaikaisesti tai toistaiseksi jatkuvana palveluna toteutettua hoitoa. </t>
    </r>
    <r>
      <rPr>
        <b/>
        <sz val="9"/>
        <rFont val="Calibri"/>
        <family val="2"/>
        <scheme val="minor"/>
      </rPr>
      <t>Tilapäinen kotihoito on harvemmin kuin kerran viikossa tapahtuvaa määräaikaista kotihoidon palvelua.</t>
    </r>
  </si>
  <si>
    <r>
      <t>Yöaikaan (</t>
    </r>
    <r>
      <rPr>
        <b/>
        <sz val="9"/>
        <rFont val="Calibri"/>
        <family val="2"/>
        <scheme val="minor"/>
      </rPr>
      <t>klo 22–06</t>
    </r>
    <r>
      <rPr>
        <sz val="9"/>
        <rFont val="Calibri"/>
        <family val="2"/>
        <scheme val="minor"/>
      </rPr>
      <t xml:space="preserve">) annettu Shl 1301/2014, 19§ kotipalvelu
Säännöllinen kotihoito on vähintään kerran viikossa määräaikaisesti tai toistaiseksi jatkuvana palveluna toteutettua hoitoa. </t>
    </r>
    <r>
      <rPr>
        <b/>
        <sz val="9"/>
        <rFont val="Calibri"/>
        <family val="2"/>
        <scheme val="minor"/>
      </rPr>
      <t>Tilapäinen kotihoito on harvemmin kuin kerran viikossa tapahtuvaa määräaikaista kotihoidon palvelua.</t>
    </r>
  </si>
  <si>
    <r>
      <t xml:space="preserve">Rintamaveteraanien kotisairaanhoito sekä muu valtion korvaama kotisairaanhoito.
</t>
    </r>
    <r>
      <rPr>
        <b/>
        <sz val="9"/>
        <rFont val="Calibri"/>
        <family val="2"/>
        <scheme val="minor"/>
      </rPr>
      <t>Säännöllinen kotihoito on vähintään kerran viikossa määräaikaisesti tai toistaiseksi jatkuvana palveluna toteutettua hoitoa.</t>
    </r>
    <r>
      <rPr>
        <sz val="9"/>
        <rFont val="Calibri"/>
        <family val="2"/>
        <scheme val="minor"/>
      </rPr>
      <t xml:space="preserve"> Tilapäinen kotihoito on harvemmin kuin kerran viikossa tapahtuvaa määräaikaista kotihoidon palvelua.</t>
    </r>
  </si>
  <si>
    <r>
      <t xml:space="preserve">Rintamaveteraanien kotipalvelu sekä muut valtion korvaamat kotipalvelut.
</t>
    </r>
    <r>
      <rPr>
        <b/>
        <sz val="9"/>
        <rFont val="Calibri"/>
        <family val="2"/>
        <scheme val="minor"/>
      </rPr>
      <t xml:space="preserve">
Säännöllinen kotihoito on vähintään kerran viikossa määräaikaisesti tai toistaiseksi jatkuvana palveluna toteutettua hoitoa.</t>
    </r>
    <r>
      <rPr>
        <sz val="9"/>
        <rFont val="Calibri"/>
        <family val="2"/>
        <scheme val="minor"/>
      </rPr>
      <t xml:space="preserve"> Tilapäinen kotihoito on harvemmin kuin kerran viikossa tapahtuvaa määräaikaista kotihoidon palvelua.</t>
    </r>
  </si>
  <si>
    <r>
      <t xml:space="preserve">Yöaikaan (klo 22–06) annettu Shl 1301/2014, 19§ kotipalvelu
</t>
    </r>
    <r>
      <rPr>
        <b/>
        <sz val="9"/>
        <rFont val="Calibri"/>
        <family val="2"/>
        <scheme val="minor"/>
      </rPr>
      <t>Säännöllinen kotihoito on vähintään kerran viikossa määräaikaisesti tai toistaiseksi jatkuvana palveluna toteutettua hoitoa.</t>
    </r>
    <r>
      <rPr>
        <sz val="9"/>
        <rFont val="Calibri"/>
        <family val="2"/>
        <scheme val="minor"/>
      </rPr>
      <t xml:space="preserve"> Tilapäinen kotihoito on harvemmin kuin kerran viikossa tapahtuvaa määräaikaista kotihoidon palvelua.</t>
    </r>
  </si>
  <si>
    <r>
      <t xml:space="preserve">Sairaanhoitajan suorittama kotisairaanhoidon Terv.h.L 1326/2010, 25 § perustuva palvelu. "Kunnan on järjestettävä alueensa asukkaiden kotisairaanhoito. Kotisairaanhoito on hoito- ja palvelusuunnitelman mukaista tai tilapäistä potilaan asuinpaikassa, kotona tai siihen verrattavassa paikassa moniammatillisesti toteutettua terveyden ja sairaanhoidon palvelua. Kotisairaanhoidossa käytettävät hoitosuunnitelman mukaiset </t>
    </r>
    <r>
      <rPr>
        <b/>
        <sz val="9"/>
        <rFont val="Calibri"/>
        <family val="2"/>
        <scheme val="minor"/>
      </rPr>
      <t>pitkäaikaisen sairauden hoitoon tarvittavat hoitotarvikkeet sisältyvät hoitoon</t>
    </r>
    <r>
      <rPr>
        <sz val="9"/>
        <rFont val="Calibri"/>
        <family val="2"/>
        <scheme val="minor"/>
      </rPr>
      <t xml:space="preserve">."
</t>
    </r>
    <r>
      <rPr>
        <b/>
        <sz val="9"/>
        <rFont val="Calibri"/>
        <family val="2"/>
        <scheme val="minor"/>
      </rPr>
      <t xml:space="preserve">
Säännöllinen kotihoito on vähintään kerran viikossa määräaikaisesti tai toistaiseksi jatkuvana palveluna toteutettua hoitoa.</t>
    </r>
    <r>
      <rPr>
        <sz val="9"/>
        <rFont val="Calibri"/>
        <family val="2"/>
        <scheme val="minor"/>
      </rPr>
      <t xml:space="preserve"> Tilapäinen kotihoito on harvemmin kuin kerran viikossa tapahtuvaa määräaikaista kotihoidon palvelua.</t>
    </r>
  </si>
  <si>
    <r>
      <t xml:space="preserve">Lähihoitajan, perushoitajan tai muun vastaavan hoitajan suorittama Shl 1301/2014, 19§ perustuva palvelu: "Kotipalvelulla tarkoitetaan asumiseen, hoitoon ja huolenpitoon, toimintakyvyn ylläpitoon, lasten hoitoon ja kasvatukseen, asiointiin sekä muihin jokapäiväiseen elämään kuuluvien tehtävien ja toimintojen suorittamista tai niissä avustamista.
Kotipalvelua annetaan sairauden, synnytyksen, vamman tai muun vastaavanlaisen toimintakykyä alentavan syyn tai erityisen perhe- tai elämäntilanteen perusteella niille henkilöille, jotka tarvitsevat apua selviytyäkseen 1 momentissa tarkoitetuista tehtävistä ja toiminnoista."
</t>
    </r>
    <r>
      <rPr>
        <b/>
        <sz val="9"/>
        <rFont val="Calibri"/>
        <family val="2"/>
        <scheme val="minor"/>
      </rPr>
      <t xml:space="preserve">
Säännöllinen kotihoito on vähintään kerran viikossa määräaikaisesti tai toistaiseksi jatkuvana palveluna toteutettua hoitoa. </t>
    </r>
    <r>
      <rPr>
        <sz val="9"/>
        <rFont val="Calibri"/>
        <family val="2"/>
        <scheme val="minor"/>
      </rPr>
      <t>Tilapäinen kotihoito on harvemmin kuin kerran viikossa tapahtuvaa määräaikaista kotihoidon palvelua.</t>
    </r>
  </si>
  <si>
    <r>
      <t xml:space="preserve">Etäkotihoidolla tarkoitetaan fyysisen </t>
    </r>
    <r>
      <rPr>
        <b/>
        <sz val="9"/>
        <rFont val="Calibri"/>
        <family val="2"/>
        <scheme val="minor"/>
      </rPr>
      <t>kotipalvelu</t>
    </r>
    <r>
      <rPr>
        <sz val="9"/>
        <rFont val="Calibri"/>
        <family val="2"/>
        <scheme val="minor"/>
      </rPr>
      <t xml:space="preserve">käynnin korvaavia sähköisiä tapahtumia. Etäkäynnin yksikkökustannus on selvästi fyysisen käynnin kustannusta matalampi. 
</t>
    </r>
    <r>
      <rPr>
        <b/>
        <sz val="9"/>
        <rFont val="Calibri"/>
        <family val="2"/>
        <scheme val="minor"/>
      </rPr>
      <t xml:space="preserve">
Säännöllinen kotihoito on vähintään kerran viikossa määräaikaisesti tai toistaiseksi jatkuvana palveluna toteutettua hoitoa.</t>
    </r>
    <r>
      <rPr>
        <sz val="9"/>
        <rFont val="Calibri"/>
        <family val="2"/>
        <scheme val="minor"/>
      </rPr>
      <t xml:space="preserve"> Tilapäinen kotihoito on harvemmin kuin kerran viikossa tapahtuvaa määräaikaista kotihoidon palvelua.</t>
    </r>
  </si>
  <si>
    <t>Säännöllinen kotihoito</t>
  </si>
  <si>
    <t>Tilapäinen kotihoito</t>
  </si>
  <si>
    <t>Henkilötunnus:
Palvelutehtävä: 23=Iäkkäiden palvelut; 20=Vammaispalvelut
Sosiaalipalvelu: 17=Kotipalvelut
Palvelumuoto: T41=Kotisairaanhoito
Käynnin aloitusajankohta: päivämäärä ja kellonaika TS
Käynnin lopetusajankohta: päivämäärä ja kellonaika TS
Käynnit vähintään kerran viikossa eli säännöllinen kotihoito.</t>
  </si>
  <si>
    <t>Henkilötunnus:
Palvelutehtävä: 23=Iäkkäiden palvelut; 20=Vammaispalvelut
Sosiaalipalvelu: 17=Kotipalvelut
Palvelumuoto: T41=Kotisairaanhoito
Käynnin aloitusajankohta: päivämäärä ja kellonaika TS
Käynnin lopetusajankohta: päivämäärä ja kellonaika TS
Käynnit harvemmin kuin kerran viikossa eli tilapäinen kotihoito.</t>
  </si>
  <si>
    <r>
      <t xml:space="preserve">Kotihoitoa on sosiaalihuoltolain (1301/2014) 19 § mukainen kotipalvelu ja terveydenhuoltolain (1326/2010) 25 §:n 1 momentin mukainen kotisairaanhoito. Kotihoito voi olla säännöllistä tai tilapäistä. Kotihoidon sisäisen luokittelun tulisi jatkossa perustua asiakkaan saaman palvelun määrään (intensiiviryhmät).  Kotisairairaanhoidon tuottamat saattohoidon palvelut sisältyvät kotihoitoon niiltä osin, kun ne eivät ole kotisairaalan tuottamaa saattohoidon palvelua kotiin. </t>
    </r>
    <r>
      <rPr>
        <sz val="9"/>
        <color rgb="FFFF0000"/>
        <rFont val="Calibri"/>
        <family val="2"/>
        <scheme val="minor"/>
      </rPr>
      <t xml:space="preserve">Kotiin annettavat lääkäripalvelut kohdennetaan pääsääntöisesti </t>
    </r>
    <r>
      <rPr>
        <i/>
        <sz val="9"/>
        <color rgb="FFFF0000"/>
        <rFont val="Calibri"/>
        <family val="2"/>
        <scheme val="minor"/>
      </rPr>
      <t>Perustason kuntoutus- ja akuuttiosastohoitoon</t>
    </r>
    <r>
      <rPr>
        <sz val="9"/>
        <color rgb="FFFF0000"/>
        <rFont val="Calibri"/>
        <family val="2"/>
        <scheme val="minor"/>
      </rPr>
      <t xml:space="preserve">. </t>
    </r>
    <r>
      <rPr>
        <strike/>
        <sz val="9"/>
        <color rgb="FFFF0000"/>
        <rFont val="Calibri"/>
        <family val="2"/>
        <scheme val="minor"/>
      </rPr>
      <t xml:space="preserve">(Hoitotarvikejakelu kuuluu perustason kuntoutus- ja akuuttiosastohoitoon ja kotisairaalaan.) </t>
    </r>
    <r>
      <rPr>
        <sz val="9"/>
        <color rgb="FFFF0000"/>
        <rFont val="Calibri"/>
        <family val="2"/>
        <scheme val="minor"/>
      </rPr>
      <t xml:space="preserve">POIS!  </t>
    </r>
    <r>
      <rPr>
        <sz val="9"/>
        <rFont val="Calibri"/>
        <family val="2"/>
        <scheme val="minor"/>
      </rPr>
      <t>-Sotainvalidien ja rintamaveteraanien kotihoitokustannukset. Valtiokonttori maksaa veteraaneille kohdistuvien palvelujen tuottamisesta maakunnille valtion määrittelemän summan rahaa palvelujen tuottamisesta. Maksettava summa vääristää nettokustannusten seurantaa tuotettua suoritetta tai asiakasta kohden. Tarkastelu on tältä osin epätarkkaa. Huom! Kotihoidon ja palveluasumisen tai omaishoidon tuen asiakkaan käynnit terveysasemalla kohdentuvat vastaanottopalveluihin. Lähihoitajan valvoma kuntoutussuunnitelman mukainen toiminta käynnin aikana.
Säännöllinen kotihoito on vähintään kerran viikossa määräaikaisesti tai toistaiseksi jatkuvana palveluna toteutettua hoitoa. Tilapäinen kotihoito on harvemmin kuin kerran viikossa tapahtuvaa määräaikaista kotihoidon palvelua.</t>
    </r>
  </si>
  <si>
    <t>Henkilötunnus:
Palvelutehtävä: 20=Vammaispalvelut
Sosiaalipalvelu: ?</t>
  </si>
  <si>
    <t>Henkilötunnus:
Palvelutehtävä: 20=Vammaispalvelut
Sosiaalipalvelu: 51=Tukisuhdetoiminta; 27=Lomanviettopalvelu</t>
  </si>
  <si>
    <t>Henkilötunnus:
Palvelutehtävä: 20=Vammaispalvelut
Sosiaalipalvelu: 54=Vammaisten henkilöiden työllistymistä tukeva toiminta; 53=Vammaisten henkilöiden työhönvalmennus</t>
  </si>
  <si>
    <t>Henkilötunnus:
Palvelutehtävä: 20=Vammaispalvelut
Sosiaalipalvelu: 12=Henkilökohtainen apu</t>
  </si>
  <si>
    <t>Henkilötunnus:
Palvelutehtävä: 20=Vammaispalvelut
Sosiaalipalvelu: 50=Tuettu asuminen</t>
  </si>
  <si>
    <r>
      <t xml:space="preserve">Kotihoito vpl mukaan ja sosiaaliohjaus kotona (oma henkilöstö)  Tuettu ja ohjattu asuminen, pysyvä ja tilapäinen (=lyhytaikainen hoito). Muuttovalmennus, asumiskokeilu tms. </t>
    </r>
    <r>
      <rPr>
        <strike/>
        <sz val="9"/>
        <color rgb="FFFF0000"/>
        <rFont val="Calibri"/>
        <family val="2"/>
        <scheme val="minor"/>
      </rPr>
      <t xml:space="preserve">Kotiin annettaviin palveluihin sisällytetään myös kotiin annettava vammaispalvelu, joka lain mukaan muuttaa kodin palveluasumiseksi </t>
    </r>
    <r>
      <rPr>
        <sz val="9"/>
        <color rgb="FFFF0000"/>
        <rFont val="Calibri"/>
        <family val="2"/>
        <scheme val="minor"/>
      </rPr>
      <t>(POIS!)</t>
    </r>
    <r>
      <rPr>
        <sz val="9"/>
        <color theme="1"/>
        <rFont val="Calibri"/>
        <family val="2"/>
        <scheme val="minor"/>
      </rPr>
      <t>. Tässä noudatetaan samaa logiikkaa kuin muissakin asumispalveluissa ja kotihoidossa. Linjaus poikkeaa siis nykyisestä lainsäädännöstä. Tähän raportoidaan ne avohuollon tuotteet, jotka toteutetaan käynteinä asiakkaan kotona asumisen turvaamiseksi. Nykyisellään kirjaukset ovat useimmiten asumisvuorokausia, mutta tulevaisuudessa mahdollisesti käyntejä ja tunteja.</t>
    </r>
  </si>
  <si>
    <t>Henkilötunnus:
Palvelutehtävä: 20=Vammaispalvelut
Sosiaalipalvelu: 9=Asunnon muutostyö; 17=Kotipalvelut, miten tukipalvelut erotetaan?</t>
  </si>
  <si>
    <t>Henkilötunnus:
Palvelutehtävä: 20=Vammaispalvelut
Sosiaalipalvelu: 67=Omaishoidon tuki</t>
  </si>
  <si>
    <t>Henkilötunnus:
Palvelutehtävä: 20=Vammaispalvelut
Sosiaalipalvelu: 31=Perhehoito</t>
  </si>
  <si>
    <t>Henkilötunnus:
Palvelutehtävä: 20=Vammaispalvelut
Sosiaalipalvelu: 2=Ammatillinen perhehoito</t>
  </si>
  <si>
    <t>Henkilötunnus:
Palvelutehtävä: 20=Vammaispalvelut
Sosiaalipalvelu: 61=Tehostettu palveluasuminen
Hoitojakson aloitusajankohta: päivämäärä ja kellonaika TS
Hoitojakson lopetusajankohta: päivämäärä ja kellonaika TS
(Erottelu keston mukaan, pitkäaikainen &gt;90vrk tai pitkäaikaishoidon päätös)</t>
  </si>
  <si>
    <t>Henkilötunnus:
Palvelutehtävä: 20=Vammaispalvelut
Sosiaalipalvelu: 61=Tehostettu palveluasuminen
Hoitojakson aloitusajankohta: päivämäärä ja kellonaika TS
Hoitojakson lopetusajankohta: päivämäärä ja kellonaika TS
(Erottelu keston mukaan, lyhytaikainen &lt;90vrk)</t>
  </si>
  <si>
    <r>
      <t xml:space="preserve">Tähän toimintoon sisällytetään vammaisten ml kehitysvammaisten autettu(=tehostettu, ympärivuorokautinen) asuminen, joka toteutetaan erillisessä asumispalveluyksikössä </t>
    </r>
    <r>
      <rPr>
        <strike/>
        <sz val="9"/>
        <color rgb="FFFF0000"/>
        <rFont val="Calibri"/>
        <family val="2"/>
        <scheme val="minor"/>
      </rPr>
      <t>tai henkilökohtaisen avun turvin omassa kodissa</t>
    </r>
    <r>
      <rPr>
        <sz val="9"/>
        <color rgb="FFFF0000"/>
        <rFont val="Calibri"/>
        <family val="2"/>
        <scheme val="minor"/>
      </rPr>
      <t xml:space="preserve"> (POIS!)</t>
    </r>
    <r>
      <rPr>
        <sz val="9"/>
        <color theme="1"/>
        <rFont val="Calibri"/>
        <family val="2"/>
        <scheme val="minor"/>
      </rPr>
      <t>. Intervallihoidon erottelu ei ole pakottavaa. Huom! Asumispalveluiden palveluryhmätasoluokitus ei pakollinen.</t>
    </r>
  </si>
  <si>
    <t>Pitkäaikainen laitospalvelu</t>
  </si>
  <si>
    <t>Henkilötunnus:
Palvelutehtävä: 20=Vammaispalvelut
Sosiaalipalvelu: 24=Laitospalvelu</t>
  </si>
  <si>
    <t>Henkilötunnus:
Palvelutehtävä: 20=Vammaispalvelut
Sosiaalipalvelu: 24=Laitospalvelu
Hoitojakson aloitusajankohta: päivämäärä ja kellonaika TS
Hoitojakson lopetusajankohta: päivämäärä ja kellonaika TS
(Erottelu keston mukaan, pitkäaikainen &gt;90vrk tai pitkäaikaishoidon päätös)</t>
  </si>
  <si>
    <t>Henkilötunnus:
Palvelutehtävä: 20=Vammaispalvelut
Sosiaalipalvelu: 24=Laitospalvelu
Hoitojakson aloitusajankohta: päivämäärä ja kellonaika TS
Hoitojakson lopetusajankohta: päivämäärä ja kellonaika TS
(Erottelu keston mukaan, lyhytaikainen &lt;90vrk)</t>
  </si>
  <si>
    <t>Henkilötunnus:
Palvelutehtävä: 20=Vammaispalvelut
Sosiaalipalvelu: 22=Kuntoutusohjaus; 45=Sosiaaliohjaus; 46=Sosiaalityö; 43=Sopeutumisvalmennus; 70=Sosiaalinen kuntoutus;  55=Vammaisten henkilöiden työtoiminta; 37=Päivätoiminta; 51=Tukisuhdetoiminta; 27=Lomanviettopalvelu</t>
  </si>
  <si>
    <t>Henkilötunnus:
Palvelutehtävä: 20=Vammaispalvelut
Sosiaalipalvelu: 31=Perhehoito; 2=Ammatillinen perhehoito</t>
  </si>
  <si>
    <t>Henkilötunnus:
Palvelutehtävä: 20=Vammaispalvelut
Sosiaalipalvelu: 61=Tehostettu palveluasuminen</t>
  </si>
  <si>
    <t>Henkilötunnus:
Palvelutehtävä: 20=Vammaispalvelut
Sosiaalipalvelu: 50=Tuettu asuminen; 9=Asunnon muutostyö; 17=Kotipalvelut, miten tukipalvelut erotetaan?; 67=Omaishoidon tuki</t>
  </si>
  <si>
    <t>Henkilötunnus:
Palvelutehtävä: 26=Työikäisten palvelut
Sosiaalipalvelu: 74=Toimeentulotukipalvelu</t>
  </si>
  <si>
    <t>Henkilötunnus:
Palvelutehtävä: 26=Työikäisten palvelut
Sosiaalipalvelu: 30=Perheasioiden sovittelu</t>
  </si>
  <si>
    <r>
      <t xml:space="preserve">Henkilötunnus:
Palvelutehtävä: 26=Työikäisten palvelut
Sosiaalipalvelu: </t>
    </r>
    <r>
      <rPr>
        <sz val="9"/>
        <color rgb="FFFF0000"/>
        <rFont val="Calibri"/>
        <family val="2"/>
        <scheme val="minor"/>
      </rPr>
      <t>?</t>
    </r>
  </si>
  <si>
    <t>Henkilötunnus:
Palvelutehtävä: 26=Työikäisten palvelut
Sosiaalipalvelu: 45=Sosiaaliohjaus; 46=Sosiaalityö; 70=Sosiaalinen kuntoutus; 44=Sosiaalinen luototus; 62=Asiakkaan raha-asioiden hoitaminen; 30=Perheasioiden sovittelu</t>
  </si>
  <si>
    <t>Henkilötunnus:
Palvelutehtävä: 26=Työikäisten palvelut
Sosiaalipalvelu: 51=Tukisuhdetoiminta; 27=Lomanviettopalvelu</t>
  </si>
  <si>
    <r>
      <t xml:space="preserve">Henkilötunnus:
Palvelutehtävä: 26=Työikäisten palvelut
Sosiaalipalvelu: 21=Kuntouttava työtoiminta; </t>
    </r>
    <r>
      <rPr>
        <sz val="9"/>
        <color rgb="FFFF0000"/>
        <rFont val="Calibri"/>
        <family val="2"/>
        <scheme val="minor"/>
      </rPr>
      <t>?</t>
    </r>
  </si>
  <si>
    <t>Henkilötunnus:
Palvelutehtävä: 26=Työikäisten palvelut
Sosiaalipalvelu: 21=Kuntouttava työtoiminta; ?</t>
  </si>
  <si>
    <t>Henkilötunnus:
Palvelutehtävä: 26=Työikäisten palvelut
Sosiaalipalvelu: 37=Päivätoiminta</t>
  </si>
  <si>
    <r>
      <t xml:space="preserve">Henkilötunnus:
Palvelutehtävä: 15=Päihdehuolto; </t>
    </r>
    <r>
      <rPr>
        <sz val="9"/>
        <color rgb="FFFF0000"/>
        <rFont val="Calibri"/>
        <family val="2"/>
        <scheme val="minor"/>
      </rPr>
      <t>?</t>
    </r>
    <r>
      <rPr>
        <sz val="9"/>
        <color theme="1"/>
        <rFont val="Calibri"/>
        <family val="2"/>
        <scheme val="minor"/>
      </rPr>
      <t xml:space="preserve">
Sosiaalipalvelu: 46=Sosiaalityö</t>
    </r>
  </si>
  <si>
    <r>
      <t xml:space="preserve">Henkilötunnus:
Palvelutehtävä: 15=Päihdehuolto; </t>
    </r>
    <r>
      <rPr>
        <sz val="9"/>
        <color rgb="FFFF0000"/>
        <rFont val="Calibri"/>
        <family val="2"/>
        <scheme val="minor"/>
      </rPr>
      <t>?</t>
    </r>
    <r>
      <rPr>
        <sz val="9"/>
        <color theme="1"/>
        <rFont val="Calibri"/>
        <family val="2"/>
        <scheme val="minor"/>
      </rPr>
      <t xml:space="preserve">
Sosiaalipalvelu: </t>
    </r>
    <r>
      <rPr>
        <sz val="9"/>
        <color rgb="FFFF0000"/>
        <rFont val="Calibri"/>
        <family val="2"/>
        <scheme val="minor"/>
      </rPr>
      <t>?</t>
    </r>
  </si>
  <si>
    <r>
      <t xml:space="preserve">Henkilötunnus:
Palvelutehtävä: </t>
    </r>
    <r>
      <rPr>
        <sz val="9"/>
        <color rgb="FFFF0000"/>
        <rFont val="Calibri"/>
        <family val="2"/>
        <scheme val="minor"/>
      </rPr>
      <t>?</t>
    </r>
    <r>
      <rPr>
        <sz val="9"/>
        <color theme="1"/>
        <rFont val="Calibri"/>
        <family val="2"/>
        <scheme val="minor"/>
      </rPr>
      <t xml:space="preserve">
Sosiaalipalvelu: </t>
    </r>
    <r>
      <rPr>
        <sz val="9"/>
        <color rgb="FFFF0000"/>
        <rFont val="Calibri"/>
        <family val="2"/>
        <scheme val="minor"/>
      </rPr>
      <t>?</t>
    </r>
  </si>
  <si>
    <t>Henkilötunnus:
Palvelutehtävä: ?
Sosiaalipalvelu: 45=Sosiaaliohjaus; 46=Sosiaalityö</t>
  </si>
  <si>
    <t>Henkilötunnus:
Palvelumuoto: T71=Mielenterveystyö</t>
  </si>
  <si>
    <t>Henkilötunnus:
Palvelutehtävä: ?
Sosiaalipalvelu: 70=Sosiaalinen kuntoutus; 51=Tukisuhdetoiminta; 37=Päivätoiminta</t>
  </si>
  <si>
    <t>Henkilötunnus:
Palvelutehtävä: 15=Päihdehuolto
Sosiaalipalvelu: 46=Sosiaalityö; 45=Sosiaaliohjaus</t>
  </si>
  <si>
    <t>Henkilötunnus:
Palvelumuoto: T73=Päihdetyö, erottelu?</t>
  </si>
  <si>
    <t>Perusterveydenhuollossa tehtävä mielenterveystyö</t>
  </si>
  <si>
    <t>Henkilötunnus:
Palvelumuoto: T11=Avosairaanhoito, erittely?</t>
  </si>
  <si>
    <t>Ensisijainen kohdennus perusterveydenhuoltoon.</t>
  </si>
  <si>
    <t>Päihdeasiakkaiden sosiaalinen kuntoutus ja tukisuhdetoiminta</t>
  </si>
  <si>
    <t>Henkilötunnus:
Palvelutehtävä: 15=Päihdehuolto
Sosiaalipalvelu: 70=Sosiaalinen kuntoutus; 51=Tukisuhdetoiminta; 37=Päivätoiminta</t>
  </si>
  <si>
    <r>
      <t xml:space="preserve">Henkilötunnus:
Palvelumuoto: T71=Mielenterveystyö
Palvelutehtävä: 15=Päihdehuolto; </t>
    </r>
    <r>
      <rPr>
        <sz val="9"/>
        <color rgb="FFFF0000"/>
        <rFont val="Calibri"/>
        <family val="2"/>
        <scheme val="minor"/>
      </rPr>
      <t>?</t>
    </r>
    <r>
      <rPr>
        <sz val="9"/>
        <color theme="1"/>
        <rFont val="Calibri"/>
        <family val="2"/>
        <scheme val="minor"/>
      </rPr>
      <t xml:space="preserve">
Sosiaalipalvelu: 50=Tuettu asuminen</t>
    </r>
  </si>
  <si>
    <r>
      <t xml:space="preserve">Henkilötunnus:
Palvelutehtävä: </t>
    </r>
    <r>
      <rPr>
        <sz val="9"/>
        <color rgb="FFFF0000"/>
        <rFont val="Calibri"/>
        <family val="2"/>
        <scheme val="minor"/>
      </rPr>
      <t>?</t>
    </r>
    <r>
      <rPr>
        <sz val="9"/>
        <color theme="1"/>
        <rFont val="Calibri"/>
        <family val="2"/>
        <scheme val="minor"/>
      </rPr>
      <t xml:space="preserve">
Sosiaalipalvelu: 28=Palveluasuminen</t>
    </r>
  </si>
  <si>
    <r>
      <t xml:space="preserve">Henkilötunnus:
Palvelutehtävä: </t>
    </r>
    <r>
      <rPr>
        <sz val="9"/>
        <color rgb="FFFF0000"/>
        <rFont val="Calibri"/>
        <family val="2"/>
        <scheme val="minor"/>
      </rPr>
      <t>?</t>
    </r>
    <r>
      <rPr>
        <sz val="9"/>
        <color theme="1"/>
        <rFont val="Calibri"/>
        <family val="2"/>
        <scheme val="minor"/>
      </rPr>
      <t xml:space="preserve">
Sosiaalipalvelu: 61=Tehostettu palveluasuminen</t>
    </r>
  </si>
  <si>
    <t>Henkilötunnus:
Palvelutehtävä: 15=Päihdehuolto
Sosiaalipalvelu: 28=Palveluasuminen</t>
  </si>
  <si>
    <t>Henkilötunnus:
Palvelutehtävä: 15=Päihdehuolto
Sosiaalipalvelu: 61=Tehostettu palveluasuminen</t>
  </si>
  <si>
    <t>Henkilötunnus:
Palvelutehtävä: 15=Päihdehuolto
Sosiaalipalvelu: 24=Laitospalvelu</t>
  </si>
  <si>
    <r>
      <t xml:space="preserve">Henkilötunnus:
Palvelutehtävä: 15=Päihdehuolto
Sosiaalipalvelu: </t>
    </r>
    <r>
      <rPr>
        <sz val="9"/>
        <color rgb="FFFF0000"/>
        <rFont val="Calibri"/>
        <family val="2"/>
        <scheme val="minor"/>
      </rPr>
      <t>49=Tilapäinen asuminen?</t>
    </r>
  </si>
  <si>
    <r>
      <t xml:space="preserve">Henkilötunnus:
Palvelutehtävä: 15=Päihdehuolto; </t>
    </r>
    <r>
      <rPr>
        <sz val="9"/>
        <color rgb="FFFF0000"/>
        <rFont val="Calibri"/>
        <family val="2"/>
        <scheme val="minor"/>
      </rPr>
      <t>?</t>
    </r>
    <r>
      <rPr>
        <sz val="9"/>
        <color theme="1"/>
        <rFont val="Calibri"/>
        <family val="2"/>
        <scheme val="minor"/>
      </rPr>
      <t xml:space="preserve">
Sosiaalipalvelu: 28=Palveluasuminen; 61=Tehostettu palveluasuminen; </t>
    </r>
    <r>
      <rPr>
        <sz val="9"/>
        <color rgb="FFFF0000"/>
        <rFont val="Calibri"/>
        <family val="2"/>
        <scheme val="minor"/>
      </rPr>
      <t>49=Tilapäinen asuminen?</t>
    </r>
  </si>
  <si>
    <r>
      <t xml:space="preserve">Henkilötunnus:
Palvelutehtävä: 15=Päihdehuolto; </t>
    </r>
    <r>
      <rPr>
        <sz val="9"/>
        <color rgb="FFFF0000"/>
        <rFont val="Calibri"/>
        <family val="2"/>
        <scheme val="minor"/>
      </rPr>
      <t>?</t>
    </r>
    <r>
      <rPr>
        <sz val="9"/>
        <rFont val="Calibri"/>
        <family val="2"/>
        <scheme val="minor"/>
      </rPr>
      <t xml:space="preserve">
Sosiaalipalvelu: 46=Sosiaalityö;</t>
    </r>
    <r>
      <rPr>
        <sz val="9"/>
        <color rgb="FFFF0000"/>
        <rFont val="Calibri"/>
        <family val="2"/>
        <scheme val="minor"/>
      </rPr>
      <t xml:space="preserve"> ?</t>
    </r>
  </si>
  <si>
    <r>
      <t>Henkilötunnus:
Palvelutehtävä: 15=Päihdehuolto;</t>
    </r>
    <r>
      <rPr>
        <sz val="9"/>
        <color rgb="FFFF0000"/>
        <rFont val="Calibri"/>
        <family val="2"/>
        <scheme val="minor"/>
      </rPr>
      <t xml:space="preserve"> ?</t>
    </r>
    <r>
      <rPr>
        <sz val="9"/>
        <color theme="1"/>
        <rFont val="Calibri"/>
        <family val="2"/>
        <scheme val="minor"/>
      </rPr>
      <t xml:space="preserve">
Sosiaalipalvelu: </t>
    </r>
    <r>
      <rPr>
        <sz val="9"/>
        <color rgb="FFFF0000"/>
        <rFont val="Calibri"/>
        <family val="2"/>
        <scheme val="minor"/>
      </rPr>
      <t>?</t>
    </r>
  </si>
  <si>
    <t>Kirjaus sosHILMOn mukaan: 
KÄYNNIN LUONNE: =Sosiaalihuolto
PALVELUTEHTÄVÄ: 24 Lapsiperheiden palvelut</t>
  </si>
  <si>
    <t>Henkilötunnus:
Palvelutehtävä: 25=Perheoikeudelliset palvelut
Sosiaalipalvelu: 1=Adoptioneuvonta; 13=Isyyden selvittäminen; 65=Lapsen elatusavun turvaaminen; 69=Puolison elatusavun turvaaminen; 25=Lapsen huollon ja tapaamisoikeuden turvaaminen; 30=Perheasioiden sovittelu; 60=Lapsen yksityisen sijoituksen valvonta</t>
  </si>
  <si>
    <t>Henkilötunnus:
Palvelutehtävä: 24=Lapsiperheiden palvelut
Sosiaalipalvelu: 46=Sosiaalityö; 45=Sosiaaliohjaus</t>
  </si>
  <si>
    <r>
      <rPr>
        <sz val="9"/>
        <color theme="1"/>
        <rFont val="Calibri"/>
        <family val="2"/>
        <scheme val="minor"/>
      </rPr>
      <t xml:space="preserve">Palvelutehtävä: </t>
    </r>
    <r>
      <rPr>
        <sz val="9"/>
        <color rgb="FFFF0000"/>
        <rFont val="Calibri"/>
        <family val="2"/>
        <scheme val="minor"/>
      </rPr>
      <t xml:space="preserve">26=Työikäisten palvelut; </t>
    </r>
    <r>
      <rPr>
        <sz val="9"/>
        <color theme="1"/>
        <rFont val="Calibri"/>
        <family val="2"/>
        <scheme val="minor"/>
      </rPr>
      <t xml:space="preserve">Sosiaalipalvelu: </t>
    </r>
    <r>
      <rPr>
        <sz val="9"/>
        <color rgb="FFFF0000"/>
        <rFont val="Calibri"/>
        <family val="2"/>
        <scheme val="minor"/>
      </rPr>
      <t>NUORISOASEMAT?</t>
    </r>
  </si>
  <si>
    <r>
      <t xml:space="preserve">Palvelutehtävä: </t>
    </r>
    <r>
      <rPr>
        <sz val="9"/>
        <color rgb="FFFF0000"/>
        <rFont val="Calibri"/>
        <family val="2"/>
        <scheme val="minor"/>
      </rPr>
      <t xml:space="preserve">26=Työikäisten palvelut; </t>
    </r>
    <r>
      <rPr>
        <sz val="9"/>
        <color theme="1"/>
        <rFont val="Calibri"/>
        <family val="2"/>
        <scheme val="minor"/>
      </rPr>
      <t>Sosiaalipalvelu: 70=Sosiaalinen kuntoutus (18-24-vuotiaat)</t>
    </r>
  </si>
  <si>
    <t>Henkilötunnus:
Palvelutehtävä: 24=Lapsiperheiden palvelut
Sosiaalipalvelu: 33=Perhetyö; 17=Kotipalvelu</t>
  </si>
  <si>
    <t>Henkilötunnus:
Palvelumuoto: T23=Perhesuunnittelu-/ehkäisyneuvola (äitiysnevolan palveluna); T24=Muut neuvolapalvelut (nuorisoneuvola)</t>
  </si>
  <si>
    <t>Henkilötunnus:
Palvelumuoto: T21=Äitiysneuvola; T22=Lastenneuvola</t>
  </si>
  <si>
    <t>Henkilötunnus:
Palvelumuoto: T26=Kouluterveydenhuolto</t>
  </si>
  <si>
    <t>Palvelumuoto: T27=Opiskeluterveydenhuolto</t>
  </si>
  <si>
    <r>
      <t xml:space="preserve">Henkilötunnus:
Palvelumuoto: T27=Opiskeluterveydenhuolto; </t>
    </r>
    <r>
      <rPr>
        <sz val="9"/>
        <color rgb="FFFF0000"/>
        <rFont val="Calibri"/>
        <family val="2"/>
        <scheme val="minor"/>
      </rPr>
      <t>YTHS?</t>
    </r>
  </si>
  <si>
    <t>Henkilötunnus:
Palvelutehtävä: 24=Lapsiperheiden palvelut
Sosiaalipalvelu: 15=Kasvatus- ja perheneuvonta</t>
  </si>
  <si>
    <r>
      <t xml:space="preserve">Henkilötunnus:
Palvelutehtävä: 24=Lapsiperheiden palvelut
Sosiaalipalvelu: 15=Kasvatus- ja perheneuvonta;
JA 
Palvelutehtävä: 10=Lastensuojelu
Sosiaalipalvelu: 45=Sosiaaliohjaus; 46=Sosiaalityö; 17=Kotipalvelu; 73=Tehostettu perhetyö; 62=Asiakkaan raha-asioiden hoitaminen; 50=Tuettu asuminen; </t>
    </r>
    <r>
      <rPr>
        <sz val="9"/>
        <color rgb="FFFF0000"/>
        <rFont val="Calibri"/>
        <family val="2"/>
        <scheme val="minor"/>
      </rPr>
      <t>?68=Perhekuntoutus?</t>
    </r>
  </si>
  <si>
    <r>
      <rPr>
        <sz val="9"/>
        <rFont val="Calibri"/>
        <family val="2"/>
        <scheme val="minor"/>
      </rPr>
      <t xml:space="preserve">Henkilötunnus:
Palvelutehtävä: 10=Lastensuojelu
Sosiaalipalvelu: 45=Sosiaaliohjaus; 46=Sosiaalityö; 17=Kotipalvelu; 73=Tehostettu perhetyö;  </t>
    </r>
    <r>
      <rPr>
        <sz val="9"/>
        <color rgb="FFFF0000"/>
        <rFont val="Calibri"/>
        <family val="2"/>
        <scheme val="minor"/>
      </rPr>
      <t>?68=Perhekuntoutus?</t>
    </r>
  </si>
  <si>
    <t>Henkilötunnus:
Palvelutehtävä: 10=Lastensuojelu
Sosiaalipalvelu: 46=Sosiaalityö; 62=Asiakkaan raha-asioiden hoitaminen; 50=Tuettu asuminen</t>
  </si>
  <si>
    <t>Henkilötunnus:
Palvelutehtävä: 10=Lastensuojelu
Sosiaalipalvelu: 2=Ammatillinen perhehoito</t>
  </si>
  <si>
    <t>Henkilötunnus:
Palvelutehtävä: 10=Lastensuojelu
Sosiaalipalvelu: 2=Ammatillinen perhehoito
Käynnin aloitusajankohta: päivämäärä ja kellonaika TS
Käynnin lopetusajankohta: päivämäärä ja kellonaika TS</t>
  </si>
  <si>
    <r>
      <t>Henkilötunnus:
Palvelutehtävä: 10=Lastensuojelu
Sosiaalipalvelu: 24=Laitospalvelu</t>
    </r>
    <r>
      <rPr>
        <sz val="9"/>
        <color rgb="FFFF0000"/>
        <rFont val="Calibri"/>
        <family val="2"/>
        <scheme val="minor"/>
      </rPr>
      <t>?68=Perhekuntoutus?</t>
    </r>
    <r>
      <rPr>
        <sz val="9"/>
        <color theme="1"/>
        <rFont val="Calibri"/>
        <family val="2"/>
        <scheme val="minor"/>
      </rPr>
      <t xml:space="preserve">
Käynnin aloitusajankohta: päivämäärä ja kellonaika TS
Käynnin lopetusajankohta: päivämäärä ja kellonaika TS</t>
    </r>
  </si>
  <si>
    <t>Henkilötunnus:
Palvelutehtävä: 10=Lastensuojelu
Sosiaalipalvelu: 24=Laitospalvelu
Käynnin aloitusajankohta: päivämäärä ja kellonaika TS
Käynnin lopetusajankohta: päivämäärä ja kellonaika TS</t>
  </si>
  <si>
    <t>Henkilötunnus:
Palvelutehtävä: 10=Lastensuojelu
Sosiaalipalvelu: 75=Turvakotipalvelu</t>
  </si>
  <si>
    <t>Henkilötunnus:
Palvelutehtävä: 10=Lastensuojelu
Sosiaalipalvelu: 63=Ensikotipalvelu</t>
  </si>
  <si>
    <t>Ensi- ja turvakotipalvelut</t>
  </si>
  <si>
    <t>Henkilötunnus:
Palvelutehtävä: 10=Lastensuojelu
Sosiaalipalvelu: 63=Ensikotipalvelu; 75=Turvakotipalvelu</t>
  </si>
  <si>
    <r>
      <t xml:space="preserve">Henkilötunnus:
Palvelutehtävä: 10=Lastensuojelu
Sosiaalipalvelu: </t>
    </r>
    <r>
      <rPr>
        <sz val="9"/>
        <color rgb="FFFF0000"/>
        <rFont val="Calibri"/>
        <family val="2"/>
        <scheme val="minor"/>
      </rPr>
      <t>24=Laitospalvelu?68=Perhekuntoutus?</t>
    </r>
  </si>
  <si>
    <t>Henkilötunnus:
Palvelumuoto: ?
Hoitoon tulon syy: 41=Lääkinnällinen kuntoutus</t>
  </si>
  <si>
    <r>
      <t xml:space="preserve">Henkilötunnus:
Palvelumuoto: </t>
    </r>
    <r>
      <rPr>
        <sz val="9"/>
        <color rgb="FFFF0000"/>
        <rFont val="Calibri"/>
        <family val="2"/>
        <scheme val="minor"/>
      </rPr>
      <t>?</t>
    </r>
    <r>
      <rPr>
        <sz val="9"/>
        <color theme="1"/>
        <rFont val="Calibri"/>
        <family val="2"/>
        <scheme val="minor"/>
      </rPr>
      <t xml:space="preserve">
Hoitoon tulon syy: 41=Lääkinnällinen kuntoutus</t>
    </r>
  </si>
  <si>
    <r>
      <t>Henkilötunnus:
Palvelumuoto: T51=Fysioterapia; T53=Puheterapia; T54=Toimintaterapia; T55=Jalkaterapia; T56=Ravitsemusterapia; T59=Muu kuntoutus ja erityisterapia;</t>
    </r>
    <r>
      <rPr>
        <sz val="9"/>
        <color rgb="FFFF0000"/>
        <rFont val="Calibri"/>
        <family val="2"/>
        <scheme val="minor"/>
      </rPr>
      <t xml:space="preserve"> ?</t>
    </r>
    <r>
      <rPr>
        <sz val="9"/>
        <color theme="1"/>
        <rFont val="Calibri"/>
        <family val="2"/>
        <scheme val="minor"/>
      </rPr>
      <t xml:space="preserve">
Hoitoon tulon syy: 41=Lääkinnällinen kuntoutus</t>
    </r>
  </si>
  <si>
    <t>Henkilötunnus:
Palvelumuoto: T52=Apuvälinepalvelut 
Hoitoon tulon syy: 41=Lääkinnällinen kuntoutus</t>
  </si>
  <si>
    <r>
      <t xml:space="preserve">Henkilötunnus:
Palvelumuoto:  </t>
    </r>
    <r>
      <rPr>
        <sz val="9"/>
        <color rgb="FFFF0000"/>
        <rFont val="Calibri"/>
        <family val="2"/>
        <scheme val="minor"/>
      </rPr>
      <t>T59=Muu kuntoutus ja erityisterapia?</t>
    </r>
    <r>
      <rPr>
        <sz val="9"/>
        <color theme="1"/>
        <rFont val="Calibri"/>
        <family val="2"/>
        <scheme val="minor"/>
      </rPr>
      <t xml:space="preserve">
Hoitoon tulon syy: 41=Lääkinnällinen kuntoutus</t>
    </r>
  </si>
  <si>
    <r>
      <rPr>
        <sz val="9"/>
        <rFont val="Calibri"/>
        <family val="2"/>
        <scheme val="minor"/>
      </rPr>
      <t>Henkilötunnus:</t>
    </r>
    <r>
      <rPr>
        <sz val="9"/>
        <color rgb="FFFF0000"/>
        <rFont val="Calibri"/>
        <family val="2"/>
        <scheme val="minor"/>
      </rPr>
      <t xml:space="preserve">
Palvelumuoto: ?
</t>
    </r>
    <r>
      <rPr>
        <sz val="9"/>
        <rFont val="Calibri"/>
        <family val="2"/>
        <scheme val="minor"/>
      </rPr>
      <t>Hoitoon tulon syy: 41=Lääkinnällinen kuntoutus</t>
    </r>
  </si>
  <si>
    <t xml:space="preserve">Henkilötunnus:
Palvelumuoto: T11=Avosairaanhoito, erittely?
Päädiagnoosi tai ensisijainen käyntisyy (ICD-10 tai ICPC2): A44=Yleiset ja epämääräiset, Rokotus / enn.ehk.lääk.
</t>
  </si>
  <si>
    <r>
      <t xml:space="preserve">Henkilötunnus:
Yhteystapa: R20=Ammattihenkilön käynti asiakkaan kotona
Palvelumuoto: </t>
    </r>
    <r>
      <rPr>
        <sz val="9"/>
        <color rgb="FFFF0000"/>
        <rFont val="Calibri"/>
        <family val="2"/>
        <scheme val="minor"/>
      </rPr>
      <t>T11=Avosairaanhoito, erittely?</t>
    </r>
    <r>
      <rPr>
        <sz val="9"/>
        <rFont val="Calibri"/>
        <family val="2"/>
        <scheme val="minor"/>
      </rPr>
      <t xml:space="preserve">
Ammattiluokitus: 2221=Lääkärit</t>
    </r>
  </si>
  <si>
    <t>Henkilötunnus:
Palvelumuoto: T11=Avosairaanhoito, erittely?
Hoidon kiireellisyys: 6=Hoito päivystysyksikössä</t>
  </si>
  <si>
    <r>
      <t xml:space="preserve">Henkilötunnus:
Palvelumuoto: T11=Avosairaanhoito, </t>
    </r>
    <r>
      <rPr>
        <sz val="9"/>
        <color rgb="FFFF0000"/>
        <rFont val="Calibri"/>
        <family val="2"/>
        <scheme val="minor"/>
      </rPr>
      <t>erittely?</t>
    </r>
    <r>
      <rPr>
        <sz val="9"/>
        <rFont val="Calibri"/>
        <family val="2"/>
        <scheme val="minor"/>
      </rPr>
      <t xml:space="preserve">
Hoidon kiireellisyys: 6=Hoito päivystysyksikössä</t>
    </r>
  </si>
  <si>
    <t>Henkilötunnus:
Palvelumuoto: T60=Suun terveydenhuolto
Hoidon kiireellisyys: 6=Hoito päivystysyksikössä</t>
  </si>
  <si>
    <t>Henkilötunnus:
Palvelumuoto: T73=Päihdetyö
Hoidon kiireellisyys: 6=Hoito päivystysyksikössä</t>
  </si>
  <si>
    <r>
      <t>Henkilötunnus:
Palvelumuoto: T11=Avosairaanhoito</t>
    </r>
    <r>
      <rPr>
        <sz val="9"/>
        <color rgb="FFFF0000"/>
        <rFont val="Calibri"/>
        <family val="2"/>
        <scheme val="minor"/>
      </rPr>
      <t>, erittely?</t>
    </r>
    <r>
      <rPr>
        <sz val="9"/>
        <rFont val="Calibri"/>
        <family val="2"/>
        <scheme val="minor"/>
      </rPr>
      <t xml:space="preserve">
Hoidon kiireellisyys: 6=Hoito päivystysyksikössä</t>
    </r>
  </si>
  <si>
    <t>Henkilötunnus:
Toimenpideluokitus: WYA00; WYA40; WYA50; SAA01; SAA02; SAA03; SAB03; SAD01; SAD02; SBA00; SBA10; SBA20; SBB00
Palvelumuoto: T60=Suun terveydenhuolto</t>
  </si>
  <si>
    <t>Henkilötunnus:
Toimenpideluokitus: SCA01; SCA02; SCA03; SCE00
Palvelumuoto: T60=Suun terveydenhuolto</t>
  </si>
  <si>
    <t>Henkilötunnus:
Toimenpideluokitus: ECA60; SAB01; SAB02; SAC01; SAC02; SDD10; SDE02; SDE03; SDE04; SJX11; SJX21; SXC02; SXC03; SBB10; SDA01; SDA02; SDA03; SDA04; SDC10; SDC20; SDC30; SDC40; SDC50; SDD01; SDD02; SFA00; SFA10; SFA20; SFA30; SFA40; SFB10; SFC00; SFC01; SFC92; SGA01; SGA02; SGA03; SGA04; SGA06; SGB00; SGB10; SGB20; SGB30; SGC00; SGC10; SGC20; SGC40; SGD00; SGD01; ; SHA01; SHA02; SHA03; SHA04; SJB00; SJB60; SJC01; SJC10; SJC20; SJC40; SJD00; SJD10; SJD40; SJF01; SPA00; SPB00; SPB10; SPB20; SPB30; SPC10; SPC30; SPC60; SPD00; SPE00; SPE90; SPF00; SPF10; SPF20; SPF30; SPF40; SPF60; SXA10; SXA20; SXB00; SXB10; SXC05; EAA00; EAA10; EAB00; EAB10; EBA00; EBA05; EBA20; EBA30; EBA99; EBU00; EBW99; ECA00; ECA10; ECA20; ECA30; ECA60 ; ECA99; ECB00; ECB05; ECW99; TEA00; TEA10; TED00; TEW99; WX002; WX105; WX110; WX290; WYA20; WYA30; WZA00; WZA90; WZB00; WZC00; TEC00; TEH00; TEJ00; TEL00; TEL40; WX- ryhmän toimenpiteet, WZ-ryhmän toimenpiteet, SAA01,SAA02, SAA03, SBA00, SBB00,SBB10,SCA-ryhmän toimenpiteet, SCE-ryhmän toimenpiteet tarvittaessa, SD-ryhmän toimenpiteet, SF-ryhmän toimenpiteet,S-ryhmän toimenpiteet, SH-ryhmän toimenpiteet, SP-ryhmän toimenpiteet poislukien SPG-ryhmän toimenpiteet, SX-ryhmän toimenpiteet. Huulten toimenpiteistä EAA00, EAA10,EAB00,EAB10.EBA-ryhmän toimenpiteet, EBB00,EBB05.ECA10,ECA20,ECA30.ECB00.EDA00,EEA00.TE-ryhmän toimenpiteet sekä radiologiset tutkimukset; SAB03, SAD01, SAD02, SBA00, SBA10, SBA20, SBB00, SBB10, SDA01, SDA02, SDA03, SDA04, SDA05, SXA20, SXB00, WX105, WX110;SBA00, SBA10, SBA20, SBB00, SBB10, SXB00; WKPAL,WZA90,SAA03,SBB00, SJ-ryhmän toimenpiteet sekä radiologiset tutkimukset; SCA-ryhmän toimenpiteet, SJC01,SJC02,SJC03,SJC40,SJC50,SXC05.
Palvelumuoto: T60=Suun terveydenhuolto</t>
  </si>
  <si>
    <t>Henkilötunnus:
Toimenpideluokitus: ECW05, SAA03, SAAPAE, SDA13, SDA14, SDC50, SFB10, SFB20, SF30, SFB40. SGA07, SGC20, SGC30, SGC50. SJ-ryhmän toimenpiteet. SPA05, SPA10, SPA20, SPB15, SPB20, SPB25, SPB28. SPC20, SPD05, SPD10, SPD20. ECA00, ECA30, ECA35B, ECA35C, ECA50, SCA50, SCA55, SCA70, SCA99. SCB05, SCB10, SCB15, SCB17, SCB20, SCB30, SCB40, SCB99, SCU00. SPE05, SPE10, SPG00, SPG10, SPG15. EAA00, EAA10, EAB10, EAB20, EAB99. EAW99. EBA10, EBA12, EBA30, EBA40, EBA45, EBA99. EBB10, EBB11, EBB15, EBB20, EBB40, EBB50, EBB99, EBU00, EBW99. EFA10, EFA40, EFA50, EHU00, EHW99, EJB00, EJB10, EJB20, EJB30, EJC20, EHB00, EHC20, EKB00, EKW99, ELA00, ELA10, ELA20, ELA30, ELB00, ELB10, TQW30, WX002B, WZA90. TE-ryhmän toimenpiteet kokonaisuudessaan poislukien TEM00, TEN00 ja TEW99.
Palvelumuoto: T60=Suun terveydenhuolto</t>
  </si>
  <si>
    <t>Henkilötunnus:
Toimenpideluokitus: ECW05; SAA04; SAC03; SXC04; SDA05; SDA12; SDA13; SDA14; SDD03; SDD10 ; SFB20; SFB30; SFB40; SGA05; SGA07; SGC30; SGC50; SHB00; SJB10; SJB30; SJC02; SJC03; SJC50; SJD20; SJD30; SJD50; SJE90; SJX00; SPA05; SPA10; SPA20; SPB15; SPB25; SPB28; SPC20; SPC25; SPC35; SPC40; SPC45; SPC50; SPD05; SPD10; SPD20; SPE05; SPE10; SPF50; EAB20; EBA10; EBA15; EBA12; EBA40; EBA45; EBB00; EBB05; EBB10; EBB11; EBB15; EBB20; EBB40; EBB50; EBB99; ECA35; ECA40; ECA50; ECA55; ECB10; ECB15; ECB20; ECB99; ECU00; ECU05; ECU06; EKA10; TEG00; TEN00
Palvelumuoto: T60=Suun terveydenhuolto</t>
  </si>
  <si>
    <t>Henkilötunnus:
Toimenpideluokitus: EAA20, EAA30, EAA99, EAB30, EB1AI, EB1BI, EB1CI. ECB50, ECB60, ECB65. ED-ryhmän toimenpiteet, poislukien EDA00, EDA10. EE-ryhmä lukuunottamatta EEA00 JA EEA10. EF-ryhmä lukuunottamatta EFA10, EFA40, EFA50. EG-ryhmä lukuunottamatta EG1AA. EHB99, EHC10, EHC30, EHC31, EHC32, EHC40, EHC50, EHC60, EHC99. EJB40, EJB50, EJB60, EJB99. EJC30, EJC40, EJC99. EJW99. EKB99, EKC20, EKC30, EKC99. EL-ryhmä lukuunottamatta ELA-ryhmän koodit ja ELB00, ELB10. EW-ryhmän toimenpiteet, TEM00, TEN00, NK6MA. Y-ryhmän toimenpiteet. 
Palvelumuoto: T60=Suun terveydenhuolto</t>
  </si>
  <si>
    <t>Henkilötunnus:
Toimenpideluokitus: WYA00; WYA40; WYA50; SAA01; SAA02; SAA03; SAB03; SAD01; SAD02; SBA00; SBA10; SBA20; SBB00; SCA01; SCA02; SCA03; SCE00; ECA60; SAB01; SAB02; SAC01; SAC02; SDD10; SDE02; SDE03; SDE04; SJX11; SJX21; SXC02; SXC03; SBB10; SDA01; SDA02; SDA03; SDA04; SDC10; SDC20; SDC30; SDC40; SDC50; SDD01; SDD02; SFA00; SFA10; SFA20; SFA30; SFA40; SFB10; SFC00; SFC01; SFC92; SGA01; SGA02; SGA03; SGA04; SGA06; SGB00; SGB10; SGB20; SGB30; SGC00; SGC10; SGC20; SGC40; SGD00; SGD01; ; SHA01; SHA02; SHA03; SHA04; SJB00; SJB60; SJC01; SJC10; SJC20; SJC40; SJD00; SJD10; SJD40; SJF01; SPA00; SPB00; SPB10; SPB20; SPB30; SPC10; SPC30; SPC60; SPD00; SPE00; SPE90; SPF00; SPF10; SPF20; SPF30; SPF40; SPF60; SXA10; SXA20; SXB00; SXB10; SXC05; EAA00; EAA10; EAB00; EAB10; EBA00; EBA05; EBA20; EBA30; EBA99; EBU00; EBW99; ECA00; ECA10; ECA20; ECA30; ECA60 ; ECA99; ECB00; ECB05; ECW99; TEA00; TEA10; TED00; TEW99; WX002; WX105; WX110; WX290; WYA20; WYA30; WZA00; WZA90; WZB00; WZC00; TEC00; TEH00; TEJ00; TEL00; TEL40; WX- ryhmän toimenpiteet, WZ-ryhmän toimenpiteet, SAA01,SAA02, SAA03, SBA00, SBB00,SBB10,SCA-ryhmän toimenpiteet, SCE-ryhmän toimenpiteet tarvittaessa, SD-ryhmän toimenpiteet, SF-ryhmän toimenpiteet,S-ryhmän toimenpiteet, SH-ryhmän toimenpiteet, SP-ryhmän toimenpiteet poislukien SPG-ryhmän toimenpiteet, SX-ryhmän toimenpiteet. Huulten toimenpiteistä EAA00, EAA10,EAB00,EAB10.EBA-ryhmän toimenpiteet, EBB00,EBB05.ECA10,ECA20,ECA30.ECB00.EDA00,EEA00.TE-ryhmän toimenpiteet sekä radiologiset tutkimukset; SAB03, SAD01, SAD02, SBA00, SBA10, SBA20, SBB00, SBB10, SDA01, SDA02, SDA03, SDA04, SDA05, SXA20, SXB00, WX105, WX110;SBA00, SBA10, SBA20, SBB00, SBB10, SXB00; WKPAL,WZA90,SAA03,SBB00, SJ-ryhmän toimenpiteet sekä radiologiset tutkimukset; SCA-ryhmän toimenpiteet, SJC01,SJC02,SJC03,SJC40,SJC50,SXC05; ECW05, SAA03, SAAPAE, SDA13, SDA14, SDC50, SFB10, SFB20, SF30, SFB40. SGA07, SGC20, SGC30, SGC50. SJ-ryhmän toimenpiteet. SPA05, SPA10, SPA20, SPB15, SPB20, SPB25, SPB28. SPC20, SPD05, SPD10, SPD20. ECA00, ECA30, ECA35B, ECA35C, ECA50, SCA50, SCA55, SCA70, SCA99. SCB05, SCB10, SCB15, SCB17, SCB20, SCB30, SCB40, SCB99, SCU00. SPE05, SPE10, SPG00, SPG10, SPG15. EAA00, EAA10, EAB10, EAB20, EAB99. EAW99. EBA10, EBA12, EBA30, EBA40, EBA45, EBA99. EBB10, EBB11, EBB15, EBB20, EBB40, EBB50, EBB99, EBU00, EBW99. EFA10, EFA40, EFA50, EHU00, EHW99, EJB00, EJB10, EJB20, EJB30, EJC20, EHB00, EHC20, EKB00, EKW99, ELA00, ELA10, ELA20, ELA30, ELB00, ELB10, TQW30, WX002B, WZA90. TE-ryhmän toimenpiteet kokonaisuudessaan poislukien TEM00, TEN00 ja TEW99.
Palvelumuoto: T60=Suun terveydenhuolto</t>
  </si>
  <si>
    <t>Henkilötunnus:
Toimenpideluokitus: ECW05; SAA04; SAC03; SXC04; SDA05; SDA12; SDA13; SDA14; SDD03; SDD10 ; SFB20; SFB30; SFB40; SGA05; SGA07; SGC30; SGC50; SHB00; SJB10; SJB30; SJC02; SJC03; SJC50; SJD20; SJD30; SJD50; SJE90; SJX00; SPA05; SPA10; SPA20; SPB15; SPB25; SPB28; SPC20; SPC25; SPC35; SPC40; SPC45; SPC50; SPD05; SPD10; SPD20; SPE05; SPE10; SPF50; EAB20; EBA10; EBA15; EBA12; EBA40; EBA45; EBB00; EBB05; EBB10; EBB11; EBB15; EBB20; EBB40; EBB50; EBB99; ECA35; ECA40; ECA50; ECA55; ECB10; ECB15; ECB20; ECB99; ECU00; ECU05; ECU06; EKA10; TEG00; TEN00; EAA20, EAA30, EAA99, EAB30, EB1AI, EB1BI, EB1CI. ECB50, ECB60, ECB65. ED-ryhmän toimenpiteet, poislukien EDA00, EDA10. EE-ryhmä lukuunottamatta EEA00 JA EEA10. EF-ryhmä lukuunottamatta EFA10, EFA40, EFA50. EG-ryhmä lukuunottamatta EG1AA. EHB99, EHC10, EHC30, EHC31, EHC32, EHC40, EHC50, EHC60, EHC99. EJB40, EJB50, EJB60, EJB99. EJC30, EJC40, EJC99. EJW99. EKB99, EKC20, EKC30, EKC99. EL-ryhmä lukuunottamatta ELA-ryhmän koodit ja ELB00, ELB10. EW-ryhmän toimenpiteet, TEM00, TEN00, NK6MA. Y-ryhmän toimenpiteet;
Palvelumuoto: T60=Suun terveydenhuolto</t>
  </si>
  <si>
    <t>Henkilötunnus:
Toimenpideluokitus: ?
Yhteystapa: R10=Asiakkaan käynti vastaanotolla, R52=Reaaliaikainen etäasiointi, R56=Etäasiointi ilman reaaliaikaista kontaktia, R90=Muu asiointi
Palvelumuoto: T60=Suun terveydenhuolto</t>
  </si>
  <si>
    <r>
      <t xml:space="preserve">Henkilötunnus:
Palvelutehtävä: 15=Päihdehuolto; </t>
    </r>
    <r>
      <rPr>
        <sz val="9"/>
        <color rgb="FFFF0000"/>
        <rFont val="Calibri"/>
        <family val="2"/>
        <scheme val="minor"/>
      </rPr>
      <t>?</t>
    </r>
    <r>
      <rPr>
        <sz val="9"/>
        <color theme="1"/>
        <rFont val="Calibri"/>
        <family val="2"/>
        <scheme val="minor"/>
      </rPr>
      <t xml:space="preserve">
</t>
    </r>
    <r>
      <rPr>
        <sz val="9"/>
        <rFont val="Calibri"/>
        <family val="2"/>
        <scheme val="minor"/>
      </rPr>
      <t>Sosiaalipalvelu: 46=Sosiaalityö; 45=Sosiaaliohjaus; 70=Sosiaalinen kuntoutus; 51=Tukisuhdetoiminta; 37=Päivätoiminta
Palvelumuoto: T71=Mielenterveystyö</t>
    </r>
  </si>
  <si>
    <t>Henkilötunnus:
Palvelutehtävä: ?
Sosiaalipalvelu: 50=Tuettu asuminen
Palvelumuoto: T71=Mielenterveystyö</t>
  </si>
  <si>
    <r>
      <t xml:space="preserve">Henkilötunnus:
Palvelutehtävä: 15=Päihdehuolto; </t>
    </r>
    <r>
      <rPr>
        <sz val="9"/>
        <color rgb="FFFF0000"/>
        <rFont val="Calibri"/>
        <family val="2"/>
        <scheme val="minor"/>
      </rPr>
      <t>?</t>
    </r>
    <r>
      <rPr>
        <sz val="9"/>
        <color theme="1"/>
        <rFont val="Calibri"/>
        <family val="2"/>
        <scheme val="minor"/>
      </rPr>
      <t xml:space="preserve">
Sosiaalipalvelu: 45=Sosiaaliohjaus; 46=Sosiaalityö; 70=Sosiaalinen kuntoutus; 51=Tukisuhdetoiminta; 37=Päivätoiminta; 50=Tuettu asuminen
Palvelumuoto: T71=Mielenterveystyö</t>
    </r>
  </si>
  <si>
    <t>Henkilötunnus:
Palvelutehtävä: 15=Päihdehuolto
Sosiaalipalvelu: 50=Tuettu asuminen</t>
  </si>
  <si>
    <r>
      <t xml:space="preserve">Henkilötunnus:
Palvelutehtävä: 15=Päihdehuolto
Sosiaalipalvelu: 61=Tehostettu palveluasuminen; 24=Laitospalvelu; </t>
    </r>
    <r>
      <rPr>
        <sz val="9"/>
        <color rgb="FFFF0000"/>
        <rFont val="Calibri"/>
        <family val="2"/>
        <scheme val="minor"/>
      </rPr>
      <t>49=Tilapäinen asuminen?</t>
    </r>
  </si>
  <si>
    <t>Henkilötunnus:
Palvelutehtävä: 23=Iäkkäiden palvelut
Sosiaalipalvelu: 67=Omaishoidon tuki; 17=Kotipalvelut; 70=Sosiaalinen kuntoutus; 37=Päivätoiminta; 9=Asunnon muutostyö; 46=Sosiaalityö; 45=Sosiaaliohjaus; 50=Tuettu asuminen
Palvelumuoto: T41=Kotisairaanhoito
JA
Henkilötunnus:
Palvelutehtävä: 20=Vammaispalvelut
Sosiaalipalvelu: 17=Kotipalvelut
Palvelumuoto: T41=Kotisairaanhoito</t>
  </si>
  <si>
    <r>
      <t xml:space="preserve">Henkilötunnus:
Palvelumuoto: ?
Hoitoon tulon syy: 41=Lääkinnällinen kuntoutus
Yhteystapa: </t>
    </r>
    <r>
      <rPr>
        <sz val="9"/>
        <color rgb="FFFF0000"/>
        <rFont val="Calibri"/>
        <family val="2"/>
        <scheme val="minor"/>
      </rPr>
      <t>80=Vuodeosastohoito</t>
    </r>
  </si>
  <si>
    <r>
      <t>Henkilötunnus:
Palvelumuoto: T11=Avosairaanhoito</t>
    </r>
    <r>
      <rPr>
        <sz val="9"/>
        <color rgb="FFFF0000"/>
        <rFont val="Calibri"/>
        <family val="2"/>
        <scheme val="minor"/>
      </rPr>
      <t>, erittely?</t>
    </r>
    <r>
      <rPr>
        <sz val="9"/>
        <color theme="1"/>
        <rFont val="Calibri"/>
        <family val="2"/>
        <scheme val="minor"/>
      </rPr>
      <t xml:space="preserve">
Hoidon kiireellisyys: 6=Hoito päivystysyksikössä</t>
    </r>
  </si>
  <si>
    <r>
      <rPr>
        <sz val="11"/>
        <color rgb="FFFF0000"/>
        <rFont val="Calibri"/>
        <family val="2"/>
        <scheme val="minor"/>
      </rPr>
      <t>Vastaanotto ja osaamisen turvaaminen eivät ole vammaispalvelujen sosiaalipalveluja,
eikä niiden käsitteitä tai sisältöä löydy sosiaalihuollon sanastosta.</t>
    </r>
    <r>
      <rPr>
        <sz val="11"/>
        <color theme="1"/>
        <rFont val="Calibri"/>
        <family val="2"/>
        <scheme val="minor"/>
      </rPr>
      <t xml:space="preserve">
Toteutunutta palvelua arvioidaan pääsääntöisesti asiakas- ja toteuttamissuunnitelman avulla.
Vammaispalvelujen palvelupäätökset tehdään palvelujen järjestäemisen prosessissa ja IMO-päätöksiä voidaan tehdä myös palvelujen toteuttamisen prosessissa.</t>
    </r>
  </si>
  <si>
    <t>Säännöllinen etäkotipalvelu</t>
  </si>
  <si>
    <t>Säännöllinen etäkotisairaanhoito</t>
  </si>
  <si>
    <r>
      <t xml:space="preserve">Etäkotihoidolla tarkoitetaan fyysisen </t>
    </r>
    <r>
      <rPr>
        <b/>
        <sz val="9"/>
        <rFont val="Calibri"/>
        <family val="2"/>
        <scheme val="minor"/>
      </rPr>
      <t>kotisairaanhoito</t>
    </r>
    <r>
      <rPr>
        <sz val="9"/>
        <rFont val="Calibri"/>
        <family val="2"/>
        <scheme val="minor"/>
      </rPr>
      <t xml:space="preserve">käynnin korvaavia sähköisiä tapahtumia. Etäkäynnin yksikkökustannus on selvästi fyysisen käynnin kustannusta matalampi. 
</t>
    </r>
    <r>
      <rPr>
        <b/>
        <sz val="9"/>
        <rFont val="Calibri"/>
        <family val="2"/>
        <scheme val="minor"/>
      </rPr>
      <t xml:space="preserve">
Säännöllinen kotihoito on vähintään kerran viikossa määräaikaisesti tai toistaiseksi jatkuvana palveluna toteutettua hoitoa.</t>
    </r>
    <r>
      <rPr>
        <sz val="9"/>
        <rFont val="Calibri"/>
        <family val="2"/>
        <scheme val="minor"/>
      </rPr>
      <t xml:space="preserve"> Tilapäinen kotihoito on harvemmin kuin kerran viikossa tapahtuvaa määräaikaista kotihoidon palvelua.</t>
    </r>
  </si>
  <si>
    <t>Tilapäinen etäkotipalvelu</t>
  </si>
  <si>
    <t>Tilapäinen etäkotisairaanhoito</t>
  </si>
  <si>
    <r>
      <t xml:space="preserve">Etäkotihoidolla tarkoitetaan fyysisen </t>
    </r>
    <r>
      <rPr>
        <b/>
        <sz val="9"/>
        <rFont val="Calibri"/>
        <family val="2"/>
        <scheme val="minor"/>
      </rPr>
      <t>kotisairaanhoito</t>
    </r>
    <r>
      <rPr>
        <sz val="9"/>
        <rFont val="Calibri"/>
        <family val="2"/>
        <scheme val="minor"/>
      </rPr>
      <t xml:space="preserve">käynnin korvaavia sähköisiä tapahtumia. Etäkäynnin yksikkökustannus on selvästi fyysisen käynnin kustannusta matalampi. 
Säännöllinen kotihoito on vähintään kerran viikossa määräaikaisesti tai toistaiseksi jatkuvana palveluna toteutettua hoitoa. </t>
    </r>
    <r>
      <rPr>
        <b/>
        <sz val="9"/>
        <rFont val="Calibri"/>
        <family val="2"/>
        <scheme val="minor"/>
      </rPr>
      <t>Tilapäinen kotihoito on harvemmin kuin kerran viikossa tapahtuvaa määräaikaista kotihoidon palvelua.</t>
    </r>
  </si>
  <si>
    <t>Tilapäinen yösairaanhoito</t>
  </si>
  <si>
    <r>
      <t>Yöaikaan (</t>
    </r>
    <r>
      <rPr>
        <b/>
        <sz val="9"/>
        <rFont val="Calibri"/>
        <family val="2"/>
        <scheme val="minor"/>
      </rPr>
      <t>klo 22–06</t>
    </r>
    <r>
      <rPr>
        <sz val="9"/>
        <rFont val="Calibri"/>
        <family val="2"/>
        <scheme val="minor"/>
      </rPr>
      <t xml:space="preserve">) annettu Shl 1301/2014, 19§ kotisairaanhoito
Säännöllinen kotihoito on vähintään kerran viikossa määräaikaisesti tai toistaiseksi jatkuvana palveluna toteutettua hoitoa. </t>
    </r>
    <r>
      <rPr>
        <b/>
        <sz val="9"/>
        <rFont val="Calibri"/>
        <family val="2"/>
        <scheme val="minor"/>
      </rPr>
      <t>Tilapäinen kotihoito on harvemmin kuin kerran viikossa tapahtuvaa määräaikaista kotihoidon palvelua.</t>
    </r>
  </si>
  <si>
    <t>Säännöllinen yösairaanhoito</t>
  </si>
  <si>
    <r>
      <t xml:space="preserve">Yöaikaan (klo 22–06) annettu Shl 1301/2014, 19§ kotisairaanhoito
</t>
    </r>
    <r>
      <rPr>
        <b/>
        <sz val="9"/>
        <rFont val="Calibri"/>
        <family val="2"/>
        <scheme val="minor"/>
      </rPr>
      <t>Säännöllinen kotihoito on vähintään kerran viikossa määräaikaisesti tai toistaiseksi jatkuvana palveluna toteutettua hoitoa.</t>
    </r>
    <r>
      <rPr>
        <sz val="9"/>
        <rFont val="Calibri"/>
        <family val="2"/>
        <scheme val="minor"/>
      </rPr>
      <t xml:space="preserve"> Tilapäinen kotihoito on harvemmin kuin kerran viikossa tapahtuvaa määräaikaista kotihoidon palvelua.</t>
    </r>
  </si>
  <si>
    <t>Vammaisten omatoimisuutta tukevat sosiaalipalvelut</t>
  </si>
  <si>
    <t>Omaishoidon tuki sisältyy toimintotasolla tähän eikä Sosiaalihuollon asiakkuutta ohjaaviin sosiaalipalveluihin (vrt. sosiaalialan tiedonhallinnan sanasto).</t>
  </si>
  <si>
    <t>Henkilötunnus:
Palvelutehtävä: 20=Vammaispalvelut
Sosiaalipalvelu: 50=Tuettu asuminen; 9=Asunnon muutostyö; 17=Kotipalvelut, miten tukipalvelut erotetaan?; 67=Omaishoidon tuki; 12=Henkilökohtainen apu; ?</t>
  </si>
  <si>
    <t>Ohjattu asuminen kuuluu palveluasumisen sosiaalipalveluun ja asumispalvelujen kokonaisuuteen sosiaalialan tiedonhallinnan sanastossa.</t>
  </si>
  <si>
    <t>Tuettu asuminen kuuluu  asumispalvelujen kokonaisuuteen sosiaalialan tiedonhallinnan sanastossa.</t>
  </si>
  <si>
    <r>
      <t xml:space="preserve">Terveydenhuoltolain 13 §:ssä tarkoitettu terveysneuvonta ja terveystarkastukset Tähän palveluryhmään sisällytetään vastaanottotoiminnan ennaltaehkäisevät palvelut ja terveyttä ja hyvinvointia edistävät palvelut, esim. - Terveysneuvontapäivät  - Terveyskioskit - Aikuisneuvolat - Tartuntatautien seuranta ja ehkäisy on vastaanottopalvelun sisällä siltä osin kun se lainsäädännössä on esitetty perustason tehtäväksi. - Rokotukset. </t>
    </r>
    <r>
      <rPr>
        <b/>
        <sz val="9"/>
        <rFont val="Calibri"/>
        <family val="2"/>
        <scheme val="minor"/>
      </rPr>
      <t xml:space="preserve">Palveluryhmätasoinen tieto tässä kohtaa usein riittävä. Erottelu ei ole mahdollista ilman tarkempaa toimenpideluokitusta. </t>
    </r>
  </si>
  <si>
    <r>
      <t xml:space="preserve">Sisältyy luokkaan </t>
    </r>
    <r>
      <rPr>
        <i/>
        <sz val="9"/>
        <color rgb="FFFF0000"/>
        <rFont val="Calibri"/>
        <family val="2"/>
        <scheme val="minor"/>
      </rPr>
      <t xml:space="preserve">Mielenterveyskuntoutujien sosiaalinen kuntoutus? </t>
    </r>
    <r>
      <rPr>
        <sz val="9"/>
        <color rgb="FFFF0000"/>
        <rFont val="Calibri"/>
        <family val="2"/>
        <scheme val="minor"/>
      </rPr>
      <t xml:space="preserve">Työtoiminnan muotoja: työkokeilu, ryhmämuotoinen kerhotoiminta, </t>
    </r>
    <r>
      <rPr>
        <b/>
        <sz val="9"/>
        <color rgb="FFFF0000"/>
        <rFont val="Calibri"/>
        <family val="2"/>
        <scheme val="minor"/>
      </rPr>
      <t>avotyötoiminta.</t>
    </r>
    <r>
      <rPr>
        <sz val="9"/>
        <color rgb="FFFF0000"/>
        <rFont val="Calibri"/>
        <family val="2"/>
        <scheme val="minor"/>
      </rPr>
      <t xml:space="preserve"> Onko tarpeen eritellä? Mielenterveyskuntoutujien </t>
    </r>
    <r>
      <rPr>
        <b/>
        <sz val="9"/>
        <color rgb="FFFF0000"/>
        <rFont val="Calibri"/>
        <family val="2"/>
        <scheme val="minor"/>
      </rPr>
      <t>avotyötoiminta</t>
    </r>
    <r>
      <rPr>
        <sz val="9"/>
        <color rgb="FFFF0000"/>
        <rFont val="Calibri"/>
        <family val="2"/>
        <scheme val="minor"/>
      </rPr>
      <t xml:space="preserve"> on toimintakeskuksen ulkopuolella tapahtuvaa työtoimintaa yrityksissä, yhteisöissä, kunnissa tai kuntayhtymissä. </t>
    </r>
    <r>
      <rPr>
        <b/>
        <sz val="9"/>
        <color rgb="FFFF0000"/>
        <rFont val="Calibri"/>
        <family val="2"/>
        <scheme val="minor"/>
      </rPr>
      <t>MUOKKAA AVOTYÖTOIMINTA!</t>
    </r>
    <r>
      <rPr>
        <sz val="9"/>
        <color rgb="FFFF0000"/>
        <rFont val="Calibri"/>
        <family val="2"/>
        <scheme val="minor"/>
      </rPr>
      <t xml:space="preserve">
</t>
    </r>
    <r>
      <rPr>
        <b/>
        <strike/>
        <sz val="9"/>
        <color rgb="FFFF0000"/>
        <rFont val="Calibri"/>
        <family val="2"/>
        <scheme val="minor"/>
      </rPr>
      <t>Avotyötoiminnan</t>
    </r>
    <r>
      <rPr>
        <sz val="9"/>
        <color rgb="FFFF0000"/>
        <rFont val="Calibri"/>
        <family val="2"/>
        <scheme val="minor"/>
      </rPr>
      <t xml:space="preserve"> tehtävänä on etsiä asiakkaille heidän yksilöllisten kykyjensä ja taitojensa mukaisia työtoimintapaikkoja. 
</t>
    </r>
    <r>
      <rPr>
        <b/>
        <sz val="9"/>
        <color rgb="FFFF0000"/>
        <rFont val="Calibri"/>
        <family val="2"/>
        <scheme val="minor"/>
      </rPr>
      <t>Avotyötoimintaa</t>
    </r>
    <r>
      <rPr>
        <sz val="9"/>
        <color rgb="FFFF0000"/>
        <rFont val="Calibri"/>
        <family val="2"/>
        <scheme val="minor"/>
      </rPr>
      <t xml:space="preserve"> toteutetaan työpaikoilla asiakkaalle sovelletuin työtehtävin ja työajoin. Työntekijän ja työnantajan välille tehdään </t>
    </r>
    <r>
      <rPr>
        <b/>
        <sz val="9"/>
        <color rgb="FFFF0000"/>
        <rFont val="Calibri"/>
        <family val="2"/>
        <scheme val="minor"/>
      </rPr>
      <t>avotyösopimus.</t>
    </r>
    <r>
      <rPr>
        <sz val="9"/>
        <color rgb="FFFF0000"/>
        <rFont val="Calibri"/>
        <family val="2"/>
        <scheme val="minor"/>
      </rPr>
      <t xml:space="preserve"> Avotyönohjaaja tukee, ohjaa ja valmentaa avotyön asiakkaita ja työnantajia tarpeen mukaan. Työtoiminnan asiakkaille maksetaan työpanokseensa suhteutettua työosuusrahaa. </t>
    </r>
  </si>
  <si>
    <r>
      <t>Henkilötunnus:
P</t>
    </r>
    <r>
      <rPr>
        <sz val="9"/>
        <rFont val="Calibri"/>
        <family val="2"/>
        <scheme val="minor"/>
      </rPr>
      <t>alvelutehtävä: 24=Lapsiperheiden palvelut</t>
    </r>
    <r>
      <rPr>
        <sz val="9"/>
        <color theme="1"/>
        <rFont val="Calibri"/>
        <family val="2"/>
        <scheme val="minor"/>
      </rPr>
      <t xml:space="preserve">
Sosiaalipalvelu: 57=Vertaistukitoiminta; 51=Tukisuhdetoiminta; 27=Lomanviettopalvelu; </t>
    </r>
  </si>
  <si>
    <r>
      <t xml:space="preserve">Henkilötunnus:
Palvelutehtävä: 24=Lapsiperheiden palvelut
Sosiaalipalvelu: 57=Vertaistukitoiminta; 51=Tukisuhdetoiminta; 27=Lomanviettopalvelu; 
JA
Palvelutehtävä: 24=Lapsiperheiden palvelut
Sosiaalipalvelu: 46=Sosiaalityö; 45=Sosiaaliohjaus; 
JA
Palvelutehtävä: 26=Työikäisten palvelut; Sosiaalipalvelu: 70=Sosiaalinen kuntoutus (18-24-vuotiaat);
</t>
    </r>
    <r>
      <rPr>
        <sz val="9"/>
        <color rgb="FFFF0000"/>
        <rFont val="Calibri"/>
        <family val="2"/>
        <scheme val="minor"/>
      </rPr>
      <t>NUORISOASEMAT?</t>
    </r>
    <r>
      <rPr>
        <sz val="9"/>
        <color theme="1"/>
        <rFont val="Calibri"/>
        <family val="2"/>
        <scheme val="minor"/>
      </rPr>
      <t xml:space="preserve">
JA
Palvelutehtävä: 24=Lapsiperheiden palvelut
Sosiaalipalvelu: 33=Perhetyö; 17=Kotipalvelu
JA
Palvelumuoto: T21=Äitiysneuvola; T22=Lastenneuvola; </t>
    </r>
    <r>
      <rPr>
        <sz val="9"/>
        <color rgb="FFFF0000"/>
        <rFont val="Calibri"/>
        <family val="2"/>
        <scheme val="minor"/>
      </rPr>
      <t xml:space="preserve">T23=Perhesuunnittelu-/ehkäisyneuvola (äitiysnevolan palveluna); T24=Muut neuvolapalvelut (nuorisoneuvola)
</t>
    </r>
    <r>
      <rPr>
        <sz val="9"/>
        <rFont val="Calibri"/>
        <family val="2"/>
        <scheme val="minor"/>
      </rPr>
      <t>JA
Palvelumuoto: T26=Kouluterveydenhuolto</t>
    </r>
  </si>
  <si>
    <r>
      <t xml:space="preserve">KERÄTÄÄN ASIAKASMÄÄRÄ HETU-KERTAALLEEN
Henkilötunnus:
Palvelutehtävä: 24=Lapsiperheiden palvelut
Sosiaalipalvelu: 57=Vertaistukitoiminta; 51=Tukisuhdetoiminta; 27=Lomanviettopalvelu; 
JA
Palvelutehtävä: 24=Lapsiperheiden palvelut
Sosiaalipalvelu: 46=Sosiaalityö; 45=Sosiaaliohjaus; 
</t>
    </r>
    <r>
      <rPr>
        <sz val="9"/>
        <color rgb="FFFF0000"/>
        <rFont val="Calibri"/>
        <family val="2"/>
        <scheme val="minor"/>
      </rPr>
      <t>JA
Palvelutehtävä: 26=Työikäisten palvelut; Sosiaalipalvelu: 70=Sosiaalinen kuntoutus (18-24-vuotiaat);
NUORISOASEMAT?</t>
    </r>
  </si>
  <si>
    <r>
      <t xml:space="preserve">Sosiaalihuoltolain 18 §:n mukainen perhetyö: "Perhetyöllä tarkoitetaan hyvinvoinnin tukemista sosiaaliohjauksella ja muulla tarvittavalla avulla tilanteissa, joissa asiakas ja hänen perheensä tai asiakkaan hoidosta vastaava henkilö, tarvitsevat tukea ja ohjausta omien voimavarojen vahvistamiseksi ja keskinäisen vuorovaikutuksen parantamiseksi." 
</t>
    </r>
    <r>
      <rPr>
        <b/>
        <sz val="9"/>
        <color theme="1"/>
        <rFont val="Calibri"/>
        <family val="2"/>
        <scheme val="minor"/>
      </rPr>
      <t xml:space="preserve">Perhetyö ehkäisevänä sosiaalihuoltona.
</t>
    </r>
    <r>
      <rPr>
        <b/>
        <sz val="9"/>
        <color rgb="FFFF0000"/>
        <rFont val="Calibri"/>
        <family val="2"/>
        <scheme val="minor"/>
      </rPr>
      <t>Ehdotus: uusi palvelu neuvolassa tehtävälle perhetyölle!</t>
    </r>
  </si>
  <si>
    <t>Henkilötunnus:
Palvelutehtävä: 10=Lastensuojelu; 20=Vammaispalvelut; 24=Lapsiperheiden palvelut
Sosiaalipalvelu: 31=Perhehoito</t>
  </si>
  <si>
    <t>KERÄTÄÄN ASIAKASMÄÄRÄ HETU-KERTAALLEEN
Henkilötunnus:
Palvelutehtävä: 10=Lastensuojelu; 20=Vammaispalvelut; 24=Lapsiperheiden palvelut
Sosiaalipalvelu: 31=Perhehoito</t>
  </si>
  <si>
    <r>
      <t xml:space="preserve">Perhehoito on hoidon tai muun osa- tai </t>
    </r>
    <r>
      <rPr>
        <b/>
        <sz val="9"/>
        <color theme="1"/>
        <rFont val="Calibri"/>
        <family val="2"/>
        <scheme val="minor"/>
      </rPr>
      <t>ympärivuorokautisen</t>
    </r>
    <r>
      <rPr>
        <sz val="9"/>
        <color theme="1"/>
        <rFont val="Calibri"/>
        <family val="2"/>
        <scheme val="minor"/>
      </rPr>
      <t xml:space="preserve"> huolenpidon järjestämistä perhehoitajan yksityiskodissa tai hoidettavan kotona. Kunta tai kuntayhtymä tekee toimeksiantosopimuksen perhehoitajan kanssa tai sopimuksen perhehoidon järjestämisestä yksityisen perhehoidon tuottajan kanssa. (Perhehoitolaki 263/2015, 3 §). </t>
    </r>
    <r>
      <rPr>
        <sz val="9"/>
        <color rgb="FFFF0000"/>
        <rFont val="Calibri"/>
        <family val="2"/>
        <scheme val="minor"/>
      </rPr>
      <t xml:space="preserve">TARKENNUS MÄÄRITELMÄÄN! Alle 18 vuotta täyttäneet kuuluu tähän, vaikka kyseessä olisi vammainen henkilö. </t>
    </r>
  </si>
  <si>
    <t>Terveyskeskuspsykologin vastaanottopalvelu</t>
  </si>
  <si>
    <t>Vammaisten OHT-palkkioluokka 2 (500−999 €)</t>
  </si>
  <si>
    <t>Vammaisten OHT-palkkioluokka 3 (1 000−1 499 €)</t>
  </si>
  <si>
    <t>Vammaisten OHT-palkkioluokka 4 (yli 1 500 €)</t>
  </si>
  <si>
    <t xml:space="preserve">Iäkkäiden OHT-palkkioluokka 2 (500−999 €) </t>
  </si>
  <si>
    <t>Iäkkäiden OHT-palkkioluokka 3 (1 000−1 499 €)</t>
  </si>
  <si>
    <t>Iäkkäiden OHT-palkkioluokka 4 (yli 1 500 €)</t>
  </si>
  <si>
    <t>Omaishoidon tuen palkkiot omaisille, joille maksetaan 500−999,99 € kuukaudessa</t>
  </si>
  <si>
    <t>Omaishoidon tuen palkkiot omaisille, joille maksetaan 1 000−1 499,99 € kuukaudessa</t>
  </si>
  <si>
    <t>Omaishoidon tuen palkkiot omaisille, joille maksetaan vähintään 1 500 € kuukaudessa</t>
  </si>
  <si>
    <t>Kelan tuottama vaativa kuntoutus ja ammatillisena kuntoutuksena annetut apuvälineet</t>
  </si>
  <si>
    <t>Perustason avovastaanoton palvelut</t>
  </si>
  <si>
    <t>Yleislääketieteen alaan kuuluvat kotipalvelut</t>
  </si>
  <si>
    <t xml:space="preserve">Suun perustason hoitopalvelut </t>
  </si>
  <si>
    <t xml:space="preserve">Suun vaativat hoitopalvelut perustasolla </t>
  </si>
  <si>
    <t>Suositus koskee kuntien palveluita vuodesta 2021 alkaen.</t>
  </si>
  <si>
    <t>Asiakkaiden lukumäärää koskeva tieto tulee poimia erikseen tietojärjestelmistä. Asiakkaiden lukumäärää ei voi laskea</t>
  </si>
  <si>
    <t>yhteen eri toimintojen, palveluryhmien, palvelujen tai yksiköiden käyntikerroista. Asiakas on voinut saada eri palveluja,</t>
  </si>
  <si>
    <t>joten tietopakettien asiakasmäärä ei vastaa yhteenlaskettujen asiakkaiden määrää.</t>
  </si>
  <si>
    <r>
      <rPr>
        <b/>
        <sz val="10"/>
        <color theme="1"/>
        <rFont val="Calibri"/>
        <family val="2"/>
        <scheme val="minor"/>
      </rPr>
      <t>kertaalleen) kaikkien palvelujen käytön osalta, tietopaketeittain, toiminnoittain, palveluryhmittäin ja palveluittain</t>
    </r>
    <r>
      <rPr>
        <sz val="10"/>
        <color theme="1"/>
        <rFont val="Calibri"/>
        <family val="2"/>
        <scheme val="minor"/>
      </rPr>
      <t>.</t>
    </r>
  </si>
  <si>
    <t xml:space="preserve">      seurantayksikkö kuuluu päivystyspakettiin eikä hoitojaksolla ole aikarajaa. </t>
  </si>
  <si>
    <t xml:space="preserve">      tietopakettiin. Kohdennus kuitenkin tapahtuu pääsääntöisesti toimipisteen avulla.</t>
  </si>
  <si>
    <r>
      <t xml:space="preserve">eli </t>
    </r>
    <r>
      <rPr>
        <b/>
        <sz val="10"/>
        <color rgb="FFFF0000"/>
        <rFont val="Calibri"/>
        <family val="2"/>
        <scheme val="minor"/>
      </rPr>
      <t>keskeytysajanjaksoja ei lasketa asumispäivien lukumäärään</t>
    </r>
    <r>
      <rPr>
        <sz val="10"/>
        <color theme="1"/>
        <rFont val="Calibri"/>
        <family val="2"/>
        <scheme val="minor"/>
      </rPr>
      <t xml:space="preserve">. Tietopakettikohtaisesti on määritelty, millainen </t>
    </r>
  </si>
  <si>
    <r>
      <t xml:space="preserve">Terveydenhuollossa asiakkaasta käytetään termiä potilas. Tarkempi määrittely: </t>
    </r>
    <r>
      <rPr>
        <i/>
        <sz val="10"/>
        <color theme="1"/>
        <rFont val="Calibri"/>
        <family val="2"/>
        <scheme val="minor"/>
      </rPr>
      <t xml:space="preserve">Asiakasasikirjojen konteksti </t>
    </r>
    <r>
      <rPr>
        <sz val="10"/>
        <color theme="1"/>
        <rFont val="Calibri"/>
        <family val="2"/>
        <scheme val="minor"/>
      </rPr>
      <t>(THL 2018).</t>
    </r>
  </si>
  <si>
    <t>kirjaamiskäytänteiden parantuessa Kanta-määritysten käyttöönoton myötä.</t>
  </si>
  <si>
    <t>erilaisista kirjaamiskäytännöistä. Tietopakettien toimintatietojen määritelmät ovat pitkälti riippuvaisia Hilmo/Kanta-</t>
  </si>
  <si>
    <t>luokitusten ja päivityksestä. Palvelutason tietojen erottelu vaatii Hilmo/Kanta-luokitusten päivittämistä.</t>
  </si>
  <si>
    <t xml:space="preserve">Resurssipohjaisia jakotekijöitä ovat mm. muut kustannukset, työaika, henkilöstömäärä, neliömäärät yms. </t>
  </si>
  <si>
    <t xml:space="preserve">Tuotospohjaista jakamista käytetään myös sisäisessä siirtohinnoittelussa silloin kun sisäinen hinnoittelu perustuu </t>
  </si>
  <si>
    <t>Henkilökohtaisella budjetilla hankittavien palvelujen kustannus kohdistetaan sote-tietopaketeille. Tieto kustannuksesta</t>
  </si>
  <si>
    <t>järjestäjäosapuolelle.</t>
  </si>
  <si>
    <t>saadaan palvelujärjestäjän kirjanpidosta. Palveluntuottajan tulee tuottaa kohdistamiseen tarvittavat tiedot palveluista</t>
  </si>
  <si>
    <t xml:space="preserve">   maksusitoumus/palvelupäätös)</t>
  </si>
  <si>
    <t>seurantajakson aikana) vammaispalvelun palvelutehtävään kirjattu kirjaus.</t>
  </si>
  <si>
    <t>otetaan nämä mukaan omaksi palveluryhmäksi.</t>
  </si>
  <si>
    <t>Tällä hetkellä poliittinen linjaus on, että koulukuraattorit ja psykologit kuuluvat sivistystoimen alle. Jos linjaus muuttuu,</t>
  </si>
  <si>
    <t>Vammaisten liikkumista tukevat palvelut</t>
  </si>
  <si>
    <t>Ikäryhmittely mahdollistaa kohdennukset myös ikääntyneille. Vammaisasiakkaiden SHL-kuljetuspalvelu (75+ kohdistuu ikääntyneille).</t>
  </si>
  <si>
    <r>
      <t xml:space="preserve">Vammaispalvelulain mukaiset kuljetuspalvelut, saattajapalvelut, oman auton muutostyöt ja tuet autoon. Voitava tarkastella matkapalveluiden tietopaketissa. Asiakkaalla tulee olla vammaispalvelulain mukaan tehty palvelupäätös. </t>
    </r>
    <r>
      <rPr>
        <b/>
        <sz val="9"/>
        <color theme="1"/>
        <rFont val="Calibri"/>
        <family val="2"/>
        <scheme val="minor"/>
      </rPr>
      <t>Palveluun ei kirjata sosiaalihuoltolain mukaista liikkumista tukevaa palvelua.</t>
    </r>
  </si>
  <si>
    <t>Oman auton muutostyöt ja tuet autoon</t>
  </si>
  <si>
    <t>Lastensuojelulain 36 §:n mukainen tehostettu perhetyö. Tehostettu perhetyö sisältää ohjausta, neuvontaa, tukea, yhdessä tekemistä ja arjen kasvatustyön mallintamista pääsääntöisesti perheen kotona ja/tai toimintaympäristössä. Sisältää perhearvioinnin.</t>
  </si>
  <si>
    <t>Tuettu asuminen sopii henkilölle, joka on melko itsenäinen päivittäisissä toiminnoissaan. Asumiseen liittyvää ohjausta ja tukea järjestetään joko ryhmäkotien työntekijöiden tai muiden tukipalvelujen kuten kotihoidonohjaajien turvin. Tuen määrä vaihtelee yksilöllisesti. Vammaisten tuetun asumisen käynnit.</t>
  </si>
  <si>
    <r>
      <t xml:space="preserve">18–24-vuotiaiden tuettu asuminen </t>
    </r>
    <r>
      <rPr>
        <b/>
        <sz val="9"/>
        <color rgb="FFFF0000"/>
        <rFont val="Calibri"/>
        <family val="2"/>
        <scheme val="minor"/>
      </rPr>
      <t xml:space="preserve">tukihenkilötoimintana. </t>
    </r>
    <r>
      <rPr>
        <sz val="9"/>
        <color rgb="FFFF0000"/>
        <rFont val="Calibri"/>
        <family val="2"/>
        <scheme val="minor"/>
      </rPr>
      <t xml:space="preserve">Sisältyy luokkaan </t>
    </r>
    <r>
      <rPr>
        <i/>
        <sz val="9"/>
        <color rgb="FFFF0000"/>
        <rFont val="Calibri"/>
        <family val="2"/>
        <scheme val="minor"/>
      </rPr>
      <t xml:space="preserve">nuorten tuettu asuminen. </t>
    </r>
    <r>
      <rPr>
        <sz val="9"/>
        <color rgb="FFFF0000"/>
        <rFont val="Calibri"/>
        <family val="2"/>
        <scheme val="minor"/>
      </rPr>
      <t>Vapaaehtoiset tukihenkilöt tukevat 18–25-vuotiaita itsenäistymisvaiheessa olevia, yksin asumista ja elämistä opettelevia nuoria. Tapaamisten sisältö ja kesto riippuvat nuoren tilanteesta sekä hänen yksilöllisistä tarpeista.</t>
    </r>
  </si>
  <si>
    <t>Kuntoutuspoliklinikka</t>
  </si>
  <si>
    <t xml:space="preserve">Kuntoutustutkimuspoliklinikalla tehdään polikliinisesti aikuisten kuntoutustarvetta ja -mahdollisuuksia selvittäviä tutkimuksia, kuntoutussuunnitelmia sekä työkyvyn arviointeja, kun toimintakyky on rajoittunut sairauden tai vamman vuoksi. Uutena perusterveydenhuoltoa tukevana toimintana on käynnistetty kehitysvammaisten kuntoutustarpeen arviot ja vaativien kuntoutussuunnitelmien laadinta.
Eri erikoisalat keskussairaalasta sekä perus- ja työterveydenhuollon yksiköt lähettävät asiakkaita tutkimuksiin. Tutkimuksiin kuuluvat erikoislääkärin ja tarvittaessa sosiaalityöntekijän sekä kuntoutusohjaajan vastaanotot. Käytettävissä on myös psykologin ja keskussairaalan eri erikoisalojen asiantuntemus. Toiminnan tukena on kuntoutustyöryhmä, jossa sairaalan työntekijöiden lisäksi on Kelan ja TE -toimiston edustus. </t>
  </si>
  <si>
    <t>Koti-/avokuntoutus</t>
  </si>
  <si>
    <t>Polikliininen avokuntoutus erityistasolla</t>
  </si>
  <si>
    <t>Henkilötunnus:
Kotikunta: 
Postinumero:
Päädiagnoosi tai ensisijainen käyntisyy (ICD-10 tai ICPC2): 
Toimenpideluokitus: 
Yhteystapa: R10=Asiakkaan käynti vastaanotolla
Palvelumuoto: ?
Kävijäryhmä: 1=Yksilökäynti
Ammattiluokitus: ?
Käynnin toteuttaja (Valviran rekisteröintinumero):
Hoitoon tulon syy: 41=Lääkinnällinen kuntoutus
Käynnin aloitusajankohta: päivämäärä ja kellonaika TS
Käynnin lopetusajankohta: päivämäärä ja kellonaika TS
Erityisryhmä: 
Missä käynti on tapahtunut (THL - SOTEorganisaatiorekisteri):
Oma palvelu: K, E
Palveluseteli: K, E
Ostopalvelu: K, E</t>
  </si>
  <si>
    <t>Henkilötunnus: 
Kotikunta:  
Postinumero:
Päädiagnoosi tai ensisijainen käyntisyy (ICD-10 tai ICPC2): 
Toimenpideluokitus: 
Yhteystapa: R10=Asiakkaan käynti vastaanotolla, R52=Reaaliaikainen etäasiointi, R56=Etäasiointi ilman reaaliaikaista kontaktia, R90=Muu asiointi
Kävijäryhmä: 1=Yksilökäynti, 2=Ryhmävastaanotto
Palvelumuoto: T60=Suun terveydenhuolto
Ammattiryhmä: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</si>
  <si>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Toimenpideluokitus: WYA00; WYA40; WYA50; SAA01; SAA02; SAA03; SAB03; SAD01; SAD02; SBA00; SBA10; SBA20; SBB00
Yhteystapa: R10=Asiakkaan käynti vastaanotolla
Kävijäryhmä: 1=Yksilökäynti, 2=Ryhmävastaanotto
Palvelumuoto: T60=Suun terveydenhuolto
Ammattiryhmä: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</si>
  <si>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Toimenpideluokitus: SCA01; SCA02; SCA03; SCE00
Yhteystapa: R10=Asiakkaan käynti vastaanotolla
Kävijäryhmä: 1=Yksilökäynti, 2=Ryhmävastaanotto
Palvelumuoto: T60=Suun terveydenhuolto
Ammattiryhmä: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</si>
  <si>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Toimenpideluokitus: ECA60; SAB01; SAB02; SAC01; SAC02; SDD10; SDE02; SDE03; SDE04; SJX11; SJX21; SXC02; SXC03; SBB10; SDA01; SDA02; SDA03; SDA04; SDC10; SDC20; SDC30; SDC40; SDC50; SDD01; SDD02; SFA00; SFA10; SFA20; SFA30; SFA40; SFB10; SFC00; SFC01; SFC92; SGA01; SGA02; SGA03; SGA04; SGA06; SGB00; SGB10; SGB20; SGB30; SGC00; SGC10; SGC20; SGC40; SGD00; SGD01; ; SHA01; SHA02; SHA03; SHA04; SJB00; SJB60; SJC01; SJC10; SJC20; SJC40; SJD00; SJD10; SJD40; SJF01; SPA00; SPB00; SPB10; SPB20; SPB30; SPC10; SPC30; SPC60; SPD00; SPE00; SPE90; SPF00; SPF10; SPF20; SPF30; SPF40; SPF60; SXA10; SXA20; SXB00; SXB10; SXC05; EAA00; EAA10; EAB00; EAB10; EBA00; EBA05; EBA20; EBA30; EBA99; EBU00; EBW99; ECA00; ECA10; ECA20; ECA30; ECA60 ; ECA99; ECB00; ECB05; ECW99; TEA00; TEA10; TED00; TEW99; WX002; WX105; WX110; WX290; WYA20; WYA30; WZA00; WZA90; WZB00; WZC00; TEC00; TEH00; TEJ00; TEL00; TEL40
Yhteystapa: R10=Asiakkaan käynti vastaanotolla
Kävijäryhmä: 1=Yksilökäynti, 2=Ryhmävastaanotto
Palvelumuoto: T60=Suun terveydenhuolto
Ammattiryhmä: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</si>
  <si>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 xml:space="preserve">Henkilötunnus:  
Kotikunta:  
Postinumero:
Päädiagnoosi tai ensisijainen käyntisyy (ICD-10 tai ICPC2): 
Toimenpideluokitus: WX- ryhmän toimenpiteet, WZ-ryhmän toimenpiteet, SAA01,SAA02, SAA03, SBA00, SBB00,SBB10,SCA-ryhmän toimenpiteet, SCE-ryhmän toimenpiteet tarvittaessa, SD-ryhmän toimenpiteet, SF-ryhmän toimenpiteet,S-ryhmän toimenpiteet, SH-ryhmän toimenpiteet, SP-ryhmän toimenpiteet poislukien SPG-ryhmän toimenpiteet, SX-ryhmän toimenpiteet. Huulten toimenpiteistä EAA00, EAA10,EAB00,EAB10.EBA-ryhmän toimenpiteet, EBB00,EBB05.ECA10,ECA20,ECA30.ECB00.EDA00,EEA00.TE-ryhmän toimenpiteet sekä radiologiset tutkimukset.
Yhteystapa: R10=Asiakkaan käynti vastaanotolla
Kävijäryhmä: 1=Yksilökäynti, 2=Ryhmävastaanotto
Palvelumuoto: T60=Suun terveydenhuolto
Ammattiryhmä: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t>
  </si>
  <si>
    <t>Henkilötunnus:  
Kotikunta:  
Postinumero:
Päädiagnoosi tai ensisijainen käyntisyy (ICD-10 tai ICPC2): 
Toimenpideluokitus: SAB03, SAD01, SAD02, SBA00, SBA10, SBA20, SBB00, SBB10, SDA01, SDA02, SDA03, SDA04, SDA05, SXA20, SXB00, WX105, WX110.
Yhteystapa: R10=Asiakkaan käynti vastaanotolla
Kävijäryhmä: 1=Yksilökäynti, 2=Ryhmävastaanotto
Palvelumuoto: T60=Suun terveydenhuolto
Ammattiryhmä: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</si>
  <si>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Toimenpideluokitus: SBA00, SBA10, SBA20, SBB00, SBB10, SXB00.
Yhteystapa: R10=Asiakkaan käynti vastaanotolla
Kävijäryhmä: 1=Yksilökäynti, 2=Ryhmävastaanotto
Palvelumuoto: T60=Suun terveydenhuolto
Ammattiryhmä: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</si>
  <si>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 xml:space="preserve">Henkilötunnus:  
Kotikunta:  
Postinumero:
Päädiagnoosi tai ensisijainen käyntisyy (ICD-10 tai ICPC2): 
Toimenpideluokitus: WKPAL,WZA90,SAA03,SBB00, SJ-ryhmän toimenpiteet sekä radiologiset tutkimukset.
Yhteystapa: R10=Asiakkaan käynti vastaanotolla
Kävijäryhmä: 1=Yksilökäynti, 2=Ryhmävastaanotto
Palvelumuoto: T60=Suun terveydenhuolto
Ammattiryhmä: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t>
  </si>
  <si>
    <t xml:space="preserve">Henkilötunnus:  
Kotikunta:  
Postinumero:
Päädiagnoosi tai ensisijainen käyntisyy (ICD-10 tai ICPC2): 
Toimenpideluokitus: SCA-ryhmän toimenpiteet, SJC01,SJC02,SJC03,SJC40,SJC50,SXC05.
Yhteystapa: R10=Asiakkaan käynti vastaanotolla
Kävijäryhmä: 1=Yksilökäynti, 2=Ryhmävastaanotto
Palvelumuoto: T60=Suun terveydenhuolto
Ammattiryhmä: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t>
  </si>
  <si>
    <t>Henkilötunnus:  
Kotikunta:  
Postinumero:
Päädiagnoosi tai ensisijainen käyntisyy (ICD-10 tai ICPC2): 
Toimenpideluokitus: ECW05, SAA03, SAAPAE, SDA13, SDA14, SDC50, SFB10, SFB20, SF30, SFB40. SGA07, SGC20, SGC30, SGC50. SJ-ryhmän toimenpiteet. SPA05, SPA10, SPA20, SPB15, SPB20, SPB25, SPB28. SPC20, SPD05, SPD10, SPD20. ECA00, ECA30, ECA35B, ECA35C, ECA50, SCA50, SCA55, SCA70, SCA99. SCB05, SCB10, SCB15, SCB17, SCB20, SCB30, SCB40, SCB99, SCU00. SPE05, SPE10, SPG00, SPG10, SPG15. EAA00, EAA10, EAB10, EAB20, EAB99. EAW99. EBA10, EBA12, EBA30, EBA40, EBA45, EBA99. EBB10, EBB11, EBB15, EBB20, EBB40, EBB50, EBB99, EBU00, EBW99. EFA10, EFA40, EFA50, EHU00, EHW99, EJB00, EJB10, EJB20, EJB30, EJC20, EHB00, EHC20, EKB00, EKW99, ELA00, ELA10, ELA20, ELA30, ELB00, ELB10, TQW30, WX002B, WZA90. TE-ryhmän toimenpiteet kokonaisuudessaan poislukien TEM00, TEN00 ja TEW99.
Yhteystapa: R10=Asiakkaan käynti vastaanotolla
Kävijäryhmä: 1=Yksilökäynti, 2=Ryhmävastaanotto
Palvelumuoto: T60=Suun terveydenhuolto
Ammattiryhmä: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</si>
  <si>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Toimenpideluokitus: 
Yhteystapa: R10=Asiakkaan käynti vastaanotolla, R52=Reaaliaikainen etäasiointi, R56=Etäasiointi ilman reaaliaikaista kontaktia, R90=Muu asiointi
Kävijäryhmä: 1=Yksilökäynti, 2=Ryhmävastaanotto
Palvelumuoto: T60=Suun terveydenhuolto
Ammattiryhmä: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</si>
  <si>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Toimenpideluokitus: ECW05; SAA04; SAC03; SXC04; SDA05; SDA12; SDA13; SDA14; SDD03; SDD10 ; SFB20; SFB30; SFB40; SGA05; SGA07; SGC30; SGC50; SHB00; SJB10; SJB30; SJC02; SJC03; SJC50; SJD20; SJD30; SJD50; SJE90; SJX00; SPA05; SPA10; SPA20; SPB15; SPB25; SPB28; SPC20; SPC25; SPC35; SPC40; SPC45; SPC50; SPD05; SPD10; SPD20; SPE05; SPE10; SPF50; EAB20; EBA10; EBA15; EBA12; EBA40; EBA45; EBB00; EBB05; EBB10; EBB11; EBB15; EBB20; EBB40; EBB50; EBB99; ECA35; ECA40; ECA50; ECA55; ECB10; ECB15; ECB20; ECB99; ECU00; ECU05; ECU06; EKA10; TEG00; TEN00
Yhteystapa: R10=Asiakkaan käynti vastaanotolla
Kävijäryhmä: 1=Yksilökäynti, 2=Ryhmävastaanotto
Palvelumuoto: T60=Suun terveydenhuolto
Ammattiryhmä: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</si>
  <si>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Toimenpideluokitus: EAA20, EAA30, EAA99, EAB30, EB1AI, EB1BI, EB1CI. ECB50, ECB60, ECB65. ED-ryhmän toimenpiteet, poislukien EDA00, EDA10. EE-ryhmä lukuunottamatta EEA00 JA EEA10. EF-ryhmä lukuunottamatta EFA10, EFA40, EFA50. EG-ryhmä lukuunottamatta EG1AA. EHB99, EHC10, EHC30, EHC31, EHC32, EHC40, EHC50, EHC60, EHC99. EJB40, EJB50, EJB60, EJB99. EJC30, EJC40, EJC99. EJW99. EKB99, EKC20, EKC30, EKC99. EL-ryhmä lukuunottamatta ELA-ryhmän koodit ja ELB00, ELB10. EW-ryhmän toimenpiteet, TEM00, TEN00, NK6MA. Y-ryhmän toimenpiteet. 
Yhteystapa: R10=Asiakkaan käynti vastaanotolla
Kävijäryhmä: 1=Yksilökäynti, 2=Ryhmävastaanotto
Palvelumuoto: T60=Suun terveydenhuolto
Ammattiryhmä: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</si>
  <si>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 xml:space="preserve">Henkilötunnus:  
Kotikunta:  
Postinumero:
Päädiagnoosi tai ensisijainen käyntisyy (ICD-10 tai ICPC2):
Asiointitapa: 3=Käynti asiakkaan luona, 6=Muu asiointi
Palvelutehtävä: ?
Sosiaalipalvelu: 46=Sosiaalityö
Kävijäryhmä: 1=Yksilökäynti
Käynnin toteuttaja (Valviran rekisteröintinumero):
Käynnin aloitusajankohta: päivämäärä ja kellonaika TS
Käynnin lopetusajankohta: päivämäärä ja kellonaika TS
Missä käynti on tapahtunut (THL - SOTEorganisaatiorekisteri):
Oma palvelu: K, E
Palveluseteli: K, E
Ostopalvelu: K, E
SOSIAALITYÖN TOIMENPIDELUOKITUS
Sosiaalityö - Toimintoluokitus: </t>
  </si>
  <si>
    <t xml:space="preserve">Henkilötunnus:  
Kotikunta:  
Postinumero:
Päädiagnoosi tai ensisijainen käyntisyy (ICD-10 tai ICPC2):
Asiointitapa: 3=Käynti asiakkaan luona, 6=Muu asiointi
Palvelutehtävä: 15=Päihdehuolto
Sosiaalipalvelu: 46=Sosiaalityö
Kävijäryhmä: 1=Yksilökäynti
Käynnin toteuttaja (Valviran rekisteröintinumero):
Käynnin aloitusajankohta: päivämäärä ja kellonaika TS
Käynnin lopetusajankohta: päivämäärä ja kellonaika TS
Missä käynti on tapahtunut (THL - SOTEorganisaatiorekisteri):
Oma palvelu: K, E
Palveluseteli: K, E
Ostopalvelu: K, E
SOSIAALITYÖN TOIMENPIDELUOKITUS
Sosiaalityö - Toimintoluokitus: </t>
  </si>
  <si>
    <t xml:space="preserve">Henkilötunnus:  
Kotikunta:  
Postinumero:
Päädiagnoosi tai ensisijainen käyntisyy (ICD-10 tai ICPC2):
Asiointitapa: ?
Palvelutehtävä: 15=Päihdehuolto; ?
Sosiaalipalvelu: 46=Sosiaalityö
Kävijäryhmä: 1=Yksilökäynti
Käynnin toteuttaja (Valviran rekisteröintinumero):
Käynnin aloitusajankohta: päivämäärä ja kellonaika TS
Käynnin lopetusajankohta: päivämäärä ja kellonaika TS
Missä käynti on tapahtunut (THL - SOTEorganisaatiorekisteri):
Oma palvelu: K, E
Palveluseteli: K, E
Ostopalvelu: K, E
SOSIAALITYÖN TOIMENPIDELUOKITUS
Sosiaalityö - Toimintoluokitus: </t>
  </si>
  <si>
    <t>Henkilötunnus:  
Kotikunta:  
Postinumero:
Päädiagnoosi tai ensisijainen käyntisyy (ICD-10 tai ICPC2):
Asiointitapa: 3=Käynti asiakkaan luona, 6=Muu asiointi
Palvelutehtävä: ?
Sosiaalipalvelu: ?
Kävijäryhmä: 1=Yksilökäynti, 3=Ryhmäkäynti
Käynnin toteuttaja (Valviran rekisteröintinumero):
Käynnin aloitusajankohta: päivämäärä ja kellonaika TS
Käynnin lopetusajankohta: päivämäärä ja kellonaika TS
Missä käynti on tapahtunut (THL - SOTEorganisaatiorekisteri):
Oma palvelu: K, E
Palveluseteli: K, E
Ostopalvelu: K, E</t>
  </si>
  <si>
    <t xml:space="preserve">Henkilötunnus:  
Kotikunta:  
Postinumero:
Päädiagnoosi tai ensisijainen käyntisyy (ICD-10 tai ICPC2):
Asiointitapa: 1=Käynti toimipaikassa, 2=Käynti liikkuvassa toimipaikassa, 3=Käynti asiakkaan luona, 6=Muu asiointi
Palvelutehtävä: ?
Sosiaalipalvelu: 46=Sosiaalityö
Kävijäryhmä: 1=Yksilökäynti, 2=Ryhmävastaanotto, 3=Ryhmäkäynti, 5=Perhekäynti
Käynnin toteuttaja (Valviran rekisteröintinumero):
Käynnin aloitusajankohta: päivämäärä ja kellonaika TS
Käynnin lopetusajankohta: päivämäärä ja kellonaika TS
Missä käynti on tapahtunut (THL - SOTEorganisaatiorekisteri):
Oma palvelu: K, E
Palveluseteli: K, E
Ostopalvelu: K, E
SOSIAALITYÖN TOIMENPIDELUOKITUS
Sosiaalityö - Toimintoluokitus: T8 Yleinen ohjaus ja neuvonta;  T131 Arvio sosiaalityön tarpeesta; T120 Tilanneselvitys; T122 Laaja tilanneselvitys; T121 Suppea tilanneselvitys; T110 Luottamussuhteen rakentaminen; T99 Muu asiakaskohtainen sosiaalityö; </t>
  </si>
  <si>
    <t xml:space="preserve">Henkilötunnus:  
Kotikunta:  
Postinumero:
Päädiagnoosi tai ensisijainen käyntisyy (ICD-10 tai ICPC2):
Asiointitapa: 1=Käynti toimipaikassa, 2=Käynti liikkuvassa toimipaikassa, 3=Käynti asiakkaan luona, 6=Muu asiointi
Palvelutehtävä: ?
Sosiaalipalvelu: 45=Sosiaaliohjaus
Kävijäryhmä: 1=Yksilökäynti, 2=Ryhmävastaanotto, 3=Ryhmäkäynti, 5=Perhekäynti
Käynnin toteuttaja (Valviran rekisteröintinumero):
Käynnin aloitusajankohta: päivämäärä ja kellonaika TS
Käynnin lopetusajankohta: päivämäärä ja kellonaika TS
Missä käynti on tapahtunut (THL - SOTEorganisaatiorekisteri):
Oma palvelu: K, E
Palveluseteli: K, E
Ostopalvelu: K, E
SOSIAALITYÖN TOIMENPIDELUOKITUS
Sosiaalityö - Toimintoluokitus: T8 Yleinen ohjaus ja neuvonta;  T131 Arvio sosiaalityön tarpeesta; T120 Tilanneselvitys; T122 Laaja tilanneselvitys; T121 Suppea tilanneselvitys; T110 Luottamussuhteen rakentaminen; T99 Muu asiakaskohtainen sosiaalityö; </t>
  </si>
  <si>
    <t>Henkilötunnus:  
Kotikunta:  
Postinumero:
Päädiagnoosi tai ensisijainen käyntisyy (ICD-10 tai ICPC2): 
Toimenpideluokitus: 
Yhteystapa: R10=Asiakkaan käynti vastaanotolla
Kävijäryhmä: 1=Yksilökäynti, 2=Ryhmävastaanotto, 3=Ryhmäkäynti, 6=Yhteisötilaisuus
Palvelumuoto: T71=Mielenterveystyö
Ammattiryhmä: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</si>
  <si>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Toimenpideluokitus: 
Yhteystapa: R10=Asiakkaan käynti vastaanotolla
Kävijäryhmä: 1=Yksilökäynti, 2=Ryhmävastaanotto, 3=Ryhmäkäynti, 6=Yhteisötilaisuus
Palvelumuoto: T71=Mielenterveystyö
Ammattiryhmä:
Käynnin toteuttaja (Valviran rekisteröintinumero):
Hoitoon tulon syy: 
Käynnin aloitusajankohta: päivämäärä ja kellonaika TS
Käynnin lopetusajankohta: päivämäärä ja kellonaika TS
Missä käynti on tapahtunut (THL - SOTEorganisaatiorekisteri):
Oma palvelu: K, EPalveluseteli: K, E
Ostopalvelu: K, E</t>
  </si>
  <si>
    <t>Henkilötunnus:  
Kotikunta:  
Postinumero:
Päädiagnoosi tai ensisijainen käyntisyy (ICD-10 tai ICPC2): 
Toimenpideluokitus: 
Yhteystapa: R10=Asiakkaan käynti vastaanotolla
Kävijäryhmä: 1=Yksilökäynti, 2=Ryhmävastaanotto, 3=Ryhmäkäynti, 6=Yhteisötilaisuus
Palvelumuoto: T71=Mielenterveystyö
Ammattiluokitus: ?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</si>
  <si>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1=Käynti toimipaikassa, 2=Käynti liikkuvassa toimipaikassa, 3=Käynti asiakkaan luona, 6=Muu asiointi
Palvelutehtävä: ?
Sosiaalipalvelu: 70=Sosiaalinen kuntoutus
Kävijäryhmä: 1=Yksilökäynti, 2=Ryhmävastaanotto, 3=Ryhmäkäynti, 5=Perhekäynti, 6=Yhteisötilaisuus
Käynnin toteuttaja (Valviran rekisteröintinumero):
Käynnin aloitusajankohta: päivämäärä ja kellonaika TS
Käynnin lopetusajankohta: päivämäärä ja kellonaika TS
Missä käynti on tapahtunut (THL - SOTEorganisaatiorekisteri):
Oma palvelu: K, E
Palveluseteli: K, E
Ostopalvelu: K, E
TOIMENPIDELUOKITUS?</t>
  </si>
  <si>
    <t>Henkilötunnus:  
Kotikunta:  
Postinumero:
Päädiagnoosi tai ensisijainen käyntisyy (ICD-10 tai ICPC2):
Asiointitapa: 1=Käynti toimipaikassa, 2=Käynti liikkuvassa toimipaikassa, 3=Käynti asiakkaan luona, 6=Muu asiointi
Palvelutehtävä: ?
Sosiaalipalvelu: 70=Sosiaalinen kuntoutus?
Kävijäryhmä: 1=Yksilökäynti, 2=Ryhmävastaanotto, 3=Ryhmäkäynti, 5=Perhekäynti, 6=Yhteisötilaisuus
Käynnin toteuttaja (Valviran rekisteröintinumero):
Käynnin aloitusajankohta: päivämäärä ja kellonaika TS
Käynnin lopetusajankohta: päivämäärä ja kellonaika TS
Missä käynti on tapahtunut (THL - SOTEorganisaatiorekisteri):
Oma palvelu: K, E
Palveluseteli: K, E
Ostopalvelu: K, E
TOIMENPIDELUOKITUS?</t>
  </si>
  <si>
    <t>Henkilötunnus:  
Kotikunta:  
Postinumero:
Päädiagnoosi tai ensisijainen käyntisyy (ICD-10 tai ICPC2):
Asiointitapa: 1=Käynti toimipaikassa, 2=Käynti liikkuvassa toimipaikassa, 3=Käynti asiakkaan luona, 6=Muu asiointi
Palvelutehtävä: ?
Sosiaalipalvelu: 70=Sosiaalinen kuntoutus vai 37=Päivätoiminta
Kävijäryhmä: 1=Yksilökäynti, 2=Ryhmävastaanotto, 3=Ryhmäkäynti, 5=Perhekäynti, 6=Yhteisötilaisuus
Käynnin toteuttaja (Valviran rekisteröintinumero):
Käynnin aloitusajankohta: päivämäärä ja kellonaika TS
Käynnin lopetusajankohta: päivämäärä ja kellonaika TS
Missä käynti on tapahtunut (THL - SOTEorganisaatiorekisteri):
Oma palvelu: K, E
Palveluseteli: K, E
Ostopalvelu: K, E
TOIMENPIDELUOKITUS?</t>
  </si>
  <si>
    <t>Henkilötunnus:  
Kotikunta:  
Postinumero:
Päädiagnoosi tai ensisijainen käyntisyy (ICD-10 tai ICPC2):
Asiointitapa: 1=Käynti toimipaikassa, 2=Käynti liikkuvassa toimipaikassa, 3=Käynti asiakkaan luona, 6=Muu asiointi
Palvelutehtävä: ?
Sosiaalipalvelu: 51=Tukisuhdetoiminta
Kävijäryhmä: 1=Yksilökäynti, 2=Ryhmävastaanotto, 3=Ryhmäkäynti, 5=Perhekäynti, 6=Yhteisötilaisuus
Käynnin toteuttaja (Valviran rekisteröintinumero):
Käynnin aloitusajankohta: päivämäärä ja kellonaika TS
Käynnin lopetusajankohta: päivämäärä ja kellonaika TS
Missä käynti on tapahtunut (THL - SOTEorganisaatiorekisteri):
Oma palvelu: K, E
Palveluseteli: K, E
Ostopalvelu: K, E
TOIMENPIDELUOKITUS?</t>
  </si>
  <si>
    <t>Henkilötunnus:  
Kotikunta:  
Postinumero:
Päädiagnoosi tai ensisijainen käyntisyy (ICD-10 tai ICPC2): 
Toimenpideluokitus: 
Yhteystapa: R10=Asiakkaan käynti vastaanotolla
Palvelumuoto: T11=Avosairaanhoito, erittely?
Kävijäryhmä: 1=Yksilökäynti
Ammattiluokitus: ?
Käynnin toteuttaja (Valviran rekisteröintinumero):
Hoitoon tulon syy:
Hoidon kiireellisyys: 6=Hoito päivystysyksikössä
Käynnin aloitusajankohta: päivämäärä ja kellonaika TS
Käynnin lopetusajankohta: päivämäärä ja kellonaika TS
Missä käynti on tapahtunut (THL - SOTEorganisaatiorekisteri):
Oma palvelu: K, E
Palveluseteli: K, E
Ostopalvelu: K, E</t>
  </si>
  <si>
    <t xml:space="preserve">Henkilötunnus:  
Kotikunta:  
Postinumero:
Päädiagnoosi tai ensisijainen käyntisyy (ICD-10 tai ICPC2):
Asiointitapa: 1=Käynti toimipaikassa, 2=Käynti liikkuvassa toimipaikassa, 3=Käynti asiakkaan luona, 6=Muu asiointi
Palvelutehtävä: 15=Päihdehuolto
Sosiaalipalvelu: 46=Sosiaalityö
Kävijäryhmä: 1=Yksilökäynti, 2=Ryhmävastaanotto, 3=Ryhmäkäynti, 5=Perhekäynti
Käynnin toteuttaja (Valviran rekisteröintinumero):
Käynnin aloitusajankohta: päivämäärä ja kellonaika TS
Käynnin lopetusajankohta: päivämäärä ja kellonaika TS
Missä käynti on tapahtunut (THL - SOTEorganisaatiorekisteri):
Oma palvelu: K, E
Palveluseteli: K, E
Ostopalvelu: K, E
SOSIAALITYÖN TOIMENPIDELUOKITUS
Sosiaalityö - Toimintoluokitus: T8 Yleinen ohjaus ja neuvonta;  T131 Arvio sosiaalityön tarpeesta; T120 Tilanneselvitys; T122 Laaja tilanneselvitys; T121 Suppea tilanneselvitys; T110 Luottamussuhteen rakentaminen; T99 Muu asiakaskohtainen sosiaalityö; </t>
  </si>
  <si>
    <t xml:space="preserve">Henkilötunnus:  
Kotikunta:  
Postinumero:
Päädiagnoosi tai ensisijainen käyntisyy (ICD-10 tai ICPC2):
Asiointitapa: 1=Käynti toimipaikassa, 2=Käynti liikkuvassa toimipaikassa, 3=Käynti asiakkaan luona, 6=Muu asiointi
Palvelutehtävä: 15=Päihdehuolto
Sosiaalipalvelu: 45=Sosiaaliohjaus
Kävijäryhmä: 1=Yksilökäynti, 2=Ryhmävastaanotto, 3=Ryhmäkäynti, 5=Perhekäynti
Käynnin toteuttaja (Valviran rekisteröintinumero):
Käynnin aloitusajankohta: päivämäärä ja kellonaika TS
Käynnin lopetusajankohta: päivämäärä ja kellonaika TS
Missä käynti on tapahtunut (THL - SOTEorganisaatiorekisteri):
Oma palvelu: K, E
Palveluseteli: K, E
Ostopalvelu: K, E
SOSIAALITYÖN TOIMENPIDELUOKITUS
Sosiaalityö - Toimintoluokitus: T8 Yleinen ohjaus ja neuvonta;  T131 Arvio sosiaalityön tarpeesta; T120 Tilanneselvitys; T122 Laaja tilanneselvitys; T121 Suppea tilanneselvitys; T110 Luottamussuhteen rakentaminen; T99 Muu asiakaskohtainen sosiaalityö; </t>
  </si>
  <si>
    <t>Henkilötunnus:  
Kotikunta:  
Postinumero:
Päädiagnoosi tai ensisijainen käyntisyy (ICD-10 tai ICPC2): 
Toimenpideluokitus: 
Yhteystapa: R10=Asiakkaan käynti vastaanotolla
Kävijäryhmä: 1=Yksilökäynti
Palvelumuoto: T73=Päihdetyö, erottelu?
Ammattiluokitus: ?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Erikoissairaanhoito? Vastaanottopalvelut?</t>
  </si>
  <si>
    <t>Henkilötunnus:  
Kotikunta:  
Postinumero:
Päädiagnoosi tai ensisijainen käyntisyy (ICD-10 tai ICPC2): 
Toimenpideluokitus: 
Yhteystapa: R10=Asiakkaan käynti vastaanotolla
Kävijäryhmä: 1=Yksilökäynti
Palvelumuoto: T73=Päihdetyö, erottelu?
Ammattiluokitus: ?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Erikoissairaanhoito? Vastaanottopalvelut?
NUORISOASEMIEN TOIMENPIDELUOKITUS?</t>
  </si>
  <si>
    <t>Henkilötunnus:  
Kotikunta:  
Postinumero:
Päädiagnoosi tai ensisijainen käyntisyy (ICD-10 tai ICPC2): 
Toimenpideluokitus: 
Yhteystapa: R10=Asiakkaan käynti vastaanotolla
Kävijäryhmä: 1=Yksilökäynti
Palvelumuoto: T73=Päihdetyö, erottelu?
Ammattiluokitus: ?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Erikoissairaanhoito? Vastaanottopalvelut?
TOIMENPIDELUOKITUS?</t>
  </si>
  <si>
    <t>Henkilötunnus:  
Kotikunta:  
Postinumero:
Päädiagnoosi tai ensisijainen käyntisyy (ICD-10 tai ICPC2): 
Toimenpideluokitus: 
Yhteystapa: R10=Asiakkaan käynti vastaanotolla
Kävijäryhmä: 1=Yksilökäynti
Palvelumuoto: T73=Päihdetyö
Ammattiluokitus: ?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</si>
  <si>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1=Käynti toimipaikassa, 2=Käynti liikkuvassa toimipaikassa, 3=Käynti asiakkaan luona, 6=Muu asiointi
Palvelutehtävä: 15=Päihdehuolto
Sosiaalipalvelu: 70=Sosiaalinen kuntoutus
Kävijäryhmä: 1=Yksilökäynti, 2=Ryhmävastaanotto, 3=Ryhmäkäynti, 5=Perhekäynti, 6=Yhteisötilaisuus
Käynnin toteuttaja (Valviran rekisteröintinumero):
Käynnin aloitusajankohta: päivämäärä ja kellonaika TS
Käynnin lopetusajankohta: päivämäärä ja kellonaika TS
Missä käynti on tapahtunut (THL - SOTEorganisaatiorekisteri):
Oma palvelu: K, E
Palveluseteli: K, E
Ostopalvelu: K, E
TOIMENPIDELUOKITUS?</t>
  </si>
  <si>
    <t>Henkilötunnus:  
Kotikunta:  
Postinumero:
Päädiagnoosi tai ensisijainen käyntisyy (ICD-10 tai ICPC2):
Asiointitapa: 1=Käynti toimipaikassa, 2=Käynti liikkuvassa toimipaikassa, 3=Käynti asiakkaan luona, 6=Muu asiointi
Palvelutehtävä: 15=Päihdehuolto
Sosiaalipalvelu: 70=Sosiaalinen kuntoutus?
Kävijäryhmä: 1=Yksilökäynti, 2=Ryhmävastaanotto, 3=Ryhmäkäynti, 5=Perhekäynti, 6=Yhteisötilaisuus
Käynnin toteuttaja (Valviran rekisteröintinumero):
Käynnin aloitusajankohta: päivämäärä ja kellonaika TS
Käynnin lopetusajankohta: päivämäärä ja kellonaika TS
Missä käynti on tapahtunut (THL - SOTEorganisaatiorekisteri):
Oma palvelu: K, E
Palveluseteli: K, E
Ostopalvelu: K, E
TOIMENPIDELUOKITUS?</t>
  </si>
  <si>
    <t>Henkilötunnus:  
Kotikunta:  
Postinumero:
Päädiagnoosi tai ensisijainen käyntisyy (ICD-10 tai ICPC2):
Asiointitapa: 1=Käynti toimipaikassa, 2=Käynti liikkuvassa toimipaikassa, 3=Käynti asiakkaan luona, 6=Muu asiointi
Palvelutehtävä: 15=Päihdehuolto
Sosiaalipalvelu: 70=Sosiaalinen kuntoutus vai 37=Päivätoiminta
Kävijäryhmä: 1=Yksilökäynti, 2=Ryhmävastaanotto, 3=Ryhmäkäynti, 5=Perhekäynti, 6=Yhteisötilaisuus
Käynnin toteuttaja (Valviran rekisteröintinumero):
Käynnin aloitusajankohta: päivämäärä ja kellonaika TS
Käynnin lopetusajankohta: päivämäärä ja kellonaika TS
Missä käynti on tapahtunut (THL - SOTEorganisaatiorekisteri):
Oma palvelu: K, E
Palveluseteli: K, E
Ostopalvelu: K, E
TOIMENPIDELUOKITUS?</t>
  </si>
  <si>
    <t>Henkilötunnus:  
Kotikunta:  
Postinumero:
Päädiagnoosi tai ensisijainen käyntisyy (ICD-10 tai ICPC2):
Asiointitapa: 1=Käynti toimipaikassa, 2=Käynti liikkuvassa toimipaikassa, 3=Käynti asiakkaan luona, 6=Muu asiointi
Palvelutehtävä: 15=Päihdehuolto
Sosiaalipalvelu: 51=Tukisuhdetoiminta
Kävijäryhmä: 1=Yksilökäynti, 2=Ryhmävastaanotto, 3=Ryhmäkäynti, 5=Perhekäynti, 6=Yhteisötilaisuus
Käynnin toteuttaja (Valviran rekisteröintinumero):
Käynnin aloitusajankohta: päivämäärä ja kellonaika TS
Käynnin lopetusajankohta: päivämäärä ja kellonaika TS
Missä käynti on tapahtunut (THL - SOTEorganisaatiorekisteri):
Oma palvelu: K, E
Palveluseteli: K, E
Ostopalvelu: K, E
TOIMENPIDELUOKITUS?</t>
  </si>
  <si>
    <t>Henkilötunnus:  
Kotikunta:  
Postinumero:
Päädiagnoosi tai ensisijainen käyntisyy (ICD-10 tai ICPC2): 
Toimenpideluokitus: 
Yhteystapa: R10=Asiakkaan käynti vastaanotolla
Kävijäryhmä: 1=Yksilökäynti
Palvelumuoto: T71=Mielenterveystyö
Ammattiluokitus: ?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</si>
  <si>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Toimenpideluokitus: 
Yhteystapa: R10=Asiakkaan käynti vastaanotolla
Kävijäryhmä: 1=Yksilökäynti
Palvelumuoto: T71=Mielenterveystyö
Ammattiluokitus: ?
Käynnin toteuttaja (Valviran rekisteröintinumero):
Hoitoon tulon syy: 
Käynnin aloitusajankohta: päivämäärä ja kellonaika TS
Käynnin lopetusajankohta: päivämäärä ja kellonaika TS
Missä käynti on tapahtunut (THL - SOTEorganisaatiorekisteri):
Oma palvelu: K, EPalveluseteli: K, E
Ostopalvelu: K, E</t>
  </si>
  <si>
    <t>Henkilötunnus:  
Kotikunta:  
Postinumero:
Päädiagnoosi tai ensisijainen käyntisyy (ICD-10 tai ICPC2): 
Toimenpideluokitus: 
Yhteystapa: R52=Reaaliaikainen etäasiointi
Kävijäryhmä: 1=Yksilökäynti
Palvelumuoto: T71=Mielenterveystyö
Ammattiluokitus: ?
Käynnin toteuttaja (Valviran rekisteröintinumero): ?
Hoitoon tulon syy: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</si>
  <si>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(THL): 80=Asumisjakso, 81=Hoivajakso
Palvelutehtävä: ?
Sosiaalipalvelu: 50=Tuettu asuminen
Asumisjakson aloitusajankohta: päivämäärä ja kellonaika TS
Asumisjakson lopetusajankohta: päivämäärä ja kellonaika TS
Missä käynti on tapahtunut (THL - SOTEorganisaatiorekisteri):
Kävijäryhmä: 1=Yksilökäynti
Käynnin toteuttaja (Valviran rekisteröintinumero):
Ammattiryhmä: sosiaaliohjaaja, mielenterveyshoitaja tai mielenterveystyöhön erikoistunut lähihoitaja, sairaanhoitaja, lääkäri
Oma palvelu: K, E
Palveluseteli: K, E
Ostopalvelu: K, E
TUETUN ASUMISEN TOIMENPIDELUOKITUS?</t>
  </si>
  <si>
    <t>Henkilötunnus:  
Kotikunta:  
Postinumero:
Päädiagnoosi tai ensisijainen käyntisyy (ICD-10 tai ICPC2):
Asiointitapa (THL): 80=Asumisjakso, 81=Hoivajakso
Palvelutehtävä: 15=Päihdehuolto
Sosiaalipalvelu: 50=Tuettu asuminen
Asumisjakson aloitusajankohta: päivämäärä ja kellonaika TS
Asumisjakson lopetusajankohta: päivämäärä ja kellonaika TS
Missä käynti on tapahtunut (THL - SOTEorganisaatiorekisteri):
Kävijäryhmä: 1=Yksilökäynti
Käynnin toteuttaja (Valviran rekisteröintinumero):
Ammattiryhmä: sosiaaliohjaaja, päihdehoitaja tai päihdetyöhön erikoistunut lähihoitaja, sairaanhoitaja, lääkäri
Oma palvelu: K, EPalveluseteli: K, E
Ostopalvelu: K, E
TUETUN ASUMISEN TOIMENPIDELUOKITUS?</t>
  </si>
  <si>
    <t>Henkilötunnus:  
Kotikunta:  
Postinumero:
Päädiagnoosi tai ensisijainen käyntisyy (ICD-10 tai ICPC2):
Asiointitapa (THL): 80=Asumisjakso, 81=Hoivajakso
Palvelutehtävä: 15=Päihdehuolto
Sosiaalipalvelu: 49=Tilapäinen asuminen?
Hoidon aloitusajankohta: päivämäärä ja kellonaika TS
Hoidon lopetusajankohta: päivämäärä ja kellonaika TS
Missä käynti on tapahtunut (THL - SOTEorganisaatiorekisteri):
Erityisryhmä: 
Käynnin toteuttaja (Valviran rekisteröintinumero):
Oma palvelu: K, E
Palveluseteli: K, E
Ostopalvelu: K, E</t>
  </si>
  <si>
    <t>Henkilötunnus:  
Kotikunta:  
Postinumero:
Päädiagnoosi tai ensisijainen käyntisyy (ICD-10 tai ICPC2):
Asiointitapa (THL): 80=Asumisjakso, 81=Hoivajakso
Palvelutehtävä: 15=Päihdehuolto
Sosiaalipalvelu: 24=Laitospalvelu
Hoidon aloitusajankohta: päivämäärä ja kellonaika TS
Hoidon lopetusajankohta: päivämäärä ja kellonaika TS
Missä käynti on tapahtunut (THL - SOTEorganisaatiorekisteri):
Erityisryhmä: 
Käynnin toteuttaja (Valviran rekisteröintinumero):
Oma palvelu: K, E
Palveluseteli: K, E
Ostopalvelu: K, E</t>
  </si>
  <si>
    <t>Henkilötunnus:  
Kotikunta:  
Postinumero:
Päädiagnoosi tai ensisijainen käyntisyy (ICD-10 tai ICPC2): 
Toimenpideluokitus: 
Yhteystapa: R10=Asiakkaan käynti vastaanotolla
Palvelumuoto: T73=Päihdetyö
Kävijäryhmä: 1=Yksilökäynti
Ammattiluokitus:
Käynnin toteuttaja (Valviran rekisteröintinumero):
Hoitoon tulon syy:
Hoidon kiireellisyys: 6=Hoito päivystysyksikössä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</si>
  <si>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25=Perheoikeudelliset palvelut
Sosiaalipalvelu: 1=Adoptioneuvonta
Kävijäryhmä: 1=Yksilökäynti; 5=Perhekäynti
Käynnin toteuttaja (Valviran rekisteröintinumero):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</si>
  <si>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25=Perheoikeudelliset palvelut
Sosiaalipalvelu: 13=Isyyden selvittäminen
Kävijäryhmä: 1=Yksilökäynti; 5=Perhekäynti
Käynnin toteuttaja (Valviran rekisteröintinumero):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</si>
  <si>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25=Perheoikeudelliset palvelut
Sosiaalipalvelu: 65=Lapsen elatusavun turvaaminen
Kävijäryhmä: 1=Yksilökäynti; 5=Perhekäynti
Käynnin toteuttaja (Valviran rekisteröintinumero):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</si>
  <si>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25=Perheoikeudelliset palvelut
Sosiaalipalvelu: 69=Puolison elatusavun turvaaminen
Kävijäryhmä: 1=Yksilökäynti; 5=Perhekäynti
Käynnin toteuttaja (Valviran rekisteröintinumero):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</si>
  <si>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25=Perheoikeudelliset palvelut
Sosiaalipalvelu: 25=Lapsen huollon ja tapaamisoikeuden turvaaminen
Kävijäryhmä: 1=Yksilökäynti; 5=Perhekäynti
Käynnin toteuttaja (Valviran rekisteröintinumero):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</si>
  <si>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25=Perheoikeudelliset palvelut
Sosiaalipalvelu: 30=Perheasioiden sovittelu
Kävijäryhmä: 1=Yksilökäynti; 2=Ryhmävastaanotto; 5=Perhekäynti
Käynnin toteuttaja (Valviran rekisteröintinumero):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</si>
  <si>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25=Perheoikeudelliset palvelut
Sosiaalipalvelu: 60=Lapsen yksityisen sijoituksen valvonta
Kävijäryhmä: 1=Yksilökäynti; 2=Ryhmävastaanotto; 5=Perhekäynti
Käynnin toteuttaja (Valviran rekisteröintinumero):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</si>
  <si>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25=Perheoikeudelliset palvelut
Sosiaalipalvelu: 57=Vertaistukitoiminta
Kävijäryhmä: 1=Yksilökäynti; 5=Perhekäynti
Käynnin toteuttaja (Valviran rekisteröintinumero):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</si>
  <si>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25=Perheoikeudelliset palvelut
Sosiaalipalvelu: 51=Tukisuhdetoiminta
Kävijäryhmä: 3=Ryhmäkäynti
Käynnin toteuttaja (Valviran rekisteröintinumero):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</si>
  <si>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25=Perheoikeudelliset palvelut
Sosiaalipalvelu: 27=Lomanviettopalvelu
Kävijäryhmä: 1=Yksilökäynti; 5=Perhekäynti
Käynnin toteuttaja (Valviran rekisteröintinumero):
Käynnin aloitusajankohta: päivämäärä ja kellonaika TS
Käynnin lopetusajankohta: päivämäärä ja kellonaika TS
Missä käynti on tapahtunut (THL - SOTEorganisaatiorekisteri):
Oma palvelu: K, E
Palveluseteli: K, E
Ostopalvelu: K, E</t>
  </si>
  <si>
    <t xml:space="preserve">Henkilötunnus:  
Kotikunta:  
Postinumero:
Päädiagnoosi tai ensisijainen käyntisyy (ICD-10 tai ICPC2):
Palvelutehtävä: 25=Perheoikeudelliset palvelut
Sosiaalipalvelu: 27=Lomanviettopalvelu
</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</si>
  <si>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24=Lapsiperheiden palvelut
Sosiaalipalvelu: 46=Sosiaalityö
Käynnin aloitusajankohta: päivämäärä ja kellonaika TS
Käynnin lopetusajankohta: päivämäärä ja kellonaika TS
Kävijäryhmä: 1=Yksilökäynti; 2=Ryhmävastaanotto; 5=Perhekäynti; 6=Yhteisötilaisuus
Käynnin toteuttaja (Valviran rekisteröintinumero):
Missä käynti on tapahtunut (THL - SOTEorganisaatiorekisteri):
Oma palvelu: K, E
Palveluseteli: K, E
Ostopalvelu: K, E
SOSIAALITYÖN TOIMENPIDELUOKITUS?
Sosiaalityö - Toimintoluokitus: T8 Yleinen ohjaus ja neuvonta;  T131 Arvio sosiaalityön tarpeesta; T120 Tilanneselvitys; T122 Laaja tilanneselvitys; T121 Suppea tilanneselvitys; T110 Luottamussuhteen rakentaminen; T99 Muu asiakaskohtainen sosiaalityö</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</si>
  <si>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24=Lapsiperheiden palvelut
Sosiaalipalvelu: 45=Sosiaaliohjaus
Käynnin aloitusajankohta: päivämäärä ja kellonaika TS
Käynnin lopetusajankohta: päivämäärä ja kellonaika TS
Kävijäryhmä: 1=Yksilökäynti; 2=Ryhmävastaanotto; 5=Perhekäynti; 6=Yhteisötilaisuus
Käynnin toteuttaja (Valviran rekisteröintinumero):
Missä käynti on tapahtunut (THL - SOTEorganisaatiorekisteri):
Oma palvelu: K, E
Palveluseteli: K, E
Ostopalvelu: K, E
SOSIAALITYÖN TOIMENPIDELUOKITUS?
Sosiaalityö - Toimintoluokitus: T8 Yleinen ohjaus ja neuvonta;  T131 Arvio sosiaalityön tarpeesta; T120 Tilanneselvitys; T122 Laaja tilanneselvitys; T121 Suppea tilanneselvitys; T110 Luottamussuhteen rakentaminen; T99 Muu asiakaskohtainen sosiaalityö</t>
  </si>
  <si>
    <t xml:space="preserve">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26=Työikäisten palvelut
Sosiaalipalvelu: 70=Sosiaalinen kuntoutus
Käynnin aloitusajankohta: päivämäärä ja kellonaika TS
Käynnin lopetusajankohta: päivämäärä ja kellonaika TS
Kävijäryhmä: 1=Yksilökäynti; 2=Ryhmävastaanotto; 3=Ryhmäkäynti; 6=Yhteisötilaisuus
Käynnin toteuttaja (Valviran rekisteröintinumero):
Missä käynti on tapahtunut (THL - SOTEorganisaatiorekisteri):
Oma palvelu: K, E
Palveluseteli: K, E
Ostopalvelu: K, E
SOSIAALISEN KUNTOUTUKSEN TOIMENPIDELUOKITUS?
</t>
  </si>
  <si>
    <t xml:space="preserve">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
Sosiaalipalvelu: ?
Käynnin aloitusajankohta: päivämäärä ja kellonaika TS
Käynnin lopetusajankohta: päivämäärä ja kellonaika TS
Kävijäryhmä: 1=Yksilökäynti; 2=Ryhmävastaanotto; 3=Ryhmäkäynti; 6=Yhteisötilaisuus
Käynnin toteuttaja (Valviran rekisteröintinumero):
Missä käynti on tapahtunut (THL - SOTEorganisaatiorekisteri):
Oma palvelu: K, EPalveluseteli: K, E
Ostopalvelu: K, E
NUORISOASEMIEN TOIMENPIDELUOKITUS?
</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</si>
  <si>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
Sosiaalipalvelu: ?
Käynnin aloitusajankohta: päivämäärä ja kellonaika TS
Käynnin lopetusajankohta: päivämäärä ja kellonaika TS
Kävijäryhmä: 1=Yksilökäynti; 2=Ryhmävastaanotto; 3=Ryhmäkäynti; 6=Yhteisötilaisuus
Käynnin toteuttaja (Valviran rekisteröintinumero):
Missä käynti on tapahtunut (THL - SOTEorganisaatiorekisteri):
Oma palvelu: K, E
Palveluseteli: K, E
Ostopalvelu: K, E
NUORISOASEMILLA TOTEUTETTAVIEN TERAPIOIDEN LUOKITUS?</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</si>
  <si>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
Sosiaalipalvelu: ?
Käynnin aloitusajankohta: päivämäärä ja kellonaika TS
Käynnin lopetusajankohta: päivämäärä ja kellonaika TS
Kävijäryhmä: 1=Yksilökäynti; 2=Ryhmävastaanotto; 3=Ryhmäkäynti; 6=Yhteisötilaisuus
Käynnin toteuttaja (Valviran rekisteröintinumero):
Missä käynti on tapahtunut (THL - SOTEorganisaatiorekisteri):
Oma palvelu: K, E
Palveluseteli: K, E
Ostopalvelu: K, E
NUORISOASEMILLA TOTEUTETTAVIEN KURSSIEN LUOKITUS?</t>
  </si>
  <si>
    <t xml:space="preserve">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
Sosiaalipalvelu: ?
Käynnin aloitusajankohta: päivämäärä ja kellonaika TS
Käynnin lopetusajankohta: päivämäärä ja kellonaika TS
Kävijäryhmä: 1=Yksilökäynti; 2=Ryhmävastaanotto; 3=Ryhmäkäynti; 6=Yhteisötilaisuus
Käynnin toteuttaja (Valviran rekisteröintinumero):
Missä käynti on tapahtunut (THL - SOTEorganisaatiorekisteri):
Oma palvelu: K, E
Palveluseteli: K, E
Ostopalvelu: K, E
NUORISOASEMIEN TOIMENPIDELUOKITUS?
</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</si>
  <si>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24=Lapsiperheiden palvelut
Sosiaalipalvelu: 33=Perhetyö
Kävijäryhmä: 1=Yksilökäynti, 2=Ryhmävastaanotto, 3=Ryhmäkäynti, 5=Perhekäynti
Käynnin toteuttaja (Valviran rekisteröintinumero):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</si>
  <si>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3=Käynti asiakkaan luona, 4=Asiointi ääni- tai kuvayhteydellä, 5=Sähköinen asiointi, 6=Muu asiointi
Palvelutehtävä: 24=Lapsiperheiden palvelut
Sosiaalipalvelu: 17=Kotipalvelu
Kävijäryhmä: 1=Yksilökäynti, 2=Ryhmävastaanotto, 5=Perhekäynti
Käynnin toteuttaja (Valviran rekisteröintinumero):
Käynnin aloitusajankohta: päivämäärä ja kellonaika TS
Käynnin lopetusajankohta: päivämäärä ja kellonaika TS
Missä käynti on tapahtunut (THL - SOTEorganisaatiorekisteri):
Oma palvelu: K, E
Palveluseteli: K, E
Ostopalvelu: K, E
TOIMENPIDELUOKITUS?
VAI
Henkilötunnus:  Kotikunta:  Postinumero:
Päädiagnoosi tai ensisijainen käyntisyy (ICD-10 tai ICPC2):
Käyntityyppi: R20=Ammattihenkilön käynti asiakkaan kotona, 41=Ammattihenkilön käynti muualla kuin kotona tai työ, R52=Reaaliaikainen etäasiointi, R56=Etäasiointi ilman reaaliaikaista kontaktia
Palvelumuoto: T42=Kotipalvelu
Kävijäryhmä: 1=Yksilökäynti, 2=Ryhmävastaanotto, 5=Perhekäynti
Hoitoon tulon syy: 1=Fyysiset syyt, 11=Itsestä huolehtimisen vajavuudet (hygienia), 12=Liikkumiskyvyn vajavuudet, 2=Hermostolliset syyt, 21=Muistamattomuus, 22=Sekavuus, 23=Viestimiskyvyn vajavuudet (puhe, kuulo, näkö), 24=Dementia, 3=Psyykkis-sosiaaliset syyt, 31=Masennus, 32=Muu psykiatrinen sairaus/oire34=Yksinäisyys, turvattomuus, 35=Asumisongelmat, 36=Omaisten avun puute, 37=Hoitajan loma, 38=Kotiin annettavien palvelujen tarjonnan puute, 39=Tarkoituksenmukaisen hoitopaikan puute, 4=Kuntoutus, 41=Lääkinnällinen kuntoutus, 5=Tapaturma, 71=Alkoholiongelma, 72=Huumausaineongelma, 73=Lääkkeiden ongelmakäyttö, 74=Sekakäyttöongelma, 75=Muu riippuvuus, 76=Läheisen päihdeongelma tai vastaava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</si>
  <si>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Z34=Normaaliraskauden seuranta, Z35=Riskiraskauden seuranta; ICPC2: A98=Terveyden ylläpito / Sairauden ennaltaehkäisy, W78=Raskaus, W84=Riskiraskaus
Käyntityyppi: R10=Asiakkaan käynti vastaanotolla
Palvelumuoto: T21=Äitiysneuvola
Kävijäryhmä: 1=Yksilökäynti, 5=Perhekäynti
Ammattiluokitus: 3232=Kätilöt, 32311=Sairaanhoitajat, 32312=Terveydenhoitajat, 2221=Lääkärit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Toimenpideluokitus: OAA10=Lasta odottavan perheen laaja terveystarkastus (SPAT1197), OAA11=Raskaana olevan terveystarkastus (SPAT1379), OAA12=Synnytyksen jälkitarkastus (SPAT1380)</t>
  </si>
  <si>
    <t>Henkilötunnus:  
Kotikunta:  
Postinumero:
Päädiagnoosi tai ensisijainen käyntisyy (ICD-10 tai ICPC2): Z34=Normaaliraskauden seuranta, Z35=Riskiraskauden seuranta; ICPC2: A98=Terveyden ylläpito / Sairauden ennaltaehkäisy, W78=Raskaus, W84=Riskiraskaus
Käyntityyppi: R10=Asiakkaan käynti vastaanotolla
Palvelumuoto: T21=Äitiysneuvola
Kävijäryhmä: 1=Yksilökäynti, 5=Perhekäynti
Ammattiluokitus: 3232=Kätilöt, 32312=Terveydenhoitajat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Toimenpideluokitus: OAA11=Raskaana olevan terveystarkastus (SPAT1379), OAA12=Synnytyksen jälkitarkastus (SPAT1380)</t>
  </si>
  <si>
    <t>Henkilötunnus:  
Kotikunta:  
Postinumero:
Päädiagnoosi tai ensisijainen käyntisyy (ICD-10 tai ICPC2): Z34=Normaaliraskauden seuranta, Z35=Riskiraskauden seuranta; ICPC2: A98=Terveyden ylläpito / Sairauden ennaltaehkäisy, W78=Raskaus, W84=Riskiraskaus
Käyntityyppi: R10=Asiakkaan käynti vastaanotolla
Palvelumuoto: T21=Äitiysneuvola
Kävijäryhmä: 1=Yksilökäynti, 5=Perhekäynti
Ammattiluokitus: 2221=Lääkärit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Toimenpideluokitus: OAA11=Raskaana olevan terveystarkastus (SPAT1379), OAA12=Synnytyksen jälkitarkastus (SPAT1380)</t>
  </si>
  <si>
    <t>Henkilötunnus:  
Kotikunta:  
Postinumero:
Päädiagnoosi tai ensisijainen käyntisyy (ICD-10 tai ICPC2): Z34=Normaaliraskauden seuranta, Z35=Riskiraskauden seuranta; ICPC2: A98=Terveyden ylläpito / Sairauden ennaltaehkäisy, W78=Raskaus, W84=Riskiraskaus
Käyntityyppi: R10=Asiakkaan käynti vastaanotolla
Palvelumuoto: T21=Äitiysneuvola
Kävijäryhmä: 1=Yksilökäynti, 5=Perhekäynti
Ammattiluokitus: 3232=Kätilöt, 32311=Sairaanhoitajat, 32312=Terveydenhoitajat, 2221=Lääkärit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Toimenpideluokitus: OAA10=Lasta odottavan perheen laaja terveystarkastus (SPAT1197)</t>
  </si>
  <si>
    <t>Henkilötunnus:  
Kotikunta:  
Postinumero:
Päädiagnoosi tai ensisijainen käyntisyy (ICD-10 tai ICPC2): Z34=Normaaliraskauden seuranta, Z35=Riskiraskauden seuranta; ICPC2: A98=Terveyden ylläpito / Sairauden ennaltaehkäisy, W78=Raskaus, W84=Riskiraskaus
Käyntityyppi: R10=Asiakkaan käynti vastaanotolla
Palvelumuoto: T21=Äitiysneuvola
Kävijäryhmä: 1=Yksilökäynti, 2=Ryhmävastaanotto, 3=Ryhmäkäynti, 5=Perhekäynti, 6=Yhteisötilaisuus
Ammattiluokitus: 3232=Kätilöt, 32311=Sairaanhoitajat, 32312=Terveydenhoitajat, 2221=Lääkärit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Toimenpideluokitus: OAA48=Perhevalmennus</t>
  </si>
  <si>
    <t xml:space="preserve">Henkilötunnus:  
Kotikunta:  
Postinumero:
Päädiagnoosi tai ensisijainen käyntisyy (ICD-10 tai ICPC2): Z34=Normaaliraskauden seuranta, Z35=Riskiraskauden seuranta; ICPC2: A98=Terveyden ylläpito / Sairauden ennaltaehkäisy, W78=Raskaus, W84=Riskiraskaus
Toimenpideluokitus: ?
Käyntityyppi: R20=Kotikäynti
Palvelumuoto: T21=Äitiysneuvola
Kävijäryhmä: 1=Yksilökäynti, 2=Ryhmävastaanotto, 5=Perhekäynti
Ammattiluokitus: 3232=Kätilöt, 32311=Sairaanhoitajat, 32312=Terveydenhoitajat, 2221=Lääkärit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t>
  </si>
  <si>
    <t xml:space="preserve">Henkilötunnus:  
Kotikunta:  
Postinumero:
Päädiagnoosi tai ensisijainen käyntisyy (ICD-10 tai ICPC2): Z00=Terveen henk.yleistarkastus; ICPC2: A98=Terveyden ylläpito / Sairauden ennaltaehkäisy
Toimenpideluokitus: OAA20=Laaja terveystarkastus neljän kuukauden iässä, OAA21=Laaja terveystark. kahdeksantoista kuukauden iässä, OAA22=Laaja terveystarkastus neljän vuoden iässä, OAA40=Lasten ja nuorten määräaikainen terveystarkastus, OAA41=Yksilöllisen tarpeen mukainen terveystarkastus
Käyntityyppi: R10=Asiakkaan käynti vastaanotolla
Palvelumuoto: T22=Lastenneuvola
Kävijäryhmä: 1=Yksilökäynti
Ammattiluokitus: 32312=Terveydenhoitajat, 2221=Lääkärit
Käynnin toteuttaja (Valviran rekisteröintinumero):
Käynnin aloitusajankohta: päivämäärä ja kellonaika TS
Käynnin lopetusajankohta: päivämäärä ja kellonaika TS
Missä käynti on tapahtunut (THL - SOTEorganisaatiorekisteri):
Oma palvelu: K, E
Palveluseteli: K, E
Ostopalvelu: K, E
</t>
  </si>
  <si>
    <t xml:space="preserve">Henkilötunnus:  
Kotikunta:  
Postinumero:
Päädiagnoosi tai ensisijainen käyntisyy (ICD-10 tai ICPC2): Z00=Terveen henk.yleistarkastus; ICPC2: A98=Terveyden ylläpito / Sairauden ennaltaehkäisy
Toimenpideluokitus: OAA40=Lasten ja nuorten määräaikainen terveystarkastus, OAA41=Yksilöllisen tarpeen mukainen terveystarkastus
Käyntityyppi: R10=Asiakkaan käynti vastaanotolla
Palvelumuoto: T22=Lastenneuvola
Kävijäryhmä: 1=Yksilökäynti
Ammattiluokitus: 32312=Terveydenhoitajat
Käynnin toteuttaja (Valviran rekisteröintinumero):
Käynnin aloitusajankohta: päivämäärä ja kellonaika TS
Käynnin lopetusajankohta: päivämäärä ja kellonaika TS
Missä käynti on tapahtunut (THL - SOTEorganisaatiorekisteri):
Oma palvelu: K, E
Palveluseteli: K, E
Ostopalvelu: K, E
</t>
  </si>
  <si>
    <t xml:space="preserve">Henkilötunnus:  
Kotikunta:  
Postinumero:
Päädiagnoosi tai ensisijainen käyntisyy (ICD-10 tai ICPC2): Z00=Terveen henk.yleistarkastus; ICPC2: A98=Terveyden ylläpito / Sairauden ennaltaehkäisy
Toimenpideluokitus: OAA40=Lasten ja nuorten määräaikainen terveystarkastus, OAA41=Yksilöllisen tarpeen mukainen terveystarkastus
Käyntityyppi: R10=Asiakkaan käynti vastaanotolla
Palvelumuoto: T22=Lastenneuvola
Kävijäryhmä: 1=Yksilökäynti
Ammattiluokitus: 2221=Lääkärit
Käynnin toteuttaja (Valviran rekisteröintinumero):
Käynnin aloitusajankohta: päivämäärä ja kellonaika TS
Käynnin lopetusajankohta: päivämäärä ja kellonaika TS
Missä käynti on tapahtunut (THL - SOTEorganisaatiorekisteri):
Oma palvelu: K, E
Palveluseteli: K, E
Ostopalvelu: K, E
</t>
  </si>
  <si>
    <t xml:space="preserve">Henkilötunnus:  
Kotikunta:  
Postinumero:
Päädiagnoosi tai ensisijainen käyntisyy (ICD-10 tai ICPC2): Z00=Terveen henk.yleistarkastus; ICPC2: A98=Terveyden ylläpito / Sairauden ennaltaehkäisy
Toimenpideluokitus: OAA20=Laaja terveystarkastus neljän kuukauden iässä, OAA21=Laaja terveystark. kahdeksantoista kuukauden iässä, OAA22=Laaja terveystarkastus neljän vuoden iässä
Käyntityyppi: R10=Asiakkaan käynti vastaanotolla
Palvelumuoto: T22=Lastenneuvola
Kävijäryhmä: 1=Yksilökäynti. (Näin on myös laajassa terveystarkastuksessa vanhempien ollessa mukana. Myös silloin kun kouluterveydenhoitaja ja lääkäri tekevät laajan terveystarkastuksen yhteistarkastuksena, käyttää kumpikin tarkastusta kirjatessaan kävijäryhmää yksilökäynti.)
Ammattiluokitus: 32312=Terveydenhoitajat, 2221=Lääkärit
Käynnin toteuttaja (Valviran rekisteröintinumero):
Käynnin aloitusajankohta: päivämäärä ja kellonaika TS
Käynnin lopetusajankohta: päivämäärä ja kellonaika TS
Missä käynti on tapahtunut (THL - SOTEorganisaatiorekisteri):
Oma palvelu: K, E
Palveluseteli: K, E
Ostopalvelu: K, E
</t>
  </si>
  <si>
    <t xml:space="preserve">Henkilötunnus:  
Kotikunta:  
Postinumero:
Päädiagnoosi tai ensisijainen käyntisyy (ICD-10 tai ICPC2): ?
Toimenpideluokitus: OAB=Ohjaus ja neuvonta, OAB39=Seksuaaliterveysneuvonta, 
Käyntityyppi: R10=Asiakkaan käynti vastaanotolla
Palvelumuoto: T23=Perhesuunnittelu-/ehkäisyneuvola
Kävijäryhmä: 1=Yksilökäynti, 2=Ryhmävastaanotto, 5=Perhekäynti
Ammattiluokitus: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t>
  </si>
  <si>
    <t xml:space="preserve">Henkilötunnus:  
Kotikunta:  
Postinumero:
Päädiagnoosi tai ensisijainen käyntisyy (ICD-10 tai ICPC2): ?
Toimenpideluokitus: ?
Käyntityyppi: R10=Asiakkaan käynti vastaanotolla
Palvelumuoto: T24=Muut neuvolapalvelut
Kävijäryhmä: 1=Yksilökäynti, 2=Ryhmävastaanotto, 5=Perhekäynti
Ammattiluokitus: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t>
  </si>
  <si>
    <t>Henkilötunnus:  
Kotikunta:  
Postinumero:
Päädiagnoosi tai ensisijainen käyntisyy (ICD-10 tai ICPC2): 
Toimenpideluokitus: OAA30=Laaja terveystarkastus ensimmäisellä luokalla, OAA31=Laaja terveystarkastus viidennellä luokalla, OAA32=Laaja terveystarkastus kahdeksannella luokalla, OAA40=Lasten ja nuorten määräaikainen terveystarkastus, OAA41=Yksilöllisen tarpeen mukainen  terveystarkastus, OAA42=Yksilöllisen tarpeen mukainen laaja terveystark., OAA43=Erityisen tuen tarpeen mukainen käynti, OAA44=Oppilaitoksen opiskeluhuoltoryhmän tapaaminen, OAA45=Opintoympäristön terveydellisten olojen tarkastus, OAA46=Monialaisen asiantuntijaryhmän tapaaminen, OAA49=Lastens.lain mukainen lapsen terveydent.tut., OAB10=Terveystark. poisjäävien tuen tarp. selvittäminen, OAB20=Työ-, koulu- tai opiskeluyhteisötyö, OAB22=Työ-, koulu- tai opisk.ymp.altisteiden selvitys, OAB23=Työ-,koulu- tai opisk.paik. tai yhteisön selvitys
Käyntityyppi: R10=Asiakkaan käynti vastaanotolla
Palvelumuoto: T26=Kouluterveydenhuolto
Kävijäryhmä: 1=Yksilökäynti. (Näin on myös laajassa terveystarkastuksessa vanhempien ollessa mukana. Myös silloin kun kouluterveydenhoitaja ja lääkäri tekevät laajan terveystarkastuksen yhteistarkastuksena, käyttää kumpikin tarkastusta kirjatessaan kävijäryhmää yksilökäynti.)
Ammattiluokitus: 32311=Sairaanhoitajat, 32312=Terveydenhoitajat, 2221=Lääkärit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</si>
  <si>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 xml:space="preserve">Henkilötunnus:  
Kotikunta:  
Postinumero:
Päädiagnoosi tai ensisijainen käyntisyy (ICD-10 tai ICPC2): Z00=Terveen henk.yleistarkastus; ICPC2: A98=Terveyden ylläpito / Sairauden ennaltaehkäisy
Toimenpideluokitus: OAA30=Laaja terveystarkastus ensimmäisellä luokalla, OAA31=Laaja terveystarkastus viidennellä luokalla, OAA32=Laaja terveystarkastus kahdeksannella luokalla, OAA40=Lasten ja nuorten määräaikainen terveystarkastus, OAA41=Yksilöllisen tarpeen mukainen  terveystarkastus, OAA42=Yksilöllisen tarpeen mukainen laaja terveystark., OAA43=Erityisen tuen tarpeen mukainen käynti, OAA44=Oppilaitoksen opiskeluhuoltoryhmän tapaaminen, OAA45=Opintoympäristön terveydellisten olojen tarkastus, OAA46=Monialaisen asiantuntijaryhmän tapaaminen, OAA49=Lastens.lain mukainen lapsen terveydent.tut.
Käyntityyppi: R10=Asiakkaan käynti vastaanotolla
Palvelumuoto: T26=Kouluterveydenhuolto
Kävijäryhmä: 1=Yksilökäynti. (Näin on myös laajassa terveystarkastuksessa vanhempien ollessa mukana. Myös silloin kun kouluterveydenhoitaja ja lääkäri tekevät laajan terveystarkastuksen yhteistarkastuksena, käyttää kumpikin tarkastusta kirjatessaan kävijäryhmää yksilökäynti.)
Ammattiluokitus: 32312=Terveydenhoitajat
Käynnin toteuttaja (Valviran rekisteröintinumero):
Hoitoon tulon syy: 
Käynnin lopetusajankohta: päivämäärä ja kellonaika TS
Missä käynti on tapahtunut (THL - SOTEorganisaatiorekisteri):
Oma palvelu: K, E
Palveluseteli: K, E
Ostopalvelu: K, E
</t>
  </si>
  <si>
    <t>Henkilötunnus:  
Kotikunta:  
Postinumero:
Päädiagnoosi tai ensisijainen käyntisyy (ICD-10 tai ICPC2): Z00=Terveen henk.yleistarkastus; ICPC2: A98=Terveyden ylläpito / Sairauden ennaltaehkäisy
Toimenpideluokitus: OAA40=Lasten ja nuorten määräaikainen terveystarkastus, OAA41=Yksilöllisen tarpeen mukainen  terveystarkastus, OAA43=Erityisen tuen tarpeen mukainen käynti, OAA49=Lastens.lain mukainen lapsen terveydent.tut.
Käyntityyppi: R10=Asiakkaan käynti vastaanotolla
Palvelumuoto: T26=Kouluterveydenhuolto
Kävijäryhmä: 1=Yksilökäynti. (Näin on myös laajassa terveystarkastuksessa vanhempien ollessa mukana. Myös silloin kun kouluterveydenhoitaja ja lääkäri tekevät laajan terveystarkastuksen yhteistarkastuksena, käyttää kumpikin tarkastusta kirjatessaan kävijäryhmää yksilökäynti.)
Ammattiluokitus: 2221=Lääkärit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</si>
  <si>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 xml:space="preserve">Henkilötunnus:  
Kotikunta:  
Postinumero:
Päädiagnoosi tai ensisijainen käyntisyy (ICD-10 tai ICPC2): Z00=Terveen henk.yleistarkastus; ICPC2: A98=Terveyden ylläpito / Sairauden ennaltaehkäisy
Toimenpideluokitus: OAA30=Laaja terveystarkastus ensimmäisellä luokalla, OAA31=Laaja terveystarkastus viidennellä luokalla, OAA32=Laaja terveystarkastus kahdeksannella luokalla, OAA42=Yksilöllisen tarpeen mukainen laaja terveystark.
Käyntityyppi: R10=Asiakkaan käynti vastaanotolla
Palvelumuoto: T26=Kouluterveydenhuolto
Kävijäryhmä: 1=Yksilökäynti. (Näin on myös laajassa terveystarkastuksessa vanhempien ollessa mukana. Myös silloin kun kouluterveydenhoitaja ja lääkäri tekevät laajan terveystarkastuksen yhteistarkastuksena, käyttää kumpikin tarkastusta kirjatessaan kävijäryhmää yksilökäynti.)
Ammattiluokitus: 32311=Sairaanhoitajat, 32312=Terveydenhoitajat, 2221=Lääkärit
Käynnin toteuttaja (Valviran rekisteröintinumero):
Hoitoon tulon syy: 
Käynnin lopetusajankohta: päivämäärä ja kellonaika TS
Missä käynti on tapahtunut (THL - SOTEorganisaatiorekisteri):
Oma palvelu: K, E
Palveluseteli: K, E
Ostopalvelu: K, E
</t>
  </si>
  <si>
    <t>Henkilötunnus:  
Kotikunta:  
Postinumero:
Päädiagnoosi tai ensisijainen käyntisyy (ICD-10 tai ICPC2): 
Toimenpideluokitus: OAA41=Yksilöllisen tarpeen mukainen  terveystarkastus, OAA42=Yksilöllisen tarpeen mukainen laaja terveystark., OAA43=Erityisen tuen tarpeen mukainen käynti
Käyntityyppi: R10=Asiakkaan käynti vastaanotolla, R52=Reaaliaikainen etäasiointi, R56=Etäasiointi ilman reaaliaikaista kontaktia, R60=Ammattihenkilöiden välinen konsultaatio, R72=Asiakkaan asian hoito, R90=Muu asiointi
Palvelumuoto: T26=Kouluterveydenhuolto
Kävijäryhmä: 1=Yksilökäynti. (Näin on myös laajassa terveystarkastuksessa vanhempien ollessa mukana. Myös silloin kun kouluterveydenhoitaja ja lääkäri tekevät laajan terveystarkastuksen yhteistarkastuksena, käyttää kumpikin tarkastusta kirjatessaan kävijäryhmää yksilökäynti.)
Ammattiluokitus: 32311=Sairaanhoitajat, 32312=Terveydenhoitajat, 2221=Lääkärit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</si>
  <si>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Toimenpideluokitus: OAA46=Monialaisen asiantuntijaryhmän tapaaminen, OAA49=Lastens.lain mukainen lapsen terveydent.tut.
Käyntityyppi: R10=Asiakkaan käynti vastaanotolla, R52=Reaaliaikainen etäasiointi, R56=Etäasiointi ilman reaaliaikaista kontaktia, R60=Ammattihenkilöiden välinen konsultaatio, R72=Asiakkaan asian hoito, R90=Muu asiointi
Palvelumuoto: T26=Kouluterveydenhuolto
Kävijäryhmä: 1=Yksilökäynti. (Näin on myös laajassa terveystarkastuksessa vanhempien ollessa mukana. Myös silloin kun kouluterveydenhoitaja ja lääkäri tekevät laajan terveystarkastuksen yhteistarkastuksena, käyttää kumpikin tarkastusta kirjatessaan kävijäryhmää yksilökäynti.)
Ammattiluokitus: 32311=Sairaanhoitajat, 32312=Terveydenhoitajat, 2221=Lääkärit, 24451=Psykologit, ?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</si>
  <si>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Toimenpideluokitus: OAA45=Opintoympäristön terveydellisten olojen tarkastus, OAB20=Työ-, koulu- tai opiskeluyhteisötyö, OAB22=Työ-, koulu- tai opisk.ymp.altisteiden selvitys, OAB23=Työ-,koulu- tai opisk.paik. tai yhteisön selvitys
Käyntityyppi:  R90=Muu asiointi
Palvelumuoto: T26=Kouluterveydenhuolto
Kävijäryhmä: 6=Yhteisötilaisuus
Ammattiluokitus: 32311=Sairaanhoitajat, 32312=Terveydenhoitajat, 2221=Lääkärit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</si>
  <si>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Toimenpideluokitus: OAA44=Oppilaitoksen opiskeluhuoltoryhmän tapaaminen
Käyntityyppi: RR90=Muu asiointi
Palvelumuoto: T26=Kouluterveydenhuolto
Kävijäryhmä: 3=Ryhmäkäyntiä käytetään useammalle nimetyille oppilaille järjestetyistä eri aiheisiin liittyvissä kohdennetuissa tapaamisissa esim. laihdutus- tai stressiryhmissä.
Ammattiluokitus: 32311=Sairaanhoitajat, 32312=Terveydenhoitajat, 2221=Lääkärit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</si>
  <si>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Toimenpideluokitus: OAB31=Kasvuun ja kehitykseen liittyvä neuvonta ja ohjaus, OAB32=Perhetilanteeseen liittyvä neuvonta ja ohjaus, OAB33=Parisuhteeseen liittyvä neuvonta ja ohjaus, OAB34=Vanhemman ja lapsen vuorovaikutusta tukeva ohjaus, OAB35=Elinolosuhteisiin liittyvä neuvonta ja ohjaus, OAB36=Liikuntaan liittyvä neuvonta ja ohjaus, OAB38=Psykososiaalinen neuvonta ja ohjaus, OAB39=Seksuaaliterveysneuvonta, OAB40=Päihteisiin/riskikäyttäytymiseen liittyvä ohjaus, OAB44=Yleinen terveysneuvonta
Käyntityyppi: R10=Asiakkaan käynti vastaanotolla
Palvelumuoto: T26=Kouluterveydenhuolto
Kävijäryhmä: 1=Yksilökäynti. (Näin on myös laajassa terveystarkastuksessa vanhempien ollessa mukana. Myös silloin kun kouluterveydenhoitaja ja lääkäri tekevät laajan terveystarkastuksen yhteistarkastuksena, käyttää kumpikin tarkastusta kirjatessaan kävijäryhmää yksilökäynti.)
Ammattiluokitus: 32311=Sairaanhoitajat, 32312=Terveydenhoitajat, 2221=Lääkärit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</si>
  <si>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Toimenpideluokitus: OAA45=Opintoympäristön terveydellisten olojen tarkastus, OAB20=Työ-, koulu- tai opiskeluyhteisötyö, OAB22=Työ-, koulu- tai opisk.ymp.altisteiden selvitys, OAB23=Työ-,koulu- tai opisk.paik. tai yhteisön selvitys
Käyntityyppi:  R90=Muu asiointi
Palvelumuoto: T27=Opiskeluterveydenhuolto
Kävijäryhmä: 6=Yhteisötilaisuus
Ammattiluokitus: 32311=Sairaanhoitajat, 32312=Terveydenhoitajat, 2221=Lääkärit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</si>
  <si>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Toimenpideluokitus: OAB31=Kasvuun ja kehitykseen liittyvä neuvonta ja ohjaus, OAB32=Perhetilanteeseen liittyvä neuvonta ja ohjaus, OAB33=Parisuhteeseen liittyvä neuvonta ja ohjaus, OAB34=Vanhemman ja lapsen vuorovaikutusta tukeva ohjaus, OAB35=Elinolosuhteisiin liittyvä neuvonta ja ohjaus, OAB36=Liikuntaan liittyvä neuvonta ja ohjaus, OAB38=Psykososiaalinen neuvonta ja ohjaus, OAB39=Seksuaaliterveysneuvonta, OAB40=Päihteisiin/riskikäyttäytymiseen liittyvä ohjaus, OAB44=Yleinen terveysneuvonta
Käyntityyppi: R10=Asiakkaan käynti vastaanotolla
Palvelumuoto: T27=Opiskeluterveydenhuolto
Kävijäryhmä: 1=Yksilökäynti. (Näin on myös laajassa terveystarkastuksessa vanhempien ollessa mukana. Myös silloin kun kouluterveydenhoitaja ja lääkäri tekevät laajan terveystarkastuksen yhteistarkastuksena, käyttää kumpikin tarkastusta kirjatessaan kävijäryhmää yksilökäynti.)
Ammattiluokitus: 32311=Sairaanhoitajat, 32312=Terveydenhoitajat, 2221=Lääkärit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</si>
  <si>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Palvelutehtävä: 10=Lastensuojelu
Sosiaalipalvelu: 31=Perhehoito
Käynnin aloitusajankohta: päivämäärä ja kellonaika TS
Käynnin lopetusajankohta: päivämäärä ja kellonaika TS
Asiointitapa (THL): 80=Asumisjakso, 81=Hoivajakso
Missä käynti on tapahtunut (THL - SOTEorganisaatiorekisteri):
Oma palvelu: K, E
Palveluseteli: K, E
Ostopalvelu: K, E</t>
  </si>
  <si>
    <t>Henkilötunnus:  
Kotikunta:  
Postinumero:
Päädiagnoosi tai ensisijainen käyntisyy (ICD-10 tai ICPC2):
Palvelutehtävä: 10=Lastensuojelu
Sosiaalipalvelu: 31=Perhehoito, miten erottelu?
Käynnin aloitusajankohta: päivämäärä ja kellonaika TS
Käynnin lopetusajankohta: päivämäärä ja kellonaika TS
Asiointitapa (THL): 80=Asumisjakso, 81=Hoivajakso
Missä käynti on tapahtunut (THL - SOTEorganisaatiorekisteri):
Oma palvelu: K, E
Palveluseteli: K, E
Ostopalvelu: K, E</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</si>
  <si>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24=Lapsiperheiden palvelut
Sosiaalipalvelu: 15=Kasvatus- ja perheneuvonta
Käynnin aloitusajankohta: päivämäärä ja kellonaika TS
Käynnin lopetusajankohta: päivämäärä ja kellonaika TS
Kävijäryhmä: 1=Yksilökäynti; 2=Ryhmävastaanotto; 5=Perhekäynti; 6=Yhteisötilaisuus
Käynnin toteuttaja (Valviran rekisteröintinumero):
Missä käynti on tapahtunut (THL - SOTEorganisaatiorekisteri):
Oma palvelu: K, E
Palveluseteli: K, E
Ostopalvelu: K, E
VAI
Henkilötunnus:  Kotikunta:  Postinumero:
Päädiagnoosi tai ensisijainen käyntisyy (ICD-10 tai ICPC2): 
Toimenpideluokitus: 
Käyntityyppi: R10=Asiakkaan käynti vastaanotolla; R52=Reaaliaikainen etäasiointi
Palvelumuoto: T25=Kasvatus- ja perheneuvola
Kävijäryhmä: 1=Yksilökäynti, 2=Ryhmävastaanotto, 5=Perhekäynti
Ammattiluokitus: 32312=Terveydenhoitajat, 2221=Lääkärit
Käynnin toteuttaja (Valviran rekisteröintinumero):
Käynnin aloitusajankohta: päivämäärä ja kellonaika TS
Käynnin lopetusajankohta: päivämäärä ja kellonaika TS
Missä käynti on tapahtunut (THL - SOTEorganisaatiorekisteri):
Oma palvelu: K, E
Palveluseteli: K, E
Ostopalvelu: K, E</t>
  </si>
  <si>
    <t xml:space="preserve">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10=Lastensuojelu
Sosiaalipalvelu: 45=Sosiaaliohjaus
Käynnin aloitusajankohta: päivämäärä ja kellonaika TS
Käynnin lopetusajankohta: päivämäärä ja kellonaika TS
Kävijäryhmä: 1=Yksilökäynti; 2=Ryhmävastaanotto; 5=Perhekäynti; 6=Yhteisötilaisuus
Käynnin toteuttaja (Valviran rekisteröintinumero):
Missä käynti on tapahtunut (THL - SOTEorganisaatiorekisteri):
Oma palvelu: K, E
Palveluseteli: K, E
Ostopalvelu: K, E
SOSIAALITYÖN TOIMENPIDELUOKITUS?
Sosiaalityö - Toimintoluokitus: T8 Yleinen ohjaus ja neuvonta;  T131 Arvio sosiaalityön tarpeesta; T120 Tilanneselvitys; T122 Laaja tilanneselvitys; T121 Suppea tilanneselvitys; T110 Luottamussuhteen rakentaminen; T99 Muu asiakaskohtainen sosiaalityö; </t>
  </si>
  <si>
    <t>Henkilötunnus:  
Kotikunta:  
Postinumero:
Päädiagnoosi tai ensisijainen käyntisyy (ICD-10 tai ICPC2):
Asiointitapa (THL): 80=Asumisjakso, 81=Hoivajakso
Palvelutehtävä: 10=Lastensuojelu
Sosiaalipalvelu: ?68=Perhekuntoutus?
Käynnin aloitusajankohta: päivämäärä ja kellonaika TS
Käynnin lopetusajankohta: päivämäärä ja kellonaika TS
Missä käynti on tapahtunut (THL - SOTEorganisaatiorekisteri):
Oma palvelu: K, E
Palveluseteli: K, E
Ostopalvelu: K, E</t>
  </si>
  <si>
    <t xml:space="preserve">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10=Lastensuojelu
Sosiaalipalvelu: 17=Kotipalvelu
Käynnin aloitusajankohta: päivämäärä ja kellonaika TS
Käynnin lopetusajankohta: päivämäärä ja kellonaika TS
Kävijäryhmä: 1=Yksilökäynti
Käynnin toteuttaja (Valviran rekisteröintinumero):
Missä käynti on tapahtunut (THL - SOTEorganisaatiorekisteri):
Oma palvelu: K, E
Palveluseteli: K, E
Ostopalvelu: K, E
KOTIPALVELUN TOIMENPIDELUOKITUS?
</t>
  </si>
  <si>
    <t xml:space="preserve">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10=Lastensuojelu
Sosiaalipalvelu: 73=Tehostettu perhetyö
Käynnin aloitusajankohta: päivämäärä ja kellonaika TS
Käynnin lopetusajankohta: päivämäärä ja kellonaika TS
Kävijäryhmä: 1=Yksilökäynti
Käynnin toteuttaja (Valviran rekisteröintinumero):
Missä käynti on tapahtunut (THL - SOTEorganisaatiorekisteri):
Oma palvelu: K, E
Palveluseteli: K, E
Ostopalvelu: K, E
</t>
  </si>
  <si>
    <t xml:space="preserve">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10=Lastensuojelu
Sosiaalipalvelu: 46=Sosiaalityö
Käynnin aloitusajankohta: päivämäärä ja kellonaika TS
Käynnin lopetusajankohta: päivämäärä ja kellonaika TS
Kävijäryhmä: 1=Yksilökäynti; 2 Käynti liikkuvassa toimipaikassa; 3 Käynti asiakkaan luona; 4 Asiointi ääni- tai kuvayhteydellä; 5 Sähköinen asiointi; 6 Muu asiointi
Käynnin toteuttaja (Valviran rekisteröintinumero):
Missä käynti on tapahtunut (THL - SOTEorganisaatiorekisteri):
Oma palvelu: K, E
Palveluseteli: K, E
Ostopalvelu: K, E
SOSIAALITYÖN TOIMENPIDELUOKITUS?
Sosiaalityö - Toimintoluokitus: T8 Yleinen ohjaus ja neuvonta;  T131 Arvio sosiaalityön tarpeesta; T120 Tilanneselvitys; T122 Laaja tilanneselvitys; T121 Suppea tilanneselvitys; T110 Luottamussuhteen rakentaminen; T99 Muu asiakaskohtainen sosiaalityö; </t>
  </si>
  <si>
    <t xml:space="preserve">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10=Lastensuojelu
Sosiaalipalvelu: 50=Tuettu asuminen
Käynnin aloitusajankohta: päivämäärä ja kellonaika TS
Käynnin lopetusajankohta: päivämäärä ja kellonaika TS
Kävijäryhmä: 1=Yksilökäynti; 2 Käynti liikkuvassa toimipaikassa; 3 Käynti asiakkaan luona; 4 Asiointi ääni- tai kuvayhteydellä; 5 Sähköinen asiointi; 6 Muu asiointi
Käynnin toteuttaja (Valviran rekisteröintinumero):
Missä käynti on tapahtunut (THL - SOTEorganisaatiorekisteri):
Oma palvelu: K, E
Palveluseteli: K, E
Ostopalvelu: K, E
</t>
  </si>
  <si>
    <t xml:space="preserve">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10=Lastensuojelu
Sosiaalipalvelu: 50=Tuettu asuminen
Käynnin aloitusajankohta: päivämäärä ja kellonaika TS
Käynnin lopetusajankohta: päivämäärä ja kellonaika TS
Kävijäryhmä: 1=Yksilökäynti; 2 Käynti liikkuvassa toimipaikassa; 3 Käynti asiakkaan luona; 4 Asiointi ääni- tai kuvayhteydellä; 5 Sähköinen asiointi; 6 Muu asiointi
Ammattiluokitus: 3460=Sosiaalialan ohjaajat ym.
Käynnin toteuttaja (Valviran rekisteröintinumero):
Ammattiryhmä: 
Missä käynti on tapahtunut (THL - SOTEorganisaatiorekisteri):
Oma palvelu: K, E
Palveluseteli: K, E
Ostopalvelu: K, E
SOSIAALITYÖN TOIMENPIDELUOKITUS?
Sosiaalityö - Toimintoluokitus: T8 Yleinen ohjaus ja neuvonta;  T131 Arvio sosiaalityön tarpeesta; T120 Tilanneselvitys; T122 Laaja tilanneselvitys; T121 Suppea tilanneselvitys; T110 Luottamussuhteen rakentaminen; T99 Muu asiakaskohtainen sosiaalityö; </t>
  </si>
  <si>
    <t xml:space="preserve">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10=Lastensuojelu
Sosiaalipalvelu: 50=Tuettu asuminen
Käynnin aloitusajankohta: päivämäärä ja kellonaika TS
Käynnin lopetusajankohta: päivämäärä ja kellonaika TS
Kävijäryhmä: 1=Yksilökäynti; 2 Käynti liikkuvassa toimipaikassa; 3 Käynti asiakkaan luona; 4 Asiointi ääni- tai kuvayhteydellä; 5 Sähköinen asiointi; 6 Muu asiointi
Ammattiluokitus: ?
Käynnin toteuttaja (Valviran rekisteröintinumero):
Missä käynti on tapahtunut (THL - SOTEorganisaatiorekisteri):
Oma palvelu: K, E
Palveluseteli: K, E
Ostopalvelu: K, E
SOSIAALITYÖN TOIMENPIDELUOKITUS?
Sosiaalityö - Toimintoluokitus: T8 Yleinen ohjaus ja neuvonta;  T131 Arvio sosiaalityön tarpeesta; T120 Tilanneselvitys; T122 Laaja tilanneselvitys; T121 Suppea tilanneselvitys; T110 Luottamussuhteen rakentaminen; T99 Muu asiakaskohtainen sosiaalityö; </t>
  </si>
  <si>
    <t xml:space="preserve">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10=Lastensuojelu
Sosiaalipalvelu: 62=Asiakkaan raha-asioiden hoitaminen
Käynnin aloitusajankohta: päivämäärä ja kellonaika TS
Käynnin lopetusajankohta: päivämäärä ja kellonaika TS
Kävijäryhmä: 1=Yksilökäynti; 2 Käynti liikkuvassa toimipaikassa; 3 Käynti asiakkaan luona; 4 Asiointi ääni- tai kuvayhteydellä; 5 Sähköinen asiointi; 6 Muu asiointi
Ammattiluokitus: ?
Käynnin toteuttaja (Valviran rekisteröintinumero):
Missä käynti on tapahtunut (THL - SOTEorganisaatiorekisteri):
Oma palvelu: K, EPalveluseteli: K, E
Ostopalvelu: K, E
SOSIAALITYÖN TOIMENPIDELUOKITUS?
Sosiaalityö - Toimintoluokitus:  T99 Muu asiakaskohtainen sosiaalityö; </t>
  </si>
  <si>
    <t>Henkilötunnus:  
Kotikunta:  
Postinumero:
Päädiagnoosi tai ensisijainen käyntisyy (ICD-10 tai ICPC2):
Asiointitapa (THL): 80=Asumisjakso, 81=Hoivajakso
Palvelutehtävä: 10=Lastensuojelu
Sosiaalipalvelu: 2=Ammatillinen perhehoito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</si>
  <si>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(THL): 80=Asumisjakso, 81=Hoivajakso
Palvelutehtävä: 10=Lastensuojelu
Sosiaalipalvelu: 24=Laitospalvelu?68=Perhekuntoutus?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</si>
  <si>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(THL): 80=Asumisjakso, 81=Hoivajakso
Palvelutehtävä: 10=Lastensuojelu
Sosiaalipalvelu: 24=Laitospalvelu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</si>
  <si>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(THL): 80=Asumisjakso, 81=Hoivajakso
Palvelutehtävä: 10=Lastensuojelu
Sosiaalipalvelu: 75=Turvakotipalvelu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</si>
  <si>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(THL): 
Palvelutehtävä: 10=Lastensuojelu
Sosiaalipalvelu: 75=Turvakotipalvelu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</si>
  <si>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(THL): 80=Asumisjakso, 81=Hoivajakso
Palvelutehtävä: 10=Lastensuojelu
Sosiaalipalvelu: 63=Ensikotipalvelu
Käynnin aloitusajankohta: päivämäärä ja kellonaika TS
Käynnin lopetusajankohta: päivämäärä ja kellonaika TS
Missä käynti on tapahtunut (THL - SOTEorganisaatiorekisteri):
Oma palvelu: K, E
Palveluseteli: K, E
Ostopalvelu: K, E</t>
  </si>
  <si>
    <t xml:space="preserve">Henkilötunnus:  
Kotikunta:  
Postinumero:
Päädiagnoosi tai ensisijainen käyntisyy (ICD-10 tai ICPC2):
Asiointitapa: ?
Palvelutehtävä: 26=Työikäisten palvelut
Sosiaalipalvelu: 46=Sosiaalityö
Käynnin aloitusajankohta: päivämäärä ja kellonaika TS
Käynnin lopetusajankohta: päivämäärä ja kellonaika TS
Kävijäryhmä: 1=Yksilökäynti
Käynnin toteuttaja (Valviran rekisteröintinumero):
Missä käynti on tapahtunut (THL - SOTEorganisaatiorekisteri):
Oma palvelu: K, E
Palveluseteli: K, E
Ostopalvelu: K, E
SOSIAALITYÖN TOIMENPIDELUOKITUS?
</t>
  </si>
  <si>
    <t xml:space="preserve">Henkilötunnus:  
Kotikunta:  
Postinumero:
Päädiagnoosi tai ensisijainen käyntisyy (ICD-10 tai ICPC2):
Asiointitapa: 3=Käynti asiakkaan luona, 6=Muu asiointi
Palvelutehtävä: 26=Työikäisten palvelut
Sosiaalipalvelu: 46=Sosiaalityö
Käynnin aloitusajankohta: päivämäärä ja kellonaika TS
Käynnin lopetusajankohta: päivämäärä ja kellonaika TS
Kävijäryhmä: 1=Yksilökäynti
Käynnin toteuttaja (Valviran rekisteröintinumero):
Missä käynti on tapahtunut (THL - SOTEorganisaatiorekisteri):
Oma palvelu: K, E
Palveluseteli: K, E
Ostopalvelu: K, E
SOSIAALITYÖN TOIMENPIDELUOKITUS?
Sosiaalityö - Toimintoluokitus: T8 Yleinen ohjaus ja neuvonta;  T131 Arvio sosiaalityön tarpeesta; T120 Tilanneselvitys; T122 Laaja tilanneselvitys; T121 Suppea tilanneselvitys; T110 Luottamussuhteen rakentaminen; T99 Muu asiakaskohtainen sosiaalityö; </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</si>
  <si>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26=Työikäisten palvelut
Sosiaalipalvelu: 46=Sosiaalityö
Käynnin aloitusajankohta: päivämäärä ja kellonaika TS
Käynnin lopetusajankohta: päivämäärä ja kellonaika TS
Kävijäryhmä: 1=Yksilökäynti
Käynnin toteuttaja (Valviran rekisteröintinumero):
Missä käynti on tapahtunut (THL - SOTEorganisaatiorekisteri):
Oma palvelu: K, E
Palveluseteli: K, E
Ostopalvelu: K, E
SOSIAALITYÖN TOIMENPIDELUOKITUS?
Sosiaalityö - Toimintoluokitus: T8 Yleinen ohjaus ja neuvonta;  T131 Arvio sosiaalityön tarpeesta; T120 Tilanneselvitys; T122 Laaja tilanneselvitys; T121 Suppea tilanneselvitys; T110 Luottamussuhteen rakentaminen; T99 Muu asiakaskohtainen sosiaalityö</t>
  </si>
  <si>
    <t xml:space="preserve">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26=Työikäisten palvelut
Sosiaalipalvelu: 45=Sosiaaliohjaus
Käynnin aloitusajankohta: päivämäärä ja kellonaika TS
Käynnin lopetusajankohta: päivämäärä ja kellonaika TS
Kävijäryhmä: 1=Yksilökäynti
Käynnin toteuttaja (Valviran rekisteröintinumero):
Missä käynti on tapahtunut (THL - SOTEorganisaatiorekisteri):
Oma palvelu: K, E
Palveluseteli: K, E
Ostopalvelu: K, E
SOSIAALITYÖN TOIMENPIDELUOKITUS?
Sosiaalityö - Toimintoluokitus: T8 Yleinen ohjaus ja neuvonta;  T131 Arvio sosiaalityön tarpeesta; T120 Tilanneselvitys; T122 Laaja tilanneselvitys; T121 Suppea tilanneselvitys; T110 Luottamussuhteen rakentaminen; T99 Muu asiakaskohtainen sosiaalityö; </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</si>
  <si>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26=Työikäisten palvelut
Sosiaalipalvelu: ?
Käynnin aloitusajankohta: päivämäärä ja kellonaika TS
Käynnin lopetusajankohta: päivämäärä ja kellonaika TS
Kävijäryhmä: 1=Yksilökäynti; 2=Ryhmävastaanotto; 3=Ryhmäkäynti; 6=Yhteisötilaisuus
Käynnin toteuttaja (Valviran rekisteröintinumero):
Missä käynti on tapahtunut (THL - SOTEorganisaatiorekisteri):
Oma palvelu: K, E
Palveluseteli: K, E
Ostopalvelu: K, E
SOSIAALITYÖN TOIMENPIDELUOKITUS?</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</si>
  <si>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26=Työikäisten palvelut
Sosiaalipalvelu: 44=Sosiaalinen luototus
Käynnin aloitusajankohta: päivämäärä ja kellonaika TS
Käynnin lopetusajankohta: päivämäärä ja kellonaika TS
Kävijäryhmä: 1=Yksilökäynti; 2=Ryhmävastaanotto; 3=Ryhmäkäynti; 6=Yhteisötilaisuus
Käynnin toteuttaja (Valviran rekisteröintinumero):
Missä käynti on tapahtunut (THL - SOTEorganisaatiorekisteri):
Oma palvelu: K, E
Palveluseteli: K, E
Ostopalvelu: K, E
SOSIAALITYÖN TOIMENPIDELUOKITUS?</t>
  </si>
  <si>
    <t xml:space="preserve">Henkilötunnus:  
Kotikunta:  
Postinumero:
Päädiagnoosi tai ensisijainen käyntisyy (ICD-10 tai ICPC2):
Palvelutehtävä: 26=Työikäisten palvelut
Sosiaalipalvelu: 44=Sosiaalinen luototus
</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</si>
  <si>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26=Työikäisten palvelut
Sosiaalipalvelu: 62=Asiakkaan raha-asioiden hoitaminen
Käynnin aloitusajankohta: päivämäärä ja kellonaika TS
Käynnin lopetusajankohta: päivämäärä ja kellonaika TS
Kävijäryhmä: 1=Yksilökäynti; 2=Ryhmävastaanotto; 3=Ryhmäkäynti; 6=Yhteisötilaisuus
Käynnin toteuttaja (Valviran rekisteröintinumero):
Missä käynti on tapahtunut (THL - SOTEorganisaatiorekisteri):
Oma palvelu: K, E
Palveluseteli: K, E
Ostopalvelu: K, E
SOSIAALITYÖN TOIMENPIDELUOKITUS?</t>
  </si>
  <si>
    <t xml:space="preserve">Henkilötunnus:  
Kotikunta:  
Postinumero:
Päädiagnoosi tai ensisijainen käyntisyy (ICD-10 tai ICPC2):
Asiointitapa: 1=Käynti toimipaikassa
Palvelutehtävä: 20=Vammaispalvelut
Sosiaalipalvelu: 51=Tukisuhdetoiminta
Käynnin aloitusajankohta: päivämäärä ja kellonaika TS
Käynnin lopetusajankohta: päivämäärä ja kellonaika TS
Kävijäryhmä: 1=Yksilökäynti
Käynnin toteuttaja (Valviran rekisteröintinumero):
Oma palvelu: K, E
Palveluseteli: K, E
Ostopalvelu: K, E
</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</si>
  <si>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26=Työikäisten palvelut
Sosiaalipalvelu: 27=Lomanviettopalvelu
Käynnin aloitusajankohta: päivämäärä ja kellonaika TS
Käynnin lopetusajankohta: päivämäärä ja kellonaika TS
Kävijäryhmä: 1=Yksilökäynti; 2=Ryhmävastaanotto; 3=Ryhmäkäynti; 6=Yhteisötilaisuus
Käynnin toteuttaja (Valviran rekisteröintinumero):
Missä käynti on tapahtunut (THL - SOTEorganisaatiorekisteri):
Oma palvelu: K, E
Palveluseteli: K, E
Ostopalvelu: K, E
SOSIAALITYÖN TOIMENPIDELUOKITUS?</t>
  </si>
  <si>
    <t xml:space="preserve">Henkilötunnus:  
Kotikunta:  
Postinumero:
Päädiagnoosi tai ensisijainen käyntisyy (ICD-10 tai ICPC2):
Palvelutehtävä: 26=Työikäisten palvelut
Sosiaalipalvelu: 27=Lomanviettopalvelu
</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</si>
  <si>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26=Työikäisten palvelut
Sosiaalipalvelu: 30=Perheasioiden sovittelu
Käynnin aloitusajankohta: päivämäärä ja kellonaika TS
Käynnin lopetusajankohta: päivämäärä ja kellonaika TS
Kävijäryhmä: 1=Yksilökäynti; 2=Ryhmävastaanotto; 3=Ryhmäkäynti; 6=Yhteisötilaisuus
Käynnin toteuttaja (Valviran rekisteröintinumero):
Missä käynti on tapahtunut (THL - SOTEorganisaatiorekisteri):
Oma palvelu: K, E
Palveluseteli: K, E
Ostopalvelu: K, E
SOSIAALITYÖN TOIMENPIDELUOKITUS?</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</si>
  <si>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26=Työikäisten palvelut
Sosiaalipalvelu: 74=Toimeentulotukipalvelu
Käynnin aloitusajankohta: päivämäärä ja kellonaika TS
Käynnin lopetusajankohta: päivämäärä ja kellonaika TS
Kävijäryhmä: 1=Yksilökäynti; 2=Ryhmävastaanotto; 3=Ryhmäkäynti; 6=Yhteisötilaisuus
Käynnin toteuttaja (Valviran rekisteröintinumero):
Missä käynti on tapahtunut (THL - SOTEorganisaatiorekisteri):
Oma palvelu: K, E
Palveluseteli: K, E
Ostopalvelu: K, E</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</si>
  <si>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26=Työikäisten palvelut
Sosiaalipalvelu: 21=Kuntouttava työtoiminta
Käynnin aloitusajankohta: päivämäärä ja kellonaika TS
Käynnin lopetusajankohta: päivämäärä ja kellonaika TS
Kävijäryhmä: 1=Yksilökäynti; 2=Ryhmävastaanotto; 3=Ryhmäkäynti; 6=Yhteisötilaisuus
Käynnin toteuttaja (Valviran rekisteröintinumero):
Missä käynti on tapahtunut (THL - SOTEorganisaatiorekisteri):
Oma palvelu: K, E
Palveluseteli: K, E
Ostopalvelu: K, E</t>
  </si>
  <si>
    <t>Henkilötunnus:  
Kotikunta:  
Postinumero:
Päädiagnoosi tai ensisijainen käyntisyy (ICD-10 tai ICPC2):
Asiointitapa:  6=Muu asiointi
Palvelutehtävä: 26=Työikäisten palvelut
Sosiaalipalvelu: 21=Kuntouttava työtoiminta
Käynnin aloitusajankohta: päivämäärä ja kellonaika TS
Käynnin lopetusajankohta: päivämäärä ja kellonaika TS
Kävijäryhmä: 1=Yksilökäynti; 2=Ryhmävastaanotto; 3=Ryhmäkäynti; 6=Yhteisötilaisuus
Käynnin toteuttaja (Valviran rekisteröintinumero):
Missä käynti on tapahtunut (THL - SOTEorganisaatiorekisteri):
Oma palvelu: K, E
Palveluseteli: K, E
Ostopalvelu: K, E</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</si>
  <si>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26=Työikäisten palvelut
Sosiaalipalvelu: ?
Käynnin aloitusajankohta: päivämäärä ja kellonaika TS
Käynnin lopetusajankohta: päivämäärä ja kellonaika TS
Kävijäryhmä: 1=Yksilökäynti; 2=Ryhmävastaanotto; 3=Ryhmäkäynti; 6=Yhteisötilaisuus
Käynnin toteuttaja (Valviran rekisteröintinumero):
Missä käynti on tapahtunut (THL - SOTEorganisaatiorekisteri):
Oma palvelu: K, E
Palveluseteli: K, E
Ostopalvelu: K, E</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</si>
  <si>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26=Työikäisten palvelut
Sosiaalipalvelu: 37=Päivätoiminta
Käynnin aloitusajankohta: päivämäärä ja kellonaika TS
Käynnin lopetusajankohta: päivämäärä ja kellonaika TS
Kävijäryhmä: 1=Yksilökäynti; 2=Ryhmävastaanotto; 3=Ryhmäkäynti; 6=Yhteisötilaisuus
Käynnin toteuttaja (Valviran rekisteröintinumero):
Missä käynti on tapahtunut (THL - SOTEorganisaatiorekisteri):
Oma palvelu: K, E
Palveluseteli: K, E
Ostopalvelu: K, E</t>
  </si>
  <si>
    <t>Henkilötunnus:  
Kotikunta:  
Postinumero:
Päädiagnoosi tai ensisijainen käyntisyy (ICD-10 tai ICPC2):
Asiointitapa (THL): 80=Asumisjakso
Palvelutehtävä: 26=Työikäisten palvelut
Sosiaalipalvelu: 74=Kotoutumisen edistäminen
Käynnin aloitusajankohta: päivämäärä ja kellonaika TS
Käynnin lopetusajankohta: päivämäärä ja kellonaika TS
Kävijäryhmä: 1=Yksilökäynti; 3=Ryhmäkäynti
Oma palvelu: K, E
Palveluseteli: K, E
Ostopalvelu: K, E
SOSIAALITYÖN TOIMENPIDELUOKITUS?</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</si>
  <si>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26=Työikäisten palvelut
Sosiaalipalvelu: 74=Kotoutumisen edistäminen
Käynnin aloitusajankohta: päivämäärä ja kellonaika TS
Käynnin lopetusajankohta: päivämäärä ja kellonaika TS
Kävijäryhmä: 1=Yksilökäynti; 3=Ryhmäkäynti
Oma palvelu: K, E
Palveluseteli: K, E
Ostopalvelu: K, E
SOSIAALITYÖN TOIMENPIDELUOKITUS?</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</si>
  <si>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23=Iäkkäiden palvelut
Sosiaalipalvelu: ?
Käynnin aloitusajankohta: päivämäärä ja kellonaika TS
Käynnin lopetusajankohta: päivämäärä ja kellonaika TS
Kävijäryhmä: 1=Yksilökäynti; 2 Ryhmävastaanotto; 3=Ryhmäkäynti; 5 Perhekäynti; 6=Yhteistötilaisuus
Oma palvelu: K, E
Palveluseteli: K, E
Ostopalvelu: K, E</t>
  </si>
  <si>
    <t>Henkilötunnus:  
Kotikunta:  
Postinumero:
Päädiagnoosi tai ensisijainen käyntisyy (ICD-10 tai ICPC2):
Asiointitapa (THL): 80=Asumisjakso, 81=Hoivajakso
Palvelutehtävä: 23=Iäkkäiden palvelut
Sosiaalipalvelu: 50=Tuettu asuminen
Asumisjakson aloitusajankohta: päivämäärä ja kellonaika TS
Asumisjakson lopetusajankohta: päivämäärä ja kellonaika TS
Missä käynti on tapahtunut (THL - SOTEorganisaatiorekisteri):
Kävijäryhmä: 1=Yksilökäynti
Käynnin toteuttaja (Valviran rekisteröintinumero):
Ammattiryhmä: sosiaaliohjaaja, lähihoitaja, sairaanhoitaja, lääkäri, sosionomi
Oma palvelu: K, E
Palveluseteli: K, E
Ostopalvelu: K, E
TUETUN ASUMISEN TOIMENPIDELUOKITUS?</t>
  </si>
  <si>
    <t xml:space="preserve">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23=Iäkkäiden palvelut
PALVELULUOKKA: 46=Sosiaalityö
Käynnin aloitusajankohta: päivämäärä ja kellonaika TS
Käynnin lopetusajankohta: päivämäärä ja kellonaika TS
Missä käynti on tapahtunut (THL - SOTEorganisaatiorekisteri):
Kävijäryhmä: 1=Yksilökäynti
Erityisryhmä: 
Käynnin toteuttaja (Valviran rekisteröintinumero):
Oma palvelu: K, E
Palveluseteli: K, E
Ostopalvelu: K, E
KÄYNTISYY: SOSIAALITYÖN TOIMENPIDELUOKITUS
Sosiaalityö - Toimintoluokitus: T8 Yleinen ohjaus ja neuvonta;  T131 Arvio sosiaalityön tarpeesta; T120 Tilanneselvitys; T122 Laaja tilanneselvitys; T121 Suppea tilanneselvitys; T110 Luottamussuhteen rakentaminen; T99 Muu asiakaskohtainen sosiaalityö; </t>
  </si>
  <si>
    <t xml:space="preserve">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23=Iäkkäiden palvelut
PALVELULUOKKA: 45=Sosiaaliohjaus
Käynnin aloitusajankohta: päivämäärä ja kellonaika TS
Käynnin lopetusajankohta: päivämäärä ja kellonaika TS
Missä käynti on tapahtunut (THL - SOTEorganisaatiorekisteri):
Kävijäryhmä: 1=Yksilökäynti
Erityisryhmä: 
Käynnin toteuttaja (Valviran rekisteröintinumero):
Oma palvelu: K, E
Palveluseteli: K, E
Ostopalvelu: K, E
KÄYNTISYY: SOSIAALITYÖN TOIMENPIDELUOKITUS
Sosiaalityö - Toimintoluokitus: T8 Yleinen ohjaus ja neuvonta;  T131 Arvio sosiaalityön tarpeesta; T120 Tilanneselvitys; T122 Laaja tilanneselvitys; T121 Suppea tilanneselvitys; T110 Luottamussuhteen rakentaminen; T99 Muu asiakaskohtainen sosiaalityö; </t>
  </si>
  <si>
    <t>Henkilötunnus:  
Kotikunta:  
Postinumero:
Päädiagnoosi tai ensisijainen käyntisyy (ICD-10 tai ICPC2): 
Toimenpideluokitus: 
Yhteystapa: R20=Ammattihenkilön käynti asiakkaan kotona
Palvelumuoto: T43=Kotisairaala
Kävijäryhmä: 1=Yksilökäynti
Ammattiluokitus: 2221=Lääkärit, 32311=Sairaanhoitajat
Käynnin toteuttaja (Valviran rekisteröintinumero):
Hoitoon tulon syy: 
Käynnin aloitusajankohta: päivämäärä ja kellonaika TS
Käynnin lopetusajankohta: päivämäärä ja kellonaika TS
Missä käynti on tapahtunut (THL - SOTEorganisaatiorekisteri):
Oma palvelu: K, EPalveluseteli: K, E
Ostopalvelu: K, E
KOTISAIRAALAN TOIMENPIDELUOKITUS?</t>
  </si>
  <si>
    <t>Henkilötunnus:  
Kotikunta:  
Postinumero:
Päädiagnoosi tai ensisijainen käyntisyy (ICD-10 tai ICPC2): 
Toimenpideluokitus: 
Yhteystapa: R20=Ammattihenkilön käynti asiakkaan kotona
Palvelumuoto: T43=Kotisairaala
Kävijäryhmä: 1=Yksilökäynti
Ammattiluokitus: 2221=Lääkärit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KOTISAIRAALAN TOIMENPIDELUOKITUS?</t>
  </si>
  <si>
    <t>Henkilötunnus:  
Kotikunta:  
Postinumero:
Päädiagnoosi tai ensisijainen käyntisyy (ICD-10 tai ICPC2): 
Toimenpideluokitus: 
Yhteystapa: R20=Ammattihenkilön käynti asiakkaan kotona
Palvelumuoto: T43=Kotisairaala
Kävijäryhmä: 1=Yksilökäynti
Ammattiluokitus: 32311=Sairaanhoitajat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KOTISAIRAALAN TOIMENPIDELUOKITUS?</t>
  </si>
  <si>
    <t>Henkilötunnus:  
Kotikunta:  
Postinumero:
Päädiagnoosi tai ensisijainen käyntisyy (ICD-10 tai ICPC2): 
Toimenpideluokitus: 
Yhteystapa: R20=Ammattihenkilön käynti asiakkaan kotona
Palvelumuoto: T43=Kotisairaala
Kävijäryhmä: 1=Yksilökäynti
Ammattiluokitus: 2221=Lääkärit, 32311=Sairaanhoitajat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KOTISAIRAALAN TOIMENPIDELUOKITUS?</t>
  </si>
  <si>
    <t>Henkilötunnus:  
Kotikunta:  
Postinumero:
Päädiagnoosi tai ensisijainen käyntisyy (ICD-10 tai ICPC2):
Asiointitapa (THL): 80=Asumisjakso, 81=Hoivajakso
Palvelutehtävä: 23=Iäkkäiden palvelut
Sosiaalipalvelu: 24=Laitospalvelu
Asumisjakson aloitusajankohta: päivämäärä ja kellonaika TS
Asumisjakson lopetusajankohta: päivämäärä ja kellonaika TS
(Erottelu keston mukaan, lyhytaikainen &lt;90vrk)
Missä käynti on tapahtunut (THL - SOTEorganisaatiorekisteri):
Oma palvelu: K, E
Palveluseteli: K, E
Ostopalvelu: K, E</t>
  </si>
  <si>
    <t>Henkilötunnus:  
Kotikunta:  
Postinumero:
Päädiagnoosi tai ensisijainen käyntisyy (ICD-10 tai ICPC2): 
Toimenpideluokitus: 
Yhteystapa: R80=Vuodeosastohoito
Palvelumuoto: T11=Avosairaanhoito
Ammattiryhmä:
Käynnin toteuttaja (Valviran rekisteröintinumero):
Hoitoon tulon syy: 
Hoidon aloitusajankohta: päivämäärä ja kellonaika TS
Hoidon lopetusajankohta: päivämäärä ja kellonaika TS
(Erottelu keston mukaan, pitkäaikainen &gt;90vrk tai pitkäaikaishoidon päätös)
Missä käynti on tapahtunut (THL - SOTEorganisaatiorekisteri):
Oma palvelu: K, E
Palveluseteli: K, E
Ostopalvelu: K, E</t>
  </si>
  <si>
    <t>Henkilötunnus:  
Kotikunta:  
Postinumero:
Päädiagnoosi tai ensisijainen käyntisyy (ICD-10 tai ICPC2): 
Toimenpideluokitus: 
Yhteystapa: R80=Vuodeosastohoito
Palvelumuoto: T11=Avosairaanhoito
Ammattiryhmä:
Käynnin toteuttaja (Valviran rekisteröintinumero):
Hoitoon tulon syy: 
Hoidon aloitusajankohta: päivämäärä ja kellonaika TS
Hoidon lopetusajankohta: päivämäärä ja kellonaika TS
(Erottelu keston mukaan, lyhytaikainen &lt;90vrk)
Missä käynti on tapahtunut (THL - SOTEorganisaatiorekisteri):
Oma palvelu: K, E
Palveluseteli: K, E
Ostopalvelu: K, E</t>
  </si>
  <si>
    <t>Henkilötunnus:  
Kotikunta:  
Postinumero:
Päädiagnoosi tai ensisijainen käyntisyy (ICD-10 tai ICPC2): 
Toimenpideluokitus: 
Yhteystapa: R80=Vuodeosastohoito
Palvelumuoto: T11=Avosairaanhoito, erottelu?
Ammattiryhmä:
Käynnin toteuttaja (Valviran rekisteröintinumero):
Hoitoon tulon syy: 
Hoidon aloitusajankohta: päivämäärä ja kellonaika TS
Hoidon lopetusajankohta: päivämäärä ja kellonaika TS
(Erottelu keston mukaan, lyhytaikainen &lt;90vrk)
Missä käynti on tapahtunut (THL - SOTEorganisaatiorekisteri):
Oma palvelu: K, E
Palveluseteli: K, E
Ostopalvelu: K, E</t>
  </si>
  <si>
    <t xml:space="preserve">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20=Vammaispalvelut
Sosiaalipalvelu: 22=Kuntoutusohjaus
Käynnin aloitusajankohta: päivämäärä ja kellonaika TS
Käynnin lopetusajankohta: päivämäärä ja kellonaika TS
Kävijäryhmä: 1=Yksilökäynti, 2=Ryhmävastaanotto, 3=Ryhmäkäynti, 5=Perhekäynti, 6=Yhteisötilaisuus
Käynnin toteuttaja (Valviran rekisteröintinumero):
Oma palvelu: K, E
Palveluseteli: K, E
Ostopalvelu: K, E
SOSIAALITYÖN TOIMENPIDELUOKITUS
Sosiaalityö - Toimintoluokitus: T8 Yleinen ohjaus ja neuvonta;  T131 Arvio sosiaalityön tarpeesta; T120 Tilanneselvitys; T122 Laaja tilanneselvitys; T121 Suppea tilanneselvitys; T110 Luottamussuhteen rakentaminen; T99 Muu asiakaskohtainen sosiaalityö; </t>
  </si>
  <si>
    <t xml:space="preserve">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20=Vammaispalvelut
Sosiaalipalvelu: 45=Sosiaaliohjaus
Käynnin aloitusajankohta: päivämäärä ja kellonaika TS
Käynnin lopetusajankohta: päivämäärä ja kellonaika TS
Kävijäryhmä: 1=Yksilökäynti, 2=Ryhmävastaanotto, 3=Ryhmäkäynti, 5=Perhekäynti, 6=Yhteisötilaisuus
Käynnin toteuttaja (Valviran rekisteröintinumero):
Oma palvelu: K, E
Palveluseteli: K, E
Ostopalvelu: K, E
SOSIAALITYÖN TOIMENPIDELUOKITUS
Sosiaalityö - Toimintoluokitus: T8 Yleinen ohjaus ja neuvonta;  T131 Arvio sosiaalityön tarpeesta; T120 Tilanneselvitys; T122 Laaja tilanneselvitys; T121 Suppea tilanneselvitys; T110 Luottamussuhteen rakentaminen; T99 Muu asiakaskohtainen sosiaalityö; </t>
  </si>
  <si>
    <t xml:space="preserve">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20=Vammaispalvelut
Sosiaalipalvelu: 46=Sosiaalityö
Käynnin aloitusajankohta: päivämäärä ja kellonaika TS
Käynnin lopetusajankohta: päivämäärä ja kellonaika TS
Kävijäryhmä: 1=Yksilökäynti, 2=Ryhmävastaanotto, 3=Ryhmäkäynti, 5=Perhekäynti, 6=Yhteisötilaisuus
Käynnin toteuttaja (Valviran rekisteröintinumero):
Oma palvelu: K, E
Palveluseteli: K, E
Ostopalvelu: K, E
SOSIAALITYÖN TOIMENPIDELUOKITUS
Sosiaalityö - Toimintoluokitus: T8 Yleinen ohjaus ja neuvonta;  T131 Arvio sosiaalityön tarpeesta; T120 Tilanneselvitys; T122 Laaja tilanneselvitys; T121 Suppea tilanneselvitys; T110 Luottamussuhteen rakentaminen; T99 Muu asiakaskohtainen sosiaalityö; </t>
  </si>
  <si>
    <t xml:space="preserve">Henkilötunnus:  
Kotikunta:  
Postinumero:
Päädiagnoosi tai ensisijainen käyntisyy (ICD-10 tai ICPC2):
Asiointitapa: 1=Käynti toimipaikassa, 2=Käynti liikkuvassa toimipaikassa, 6=Muu asiointi
Palvelutehtävä: 20=Vammaispalvelut
Sosiaalipalvelu: 43=Sopeutumisvalmennus
Käynnin aloitusajankohta: päivämäärä ja kellonaika TS
Käynnin lopetusajankohta: päivämäärä ja kellonaika TS
Kävijäryhmä: 1=Yksilökäynti, 2=Ryhmävastaanotto, 3=Ryhmäkäynti, 5=Perhekäynti, 6=Yhteisötilaisuus
Käynnin toteuttaja (Valviran rekisteröintinumero):
Oma palvelu: K, E
Palveluseteli: K, E
Ostopalvelu: K, E
</t>
  </si>
  <si>
    <t>Henkilötunnus:  
Kotikunta:  
Postinumero:
Päädiagnoosi tai ensisijainen käyntisyy (ICD-10 tai ICPC2):
Asiointitapa: 1=Käynti toimipaikassa, 2=Käynti liikkuvassa toimipaikassa, 3=Käynti asiakkaan luona, 6=Muu asiointi
Palvelutehtävä: 20=Vammaispalvelut
Sosiaalipalvelu: 70=Sosiaalinen kuntoutus
Kävijäryhmä: 1=Yksilökäynti, 2=Ryhmävastaanotto, 3=Ryhmäkäynti, 5=Perhekäynti, 6=Yhteisötilaisuus
Käynnin toteuttaja (Valviran rekisteröintinumero):
Käynnin aloitusajankohta: päivämäärä ja kellonaika TS
Käynnin lopetusajankohta: päivämäärä ja kellonaika TS
Missä käynti on tapahtunut (THL - SOTEorganisaatiorekisteri):
Oma palvelu: K, E
Palveluseteli: K, E
Ostopalvelu: K, E
TOIMENPIDELUOKITUS?</t>
  </si>
  <si>
    <t>Henkilötunnus:  
Kotikunta:  
Postinumero:
Päädiagnoosi tai ensisijainen käyntisyy (ICD-10 tai ICPC2):
Asiointitapa: 1=Käynti toimipaikassa, 2=Käynti liikkuvassa toimipaikassa, 6=Muu asiointi
Palvelutehtävä: 20=Vammaispalvelut
Sosiaalipalvelu: 55=Vammaisten henkilöiden työtoiminta
Käynnin aloitusajankohta: päivämäärä ja kellonaika TS
Käynnin lopetusajankohta: päivämäärä ja kellonaika TS
Missä käynti on tapahtunut (THL - SOTEorganisaatiorekisteri):
Kävijäryhmä: 1=Yksilökäynti, 3=Ryhmäkäynti
Erityisryhmä: 
Käynnin toteuttaja (Valviran rekisteröintinumero):
Oma palvelu: K, E
Palveluseteli: K, E
Ostopalvelu: K, E</t>
  </si>
  <si>
    <t>Henkilötunnus:  
Kotikunta:  
Postinumero:
Päädiagnoosi tai ensisijainen käyntisyy (ICD-10 tai ICPC2):
Asiointitapa: 1=Käynti toimipaikassa, 2=Käynti liikkuvassa toimipaikassa, 6=Muu asiointi
Palvelutehtävä: 20=Vammaispalvelut
Sosiaalipalvelu: 37=Päivätoiminta
Käynnin aloitusajankohta: päivämäärä ja kellonaika TS
Käynnin lopetusajankohta: päivämäärä ja kellonaika TS
Missä käynti on tapahtunut (THL - SOTEorganisaatiorekisteri):
Kävijäryhmä: 1=Yksilökäynti, 3=Ryhmäkäynti
Erityisryhmä: 
Käynnin toteuttaja (Valviran rekisteröintinumero):
Oma palvelu: K, E
Palveluseteli: K, E
Ostopalvelu: K, E</t>
  </si>
  <si>
    <t xml:space="preserve">Henkilötunnus:  
Kotikunta:  
Postinumero:
Päädiagnoosi tai ensisijainen käyntisyy (ICD-10 tai ICPC2):
Asiointitapa: 1=Käynti toimipaikassa
Palvelutehtävä: 20=Vammaispalvelut
Sosiaalipalvelu: ?
Käynnin aloitusajankohta: päivämäärä ja kellonaika TS
Käynnin lopetusajankohta: päivämäärä ja kellonaika TS
Kävijäryhmä: 1=Yksilökäynti
Käynnin toteuttaja (Valviran rekisteröintinumero):
Oma palvelu: K, E
Palveluseteli: K, E
Ostopalvelu: K, E
</t>
  </si>
  <si>
    <t xml:space="preserve">Henkilötunnus:  
Kotikunta:  
Postinumero:
Päädiagnoosi tai ensisijainen käyntisyy (ICD-10 tai ICPC2):
Asiointitapa: 6=Muu asiointi
Palvelutehtävä: 20=Vammaispalvelut
Sosiaalipalvelu: 27=Lomanviettopalvelu
Käynnin aloitusajankohta: päivämäärä ja kellonaika TS
Käynnin lopetusajankohta: päivämäärä ja kellonaika TS
Kävijäryhmä: 1=Yksilökäynti
Käynnin toteuttaja (Valviran rekisteröintinumero):
Oma palvelu: K, E
Palveluseteli: K, E
Ostopalvelu: K, E
</t>
  </si>
  <si>
    <t xml:space="preserve">Henkilötunnus:  
Kotikunta:  
Postinumero:
Päädiagnoosi tai ensisijainen käyntisyy (ICD-10 tai ICPC2):
Palvelutehtävä: 20=Vammaispalvelut
Sosiaalipalvelu: 27=Lomanviettopalvelu
</t>
  </si>
  <si>
    <t>Henkilötunnus:  
Kotikunta:  
Postinumero:
Päädiagnoosi tai ensisijainen käyntisyy (ICD-10 tai ICPC2):
Asiointitapa: 1=Käynti toimipaikassa, 2=Käynti liikkuvassa toimipaikassa, 6=Muu asiointi
Palvelutehtävä: 20=Vammaispalvelut
Sosiaalipalvelu: 54=Vammaisten henkilöiden työllistymistä tukeva toiminta
Käynnin aloitusajankohta: päivämäärä ja kellonaika TS
Käynnin lopetusajankohta: päivämäärä ja kellonaika TS
Missä käynti on tapahtunut (THL - SOTEorganisaatiorekisteri):
Kävijäryhmä: 1=Yksilökäynti, 3=Ryhmäkäynti
Erityisryhmä: 
Käynnin toteuttaja (Valviran rekisteröintinumero):
Oma palvelu: K, E
Palveluseteli: K, E
Ostopalvelu: K, E</t>
  </si>
  <si>
    <t>Henkilötunnus:  
Kotikunta:  
Postinumero:
Päädiagnoosi tai ensisijainen käyntisyy (ICD-10 tai ICPC2):
Asiointitapa: 1=Käynti toimipaikassa, 2=Käynti liikkuvassa toimipaikassa, 6=Muu asiointi
Palvelutehtävä: 20=Vammaispalvelut
Sosiaalipalvelu: 53=Vammaisten henkilöiden työhönvalmennus
Käynnin aloitusajankohta: päivämäärä ja kellonaika TS
Käynnin lopetusajankohta: päivämäärä ja kellonaika TS
Missä käynti on tapahtunut (THL - SOTEorganisaatiorekisteri):
Kävijäryhmä: 1=Yksilökäynti, 3=Ryhmäkäynti
Erityisryhmä: 
Käynnin toteuttaja (Valviran rekisteröintinumero):
Oma palvelu: K, E
Palveluseteli: K, E
Ostopalvelu: K, E</t>
  </si>
  <si>
    <t>Henkilötunnus:  
Kotikunta:  
Postinumero:
Päädiagnoosi tai ensisijainen käyntisyy (ICD-10 tai ICPC2):
Asiointitapa (THL): 80=Asumisjakso, 81=Hoivajakso
Palvelutehtävä: 20=Vammaispalvelut
Sosiaalipalvelu: 50=Tuettu asuminen
Asumisjakson aloitusajankohta: päivämäärä ja kellonaika TS
Asumisjakson lopetusajankohta: päivämäärä ja kellonaika TS
Missä käynti on tapahtunut (THL - SOTEorganisaatiorekisteri):
Kävijäryhmä: 1=Yksilökäynti
Käynnin toteuttaja (Valviran rekisteröintinumero):
Ammattiryhmä: sosiaaliohjaaja, sosionomi, lähihoitaja, sairaanhoitaja, lääkäri
Oma palvelu: K, E
Palveluseteli: K, E
Ostopalvelu: K, E
TUETUN ASUMISEN TOIMENPIDELUOKITUS?</t>
  </si>
  <si>
    <t>Henkilötunnus:  
Kotikunta:  
Postinumero:
Päädiagnoosi tai ensisijainen käyntisyy (ICD-10 tai ICPC2):
Asiointitapa (THL): 80=Asumisjakso, 81=Hoivajakso
Palvelutehtävä: 20=Vammaispalvelut
Sosiaalipalvelu: ?
Asumisjakson aloitusajankohta: päivämäärä ja kellonaika TS
Asumisjakson lopetusajankohta: päivämäärä ja kellonaika TS
Missä käynti on tapahtunut (THL - SOTEorganisaatiorekisteri):
Kävijäryhmä: 1=Yksilökäynti
Käynnin toteuttaja (Valviran rekisteröintinumero):
Ammattiryhmä: sosiaaliohjaaja, sosionomi, lähihoitaja, sairaanhoitaja, lääkäri
Oma palvelu: K, E
Palveluseteli: K, E
Ostopalvelu: K, E
OHJATUN ASUMISEN TOIMENPIDELUOKITUS?</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</si>
  <si>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20=Vammaispalvelut
Sosiaalipalvelu: ?
Käynnin aloitusajankohta: päivämäärä ja kellonaika TS
Käynnin lopetusajankohta: päivämäärä ja kellonaika TS
Kävijäryhmä: 1=Yksilökäynti
Käynnin toteuttaja (Valviran rekisteröintinumero):
Oma palvelu: K, E
Palveluseteli: K, E
Ostopalvelu: K, E</t>
  </si>
  <si>
    <t>Henkilötunnus:  
Kotikunta:  
Postinumero:
Päädiagnoosi tai ensisijainen käyntisyy (ICD-10 tai ICPC2):
Asiointitapa: 3=Käynti asiakkaan luona
Palvelutehtävä: 20=Vammaispalvelut
Sosiaalipalvelu: 9=Asunnon muutostyö
Käynnin aloitusajankohta: päivämäärä ja kellonaika TS
Käynnin lopetusajankohta: päivämäärä ja kellonaika TS
Kävijäryhmä: 1=Yksilökäynti
Käynnin toteuttaja (Valviran rekisteröintinumero):
Oma palvelu: K, E
Palveluseteli: K, E
Ostopalvelu: K, E
ASUNNON MUUTOSTÖIDEN TOIMENPIDELUOKITUS?</t>
  </si>
  <si>
    <t xml:space="preserve">Henkilötunnus:  
Kotikunta:  
Postinumero:
Päädiagnoosi tai ensisijainen käyntisyy (ICD-10 tai ICPC2):
Asiointitapa: 6=Muu asiointi
Palvelutehtävä: 20=Vammaispalvelut
Sosiaalipalvelu: ?
Käynnin aloitusajankohta: päivämäärä ja kellonaika TS
Käynnin lopetusajankohta: päivämäärä ja kellonaika TS
Kävijäryhmä: 1=Yksilökäynti, 3=Ryhmäkäynti
Käynnin toteuttaja (Valviran rekisteröintinumero):
Oma palvelu: K, E
Palveluseteli: K, E
Ostopalvelu: K, E
</t>
  </si>
  <si>
    <t>Henkilötunnus:  
Kotikunta:  
Postinumero:
Päädiagnoosi tai ensisijainen käyntisyy (ICD-10 tai ICPC2):
Asiointitapa (THL): 80=Asumisjakso, 81=Hoivajakso
Palvelutehtävä: 20=Vammaispalvelut
Sosiaalipalvelu: 31=Perhehoito
Hoitojakson aloitusajankohta: päivämäärä ja kellonaika TS
Hoitojakson lopetusajankohta: päivämäärä ja kellonaika TS
(Erottelu keston mukaan, pitkäaikainen &gt;90vrk tai pitkäaikaishoidon päätös)
Missä käynti on tapahtunut (THL - SOTEorganisaatiorekisteri):
Erityisryhmä: 
Käynnin toteuttaja (Valviran rekisteröintinumero):
Oma palvelu: K, E
Palveluseteli: K, E
Ostopalvelu: K, E</t>
  </si>
  <si>
    <t>Henkilötunnus:  
Kotikunta:  
Postinumero:
Päädiagnoosi tai ensisijainen käyntisyy (ICD-10 tai ICPC2):
Asiointitapa (THL): 80=Asumisjakso, 81=Hoivajakso
Palvelutehtävä: 20=Vammaispalvelut
Sosiaalipalvelu: 31=Perhehoito
Hoitojakson aloitusajankohta: päivämäärä ja kellonaika TS
Hoitojakson lopetusajankohta: päivämäärä ja kellonaika TS
(Erottelu keston mukaan, lyhytaikainen &lt;90vrk)
Missä käynti on tapahtunut (THL - SOTEorganisaatiorekisteri):
Erityisryhmä: 
Käynnin toteuttaja (Valviran rekisteröintinumero):
Oma palvelu: K, E
Palveluseteli: K, E
Ostopalvelu: K, E</t>
  </si>
  <si>
    <t>Henkilötunnus:  
Kotikunta:  
Postinumero:
Päädiagnoosi tai ensisijainen käyntisyy (ICD-10 tai ICPC2):
Asiointitapa (THL): 80=Asumisjakso, 81=Hoivajakso
Palvelutehtävä: 20=Vammaispalvelut
Sosiaalipalvelu: 2=Ammatillinen perhehoito
Hoitojakson aloitusajankohta: päivämäärä ja kellonaika TS
Hoitojakson lopetusajankohta: päivämäärä ja kellonaika TS
(Erottelu keston mukaan, pitkäaikainen &gt;90vrk tai pitkäaikaishoidon päätös)
Missä käynti on tapahtunut (THL - SOTEorganisaatiorekisteri):
Erityisryhmä: 
Käynnin toteuttaja (Valviran rekisteröintinumero):
Oma palvelu: K, E
Palveluseteli: K, E
Ostopalvelu: K, E</t>
  </si>
  <si>
    <t>Henkilötunnus:  
Kotikunta:  
Postinumero:
Päädiagnoosi tai ensisijainen käyntisyy (ICD-10 tai ICPC2):
Asiointitapa (THL): 80=Asumisjakso, 81=Hoivajakso
Palvelutehtävä: 20=Vammaispalvelut
Sosiaalipalvelu: 2=Ammatillinen perhehoito
Hoitojakson aloitusajankohta: päivämäärä ja kellonaika TS
Hoitojakson lopetusajankohta: päivämäärä ja kellonaika TS
(Erottelu keston mukaan, lyhytaikainen &lt;90vrk)
Missä käynti on tapahtunut (THL - SOTEorganisaatiorekisteri):
Erityisryhmä: 
Käynnin toteuttaja (Valviran rekisteröintinumero):
Oma palvelu: K, E
Palveluseteli: K, E
Ostopalvelu: K, E</t>
  </si>
  <si>
    <t>Henkilötunnus:  
Kotikunta:  
Postinumero:
Päädiagnoosi tai ensisijainen käyntisyy (ICD-10 tai ICPC2):
Asiointitapa (THL): 80=Asumisjakso, 81=Hoivajakso
Palvelutehtävä: 20=Vammaispalvelut
Sosiaalipalvelu: 61=Tehostettu palveluasuminen
Hoitojakson aloitusajankohta: päivämäärä ja kellonaika TS
Hoitojakson lopetusajankohta: päivämäärä ja kellonaika TS
(Erottelu keston mukaan, pitkäaikainen &gt;90vrk tai pitkäaikaishoidon päätös)
Missä käynti on tapahtunut (THL - SOTEorganisaatiorekisteri):
Erityisryhmä: 
Käynnin toteuttaja (Valviran rekisteröintinumero):
Oma palvelu: K, E
Palveluseteli: K, E
Ostopalvelu: K, E</t>
  </si>
  <si>
    <t>Henkilötunnus:  
Kotikunta:  
Postinumero:
Päädiagnoosi tai ensisijainen käyntisyy (ICD-10 tai ICPC2):
Asiointitapa (THL): 80=Asumisjakso, 81=Hoivajakso
Palvelutehtävä: 20=Vammaispalvelut
Sosiaalipalvelu: 61=Tehostettu palveluasuminen
Hoitojakson aloitusajankohta: päivämäärä ja kellonaika TS
Hoitojakson lopetusajankohta: päivämäärä ja kellonaika TS
(Erottelu keston mukaan, lyhytaikainen &lt;90vrk)
Missä käynti on tapahtunut (THL - SOTEorganisaatiorekisteri):
Erityisryhmä: 
Käynnin toteuttaja (Valviran rekisteröintinumero):
Oma palvelu: K, E
Palveluseteli: K, E
Ostopalvelu: K, E</t>
  </si>
  <si>
    <t>Henkilötunnus:  
Kotikunta:  
Postinumero:
Päädiagnoosi tai ensisijainen käyntisyy (ICD-10 tai ICPC2):
Asiointitapa (THL): 80=Asumisjakso, 81=Hoivajakso
Palvelutehtävä: 20=Vammaispalvelut
Sosiaalipalvelu: 24=Laitospalvelu
Hoitojakson aloitusajankohta: päivämäärä ja kellonaika TS
Hoitojakson lopetusajankohta: päivämäärä ja kellonaika TS
(Erottelu keston mukaan, pitkäaikainen &gt;90vrk tai pitkäaikaishoidon päätös)
Missä käynti on tapahtunut (THL - SOTEorganisaatiorekisteri):
Erityisryhmä: 
Käynnin toteuttaja (Valviran rekisteröintinumero):
Oma palvelu: K, E
Palveluseteli: K, E
Ostopalvelu: K, E</t>
  </si>
  <si>
    <t>Henkilötunnus:  
Kotikunta:  
Postinumero:
Päädiagnoosi tai ensisijainen käyntisyy (ICD-10 tai ICPC2):
Asiointitapa (THL): 80=Asumisjakso, 81=Hoivajakso
Palvelutehtävä: 20=Vammaispalvelut
Sosiaalipalvelu: 24=Laitospalvelu
Hoitojakson aloitusajankohta: päivämäärä ja kellonaika TS
Hoitojakson lopetusajankohta: päivämäärä ja kellonaika TS
(Erottelu keston mukaan, lyhytaikainen &lt;90vrk)
Missä käynti on tapahtunut (THL - SOTEorganisaatiorekisteri):
Erityisryhmä: 
Käynnin toteuttaja (Valviran rekisteröintinumero):
Oma palvelu: K, E
Palveluseteli: K, E
Ostopalvelu: K, E</t>
  </si>
  <si>
    <t>Henkilötunnus:  
Kotikunta:  
Postinumero:
Päädiagnoosi tai ensisijainen käyntisyy (ICD-10 tai ICPC2): 
Toimenpideluokitus: 
Yhteystapa: R10=Asiakkaan käynti vastaanotolla
Palvelumuoto: T51=Fysioterapia
Kävijäryhmä: 1=Yksilökäynti
Ammattiluokitus: 
Käynnin toteuttaja (Valviran rekisteröintinumero):
Hoitoon tulon syy: 41=Lääkinnällinen kuntoutus
Käynnin aloitusajankohta: päivämäärä ja kellonaika TS
Käynnin lopetusajankohta: päivämäärä ja kellonaika TS
Missä käynti on tapahtunut (THL - SOTEorganisaatiorekisteri):
Oma palvelu: K, E
Palveluseteli: K, E
Ostopalvelu: K, E
Terapiakoodi: Kuntaliitto - Fysioterapianimikkeistö OID:1.2.246.537.6.5</t>
  </si>
  <si>
    <t>Henkilötunnus:  
Kotikunta:  
Postinumero:
Päädiagnoosi tai ensisijainen käyntisyy (ICD-10 tai ICPC2): 
Toimenpideluokitus: 
Yhteystapa: R10=Asiakkaan käynti vastaanotolla
Palvelumuoto: T54=Toimintaterapia
Kävijäryhmä: 1=Yksilökäynti
Ammattiluokitus: 
Käynnin toteuttaja (Valviran rekisteröintinumero):
Hoitoon tulon syy: 41=Lääkinnällinen kuntoutus
Käynnin aloitusajankohta: päivämäärä ja kellonaika TS
Käynnin lopetusajankohta: päivämäärä ja kellonaika TS
Missä käynti on tapahtunut (THL - SOTEorganisaatiorekisteri):
Oma palvelu: K, E
Palveluseteli: K, E
Ostopalvelu: K, E
Terapiakoodi: Kuntaliitto - Toimintaterapianimikkeistö OID:1.2.246.537.6.7</t>
  </si>
  <si>
    <t>Henkilötunnus:  
Kotikunta:  
Postinumero:
Päädiagnoosi tai ensisijainen käyntisyy (ICD-10 tai ICPC2): 
Toimenpideluokitus: 
Yhteystapa: R10=Asiakkaan käynti vastaanotolla
Palvelumuoto: T53=Puheterapia
Kävijäryhmä: 1=Yksilökäynti
Ammattiluokitus: 
Käynnin toteuttaja (Valviran rekisteröintinumero):
Hoitoon tulon syy: 41=Lääkinnällinen kuntoutus
Käynnin aloitusajankohta: päivämäärä ja kellonaika TS
Käynnin lopetusajankohta: päivämäärä ja kellonaika TS
Missä käynti on tapahtunut (THL - SOTEorganisaatiorekisteri):
Oma palvelu: K, E
Palveluseteli: K, E
Ostopalvelu: K, E
Terapiakoodi: Kuntaliitto - Puheterapianimikkeistö OID=1.2.246.537.6.263</t>
  </si>
  <si>
    <t>Henkilötunnus:  
Kotikunta:  
Postinumero:
Päädiagnoosi tai ensisijainen käyntisyy (ICD-10 tai ICPC2): 
Toimenpideluokitus: 
Yhteystapa: R10=Asiakkaan käynti vastaanotolla
Palvelumuoto: T59=Muu kuntoutus ja erityisterapia 
Kävijäryhmä: 1=Yksilökäynti
Ammattiluokitus: 
Käynnin toteuttaja (Valviran rekisteröintinumero):
Hoitoon tulon syy: 41=Lääkinnällinen kuntoutus
Käynnin aloitusajankohta: päivämäärä ja kellonaika TS
Käynnin lopetusajankohta: päivämäärä ja kellonaika TS
Missä käynti on tapahtunut (THL - SOTEorganisaatiorekisteri):
Oma palvelu: K, E
Palveluseteli: K, E
Ostopalvelu: K, E
Terapiakoodi: ?</t>
  </si>
  <si>
    <t>Henkilötunnus:  
Kotikunta:  
Postinumero:
Päädiagnoosi tai ensisijainen käyntisyy (ICD-10 tai ICPC2): 
Toimenpideluokitus: 
Yhteystapa: R10=Asiakkaan käynti vastaanotolla
Palvelumuoto: T59=Muu kuntoutus ja erityisterapia 
Kävijäryhmä: 1=Yksilökäynti
Ammattiluokitus: 
Käynnin toteuttaja (Valviran rekisteröintinumero):
Hoitoon tulon syy: 41=Lääkinnällinen kuntoutus
Käynnin aloitusajankohta: päivämäärä ja kellonaika TS
Käynnin lopetusajankohta: päivämäärä ja kellonaika TS
Missä käynti on tapahtunut (THL - SOTEorganisaatiorekisteri):
Oma palvelu: K, E
Palveluseteli: K, E
Ostopalvelu: K, E
Terapiakoodi: Kuntaliitto - Musiikkiterapianimikkeistö OID:1.2.246.537.6.266</t>
  </si>
  <si>
    <t>Henkilötunnus:  
Kotikunta:  
Postinumero:
Päädiagnoosi tai ensisijainen käyntisyy (ICD-10 tai ICPC2): 
Toimenpideluokitus: 
Yhteystapa: R10=Asiakkaan käynti vastaanotolla
Palvelumuoto: T56=Ravitsemusterapia 
Kävijäryhmä: 1=Yksilökäynti
Ammattiluokitus: 
Käynnin toteuttaja (Valviran rekisteröintinumero):
Hoitoon tulon syy: 41=Lääkinnällinen kuntoutus
Käynnin aloitusajankohta: päivämäärä ja kellonaika TS
Käynnin lopetusajankohta: päivämäärä ja kellonaika TS
Missä käynti on tapahtunut (THL - SOTEorganisaatiorekisteri):
Oma palvelu: K, E
Palveluseteli: K, E
Ostopalvelu: K, E
Terapiakoodi: Kuntaliitto - Ravitsemusterapianimikkeistö OID:1.2.246.537.6.264</t>
  </si>
  <si>
    <t>Henkilötunnus:  
Kotikunta:  
Postinumero:
Päädiagnoosi tai ensisijainen käyntisyy (ICD-10 tai ICPC2): 
Toimenpideluokitus: 
Yhteystapa: R10=Asiakkaan käynti vastaanotolla
Palvelumuoto: T55=Jalkaterapia 
Kävijäryhmä: 1=Yksilökäynti
Ammattiluokitus: 
Käynnin toteuttaja (Valviran rekisteröintinumero):
Hoitoon tulon syy: 41=Lääkinnällinen kuntoutus
Käynnin aloitusajankohta: päivämäärä ja kellonaika TS
Käynnin lopetusajankohta: päivämäärä ja kellonaika TS
Missä käynti on tapahtunut (THL - SOTEorganisaatiorekisteri):
Oma palvelu: K, E
Palveluseteli: K, E
Ostopalvelu: K, E
Terapiakoodi: Kuntaliitto - Jalkaterapianimikkeistö OID:1.2.246.537.6.261</t>
  </si>
  <si>
    <t>Henkilötunnus:  
Kotikunta:  
Postinumero:
Päädiagnoosi tai ensisijainen käyntisyy (ICD-10 tai ICPC2): 
Toimenpideluokitus: 
Yhteystapa: R10=Asiakkaan käynti vastaanotolla
Palvelumuoto: ?
Kävijäryhmä: 1=Yksilökäynti, 2=Ryhmävastaanotto, 3=Ryhmäkäynti, 6=Yhteisötilaisuus
Ammattiluokitus: 
Käynnin toteuttaja (Valviran rekisteröintinumero):
Hoitoon tulon syy: 41=Lääkinnällinen kuntoutus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</si>
  <si>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Toimenpideluokitus: 
Yhteystapa: R10=Asiakkaan käynti vastaanotolla
Palvelumuoto: T52=Apuvälinepalvelut 
Kävijäryhmä: 1=Yksilökäynti
Ammattiluokitus: 
Käynnin toteuttaja (Valviran rekisteröintinumero):
Hoitoon tulon syy: 41=Lääkinnällinen kuntoutus
Käynnin aloitusajankohta: päivämäärä ja kellonaika TS
Käynnin lopetusajankohta: päivämäärä ja kellonaika TS
Missä käynti on tapahtunut (THL - SOTEorganisaatiorekisteri):
Oma palvelu: K, E
Palveluseteli: K, E
Ostopalvelu: K, E
Kuntaliitto - Apuvälinepalvelunimikkeistö OID:1.2.246.537.6.260?
SFS/THL - Apuvälineluokitus OID = 1.2.246.537.6.95?
RF310 Liikkumista ja toimintakykyä tukevat apuvälinepalvelut
RF311 Apuvälinetarpeen arviointi, suunnittelu, seuranta
RF312 Apuvälineen valinta ja hankinta
RF313 Apuvälineen lainaus, käytön ohjaus ja harjoittaminen
RF314 Apuvälineen korjaus- ja huoltotehtävät</t>
  </si>
  <si>
    <t>Henkilötunnus:  
Kotikunta:  
Postinumero:
Päädiagnoosi tai ensisijainen käyntisyy (ICD-10 tai ICPC2): 
Toimenpideluokitus: 
Yhteystapa: R20=Ammattihenkilön käynti asiakkaan kotona
Palvelumuoto: T59=Muu kuntoutus ja erityisterapia?
Kävijäryhmä: 2=Ryhmävastaanotto?
Ammattiluokitus: 
Käynnin toteuttaja (Valviran rekisteröintinumero):
Hoitoon tulon syy: 41=Lääkinnällinen kuntoutus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</si>
  <si>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Toimenpideluokitus: 
Yhteystapa: R10=Asiakkaan käynti vastaanotolla
Palvelumuoto: ?
Kävijäryhmä: 1=Yksilökäynti
Ammattiluokitus: ?
Käynnin toteuttaja (Valviran rekisteröintinumero):
Hoitoon tulon syy: 41=Lääkinnällinen kuntoutus
Käynnin aloitusajankohta: päivämäärä ja kellonaika TS
Käynnin lopetusajankohta: päivämäärä ja kellonaika TS
Erityisryhmä: 1=Sotainvalidi, 6=Paluumuuttaja entisen Neuvostoliiton alueelta, 7=Vapaaehtoisena Suomen sodissa palvellut, 9=Rintamaveteraani? (pitäisi saada uusi erityisryhmä koodistoon?!)
Missä käynti on tapahtunut (THL - SOTEorganisaatiorekisteri):
Oma palvelu: K, E
Palveluseteli: K, E
Ostopalvelu: K, E</t>
  </si>
  <si>
    <t>Henkilötunnus:  
Kotikunta:  
Postinumero:
Päädiagnoosi tai ensisijainen käyntisyy (ICD-10 tai ICPC2): 
Toimenpideluokitus: 
Yhteystapa: R10=Asiakkaan käynti vastaanotolla
Palvelumuoto: ?
Kävijäryhmä: 1=Yksilökäynti
Ammattiluokitus: 2221=Lääkärit, ?kuntoutussuunnittelija?, ?Kuntoutusohjaaja? (ammattiryhmien erottelu?)
Käynnin toteuttaja (Valviran rekisteröintinumero):
Hoitoon tulon syy: 41=Lääkinnällinen kuntoutus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</si>
  <si>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Toimenpideluokitus: 
Yhteystapa: R52=Reaaliaikainen etäasiointi
Palvelumuoto: T11=Avosairaanhoito
Kävijäryhmä: 1=Yksilökäynti
Hoitoon tulon syy: 
Käynnin aloitusajankohta: päivämäärä ja kellonaika TS
Käynnin lopetusajankohta: päivämäärä ja kellonaika TS</t>
  </si>
  <si>
    <t xml:space="preserve">Henkilötunnus:  
Kotikunta:  
Postinumero:
Päädiagnoosi tai ensisijainen käyntisyy (ICD-10 tai ICPC2): 
Toimenpideluokitus: 
Yhteystapa: R10=Asiakkaan käynti vastaanotolla
Palvelumuoto: T11=Avosairaanhoito, erittely?
Kävijäryhmä: 1=Yksilökäynti
Ammattiluokitus: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t>
  </si>
  <si>
    <t xml:space="preserve">Henkilötunnus:  
Kotikunta:  
Postinumero:
Päädiagnoosi tai ensisijainen käyntisyy (ICD-10 tai ICPC2): A44=Yleiset ja epämääräiset, Rokotus / enn.ehk.lääk.
Toimenpideluokitus: 
Yhteystapa: R10=Asiakkaan käynti vastaanotolla
Palvelumuoto: T11=Avosairaanhoito, erittely?
Kävijäryhmä: 1=Yksilökäynti
Ammattiluokitus: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t>
  </si>
  <si>
    <t xml:space="preserve">Henkilötunnus:  
Kotikunta:  
Postinumero:
Päädiagnoosi tai ensisijainen käyntisyy (ICD-10 tai ICPC2): 
Toimenpideluokitus: 
Yhteystapa: R10=Asiakkaan käynti vastaanotolla
Palvelumuoto: T11=Avosairaanhoito, erittely?
Kävijäryhmä: 1=Yksilökäynti
Ammattiluokitus: 2221=Lääkärit
Käynnin toteuttaja (Valviran rekisteröintinumero):
Hoitoon tulon syy:
Hoidon kiireellisyys: 6=Hoito päivystysyksikössä
Käynnin aloitusajankohta: päivämäärä ja kellonaika TS
Käynnin lopetusajankohta: päivämäärä ja kellonaika TS
Missä käynti on tapahtunut (THL - SOTEorganisaatiorekisteri):
Oma palvelu: K, E
Palveluseteli: K, E
Ostopalvelu: K, E
</t>
  </si>
  <si>
    <t>Henkilötunnus:  
Kotikunta:  
Postinumero:
Päädiagnoosi tai ensisijainen käyntisyy (ICD-10 tai ICPC2): 
Toimenpideluokitus: 
Yhteystapa: R10=Asiakkaan käynti vastaanotolla
Palvelumuoto: T11=Avosairaanhoito, erittely?
Kävijäryhmä: 1=Yksilökäynti
Ammattiluokitus: 2221=Lääkärit
Käynnin toteuttaja (Valviran rekisteröintinumero):
Hoitoon tulon syy:
Hoidon kiireellisyys: E=Kiireetön hoito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</si>
  <si>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Toimenpideluokitus: 
Yhteystapa: R10=Asiakkaan käynti vastaanotolla
Palvelumuoto: T11=Avosairaanhoito, erittely?
Kävijäryhmä: 1=Yksilökäynti
Ammattiluokitus: 32311=Sairaanhoitajat
Käynnin toteuttaja (Valviran rekisteröintinumero):
Hoitoon tulon syy:
Hoidon kiireellisyys: 6=Hoito päivystysyksikössä
Käynnin aloitusajankohta: päivämäärä ja kellonaika TS
Käynnin lopetusajankohta: päivämäärä ja kellonaika TS
Missä käynti on tapahtunut (THL - SOTEorganisaatiorekisteri):
Oma palvelu: K, E
Palveluseteli: K, E
Ostopalvelu: K, E</t>
  </si>
  <si>
    <t xml:space="preserve">Henkilötunnus:  
Kotikunta:  
Postinumero:
Päädiagnoosi tai ensisijainen käyntisyy (ICD-10 tai ICPC2): 
Toimenpideluokitus: 
Yhteystapa: R10=Asiakkaan käynti vastaanotolla
Palvelumuoto: T11=Avosairaanhoito, erittely?
Kävijäryhmä: 1=Yksilökäynti
Ammattiluokitus: 32311=Sairaanhoitajat
Käynnin toteuttaja (Valviran rekisteröintinumero):
Hoitoon tulon syy:
Hoidon kiireellisyys: E=Kiireetön hoito
Käynnin aloitusajankohta: päivämäärä ja kellonaika TS
Käynnin lopetusajankohta: päivämäärä ja kellonaika TS
Missä käynti on tapahtunut (THL - SOTEorganisaatiorekisteri):
Oma palvelu: K, E
Palveluseteli: K, E
Ostopalvelu: K, E
</t>
  </si>
  <si>
    <t>Henkilötunnus:  
Kotikunta:  
Postinumero:
Päädiagnoosi tai ensisijainen käyntisyy (ICD-10 tai ICPC2): 
Toimenpideluokitus: 
Yhteystapa: R20=Ammattihenkilön käynti asiakkaan kotona
Palvelumuoto: ?
Kävijäryhmä: 1=Yksilökäynti
Ammattiluokitus: 2221=Lääkärit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KOTIHOIDON LÄÄKÄRIEN TOIMENPIDELUOKITUS?</t>
  </si>
  <si>
    <t>Henkilötunnus:  
Kotikunta:  
Postinumero:
Päädiagnoosi tai ensisijainen käyntisyy (ICD-10 tai ICPC2): 
Toimenpideluokitus: 
Yhteystapa: R20=Ammattihenkilön käynti asiakkaan kotona
Palvelumuoto: ?
Kävijäryhmä: 1=Yksilökäynti
Ammattiluokitus: 2221=Lääkärit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TEHOSTETUN PALVELUASUMISEN LÄÄKÄRIEN TOIMENPIDELUOKITUS?</t>
  </si>
  <si>
    <t>Henkilötunnus:  
Kotikunta:  
Postinumero:
Päädiagnoosi tai ensisijainen käyntisyy (ICD-10 tai ICPC2): 
Toimenpideluokitus: 
Yhteystapa: 
Palvelumuoto: T11=Avosairaanhoito, erittely?
Kävijäryhmä: 1=Yksilökäynti
Ammattiluokitus: 
Käynnin toteuttaja (Valviran rekisteröintinumero):
Hoitoon tulon syy:
Hoidon kiireellisyys: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</si>
  <si>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Toimenpideluokitus: 
Yhteystapa: R10=Asiakkaan käynti vastaanotolla
Palvelumuoto: T11=Avosairaanhoito, erittely?
Kävijäryhmä: 1=Yksilökäynti
Ammattiluokitus: 
Käynnin toteuttaja (Valviran rekisteröintinumero):
Hoitoon tulon syy:
Hoidon kiireellisyys: 6=Hoito päivystysyksikössä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</si>
  <si>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Toimenpideluokitus: 
Yhteystapa: R10=Asiakkaan käynti vastaanotolla
Palvelumuoto: T60=Suun terveydenhuolto
Kävijäryhmä: 1=Yksilökäynti
Ammattiluokitus: 
Käynnin toteuttaja (Valviran rekisteröintinumero):
Hoitoon tulon syy:
Hoidon kiireellisyys: 6=Hoito päivystysyksikössä
Käynnin aloitusajankohta: päivämäärä ja kellonaika TS
Käynnin lopetusajankohta: päivämäärä ja kellonaika TS
Missä käynti on tapahtunut (THL - SOTEorganisaatiorekisteri):
Oma palvelu: K, E
Palveluseteli: K, E
Ostopalvelu: K, E</t>
  </si>
  <si>
    <r>
      <rPr>
        <b/>
        <sz val="10"/>
        <color theme="1"/>
        <rFont val="Calibri"/>
        <family val="2"/>
        <scheme val="minor"/>
      </rPr>
      <t>C-sarakkeeseen</t>
    </r>
    <r>
      <rPr>
        <sz val="10"/>
        <color theme="1"/>
        <rFont val="Calibri"/>
        <family val="2"/>
        <scheme val="minor"/>
      </rPr>
      <t xml:space="preserve"> on kirjattu palvelu nimi.</t>
    </r>
  </si>
  <si>
    <t>Hoitoon tulon syy: 41=Lääkinnällinen kuntoutus
Palvelumuoto: Omahoito?
Yhteystapa: R56=Etäasiointi ilman reaaliaikaista kontaktia
Kävijäryhmä: 1=Yksilökäynti</t>
  </si>
  <si>
    <t>Sisältää jatkossa myös sote-keskusten sisällä tapahtuvan kuntoutusneuvonta-, ohjaus- ja kuntoutustarpeen arviopalvelun. Tarkastellaan ensisijaisesti tässä, mutta tarvittaessa sote-keskusten palvelukokonaisuudessa.
- kuntoutusneuvonta ja kuntoutusohjaus
- toiminta- ja työkyvyn ja kuntoutustarpeen arviointi
- kuntoutustutkimus</t>
  </si>
  <si>
    <r>
      <t xml:space="preserve">Henkilötunnus:  
Kotikunta:  
Postinumero:
Päädiagnoosi tai ensisijainen käyntisyy (ICD-10 tai ICPC2): 
Toimenpideluokitus: 
Yhteystapa: R10=Asiakkaan käynti vastaanotolla, R20=Ammattihenkilön käynti asiakkaan kotona, R30=Ammattihenkilön käynti asiakkaan työpaikalla, R41=Ammattihenkilön käynti muualla kuin kotona tai työ, R52=Reaaliaikainen etäasiointi, R56=Etäasiointi ilman reaaliaikaista kontaktia, R60=Ammattihenkilöiden välinen konsultaatio, R71=Ammattihenkilöiden välinen neuvottelu, R72=Asiakkaan asian hoito, R90=Muu asiointi
Palvelumuoto: </t>
    </r>
    <r>
      <rPr>
        <sz val="9"/>
        <color rgb="FFFF0000"/>
        <rFont val="Calibri"/>
        <family val="2"/>
        <scheme val="minor"/>
      </rPr>
      <t>?T59=Muu kuntoutus ja erityisterapia?</t>
    </r>
    <r>
      <rPr>
        <sz val="9"/>
        <color theme="1"/>
        <rFont val="Calibri"/>
        <family val="2"/>
        <scheme val="minor"/>
      </rPr>
      <t xml:space="preserve">
Kävijäryhmä: 1=Yksilökäynti
Ammattiluokitus: 
Käynnin toteuttaja (Valviran rekisteröintinumero):
Hoitoon tulon syy: 41=Lääkinnällinen kuntoutus
Käynnin aloitusajankohta: päivämäärä ja kellonaika TS
Käynnin lopetusajankohta: päivämäärä ja kellonaika TS
Missä käynti on tapahtunut (THL - SOTEorganisaatiorekisteri):
Oma palvelu: K, E
Palveluseteli: K, E
Ostopalvelu: K, E
</t>
    </r>
  </si>
  <si>
    <r>
      <t xml:space="preserve">Henkilötunnus:
Palvelumuoto: </t>
    </r>
    <r>
      <rPr>
        <sz val="9"/>
        <color rgb="FFFF0000"/>
        <rFont val="Calibri"/>
        <family val="2"/>
        <scheme val="minor"/>
      </rPr>
      <t>?T59=Muu kuntoutus ja erityisterapia?</t>
    </r>
    <r>
      <rPr>
        <sz val="9"/>
        <color theme="1"/>
        <rFont val="Calibri"/>
        <family val="2"/>
        <scheme val="minor"/>
      </rPr>
      <t xml:space="preserve">
Hoitoon tulon syy: 41=Lääkinnällinen kuntoutus</t>
    </r>
  </si>
  <si>
    <r>
      <t xml:space="preserve">Henkilötunnus:  
Kotikunta:  
Postinumero:
Päädiagnoosi tai ensisijainen käyntisyy (ICD-10 tai ICPC2): 
Toimenpideluokitus: 
Yhteystapa: R10=Asiakkaan käynti vastaanotolla
Palvelumuoto: </t>
    </r>
    <r>
      <rPr>
        <sz val="9"/>
        <color rgb="FFFF0000"/>
        <rFont val="Calibri"/>
        <family val="2"/>
        <scheme val="minor"/>
      </rPr>
      <t>?T59=Muu kuntoutus ja erityisterapia?</t>
    </r>
    <r>
      <rPr>
        <sz val="9"/>
        <color theme="1"/>
        <rFont val="Calibri"/>
        <family val="2"/>
        <scheme val="minor"/>
      </rPr>
      <t xml:space="preserve">
Kävijäryhmä: 1=Yksilökäynti
Ammattiluokitus: 
Käynnin toteuttaja (Valviran rekisteröintinumero):
Hoitoon tulon syy: 41=Lääkinnällinen kuntoutus
Käynnin aloitusajankohta: päivämäärä ja kellonaika TS
Käynnin lopetusajankohta: päivämäärä ja kellonaika TS
Missä käynti on tapahtunut (THL - SOTEorganisaatiorekisteri):
Oma palvelu: K, E
Palveluseteli: K, E
Ostopalvelu: K, E</t>
    </r>
  </si>
  <si>
    <r>
      <t xml:space="preserve">Henkilötunnus:  
Kotikunta:  
Postinumero:
Päädiagnoosi tai ensisijainen käyntisyy (ICD-10 tai ICPC2): 
Toimenpideluokitus: 
Yhteystapa: R10=Asiakkaan käynti vastaanotolla, R20=Ammattihenkilön käynti asiakkaan kotona, R30=Ammattihenkilön käynti asiakkaan työpaikalla, R41=Ammattihenkilön käynti muualla kuin kotona tai työ, R52=Reaaliaikainen etäasiointi, R56=Etäasiointi ilman reaaliaikaista kontaktia, R60=Ammattihenkilöiden välinen konsultaatio, R71=Ammattihenkilöiden välinen neuvottelu, R72=Asiakkaan asian hoito, R90=Muu asiointi
Palvelumuoto: </t>
    </r>
    <r>
      <rPr>
        <sz val="9"/>
        <color rgb="FFFF0000"/>
        <rFont val="Calibri"/>
        <family val="2"/>
        <scheme val="minor"/>
      </rPr>
      <t>?T59=Muu kuntoutus ja erityisterapia?</t>
    </r>
    <r>
      <rPr>
        <sz val="9"/>
        <color theme="1"/>
        <rFont val="Calibri"/>
        <family val="2"/>
        <scheme val="minor"/>
      </rPr>
      <t xml:space="preserve">
Kävijäryhmä: 1=Yksilökäynti
Ammattiluokitus: 
Käynnin toteuttaja (Valviran rekisteröintinumero):
Hoitoon tulon syy: 41=Lääkinnällinen kuntoutus
Käynnin aloitusajankohta: päivämäärä ja kellonaika TS
Käynnin lopetusajankohta: päivämäärä ja kellonaika TS
Missä käynti on tapahtunut (THL - SOTEorganisaatiorekisteri):
Oma palvelu: K, E
Palveluseteli: K, E
Ostopalvelu: K, E</t>
    </r>
  </si>
  <si>
    <r>
      <t xml:space="preserve">Henkilötunnus:  
Kotikunta:  
Postinumero:
Päädiagnoosi tai ensisijainen käyntisyy (ICD-10 tai ICPC2): 
Toimenpideluokitus: 
Yhteystapa: R10=Asiakkaan käynti vastaanotolla, R20=Ammattihenkilön käynti asiakkaan kotona, R30=Ammattihenkilön käynti asiakkaan työpaikalla, R41=Ammattihenkilön käynti muualla kuin kotona tai työ, R52=Reaaliaikainen etäasiointi, R56=Etäasiointi ilman reaaliaikaista kontaktia, R60=Ammattihenkilöiden välinen konsultaatio, R71=Ammattihenkilöiden välinen neuvottelu, R72=Asiakkaan asian hoito, R90=Muu asiointi
Palvelumuoto: </t>
    </r>
    <r>
      <rPr>
        <sz val="9"/>
        <color rgb="FFFF0000"/>
        <rFont val="Calibri"/>
        <family val="2"/>
        <scheme val="minor"/>
      </rPr>
      <t>?T59=Muu kuntoutus ja erityisterapia?</t>
    </r>
    <r>
      <rPr>
        <sz val="9"/>
        <color theme="1"/>
        <rFont val="Calibri"/>
        <family val="2"/>
        <scheme val="minor"/>
      </rPr>
      <t xml:space="preserve">
Kävijäryhmä: 1=Yksilökäynti
Ammattiluokitus: 
Käynnin toteuttaja (Valviran rekisteröintinumero):
Hoitoon tulon syy: 41=Lääkinnällinen kuntoutus
Käynnin aloitusajankohta: päivämäärä ja kellonaika TS
Käynnin lopetusajankohta: päivämäärä ja kellonaika TS
Missä käynti on tapahtunut (THL - SOTEorganisaatiorekisteri):
Oma palvelu: K, EPalveluseteli: K, E
Ostopalvelu: K, E
</t>
    </r>
  </si>
  <si>
    <t>Omahoitoa tukevat sähköiset palvelut. Esim. ohjaamattomat ryhmät. Mielenterveystalon tuottamat nettiterapiat ovat tästä erillinen palvelu.</t>
  </si>
  <si>
    <t>Ohjaamattomat ryhmät. Tulevaisuudessa mahdolliset digitaaliset omahoidon ohjaus- ja seurantapalvelut. Esim. kännykkäsovellukset, videoiden lähettäminen/ reaaliaikainen kuvaus. Omaolo-palvelu. Mielenterveystalon tuottamat nettiterapiat ovat tästä erillinen palvelu.</t>
  </si>
  <si>
    <t>Ohjaamattomat ryhmä Tulevaisuudessa mahdolliset digitaaliset omahoidon ohjaus- ja seurantapalvelut. Esim. kännykkäsovellukset, videoiden lähettäminen/ reaaliaikainen kuvaus. Omaolo-palvelu.</t>
  </si>
  <si>
    <t>Onko tarpeellista eritellä. Sisältäisi esim. verkostopalaverit ja mahdollisesti työkokoukset. Onko ylipäätään mahdollista eritellä? Punaisella värillä, koska todennäköisesti poistuva erittely.</t>
  </si>
  <si>
    <t xml:space="preserve">Etsivä mielenterveys- ja päihdetyö. </t>
  </si>
  <si>
    <r>
      <t xml:space="preserve">Yleishyödyllinen voittoa tavoittelematon yhdistys tarjoaa mielenterveyskuntoutujille suunnattua psykososiaalista kuntoutustukea ja tarpeista lähtevää työharjoittelu- ja -kokeilutoimintaa, vertaistukea, vapaaehtoistoimintaa ja työssä sekä arkielämässä tarvittavien tietojen ja taitojen opettamista. Henkilöstöön kuuluu mm. työvalmentajia, ohjaajia, opintovalmentajia, vertaisohjaajia, tukihenkilöitä sekä kokemusasiantuntijoita. Klubitalojen toimintaperiaatteet on kuvattu 37 standardissa, joista löytyy kansainvälinen laatusuositus. Klubitalot täydentävät lakisääteisiä mielenterveyspalveluja ja rahoittajina ovat toimineet kunnat noin 50 % ja STM/RAY/Veikkaus OY noin 50 %. Klubitalotoiminta on päivätoimintaan ja siten sosiaaliseen kuntoutukseen rinnastettavaa palvelua.  </t>
    </r>
    <r>
      <rPr>
        <sz val="9"/>
        <color rgb="FFFF0000"/>
        <rFont val="Calibri"/>
        <family val="2"/>
        <scheme val="minor"/>
      </rPr>
      <t xml:space="preserve">Pitäisikö olla myös </t>
    </r>
    <r>
      <rPr>
        <i/>
        <sz val="9"/>
        <color rgb="FFFF0000"/>
        <rFont val="Calibri"/>
        <family val="2"/>
        <scheme val="minor"/>
      </rPr>
      <t xml:space="preserve">Hyvinvoinnin ja terveyden edistämisen </t>
    </r>
    <r>
      <rPr>
        <sz val="9"/>
        <color rgb="FFFF0000"/>
        <rFont val="Calibri"/>
        <family val="2"/>
        <scheme val="minor"/>
      </rPr>
      <t>tietopaketissa?</t>
    </r>
  </si>
  <si>
    <t>"Kulttuuripajan toiminta on suunnattu 18–35-vuotiaille mielenterveyskuntoutujille. Kulttuuripajassa tehdään ryhmissä kuntoutujaa kiinnostavia asioita. Tavoitteena on löytää luovan ryhmätoiminnan myötä luontevia välineitä elämänhallinnan sekä sosiaalisten taitojen kehittämiseen ja edelleen työ- ja toimintakyvyn parantamiseen. Toiminnassa keskitytään osallistujien voimavaroihin, vahvuuksiin sekä uuden oppimisen mahdollisuuksiin.
Tärkeintä on luovuutta tukeva, avoin ja turvallinen ilmapiiri. Kaikki ryhmät perustuvat ohjattuun toiminnalliseen vertaistukeen. Henkilökunta, eli koutsit, ovat ryhmien taustatukena." (www.sosped.fi) Ei työvelvoitetta. Vertaiset ohjaavat toimintaa. Kultturipajatoiminta on päivätoimintaan ja siten sosiaaliseen kuntoutukseen rinnastettavaa palvelua.</t>
  </si>
  <si>
    <t>miten palveluohjaus, digitaaliset palvelut, ennaltaehkäisevät palvelut, avopalvelut ja raskaammat palvelu, kuten</t>
  </si>
  <si>
    <t>erilaiset asumispalvelut tai laitoshoito painottuvat verrattuna muihin alueisiin.</t>
  </si>
  <si>
    <t>tasolla yhteinen päätös ja kiinnittää uusi palvelu osaksi palvelujenseurantahierarkiaa. Uuden tai poistuneen palvelun</t>
  </si>
  <si>
    <t>tai palvelumallin vaikutuksia tietopaketin rakenteisiin voidaan myös analysoida ja tehdä erilaisia ennustemalleja.</t>
  </si>
  <si>
    <t>kohdennuksissa käytetään lisäksi muita määreitä kuin kirjanpidon JHS-palveluluokkia ja laskentatunnisteita. Näillä</t>
  </si>
  <si>
    <t>muilla määreillä saadaan tarkasteluun mukaan myös esimerkiksi ikäryhmät, asiakasryhmät ja hoidon intensiteetti.</t>
  </si>
  <si>
    <t>Nuorisolain mukaan nuoria ovat kaikki alle 29-vuotiaat. Terveyden ja hyvinvoinnin laitos tarkastelee menotietoja</t>
  </si>
  <si>
    <t>ikäryhmissä 0–2-, 3–6-, 7–17-, 18–40-, 41– 64-, 65–74-, 75–84- ja yli 84-vuotiaat. Tietopaketeissa käytetty ikäryhmittely</t>
  </si>
  <si>
    <t>voi muuttua, jos asiaan saadaan selkeä kansallinen linjaus.</t>
  </si>
  <si>
    <t>Sosiaali- ja terveyskeskuksen psykiatrinen tiimi (elektiivinen)</t>
  </si>
  <si>
    <t>Sosiaali- ja terveyskeskuksen psykiatrinen tiimi (akuutti)</t>
  </si>
  <si>
    <t>Psykiatrian konsultaatio (POISTETAAN TÄSTÄ!)</t>
  </si>
  <si>
    <t>Erikoissairaanhoidon tietojen erittely</t>
  </si>
  <si>
    <t>Perusterveydenhuollon tietojen erittely</t>
  </si>
  <si>
    <t>Sosiaalihuollon tietojen erittely</t>
  </si>
  <si>
    <t>Henkilötunnus:  
Kotikunta:  
Postinumero:
Päädiagnoosi tai ensisijainen käyntisyy (ICD-10 tai ICPC2):
Käyntityyppi: R20=Ammattihenkilön käynti asiakkaan kotona, 41=Ammattihenkilön käynti muualla kuin kotona tai työ, R52=Reaaliaikainen etäasiointi, R56=Etäasiointi ilman reaaliaikaista kontaktia, R60=Ammattihenkilöiden välinen konsultaatio, R71=Ammattihenkilöiden välinen neuvottelu, R72=Asiakkaan asian hoito, R90=Muu asiointi
Palvelumuoto:T71=Mielenterveystyö
Kävijäryhmä: 1=Yksilökäynti, 2=Ryhmävastaanotto, 5=Perhekäynti
Hoitoon tulon syy: 
Käynnin aloitusajankohta: päivämäärä ja kellonaika TS
Käynnin lopetusajankohta: päivämäärä ja kellonaika TS
Missä käynti on tapahtunut (THL - SOTEorganisaatiorekisteri):
Oma palvelu: K, E
Palveluseteli: K, E
Ostopalvelu: K, E</t>
  </si>
  <si>
    <t>Psykiatrisella kotikuntoutuksella tarkoitetaan avohoidossa toteutuvaa kuntoutusta, joka toteutetaan yhdessä sairaanhoitopiirin psykiatrian avohoitoyksikön, terveyskeskuksen ja kunnan sosiaalitoimen kanssa. Toiminta voi perustua myös yksinomaan esimerkiksi sosiaaliaalihuoltolain mukaiseen avohoitoon.
Kotikuntoutus on tarkoitettu potilaille, jotka tarvitsevat jatkuvaa tai väliaikaista, yleensä kotona saatavaa tukea ja kuntoutusta muun muassa huonontuneen toimintakyvyn vuoksi. Psykiatrisen kotikuntoutuksen avulla voidaan myös ehkäistä toistuvia sairaalahoitoja.
Kotikuntoutus perustuu tavoitteellisuuteen, vapaaehtoisuuteen ja määräaikaisuuteen. Kuntoutuksesta tehdään yksilöllinen yhteistyösopimus ja suunnitelma.
Toimintamuotoja ovat pari- tai yksilökäynteinä toteutetut kotikäynnit, tutustumiskäynnit, asiointiapu, ohjaus, neuvonta sekä tukipuhelut.</t>
  </si>
  <si>
    <t>Erikoissairaanhoitona toteutettu mielenterveyskuntoutujien psykiatrinen kotikuntoutus</t>
  </si>
  <si>
    <t>Perusterveydenhuoltona toteutettu mielenterveyskuntoutujien psykiatrinen kotikuntoutus</t>
  </si>
  <si>
    <t>Sosiaalihuoltona toteutettu mielenterveyskuntoutujien psykiatrinen kotikuntoutus</t>
  </si>
  <si>
    <t xml:space="preserve">Henkilötunnus:  
Kotikunta:  
Postinumero:
Päädiagnoosi tai ensisijainen käyntisyy (ICD-10 tai ICPC2):
Asiointitapa: 6=Muu asiointi
Palvelutehtävä: 20=Vammaispalvelut
Sosiaalipalvelu: 12=Henkilökohtainen apu
Käynnin aloitusajankohta: päivämäärä ja kellonaika TS
Käynnin lopetusajankohta: päivämäärä ja kellonaika TS
Kävijäryhmä: 1=Yksilökäynti
Käynnin toteuttaja (Valviran rekisteröintinumero):
Oma palvelu: K, E
Palveluseteli: K, E
Ostopalvelu: K, E
Työnantajamalli: K, E
</t>
  </si>
  <si>
    <t>Asiakas- ja palveluohjausyksikkö. Jos ei ole erillistä yksikköä, sisältyy muihin palveluihin. Vyörytys JHS-luokkatasolla. Sosiaalihuollon tiedonhallinnan sanastokuvaus: "96 palvelutarpeen arviointi; palvelutarpeen arviointiprosessi sosiaalihuollon palveluprosessi, jossa sosiaalihuollon ammattihenkilö arvioi henkilön tuen tarvetta ja sen luonnetta, asiakkuuden edellytyksiä sekä sitä, millä sosiaalipalveluilla tarpeisiin pystytään vastaamaan Palvelutarpeen arviointi on aloitettava viivytyksettä. Palvelutarpeen arviointiin osallistuvat sosiaalihuollon asiakas, sosiaalihuollon ammattihenkilö ja tarvittaessa muut asiantuntijat sekä asiakkaan läheiset. Asiakkaan tuen tarve voi olla luonteeltaan tilapäistä, toistuvaa tai pitkäaikaista. Palvelutarve voidaan jättää arvioimatta vain silloin, jos arviointi on ilmeisen tarpeetonta, esimerkiksi kun kyse on tilapäisestä yksittäisen palvelun tarpeesta tai palvelutarve on vastikään selvitetty. Sosiaalihuollon ammattihenkilö laatii palvelutarpeen arvion palvelutarpeen arvioinnissa." ja "165 palvelutarpeen arvio sosiaalihuollon asiakkaan ja palvelunjärjestäjän pääsääntöisesti yhdessä tekemä arvio asiakkaan tilanteesta sekä sosiaalipalvelujen ja erityisen tuen tarpeesta Palvelutarpeen arvio tehdään tarvittaessa yhdessä asiakkaan omaisen tai läheisen sekä muiden toimijoiden kanssa. Palvelutarpeen arvioon tulee kirjata asiakkaan mielipide ja näkemys palvelutarpeestaan. Arvion pitää myös sisältää sosiaalihuollon ammattihenkilön johtopäätökset sosiaalihuollon asiakkuuden edellytyksistä. Lisäksi arvioon pitää kirjata, onko tuen tarve luonteeltaan tilapäistä, toistuvaa tai pitkäaikaista ja tarvitseeko asiakas omatyöntekijän. Arvioon kirjataan myös läheisverkoston kartoittamisen tuloksena se, miten omaiset tai muut asiakkaan läheiset osallistuvat asiakkaan tukemiseen. Palvelutarpeen arviota ei ole mallinnettu omaksi asiakirjatyypikseen. Palvelutarpeen arviot ovat asiakirjatyypiltään arvioita, ja ne on määritelty sosiaalihuollon palvelutehtävän näkökulmasta. Palvelutarpeen arvio laaditaan palvelutarpeen arviointiprosessissa." Palveluohjaukseen voi osallistua myös esim. kokemusasiantuntija.</t>
  </si>
  <si>
    <t>Sosiaalihuoltolain (1301/2014, 17 §) mukaan sosiaalisella kuntoutuksella tarkoitetaan sosiaalityön ja sosiaaliohjauksen keinoin annettavaa tehostettua tukea sosiaalisen toimintakyvyn vahvistamiseksi, syrjäytymisen torjumiseksi ja osallisuuden edistämiseksi. Sosiaaliseen kuntoutukseen kuuluu: 1) sosiaalisen toimintakyvyn ja kuntoutustarpeen selvittäminen; 2) kuntoutusneuvonta ja -ohjaus sekä tarvittaessa kuntoutuspalvelujen yhteensovittaminen; 3) valmennus arkipäivän toiminnoista suoriutumiseen ja elämänhallintaan; 4) ryhmätoiminta ja tuki sosiaalisiin vuorovaikutussuhteisiin; 5) muut tarvittavat sosiaalista kuntoutumista edistävät toimenpiteet. 
Nuorten sosiaalisella kuntoutuksella tuetaan nuorten sijoittumista työ-, työkokeilu-, opiskelu-, työpaja- tai kuntoutuspaikkaan sekä ehkäistään näiden keskeyttämistä. 
Esimerkkejä sosiaalisen kuntoutuksen palveluista: 
- Psykososiaalinen tuki
- Lähityö
- Vertaistuki
- Toiminnalliset ryhmät
- Työtoiminta</t>
  </si>
  <si>
    <t xml:space="preserve">Sosiaalihuoltolain (1301/2014, 17 §) mukaan sosiaalisella kuntoutuksella tarkoitetaan sosiaalityön ja sosiaaliohjauksen keinoin annettavaa tehostettua tukea sosiaalisen toimintakyvyn vahvistamiseksi, syrjäytymisen torjumiseksi ja osallisuuden edistämiseksi. Sosiaaliseen kuntoutukseen kuuluu: 1) sosiaalisen toimintakyvyn ja kuntoutustarpeen selvittäminen; 2) kuntoutusneuvonta ja -ohjaus sekä tarvittaessa kuntoutuspalvelujen yhteensovittaminen; 3) valmennus arkipäivän toiminnoista suoriutumiseen ja elämänhallintaan; 4) ryhmätoiminta ja tuki sosiaalisiin vuorovaikutussuhteisiin; 5) muut tarvittavat sosiaalista kuntoutumista edistävät toimenpiteet. 
Nuorten sosiaalisella kuntoutuksella tuetaan nuorten sijoittumista työ-, työkokeilu-, opiskelu-, työpaja- tai kuntoutuspaikkaan sekä ehkäistään näiden keskeyttämistä.
Esimerkkejä sosiaalisen kuntoutuksen palveluista: 
- Psykososiaalinen tuki
- Lähityö
- Vertaistuki
- Toiminnalliset ryhmät
- Työtoiminta </t>
  </si>
  <si>
    <r>
      <rPr>
        <b/>
        <sz val="9"/>
        <rFont val="Calibri"/>
        <family val="2"/>
        <scheme val="minor"/>
      </rPr>
      <t>18–24-vuotiaiden sosiaalinen kuntoutus.</t>
    </r>
    <r>
      <rPr>
        <sz val="9"/>
        <rFont val="Calibri"/>
        <family val="2"/>
        <scheme val="minor"/>
      </rPr>
      <t xml:space="preserve"> Sosiaalihuoltolain (1301/2014, 17 §) mukaan sosiaalisella kuntoutuksella tarkoitetaan sosiaalityön ja sosiaaliohjauksen keinoin annettavaa tehostettua tukea sosiaalisen toimintakyvyn vahvistamiseksi, syrjäytymisen torjumiseksi ja osallisuuden edistämiseksi. Sosiaaliseen kuntoutukseen kuuluu: 1) sosiaalisen toimintakyvyn ja kuntoutustarpeen selvittäminen; 2) kuntoutusneuvonta ja -ohjaus sekä tarvittaessa kuntoutuspalvelujen yhteensovittaminen; 3) valmennus arkipäivän toiminnoista suoriutumiseen ja elämänhallintaan; 4) ryhmätoiminta ja tuki sosiaalisiin vuorovaikutussuhteisiin; 5) muut tarvittavat sosiaalista kuntoutumista edistävät toimenpiteet. 
</t>
    </r>
    <r>
      <rPr>
        <b/>
        <sz val="9"/>
        <rFont val="Calibri"/>
        <family val="2"/>
        <scheme val="minor"/>
      </rPr>
      <t xml:space="preserve">Nuorten sosiaalisella kuntoutuksella tuetaan nuorten sijoittumista työ-, työkokeilu-, opiskelu-, työpaja- tai kuntoutuspaikkaan sekä ehkäistään näiden keskeyttämistä.  Sosiaalisen kuntoutuksen palveluissa on keskeisintä yksilöllinen ja ryhmämuotoinen tuki ja valmennus, jonka avulla edistetään nuorten osallisuutta, elämänhallintaa, vuorovaikutustaitoja, tulevaisuudensuunnitelmia, arjessa selviytymistä ja itsenäistä asumista. Toiminnassa voidaan hyödyntää sekä ammattilaisten panosta että vertaistukea, nuorten omaehtoista toimintaa ja kolmannen sektorin tuottamia aktivointi- ja harrastustoimintoja.
</t>
    </r>
    <r>
      <rPr>
        <sz val="9"/>
        <rFont val="Calibri"/>
        <family val="2"/>
        <scheme val="minor"/>
      </rPr>
      <t>Esimerkkejä sosiaalisen kuntoutuksen palveluista: 
- Psykososiaalinen tuki
- Lähityö
- Vertaistuki
- Toiminnalliset ryhmät
- Työtoiminta</t>
    </r>
  </si>
  <si>
    <r>
      <t xml:space="preserve">Sosiaalihuoltolain (1301/2014, 17 §) mukaan sosiaalisella kuntoutuksella tarkoitetaan sosiaalityön ja sosiaaliohjauksen keinoin annettavaa tehostettua tukea sosiaalisen toimintakyvyn vahvistamiseksi, syrjäytymisen torjumiseksi ja osallisuuden edistämiseksi. Sosiaaliseen kuntoutukseen kuuluu: 1) sosiaalisen toimintakyvyn ja kuntoutustarpeen selvittäminen; 2) kuntoutusneuvonta ja -ohjaus sekä tarvittaessa kuntoutuspalvelujen yhteensovittaminen; 3) valmennus arkipäivän toiminnoista suoriutumiseen ja elämänhallintaan; 4) ryhmätoiminta ja tuki sosiaalisiin vuorovaikutussuhteisiin; 5) muut tarvittavat sosiaalista kuntoutumista edistävät toimenpiteet. </t>
    </r>
    <r>
      <rPr>
        <b/>
        <sz val="9"/>
        <color theme="1"/>
        <rFont val="Calibri"/>
        <family val="2"/>
        <scheme val="minor"/>
      </rPr>
      <t xml:space="preserve">Nuorten (18–24-vuotiaat) sosiaalinen kuntoutus raportoidaan Lasten ja perheiden tietopaketissa!
</t>
    </r>
    <r>
      <rPr>
        <sz val="9"/>
        <color theme="1"/>
        <rFont val="Calibri"/>
        <family val="2"/>
        <scheme val="minor"/>
      </rPr>
      <t>Esimerkkejä sosiaalisen kuntoutuksen palveluista: 
- Psykososiaalinen tuki
- Lähityö
- Vertaistuki
- Toiminnalliset ryhmät
- Työtoiminta</t>
    </r>
  </si>
  <si>
    <t>Kriisipäivystys</t>
  </si>
  <si>
    <t>Sosiaali- ja kriisipäivystys</t>
  </si>
  <si>
    <t>"Kiireellisessä tilanteessa terveydenhuollon ammattihenkilön on otettava yhteyttä sosiaalipäivystykseen. Edellä 50 §:n 3 momentissa tarkoitetuissa laajoissa ympärivuorokautisissa päivystysyksiköissä ja 4 momentissa tarkoitetuissa perusterveydenhuollon ja erikoissairaanhoidon yhteispäivystyksissä sosiaalipäivystystä on toteutettava terveydenhuollon päivystyksen yhteydessä. 
Sosiaalipäivystyksessä potilaalle on tarvittaessa annettava sosiaalihuoltolain 29 §:ssä tarkoitettu kiireellinen ja välttämätön apu ja sosiaalipäivystyksen on tarvittaessa osallistuttava psykososiaalisen tuen antamiseen kiireellisissä tilanteissa." (Terv.h.L 1326/2010, 50 a §.)</t>
  </si>
  <si>
    <t>Ympärivuorokautisen kiireellisen ja välttämättömän avun turvaamiseksi toimiva sosiaali- ja kriisipäivystys. Sosiaalityön vastaanotoilla virka-aikana tapahtuva kiireellinen hoito kohdentuu ko. toimintaan, ei päivystykseen.
Sisältää valmiussuunnittelun ja akuuteissa traumaattisissa tilanteissa tarjottavan psykososiaalisen tuen.</t>
  </si>
  <si>
    <t>"Jatkohoidon turvaamiseksi osana terveydenhuollon päivystystä ja sosiaalipäivystystä on järjestettävä mielenterveys- ja päihdetyön päivystys." (Terv.h.L 1326/2010, 50 a §.)
Hoitaja- että psykiatripalvelut (voi sisältyä myös somaatiseen päivystyksen toimintaan ja kustannuksiin, ei siis ole välttämättä erotettavissa omaksi palveluksi). Jos palvelu sisältyy sosiaalipäivystyksen toimintaan ja kustannuksiin, täytyisi saada eroteltua tähän.</t>
  </si>
  <si>
    <r>
      <t xml:space="preserve">Selviämisasema on terveydenhuollon laitteilla ja osaamisella varustettu yksikkö, jossa päihtyneen terveydentilaa tutkitaan ja arvioidaan säännöllisesti sekä reagoidaan akuutteihin terveysongelmiin. Sisältää myös sosiaalisen palvelutarpeen arvion ja jatkohoitoon ohjaamisen. Päivystysyksikön yhteydessä toimiva selviämishoitoyksikkö on sellainen, jossa hoitohenkilökunta on osin psykiatrisen koulutuksen saaneita ja somaattista puolta hoidetaan yhtä intensiivisesti kuin muillakin potilailla, mallin on osoitettu rauhoittavan päivystyspisteen ilmapiiriä ja varmistavan hoidon toteutumisen. </t>
    </r>
    <r>
      <rPr>
        <b/>
        <sz val="9"/>
        <rFont val="Calibri"/>
        <family val="2"/>
        <scheme val="minor"/>
      </rPr>
      <t>Ensisijainen kohdistus ja tarkastelu mielenterveys- ja päihdepalvelujen tietopaketissa. Toissijainen tarkastelu voidaan tehdä tässä.</t>
    </r>
  </si>
  <si>
    <t>Päivystykseen liittyvä puhelinpalvelu. Sähköiset palvelut, asiakkaan tekemät omahoidon arviot, puhelinneuvonta. Päivystysapu 116 117.</t>
  </si>
  <si>
    <r>
      <t xml:space="preserve">Henkilötunnus:
Palvelumuoto: T11=Avosairaanhoito, </t>
    </r>
    <r>
      <rPr>
        <sz val="9"/>
        <color rgb="FFFF0000"/>
        <rFont val="Calibri"/>
        <family val="2"/>
        <scheme val="minor"/>
      </rPr>
      <t>erittely?</t>
    </r>
    <r>
      <rPr>
        <sz val="9"/>
        <rFont val="Calibri"/>
        <family val="2"/>
        <scheme val="minor"/>
      </rPr>
      <t xml:space="preserve">
Hoidon kiireellisyys: </t>
    </r>
  </si>
  <si>
    <t xml:space="preserve">"Kiireellisen hoidon antamista varten kunnan tai tarvittaessa kuntayhtymän on järjestettävä vastaanottotoiminta siten, että potilas saa arkipäivisin ilmoitettuna aikana välittömästi terveydenhuollon ammattihenkilön arvion ja hoidon kiireellisissä tapauksissa lähellä asuinpaikkaansa, ellei potilasturvallisuuden ja palveluiden laadun turvaaminen edellytä arvion ja hoidon keskittämistä päivystysyksikköön. Kunnan tai tarvittaessa kuntayhtymän on järjestettävä terveydenhuollon ilta-ajan ja viikonlopun päiväaikainen perusterveydenhuollon kiireellinen vastaanottotoiminta silloin, kun palvelujen saavutettavuus sitä edellyttää." (Terv.h.L 1326/2010, 50 § 2 mom.)
Tähän kohdennetaan kaikkien perusterveydenhuollon erillisten päivystysyksiköiden potilaat, käynnit ja kustannukset. Erillinen tarkoittaa siis yksikköä, joka hoitaa joko koko vuorokauden tai osavuorokauden päivystystä omassa yksikössään. Sen sijaan normaalilla terveysaseman vastaanotolla hoidetut kiireelliset potilaat kirjautuvat vastaanoton tietopakettiin. Näiden kiireellisten käyntien kirjaaminen on epätasalaatuista terveysasemilla, siten niiden vertailu ei ole tarkoituksenmukaista.  Jos perustason päivystystä on klo 16 jälkeen kunnassa, se kohdennetaan tähän. </t>
  </si>
  <si>
    <r>
      <t xml:space="preserve">Päivystyksen yhteydessä oleva päivystys- ja/tai seurantaosasto tai muu vastaava tarkkailuosasto. Hoidetaan </t>
    </r>
    <r>
      <rPr>
        <sz val="9"/>
        <color rgb="FFFF0000"/>
        <rFont val="Calibri"/>
        <family val="2"/>
        <scheme val="minor"/>
      </rPr>
      <t>terveyskeskusvuodeosaston</t>
    </r>
    <r>
      <rPr>
        <sz val="9"/>
        <rFont val="Calibri"/>
        <family val="2"/>
        <scheme val="minor"/>
      </rPr>
      <t xml:space="preserve"> keinoin lyhytaikaista seurantaa vaativia potilaita.</t>
    </r>
  </si>
  <si>
    <t>Kelan myöntämän ulkomailla annetun hoidon matkakustannukset. Korvausta voi saada EU- tai Eta-maassa tai Sveitsissä kertyneistä matkakustannuksista. Tehty matka korvataan lähimpään paikalliseen hoitopaikkaan. Suomeen paluun jälkeen, matkasta korvataan vain se osa, joka on tehty Suomessa – esimerkiksi matka lentoasemalta sairaalaan. Lentomatkaa ulkomailta Suomeen ei korvata.</t>
  </si>
  <si>
    <t>KELA:n korvaama siirtokuljetus laitosten välillä. KELA myöntää korvausta "edullisimman käytettävissä olevan matkustustavan mukaan". Korvausta on mahdollista saada myös ambulanssilla, helikopterilla, ambulanssilentokoneella ja saaristoveneellä tehdyistä matkoista.</t>
  </si>
  <si>
    <t>Ulkomailla annetun hoidon matkakustannukset (KELA)</t>
  </si>
  <si>
    <t>Yöpymisraha (KELA)</t>
  </si>
  <si>
    <t>Ulkomailla annettuun hoitoon liittyvät matkat (KELA)</t>
  </si>
  <si>
    <t>Ulkomailla annettuun hoitoon liittyvä majoitus (KELA)</t>
  </si>
  <si>
    <t>Taksilla tehty siirtokuljetus laitosten välillä (KELA)</t>
  </si>
  <si>
    <t>Ambulanssilla tehty siirtokuljetus laitosten välillä (KELA)</t>
  </si>
  <si>
    <t>Muulla kulkuneuvolla esim. helikopterilla, lentokoneella, ilma-aluksella tehty siirtokuljetus laitosten välillä (KELA)</t>
  </si>
  <si>
    <t>Sairausvakuutuslain mukaisesti korvatut ensihoidon kuljetukset. Raportoidaan ensisijaisesti ensihoidon tietopaketissa.</t>
  </si>
  <si>
    <t>Sairausvakuutuslain mukaiset matkakorvaukset. Raportoidaan ensisijaisesti ensihoidon tietopaketissa.</t>
  </si>
  <si>
    <t>Sosiaalihuoltolain mukainen  liikkumista tukevat palvelut. Raportoidaan ensisijaisesti hoidon ja hoivan tietopaketissa.</t>
  </si>
  <si>
    <t xml:space="preserve">Sairausvakuutuslain mukaisesti korvatut ensihoidon kuljetukset. Raportoidaan ensisijaisesti ensihoidon tietopaketissa. "Vakuutetulle korvataan terveydenhuoltolain 39 ja 40 §:ssä tarkoitetusta ensihoitopalvelusta aiheutuneet kustannukset. Jos kohteessa annetun ensihoidon ansiosta vakuutetun tila on korjaantunut niin, että kuljetusta jatkohoitopaikkaan ei tarvita, sairaankuljetusajoneuvon kohteessa käynnistä aiheutuneet kustannukset korvataan vakuutetulle aiheutuneena kustannuksena." (SVL 2004/1224, 4 luku 6§.) </t>
  </si>
  <si>
    <t xml:space="preserve">Hoitoon tai kuntoutukseen ehtimiseksi tai toistuvien päivittäisten matkojen välttämiseksi myönnettävä yöpymisraha. Yöpymisrahaa voi saada esimerkiksi silloin, kun hoito- tai kuntoutuspaikkakunnalle on tultava jo edeltävänä päivänä tai vanhemmat yöpyvät sairaalassa hoidettavan lapsensa lähellä, esimerkiksi potilashotellissa. "Vakuutetulla on oikeus yöpymisrahaan, jos hän itse tai 2 §:ssä tarkoitettu henkilö on vakuutetun tutkimuksen tai hoidon vuoksi taikka liikenneolosuhteista johtuvista syistä joutunut yöpymään tämän lain perusteella korvattavalla matkalla ja hänelle on todistettavasti aiheutunut yöpymisestä kustannuksia. Yöpymisraha maksetaan aiheutuneiden kustannusten perusteella, kuitenkin enintään 20,18 euroa henkilöltä vuorokaudessa.
Vakuutetulla on oikeus yöpymisrahaan myös, jos hän on joutunut lääkärin raskaudesta tekemän arvion vuoksi yöpymään terveydenhuollon toimintayksikön läheisyydessä ja hänelle on todistettavasti aiheutunut yöpymisestä kustannuksia." (SVL 2004/1224, 4 luku 9§.) </t>
  </si>
  <si>
    <t>Sairausvakuutuslain mukaiset matkakorvaukset. Raportoidaan ensisijaisesti ensihoidon tietopaketissa. (SVL 2004/1224, 4 luku.)</t>
  </si>
  <si>
    <t>Sisäänkirjattujen potilaiden siirtokuljetukset yksiköiden välillä.</t>
  </si>
  <si>
    <t>Ambulanssilla tehty ensihoidon kuljetus (KELA)</t>
  </si>
  <si>
    <t>Muulla ensihoidon kulkuneuvolla, esim. helikopterilla, lentokoneella, ilma-aluksella tehty ensihoidon kuljetus (KELA)</t>
  </si>
  <si>
    <t>Oma auto svl-matkakorvaus</t>
  </si>
  <si>
    <t>Taksit svl-matkakorvaus</t>
  </si>
  <si>
    <t>Julkinen liikenne svl-matkakorvaus</t>
  </si>
  <si>
    <t>Muu kulkuneuvo esim. helikopteri, lentokone, ilma-alus svl-matkakorvaus</t>
  </si>
  <si>
    <t>Henkilötunnus:  
Kotikunta:  
Postinumero:
Päädiagnoosi tai ensisijainen käyntisyy (ICD-10 tai ICPC2): 
Toimenpideluokitus: 
Yhteystapa: R10=Asiakkaan käynti vastaanotolla
Palvelumuoto: T11=Avosairaanhoito
Kävijäryhmä: 1=Yksilökäynti
Ammattiluokitus: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</si>
  <si>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Sairausvakuutuslaki</t>
  </si>
  <si>
    <t>https://www.finlex.fi/fi/laki/ajantasa/2004/20041224</t>
  </si>
  <si>
    <r>
      <t xml:space="preserve">Henkilötunnus </t>
    </r>
    <r>
      <rPr>
        <sz val="9"/>
        <color rgb="FFFF0000"/>
        <rFont val="Calibri"/>
        <family val="2"/>
        <scheme val="minor"/>
      </rPr>
      <t>(HETU-tieto vain syntyneistä asiakkuuksista. Kontaktit kaikista yhteydenotoista.)</t>
    </r>
    <r>
      <rPr>
        <sz val="9"/>
        <color theme="1"/>
        <rFont val="Calibri"/>
        <family val="2"/>
        <scheme val="minor"/>
      </rPr>
      <t xml:space="preserve">: 
Kotikunta </t>
    </r>
    <r>
      <rPr>
        <sz val="9"/>
        <color rgb="FFFF0000"/>
        <rFont val="Calibri"/>
        <family val="2"/>
        <scheme val="minor"/>
      </rPr>
      <t>(Vain asiakkuuksista)</t>
    </r>
    <r>
      <rPr>
        <sz val="9"/>
        <color theme="1"/>
        <rFont val="Calibri"/>
        <family val="2"/>
        <scheme val="minor"/>
      </rPr>
      <t xml:space="preserve">:  
Postinumero </t>
    </r>
    <r>
      <rPr>
        <sz val="9"/>
        <color rgb="FFFF0000"/>
        <rFont val="Calibri"/>
        <family val="2"/>
        <scheme val="minor"/>
      </rPr>
      <t>(Vain asiakkuuksista)</t>
    </r>
    <r>
      <rPr>
        <sz val="9"/>
        <color theme="1"/>
        <rFont val="Calibri"/>
        <family val="2"/>
        <scheme val="minor"/>
      </rPr>
      <t>:
Asiointitapa: 1=Käynti toimipaikassa, 2=Käynti liikkuvassa toimipaikassa, 3=Käynti asiakkaan luona, 4=Asiointi ääni- tai kuvayhteydellä, 5=Sähköinen asiointi, 6=Muu asiointi
Kävijäryhmä: 1=Yksilökäynti; 2 Ryhmävastaanotto; 3=Ryhmäkäynti; 5 Perhekäynti
Palvelutehtävä: 24=Lapsiperheiden palvelut; 25=Perheoikeudelliset palvelut</t>
    </r>
    <r>
      <rPr>
        <sz val="9"/>
        <color rgb="FFFF0000"/>
        <rFont val="Calibri"/>
        <family val="2"/>
        <scheme val="minor"/>
      </rPr>
      <t xml:space="preserve">
Sosiaalipalvelu: 3 Asiakas- ja resurssiohjaus (poistettu koodistosta)</t>
    </r>
    <r>
      <rPr>
        <sz val="9"/>
        <color theme="1"/>
        <rFont val="Calibri"/>
        <family val="2"/>
        <scheme val="minor"/>
      </rPr>
      <t xml:space="preserve">
Käynnin toteuttaja (Valviran rekisteröintinumero):
Käynnin aloitusajankohta: päivämäärä ja kellonaika TS
Käynnin lopetusajankohta: päivämäärä ja kellonaika TS
Missä käynti on tapahtunut (THL - SOTEorganisaatiorekisteri):
Jatkohoito: 
Oma palvelu: K, E
Palveluseteli: K, E
Ostopalvelu: K, E
Asiakas- ja palveluohjauksen toimenpideluokitus?</t>
    </r>
  </si>
  <si>
    <t>Keskitetyn asiakas- ja palveluohjausyksikön toiminta: palvelutarpeen arvio, palveluohjaus (ml. palvelupäätökset) ja yhteisen palvelusuunnitelman teko. Sähköiset palvelut, asiakkaan tekemät omahoidon arviot, käynnin korvaava puhelinneuvonta. 
Tavoitteena saada kaikki kontaktikirjaukset, vaikka asiakkuutta ei synny. Näin saadaan prosentuaalinen tieto kontaktimäärästä, jotka johtavat asiakkuuteen tai palvelujen piiriin siirtymiseen.</t>
  </si>
  <si>
    <r>
      <t xml:space="preserve">Henkilötunnus </t>
    </r>
    <r>
      <rPr>
        <sz val="9"/>
        <color rgb="FFFF0000"/>
        <rFont val="Calibri"/>
        <family val="2"/>
        <scheme val="minor"/>
      </rPr>
      <t>(HETU-tieto vain syntyneistä asiakkuuksista. Kontaktit kaikista yhteydenotoista.)</t>
    </r>
    <r>
      <rPr>
        <sz val="9"/>
        <color theme="1"/>
        <rFont val="Calibri"/>
        <family val="2"/>
        <scheme val="minor"/>
      </rPr>
      <t xml:space="preserve">: 
Kotikunta </t>
    </r>
    <r>
      <rPr>
        <sz val="9"/>
        <color rgb="FFFF0000"/>
        <rFont val="Calibri"/>
        <family val="2"/>
        <scheme val="minor"/>
      </rPr>
      <t>(Vain asiakkuuksista)</t>
    </r>
    <r>
      <rPr>
        <sz val="9"/>
        <color theme="1"/>
        <rFont val="Calibri"/>
        <family val="2"/>
        <scheme val="minor"/>
      </rPr>
      <t xml:space="preserve">:  
Postinumero </t>
    </r>
    <r>
      <rPr>
        <sz val="9"/>
        <color rgb="FFFF0000"/>
        <rFont val="Calibri"/>
        <family val="2"/>
        <scheme val="minor"/>
      </rPr>
      <t>(Vain asiakkuuksista)</t>
    </r>
    <r>
      <rPr>
        <sz val="9"/>
        <color theme="1"/>
        <rFont val="Calibri"/>
        <family val="2"/>
        <scheme val="minor"/>
      </rPr>
      <t xml:space="preserve">:
Asiointitapa: 1=Käynti toimipaikassa, 2=Käynti liikkuvassa toimipaikassa, 3=Käynti asiakkaan luona, 4=Asiointi ääni- tai kuvayhteydellä, 5=Sähköinen asiointi, 6=Muu asiointi
Kävijäryhmä: 1=Yksilökäynti; 2 Ryhmävastaanotto; 3=Ryhmäkäynti; 5 Perhekäynti
Palvelutehtävä: </t>
    </r>
    <r>
      <rPr>
        <sz val="9"/>
        <color rgb="FFFF0000"/>
        <rFont val="Calibri"/>
        <family val="2"/>
        <scheme val="minor"/>
      </rPr>
      <t>?
Sosiaalipalvelu: 3 Asiakas- ja resurssiohjaus (poistettu koodistosta)</t>
    </r>
    <r>
      <rPr>
        <sz val="9"/>
        <color theme="1"/>
        <rFont val="Calibri"/>
        <family val="2"/>
        <scheme val="minor"/>
      </rPr>
      <t xml:space="preserve">
Käynnin toteuttaja (Valviran rekisteröintinumero):
Käynnin aloitusajankohta: päivämäärä ja kellonaika TS
Käynnin lopetusajankohta: päivämäärä ja kellonaika TS
Missä käynti on tapahtunut (THL - SOTEorganisaatiorekisteri):
Jatkohoito: 
Oma palvelu: K, E
Palveluseteli: K, E
Ostopalvelu: K, E
Asiakas- ja palveluohjauksen toimenpideluokitus?</t>
    </r>
  </si>
  <si>
    <r>
      <t xml:space="preserve">Henkilötunnus </t>
    </r>
    <r>
      <rPr>
        <sz val="9"/>
        <color rgb="FFFF0000"/>
        <rFont val="Calibri"/>
        <family val="2"/>
        <scheme val="minor"/>
      </rPr>
      <t>(HETU-tieto vain syntyneistä asiakkuuksista. Kontaktit kaikista yhteydenotoista.)</t>
    </r>
    <r>
      <rPr>
        <sz val="9"/>
        <color theme="1"/>
        <rFont val="Calibri"/>
        <family val="2"/>
        <scheme val="minor"/>
      </rPr>
      <t xml:space="preserve">: 
Kotikunta </t>
    </r>
    <r>
      <rPr>
        <sz val="9"/>
        <color rgb="FFFF0000"/>
        <rFont val="Calibri"/>
        <family val="2"/>
        <scheme val="minor"/>
      </rPr>
      <t>(Vain asiakkuuksista)</t>
    </r>
    <r>
      <rPr>
        <sz val="9"/>
        <color theme="1"/>
        <rFont val="Calibri"/>
        <family val="2"/>
        <scheme val="minor"/>
      </rPr>
      <t xml:space="preserve">:  
Postinumero </t>
    </r>
    <r>
      <rPr>
        <sz val="9"/>
        <color rgb="FFFF0000"/>
        <rFont val="Calibri"/>
        <family val="2"/>
        <scheme val="minor"/>
      </rPr>
      <t>(Vain asiakkuuksista)</t>
    </r>
    <r>
      <rPr>
        <sz val="9"/>
        <color theme="1"/>
        <rFont val="Calibri"/>
        <family val="2"/>
        <scheme val="minor"/>
      </rPr>
      <t>:
Asiointitapa: 1=Käynti toimipaikassa, 2=Käynti liikkuvassa toimipaikassa, 3=Käynti asiakkaan luona, 4=Asiointi ääni- tai kuvayhteydellä, 5=Sähköinen asiointi, 6=Muu asiointi
Kävijäryhmä: 1=Yksilökäynti; 2 Ryhmävastaanotto; 3=Ryhmäkäynti; 5 Perhekäynti
Palvelutehtävä: 15=Päihdehuolto</t>
    </r>
    <r>
      <rPr>
        <sz val="9"/>
        <color rgb="FFFF0000"/>
        <rFont val="Calibri"/>
        <family val="2"/>
        <scheme val="minor"/>
      </rPr>
      <t xml:space="preserve">
Sosiaalipalvelu: 3 Asiakas- ja resurssiohjaus (poistettu koodistosta)</t>
    </r>
    <r>
      <rPr>
        <sz val="9"/>
        <color theme="1"/>
        <rFont val="Calibri"/>
        <family val="2"/>
        <scheme val="minor"/>
      </rPr>
      <t xml:space="preserve">
Käynnin toteuttaja (Valviran rekisteröintinumero):
Käynnin aloitusajankohta: päivämäärä ja kellonaika TS
Käynnin lopetusajankohta: päivämäärä ja kellonaika TS
Missä käynti on tapahtunut (THL - SOTEorganisaatiorekisteri):
Jatkohoito: 
Oma palvelu: K, E
Palveluseteli: K, E
Ostopalvelu: K, E
Asiakas- ja palveluohjauksen toimenpideluokitus?</t>
    </r>
  </si>
  <si>
    <r>
      <t xml:space="preserve">Henkilötunnus </t>
    </r>
    <r>
      <rPr>
        <sz val="9"/>
        <color rgb="FFFF0000"/>
        <rFont val="Calibri"/>
        <family val="2"/>
        <scheme val="minor"/>
      </rPr>
      <t>(HETU-tieto vain syntyneistä asiakkuuksista. Kontaktit kaikista yhteydenotoista.)</t>
    </r>
    <r>
      <rPr>
        <sz val="9"/>
        <color theme="1"/>
        <rFont val="Calibri"/>
        <family val="2"/>
        <scheme val="minor"/>
      </rPr>
      <t xml:space="preserve">: 
Kotikunta </t>
    </r>
    <r>
      <rPr>
        <sz val="9"/>
        <color rgb="FFFF0000"/>
        <rFont val="Calibri"/>
        <family val="2"/>
        <scheme val="minor"/>
      </rPr>
      <t>(Vain asiakkuuksista)</t>
    </r>
    <r>
      <rPr>
        <sz val="9"/>
        <color theme="1"/>
        <rFont val="Calibri"/>
        <family val="2"/>
        <scheme val="minor"/>
      </rPr>
      <t xml:space="preserve">:  
Postinumero </t>
    </r>
    <r>
      <rPr>
        <sz val="9"/>
        <color rgb="FFFF0000"/>
        <rFont val="Calibri"/>
        <family val="2"/>
        <scheme val="minor"/>
      </rPr>
      <t>(Vain asiakkuuksista)</t>
    </r>
    <r>
      <rPr>
        <sz val="9"/>
        <color theme="1"/>
        <rFont val="Calibri"/>
        <family val="2"/>
        <scheme val="minor"/>
      </rPr>
      <t>:
Asiointitapa: 1=Käynti toimipaikassa, 2=Käynti liikkuvassa toimipaikassa, 3=Käynti asiakkaan luona, 4=Asiointi ääni- tai kuvayhteydellä, 5=Sähköinen asiointi, 6=Muu asiointi
Kävijäryhmä: 1=Yksilökäynti; 2 Ryhmävastaanotto; 3=Ryhmäkäynti; 5 Perhekäynti
Palvelutehtäv</t>
    </r>
    <r>
      <rPr>
        <sz val="9"/>
        <rFont val="Calibri"/>
        <family val="2"/>
        <scheme val="minor"/>
      </rPr>
      <t>ä: 26=Työikäisten palvelut</t>
    </r>
    <r>
      <rPr>
        <sz val="9"/>
        <color rgb="FFFF0000"/>
        <rFont val="Calibri"/>
        <family val="2"/>
        <scheme val="minor"/>
      </rPr>
      <t xml:space="preserve">
Sosiaalipalvelu: 3 Asiakas- ja resurssiohjaus (poistettu koodistosta)</t>
    </r>
    <r>
      <rPr>
        <sz val="9"/>
        <color theme="1"/>
        <rFont val="Calibri"/>
        <family val="2"/>
        <scheme val="minor"/>
      </rPr>
      <t xml:space="preserve">
Käynnin toteuttaja (Valviran rekisteröintinumero):
Käynnin aloitusajankohta: päivämäärä ja kellonaika TS
Käynnin lopetusajankohta: päivämäärä ja kellonaika TS
Missä käynti on tapahtunut (THL - SOTEorganisaatiorekisteri):
Jatkohoito: 
Oma palvelu: K, E
Palveluseteli: K, E
Ostopalvelu: K, E
Asiakas- ja palveluohjauksen toimenpideluokitus?</t>
    </r>
  </si>
  <si>
    <r>
      <t xml:space="preserve">Henkilötunnus </t>
    </r>
    <r>
      <rPr>
        <sz val="9"/>
        <color rgb="FFFF0000"/>
        <rFont val="Calibri"/>
        <family val="2"/>
        <scheme val="minor"/>
      </rPr>
      <t>(HETU-tieto vain syntyneistä asiakkuuksista. Kontaktit kaikista yhteydenotoista.)</t>
    </r>
    <r>
      <rPr>
        <sz val="9"/>
        <color theme="1"/>
        <rFont val="Calibri"/>
        <family val="2"/>
        <scheme val="minor"/>
      </rPr>
      <t xml:space="preserve">: 
Kotikunta </t>
    </r>
    <r>
      <rPr>
        <sz val="9"/>
        <color rgb="FFFF0000"/>
        <rFont val="Calibri"/>
        <family val="2"/>
        <scheme val="minor"/>
      </rPr>
      <t>(Vain asiakkuuksista)</t>
    </r>
    <r>
      <rPr>
        <sz val="9"/>
        <color theme="1"/>
        <rFont val="Calibri"/>
        <family val="2"/>
        <scheme val="minor"/>
      </rPr>
      <t xml:space="preserve">:  
Postinumero </t>
    </r>
    <r>
      <rPr>
        <sz val="9"/>
        <color rgb="FFFF0000"/>
        <rFont val="Calibri"/>
        <family val="2"/>
        <scheme val="minor"/>
      </rPr>
      <t>(Vain asiakkuuksista)</t>
    </r>
    <r>
      <rPr>
        <sz val="9"/>
        <color theme="1"/>
        <rFont val="Calibri"/>
        <family val="2"/>
        <scheme val="minor"/>
      </rPr>
      <t>:
Asiointitapa: 1=Käynti toimipaikassa, 2=Käynti liikkuvassa toimipaikassa, 3=Käynti asiakkaan luona, 4=Asiointi ääni- tai kuvayhteydellä, 5=Sähköinen asiointi, 6=Muu asiointi
Kävijäryhmä: 1=Yksilökäynti; 2 Ryhmävastaanotto; 3=Ryhmäkäynti; 5 Perhekäynti
Palvelutehtäv</t>
    </r>
    <r>
      <rPr>
        <sz val="9"/>
        <rFont val="Calibri"/>
        <family val="2"/>
        <scheme val="minor"/>
      </rPr>
      <t>ä: 23=Iäkkäiden palvelut</t>
    </r>
    <r>
      <rPr>
        <sz val="9"/>
        <color rgb="FFFF0000"/>
        <rFont val="Calibri"/>
        <family val="2"/>
        <scheme val="minor"/>
      </rPr>
      <t xml:space="preserve">
Sosiaalipalvelu: 3 Asiakas- ja resurssiohjaus (poistettu koodistosta)</t>
    </r>
    <r>
      <rPr>
        <sz val="9"/>
        <color theme="1"/>
        <rFont val="Calibri"/>
        <family val="2"/>
        <scheme val="minor"/>
      </rPr>
      <t xml:space="preserve">
Käynnin toteuttaja (Valviran rekisteröintinumero):
Käynnin aloitusajankohta: päivämäärä ja kellonaika TS
Käynnin lopetusajankohta: päivämäärä ja kellonaika TS
Missä käynti on tapahtunut (THL - SOTEorganisaatiorekisteri):
Jatkohoito: 
Oma palvelu: K, E
Palveluseteli: K, E
Ostopalvelu: K, E
Asiakas- ja palveluohjauksen toimenpideluokitus?</t>
    </r>
  </si>
  <si>
    <r>
      <t xml:space="preserve">Henkilötunnus </t>
    </r>
    <r>
      <rPr>
        <sz val="9"/>
        <color rgb="FFFF0000"/>
        <rFont val="Calibri"/>
        <family val="2"/>
        <scheme val="minor"/>
      </rPr>
      <t>(HETU-tieto vain syntyneistä asiakkuuksista. Kontaktit kaikista yhteydenotoista.)</t>
    </r>
    <r>
      <rPr>
        <sz val="9"/>
        <color theme="1"/>
        <rFont val="Calibri"/>
        <family val="2"/>
        <scheme val="minor"/>
      </rPr>
      <t xml:space="preserve">: 
Kotikunta </t>
    </r>
    <r>
      <rPr>
        <sz val="9"/>
        <color rgb="FFFF0000"/>
        <rFont val="Calibri"/>
        <family val="2"/>
        <scheme val="minor"/>
      </rPr>
      <t>(Vain asiakkuuksista)</t>
    </r>
    <r>
      <rPr>
        <sz val="9"/>
        <color theme="1"/>
        <rFont val="Calibri"/>
        <family val="2"/>
        <scheme val="minor"/>
      </rPr>
      <t xml:space="preserve">:  
Postinumero </t>
    </r>
    <r>
      <rPr>
        <sz val="9"/>
        <color rgb="FFFF0000"/>
        <rFont val="Calibri"/>
        <family val="2"/>
        <scheme val="minor"/>
      </rPr>
      <t>(Vain asiakkuuksista)</t>
    </r>
    <r>
      <rPr>
        <sz val="9"/>
        <color theme="1"/>
        <rFont val="Calibri"/>
        <family val="2"/>
        <scheme val="minor"/>
      </rPr>
      <t>:
Asiointitapa: 1=Käynti toimipaikassa, 2=Käynti liikkuvassa toimipaikassa, 3=Käynti asiakkaan luona, 4=Asiointi ääni- tai kuvayhteydellä, 5=Sähköinen asiointi, 6=Muu asiointi
Kävijäryhmä: 1=Yksilökäynti; 2 Ryhmävastaanotto; 3=Ryhmäkäynti; 5 Perhekäynti
Palvelutehtäv</t>
    </r>
    <r>
      <rPr>
        <sz val="9"/>
        <rFont val="Calibri"/>
        <family val="2"/>
        <scheme val="minor"/>
      </rPr>
      <t>ä: 20=Vammaispalvelut</t>
    </r>
    <r>
      <rPr>
        <sz val="9"/>
        <color rgb="FFFF0000"/>
        <rFont val="Calibri"/>
        <family val="2"/>
        <scheme val="minor"/>
      </rPr>
      <t xml:space="preserve">
Sosiaalipalvelu: 3 Asiakas- ja resurssiohjaus (poistettu koodistosta)</t>
    </r>
    <r>
      <rPr>
        <sz val="9"/>
        <color theme="1"/>
        <rFont val="Calibri"/>
        <family val="2"/>
        <scheme val="minor"/>
      </rPr>
      <t xml:space="preserve">
Käynnin toteuttaja (Valviran rekisteröintinumero):
Käynnin aloitusajankohta: päivämäärä ja kellonaika TS
Käynnin lopetusajankohta: päivämäärä ja kellonaika TS
Missä käynti on tapahtunut (THL - SOTEorganisaatiorekisteri):
Jatkohoito: 
Oma palvelu: K, E
Palveluseteli: K, E
Ostopalvelu: K, E
Asiakas- ja palveluohjauksen toimenpideluokitus?</t>
    </r>
  </si>
  <si>
    <t>Henkilötunnus (HETU-tieto vain syntyneistä asiakkuuksista. Kontaktit kaikista yhteydenotoista.): 
Kotikunta (Vain asiakkuuksista):  
Postinumero (Vain asiakkuuksista):
Päädiagnoosi tai ensisijainen käyntisyy (ICD-10 tai ICPC2): 
Toimenpideluokitus: 
Yhteystapa: R10=Asiakkaan käynti vastaanotolla; R52 Reaaliaikainen etäasiointi; R56 Etäasiointi ilman reaaliaikaista kontaktia; R72 Asiakkaan asian hoito; R90 Muu asiointi
Palvelumuoto: T11=Avosairaanhoito
Kävijäryhmä: 1=Yksilökäynti
Ammattiluokitus: 
Käynnin toteuttaja (Valviran rekisteröintinumero):
Hoitoon tulon syy: 
Käynnin aloitusajankohta: päivämäärä ja kellonaika TS
Käynnin lopetusajankohta: päivämäärä ja kellonaika TS
Missä käynti on tapahtunut (THL - SOTEorganisaatiorekisteri):
Jatkohoito:
Oma palvelu: K, E
Palveluseteli: K, E
Ostopalvelu: K, E</t>
  </si>
  <si>
    <r>
      <t xml:space="preserve">Kotipalveluun sisältyvinä tukipalveluina annetaan ateria-, vaatehuolto- ja siivouspalveluja sekä </t>
    </r>
    <r>
      <rPr>
        <b/>
        <sz val="9"/>
        <rFont val="Calibri"/>
        <family val="2"/>
        <scheme val="minor"/>
      </rPr>
      <t>sosiaalista kanssakäymistä edistäviä palveluja</t>
    </r>
    <r>
      <rPr>
        <sz val="9"/>
        <rFont val="Calibri"/>
        <family val="2"/>
        <scheme val="minor"/>
      </rPr>
      <t xml:space="preserve"> (Sosiaalihuoltolaki 19§). Sauna- ja kylvetyspalvelu on hygieniapalvelua.</t>
    </r>
  </si>
  <si>
    <r>
      <t xml:space="preserve">Kotipalveluun sisältyvinä tukipalveluina annetaan ateria-, </t>
    </r>
    <r>
      <rPr>
        <b/>
        <sz val="9"/>
        <rFont val="Calibri"/>
        <family val="2"/>
        <scheme val="minor"/>
      </rPr>
      <t>vaatehuolto</t>
    </r>
    <r>
      <rPr>
        <sz val="9"/>
        <rFont val="Calibri"/>
        <family val="2"/>
        <scheme val="minor"/>
      </rPr>
      <t>- ja siivouspalveluja sekä sosiaalista kanssakäymistä edistäviä palveluja (Sosiaalihuoltolaki 19§).</t>
    </r>
    <r>
      <rPr>
        <sz val="9"/>
        <color rgb="FFFF0000"/>
        <rFont val="Calibri"/>
        <family val="2"/>
        <scheme val="minor"/>
      </rPr>
      <t xml:space="preserve"> Vaatehuoltopalvelu on osa hygieniapalveluja?</t>
    </r>
  </si>
  <si>
    <t>Hygieniapalvelu</t>
  </si>
  <si>
    <t>Kauppapalvelu</t>
  </si>
  <si>
    <t>Omaishoidontuki</t>
  </si>
  <si>
    <r>
      <t>Kotipalveluun sisältyvinä tukipalveluina annetaan ateria-, vaatehuolto- ja siivouspalveluja sekä sosiaalista kanssakäymistä edistäviä palveluja (Sosiaalihuoltolaki 19§).</t>
    </r>
    <r>
      <rPr>
        <b/>
        <sz val="9"/>
        <rFont val="Calibri"/>
        <family val="2"/>
        <scheme val="minor"/>
      </rPr>
      <t xml:space="preserve"> Välttämättömien pankki-, virasto-</t>
    </r>
    <r>
      <rPr>
        <sz val="9"/>
        <rFont val="Calibri"/>
        <family val="2"/>
        <scheme val="minor"/>
      </rPr>
      <t xml:space="preserve"> ja kauppa-asioiden hoitamista tukeva palvelu </t>
    </r>
    <r>
      <rPr>
        <b/>
        <sz val="9"/>
        <rFont val="Calibri"/>
        <family val="2"/>
        <scheme val="minor"/>
      </rPr>
      <t>sekä  lääkäri- ja hoitopalveluihin saattamiseen liittyvä apu</t>
    </r>
    <r>
      <rPr>
        <sz val="9"/>
        <rFont val="Calibri"/>
        <family val="2"/>
        <scheme val="minor"/>
      </rPr>
      <t xml:space="preserve">. </t>
    </r>
    <r>
      <rPr>
        <b/>
        <sz val="9"/>
        <rFont val="Calibri"/>
        <family val="2"/>
        <scheme val="minor"/>
      </rPr>
      <t xml:space="preserve">Shl-kuljetuspalveluja ei kirjata tähän! </t>
    </r>
    <r>
      <rPr>
        <sz val="9"/>
        <rFont val="Calibri"/>
        <family val="2"/>
        <scheme val="minor"/>
      </rPr>
      <t>Saattajapalvelu on pankki-, virasto- ja lääkäri- ja hoitopalveluihin saattamiseen liittyvä apu.</t>
    </r>
  </si>
  <si>
    <r>
      <t xml:space="preserve">Kotipalveluun sisältyvinä tukipalveluina annetaan ateria-, vaatehuolto- ja siivouspalveluja sekä sosiaalista kanssakäymistä edistäviä palveluja (Sosiaalihuoltolaki 19§). Välttämättömien pankki-, virasto- ja </t>
    </r>
    <r>
      <rPr>
        <b/>
        <sz val="9"/>
        <rFont val="Calibri"/>
        <family val="2"/>
        <scheme val="minor"/>
      </rPr>
      <t>kauppa-asioiden hoitamista tukeva palvelu</t>
    </r>
    <r>
      <rPr>
        <sz val="9"/>
        <rFont val="Calibri"/>
        <family val="2"/>
        <scheme val="minor"/>
      </rPr>
      <t xml:space="preserve"> sekä  lääkäri- ja hoitopalveluihin saattamiseen liittyvä apu. </t>
    </r>
    <r>
      <rPr>
        <b/>
        <sz val="9"/>
        <rFont val="Calibri"/>
        <family val="2"/>
        <scheme val="minor"/>
      </rPr>
      <t>Shl-kuljetuspalveluja ei kirjata tähän!</t>
    </r>
    <r>
      <rPr>
        <sz val="9"/>
        <rFont val="Calibri"/>
        <family val="2"/>
        <scheme val="minor"/>
      </rPr>
      <t xml:space="preserve"> </t>
    </r>
  </si>
  <si>
    <t>Henkilötunnus:  
Kotikunta:  
Postinumero:
Päädiagnoosi tai ensisijainen käyntisyy (ICD-10 tai ICPC2):
Asiointitapa (THL): 80=Asumisjakso, 81=Hoivajakso
Palvelutehtävä: 20=Vammaispalvelut
Sosiaalipalvelu: 61=Tehostettu palveluasuminen, erottelu?
Hoitojakson aloitusajankohta: päivämäärä ja kellonaika TS
Hoitojakson lopetusajankohta: päivämäärä ja kellonaika TS
(Erottelu keston mukaan, lyhytaikainen &lt;90vrk)
Missä käynti on tapahtunut (THL - SOTEorganisaatiorekisteri):
Erityisryhmä: 
Käynnin toteuttaja (Valviran rekisteröintinumero):
Omaishoidontuki: K
Oma palvelu: K, E
Palveluseteli: K, E
Ostopalvelu: K, E</t>
  </si>
  <si>
    <t>Henkilötunnus:  
Kotikunta:  
Postinumero:
Päädiagnoosi tai ensisijainen käyntisyy (ICD-10 tai ICPC2):
Asiointitapa (THL): 80=Asumisjakso, 81=Hoivajakso
Palvelutehtävä: 20=Vammaispalvelut
Sosiaalipalvelu: 2=Ammatillinen perhehoito, erottelu?
Hoitojakson aloitusajankohta: päivämäärä ja kellonaika TS
Hoitojakson lopetusajankohta: päivämäärä ja kellonaika TS
(Erottelu keston mukaan, lyhytaikainen &lt;90vrk)
Missä käynti on tapahtunut (THL - SOTEorganisaatiorekisteri):
Erityisryhmä: 
Käynnin toteuttaja (Valviran rekisteröintinumero):
Omaishoidontuki: K
Oma palvelu: K, E
Palveluseteli: K, E
Ostopalvelu: K, E</t>
  </si>
  <si>
    <t>Henkilötunnus:  
Kotikunta:  
Postinumero:
Päädiagnoosi tai ensisijainen käyntisyy (ICD-10 tai ICPC2):
Asiointitapa (THL): 80=Asumisjakso, 81=Hoivajakso
Palvelutehtävä: 20=Vammaispalvelut
Sosiaalipalvelu: 31=Perhehoito, erottelu?
Hoitojakson aloitusajankohta: päivämäärä ja kellonaika TS
Hoitojakson lopetusajankohta: päivämäärä ja kellonaika TS
(Erottelu keston mukaan, lyhytaikainen &lt;90vrk)
Missä käynti on tapahtunut (THL - SOTEorganisaatiorekisteri):
Erityisryhmä: 
Käynnin toteuttaja (Valviran rekisteröintinumero):
Omaishoidontuki: K
Oma palvelu: K, E
Palveluseteli: K, E
Ostopalvelu: K, E</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</si>
  <si>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20=Vammaispalvelut
Sosiaalipalvelu: 67=Omaishoidon tuki
Käynnin aloitusajankohta: päivämäärä ja kellonaika TS
Käynnin lopetusajankohta: päivämäärä ja kellonaika TS
Kävijäryhmä: 1=Yksilökäynti; 2 Ryhmävastaanotto; 3=Ryhmäkäynti; 5 Perhekäynti; 6=Yhteistötilaisuus
Omaishoidontuki: K
Oma palvelu: K, E
Palveluseteli: K, E
Ostopalvelu: K, E
OMAISHOIDON TUEN TOIMENPIDELUOKITUS?</t>
  </si>
  <si>
    <t>Sisältyy ikääntyneiden tukipalveluihin, josta se voidaan erotella toissijaisesti tähän. Vammaisten sauna- ja kylvetyspalvelut ovat hygieniapalvelua.</t>
  </si>
  <si>
    <t>Henkilötunnus:  
Kotikunta:  
Postinumero:
Päädiagnoosi tai ensisijainen käyntisyy (ICD-10 tai ICPC2):
Asiointitapa: 1=Käynti toimipaikassa, 2=Käynti liikkuvassa toimipaikassa, 6=Muu asiointi
Palvelutehtävä: 20=Vammaispalvelut
Sosiaalipalvelu: 37=Päivätoiminta, erottelu?
Käynnin aloitusajankohta: päivämäärä ja kellonaika TS
Käynnin lopetusajankohta: päivämäärä ja kellonaika TS
Missä käynti on tapahtunut (THL - SOTEorganisaatiorekisteri):
Kävijäryhmä: 1=Yksilökäynti, 3=Ryhmäkäynti
Erityisryhmä: 
Käynnin toteuttaja (Valviran rekisteröintinumero):
Omaishoidontuki: K
Oma palvelu: K, E
Palveluseteli: K, E
Ostopalvelu: K, E</t>
  </si>
  <si>
    <r>
      <t xml:space="preserve">Henkilötunnus:  
Kotikunta:  
Postinumero:
Päädiagnoosi tai ensisijainen käyntisyy (ICD-10 tai ICPC2): 
Toimenpideluokitus: 
Yhteystapa: R20=Ammattihenkilön käynti asiakkaan kotona
</t>
    </r>
    <r>
      <rPr>
        <sz val="9"/>
        <color rgb="FFFF0000"/>
        <rFont val="Calibri"/>
        <family val="2"/>
        <scheme val="minor"/>
      </rPr>
      <t xml:space="preserve">Palvelumuoto: T59=Muu kuntoutus ja erityisterapia?
</t>
    </r>
    <r>
      <rPr>
        <sz val="9"/>
        <color theme="1"/>
        <rFont val="Calibri"/>
        <family val="2"/>
        <scheme val="minor"/>
      </rPr>
      <t xml:space="preserve">Kävijäryhmä: 1=Yksilökäynti
Ammattiluokitus: 
Käynnin toteuttaja (Valviran rekisteröintinumero):
</t>
    </r>
    <r>
      <rPr>
        <sz val="9"/>
        <color rgb="FFFF0000"/>
        <rFont val="Calibri"/>
        <family val="2"/>
        <scheme val="minor"/>
      </rPr>
      <t>Hoitoon tulon syy: 41=Lääkinnällinen kuntoutus?</t>
    </r>
    <r>
      <rPr>
        <sz val="9"/>
        <color theme="1"/>
        <rFont val="Calibri"/>
        <family val="2"/>
        <scheme val="minor"/>
      </rPr>
      <t xml:space="preserve">
Käynnin aloitusajankohta: päivämäärä ja kellonaika TS
Käynnin lopetusajankohta: päivämäärä ja kellonaika TS
Missä käynti on tapahtunut (THL - SOTEorganisaatiorekisteri):
Oma palvelu: K, E
Palveluseteli: K, E
Ostopalvelu: K, E</t>
    </r>
  </si>
  <si>
    <r>
      <t xml:space="preserve">"Raskauden ehkäisyneuvontaa ja -seurantaa, raskauden suunnittelua sekä ehkäisyongelmien hoitoa varten annettavat palvelut Huom. Palvelumuodoksi kirjataan Perhesuunnitteluneuvola myös silloin, kun tämän palvelun yhteydessä hoidetaan sairautta." (Hilmo-opas 2020.)
Aikuiset ja nuoret voivat saada perhesuunnittelu- ja ehkäisyneuvontaa sekä muita seksuaali- ja lisääntymisterveyden palveluita. Ehkäisy- ja seksuaalineuvontaa tarjotaan pääsääntöisesti kunnan terveysasemilla ja sairaaloissa, </t>
    </r>
    <r>
      <rPr>
        <b/>
        <sz val="9"/>
        <color rgb="FFFF0000"/>
        <rFont val="Calibri"/>
        <family val="2"/>
        <scheme val="minor"/>
      </rPr>
      <t>äitiysneuvolassa</t>
    </r>
    <r>
      <rPr>
        <sz val="9"/>
        <color rgb="FFFF0000"/>
        <rFont val="Calibri"/>
        <family val="2"/>
        <scheme val="minor"/>
      </rPr>
      <t xml:space="preserve"> sekä koulu-, opiskelu- ja työterveyshuollossa.
Seksuaaliterveyden palveluihin kuuluu ehkäisyneuvonnan lisäksi lapsettomuuteen liittyvä neuvonta, seksitautien torjunta, seksuaalisuutta loukkaavan väkivallan ehkäisy sekä seksuaaliseen suuntautumiseen ja sukupuolen kokemiseen liittyvät asiat. Lisäksi voidaan ottaa papa-näytteitä, seuloa kohdunkaulansyöpää, ja asettaa kierukoita ja ehkäisyimplantteja.</t>
    </r>
  </si>
  <si>
    <t>Imetyspoliklinikka</t>
  </si>
  <si>
    <r>
      <t xml:space="preserve">Terveydenhuollon ammattilaiset antavat imetysohjausta synnytyssairaalassa, neuvolassa ja </t>
    </r>
    <r>
      <rPr>
        <b/>
        <sz val="9"/>
        <rFont val="Calibri"/>
        <family val="2"/>
        <scheme val="minor"/>
      </rPr>
      <t>imetyspoliklinikoilla</t>
    </r>
    <r>
      <rPr>
        <sz val="9"/>
        <rFont val="Calibri"/>
        <family val="2"/>
        <scheme val="minor"/>
      </rPr>
      <t>. Imetyspoliklinikoilla toimivat kätilöt antavat imetysohjausta.</t>
    </r>
  </si>
  <si>
    <t>Perheasiain neuvottelukeskus</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</si>
  <si>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24=Lapsiperheiden palvelut
Sosiaalipalvelu: 15=Kasvatus- ja perheneuvonta
Käynnin aloitusajankohta: päivämäärä ja kellonaika TS
Käynnin lopetusajankohta: päivämäärä ja kellonaika TS
Kävijäryhmä: 1=Yksilökäynti; 2=Ryhmävastaanotto; 5=Perhekäynti; 6=Yhteisötilaisuus
Käynnin toteuttaja (Valviran rekisteröintinumero):
Missä käynti on tapahtunut (THL - SOTEorganisaatiorekisteri):
Palveluseteli: K, E
Ostopalvelu: K, E</t>
  </si>
  <si>
    <t>Kunnat ja kuntayhtymät ostavat perheasiain neuvottelukeskuksilta mm. ShL 3 luvun 26 §:n mukaista perheneuvontapalvelua ja Avioliittolain 5 luvun 20–23 a §:ien mukaista perheasioiden sovittelutoimintaa.
Perheasian neuvottelukeskuksesta saa muun muassa ammatillista keskusteluapua elämän kriisitilanteissa sekä parisuhteen ja perheen kysymyksissä. Yleisimmät tukimuodot ovat pariterapia, yksilökeskustelut ja perheterapia. Lisäksi järjestetään eroryhmiä ja muita terapeuttisia ryhmiä.</t>
  </si>
  <si>
    <t>"Kasvatus- ja perheneuvontaa annetaan lapsen hyvinvoinnin, yksilöllisen kasvun ja myönteisen kehityksen edistämiseksi, vanhemmuuden tukemiseksi sekä lapsiperheiden suoriutumisen ja omien voimavarojen vahvistamiseksi.
Kasvatus- ja perheneuvontaan sisältyy lasten kasvuun ja kehitykseen, perhe-elämään, ihmissuhteisiin ja sosiaalisiin taitoihin liittyvää arviointia, ohjausta, asiantuntijaneuvontaa ja muuta tukea.
Kasvatus- ja perheneuvontaa toteutetaan monialaisesti sosiaalityön, psykologian ja lääketieteen sekä tarpeen mukaan muiden asiantuntijoiden kanssa." (Sosiaalihuoltolaki 26 §.)
Ostopalveluna tuotettu perheasiain neuvottelukeskuksen toiminta voidaan eritella alle tai sisällyttää kasvatus- ja perheneuvonnan palveluun.</t>
  </si>
  <si>
    <t>Muiden kuin yleislääketieteen alaan kuuluvien terveydenhuollon  ammattihenkilöiden konsultaatiota ja vastaanottopalveluja. Konsultaatio- ja avovastaanottopalveluja on oltava ainakin sisätautien, lastentautien, geriatrian ja silmätautien erikoisaloilta mukaan lukien psykiatrinen tiimi. Maakunnan on päätettävä eri erikoisalojen konsultaatio- ja avovastaanottopalvelujen vähimmäislaajuus siten, että se vastaa maakunnan asukkaiden palvelutarpeisiin. Huom! Tarkastellaan ensisijaisesti erikoissairaanhoidon kohdennusten mukaan.</t>
  </si>
  <si>
    <r>
      <t xml:space="preserve">Tähän palveluun sisällytetään terveysasemilla ja hyvinvointikeskuksissa tehtävä aikuisten sosiaalityö ja jalkautuvat palvelut. </t>
    </r>
    <r>
      <rPr>
        <sz val="9"/>
        <color theme="1"/>
        <rFont val="Calibri"/>
        <family val="2"/>
        <scheme val="minor"/>
      </rPr>
      <t xml:space="preserve">Huom! Palveluryhmän laskenta tehdään vastaanottopalvelussa, mutta tarkastellaan ensisijaisesti tässä tietopaketissa.  </t>
    </r>
  </si>
  <si>
    <t>VOIMASSA ALKAEN 1.1.2020</t>
  </si>
  <si>
    <t xml:space="preserve">Kentän tunnistetieto
Avohilmon teknisessä määrittelyssä </t>
  </si>
  <si>
    <t>Kentän nimi 
Hilmossa (tiedostomuoto)</t>
  </si>
  <si>
    <t>Arvo/Formaatti/Luokitus</t>
  </si>
  <si>
    <t>OID koodistopalvelimella
Lähde</t>
  </si>
  <si>
    <t>Erikoissairaanhoidon hoitoonpääsy</t>
  </si>
  <si>
    <t>Perusterveydenhuollon vuodeosastohoito</t>
  </si>
  <si>
    <t>Kentän pituus ja tyyppi Hilmossa</t>
  </si>
  <si>
    <t>Terveys- ja Sosiaali-Hilmon ryhmätunnus</t>
  </si>
  <si>
    <t>Esimerkki</t>
  </si>
  <si>
    <t>Pakollisuus erikoissairaanhoidon vuodeosastohoito</t>
  </si>
  <si>
    <t>Pakollisuus erikoissairaanhoidon avohoito</t>
  </si>
  <si>
    <t>Pakollisuus erikoissairaanhoidon hoitoonpääsy</t>
  </si>
  <si>
    <t>Pakollisuus perusterveydenhuollon vuodeosastohoito</t>
  </si>
  <si>
    <t>Pakollisuus sosiaalihuolto</t>
  </si>
  <si>
    <t>Lisätiedot</t>
  </si>
  <si>
    <t xml:space="preserve"> VOIMASSA ALKAEN</t>
  </si>
  <si>
    <t>Yhteyshenkilön tai -tahon nimi</t>
  </si>
  <si>
    <t>lisatiedot.yhteystiedot[n].nimi</t>
  </si>
  <si>
    <t>Merkkijono</t>
  </si>
  <si>
    <t>n*100an</t>
  </si>
  <si>
    <t>Tomi Toimittaja</t>
  </si>
  <si>
    <t>Pakollinen</t>
  </si>
  <si>
    <t>Yhteyshenkilön tai -tahon rooli</t>
  </si>
  <si>
    <t>lisatiedot.yhteystiedot[n].rooli</t>
  </si>
  <si>
    <t>Merkkijono, joko 'palveluntuottaja' tai 'jarjestelmatoimittaja'</t>
  </si>
  <si>
    <t>n*50an</t>
  </si>
  <si>
    <t>toimittaja</t>
  </si>
  <si>
    <t>Yhteyshenkilön tai -tahon sähköpostiosoite</t>
  </si>
  <si>
    <t>lisatiedot.yhteystiedot[n].sahkoposti</t>
  </si>
  <si>
    <t>palaute@toimittaja.fi</t>
  </si>
  <si>
    <t>Yhteyshenkilön tai -tahon puhelinnumero</t>
  </si>
  <si>
    <t>lisatiedot.yhteystiedot[n].puhelinnumero</t>
  </si>
  <si>
    <t>Merkkijono, puhelinnumero kansainvälisessä tai kansallisessa formaatissa</t>
  </si>
  <si>
    <t>n*25an</t>
  </si>
  <si>
    <t>+35812345678</t>
  </si>
  <si>
    <t>Suositeltava</t>
  </si>
  <si>
    <t>Potilastietojärjestelmän nimi</t>
  </si>
  <si>
    <t>lisatiedot.potilastietojarjestelma.nimi</t>
  </si>
  <si>
    <t>Effica</t>
  </si>
  <si>
    <t>Potilastietojärjestelmän toimittaja</t>
  </si>
  <si>
    <t>lisatiedot.potilastietojarjestelma.toimittaja</t>
  </si>
  <si>
    <t>Tieto Finland Oy</t>
  </si>
  <si>
    <t>Asiakkaan perustiedot</t>
  </si>
  <si>
    <t>tietueet[n].asiakas.hetu</t>
  </si>
  <si>
    <t>HT</t>
  </si>
  <si>
    <t>11an</t>
  </si>
  <si>
    <t>PE</t>
  </si>
  <si>
    <t>010101-000N</t>
  </si>
  <si>
    <t>pakollinen lukuunottamatta Kävijäryhmän luokka 6 (=yhteisötilaisuus) ja Työpaikka-asiakkaan y-tunnus (työpaikka asiakkaana)</t>
  </si>
  <si>
    <t>Syntymäaika</t>
  </si>
  <si>
    <t>tietueet[n].asiakas.syntymaaika</t>
  </si>
  <si>
    <t>SYNTAIKA</t>
  </si>
  <si>
    <t>Syntymäpäivä</t>
  </si>
  <si>
    <t>8an</t>
  </si>
  <si>
    <t>01011901</t>
  </si>
  <si>
    <t>Pakollinen*</t>
  </si>
  <si>
    <t>pakollinen, jos henkilötunnus puutteellinen (esim. loppuosa puuttuu)</t>
  </si>
  <si>
    <t>Ikä</t>
  </si>
  <si>
    <t xml:space="preserve">IKA </t>
  </si>
  <si>
    <t xml:space="preserve">Ikä vuosina hoitojakson / käynnin päättyessä </t>
  </si>
  <si>
    <t>3n</t>
  </si>
  <si>
    <t>HJYHT</t>
  </si>
  <si>
    <t>Sukupuoli</t>
  </si>
  <si>
    <t>tietueet[n].asiakas.sukupuoli</t>
  </si>
  <si>
    <t xml:space="preserve">SP </t>
  </si>
  <si>
    <t>AR/YDIN - Sukupuoli</t>
  </si>
  <si>
    <t>1.2.246.537.5.1</t>
  </si>
  <si>
    <t>1an</t>
  </si>
  <si>
    <t>Kotikunta</t>
  </si>
  <si>
    <t>tietueet[n].asiakas.kotikunta</t>
  </si>
  <si>
    <t>KOKU</t>
  </si>
  <si>
    <t>VRK/THL - Kuntakoodit</t>
  </si>
  <si>
    <t>1.2.246.537.6.21</t>
  </si>
  <si>
    <t>3an</t>
  </si>
  <si>
    <t>091</t>
  </si>
  <si>
    <t>Asuinpaikan postinumero</t>
  </si>
  <si>
    <t>tietueet[n].asiakas.postinumero</t>
  </si>
  <si>
    <t>POSTINRO</t>
  </si>
  <si>
    <t>Postinumerokoodisto</t>
  </si>
  <si>
    <t>Itellan ylläpitämä Postinumerotiedosto</t>
  </si>
  <si>
    <t>5an</t>
  </si>
  <si>
    <t>00820</t>
  </si>
  <si>
    <t>Asiakkaan ammatti</t>
  </si>
  <si>
    <t>tietueet[n].asiakas.ammatti</t>
  </si>
  <si>
    <t>Ammattiluokitus  TK2001 (ILO ISCO-88)</t>
  </si>
  <si>
    <t>1.2.246.537.6.74</t>
  </si>
  <si>
    <t>Ulkomailla asuvan kotimaan koodi</t>
  </si>
  <si>
    <t>tietueet[n].asiakas.ulkomailla_asuvan_kotimaan_koodi</t>
  </si>
  <si>
    <t>ULASU</t>
  </si>
  <si>
    <t>SFS - Maakoodisto</t>
  </si>
  <si>
    <t>1.2.246.537.6.97</t>
  </si>
  <si>
    <t>CA</t>
  </si>
  <si>
    <t>pakollinen, jos asiakkaalla ei kotikuntaa Suomessa</t>
  </si>
  <si>
    <t>Vakituinen asumismuoto</t>
  </si>
  <si>
    <t>VAKASUM</t>
  </si>
  <si>
    <t>Hilmo - Vakituinen asumismuoto</t>
  </si>
  <si>
    <t>1.2.246.537.6.210</t>
  </si>
  <si>
    <t>SOSPE</t>
  </si>
  <si>
    <t>Käynnin tai hoitojakson perustiedot</t>
  </si>
  <si>
    <t>Ilmoituslaji</t>
  </si>
  <si>
    <t>tietueet[n].ilmoituslaji</t>
  </si>
  <si>
    <t>ILAJI</t>
  </si>
  <si>
    <t>Hilmo - Ilmoituslaji</t>
  </si>
  <si>
    <t>1.2.246.537.6.234</t>
  </si>
  <si>
    <t>6an</t>
  </si>
  <si>
    <t>Seurantatietueen tunnus</t>
  </si>
  <si>
    <t>tietueet[n].tunnus</t>
  </si>
  <si>
    <t xml:space="preserve">HJNO </t>
  </si>
  <si>
    <t>Seurantatietueen yksilöivä OID-tunnus</t>
  </si>
  <si>
    <t>500an</t>
  </si>
  <si>
    <t>Seurantatietueen päivitysaika</t>
  </si>
  <si>
    <t>tietueet[n].paivitysajankohta</t>
  </si>
  <si>
    <t>PAIVITETTY</t>
  </si>
  <si>
    <t>Päivämäärä ja kellonaika TS</t>
  </si>
  <si>
    <t>12an</t>
  </si>
  <si>
    <t>200710111230</t>
  </si>
  <si>
    <t>Palveluntuottaja</t>
  </si>
  <si>
    <t>tietueet[n].palveluntuottaja.topi_koodi</t>
  </si>
  <si>
    <t>PALTU</t>
  </si>
  <si>
    <t>Toimipaikkarekisteri (TOPI)</t>
  </si>
  <si>
    <t>90152</t>
  </si>
  <si>
    <t>Palveluntuottajan palveluyksikön TOPI-tarkennin</t>
  </si>
  <si>
    <t>tietueet[n].palveluntuottaja.palveluyksikon_topi_tarkennin</t>
  </si>
  <si>
    <t>PALTUTAR</t>
  </si>
  <si>
    <t>Koodin tarkennin (TOPI-rekisteri)</t>
  </si>
  <si>
    <t>Palveluntuottajan palveluyksikön OID-tunnus</t>
  </si>
  <si>
    <t>tietueet[n].palveluntuottaja.palveluyksikon_oid</t>
  </si>
  <si>
    <t xml:space="preserve">THL - SOTE-organisaatiorekisteri </t>
  </si>
  <si>
    <t>1.2.246.537.6.202</t>
  </si>
  <si>
    <t>55an</t>
  </si>
  <si>
    <t>PALA</t>
  </si>
  <si>
    <t>Hilmo - Palvelualat</t>
  </si>
  <si>
    <t>1.2.246.537.6.18</t>
  </si>
  <si>
    <t>2an</t>
  </si>
  <si>
    <t>Työpaikan y-tunnus</t>
  </si>
  <si>
    <t>tietueet[n].tyopaikka.ytunnus</t>
  </si>
  <si>
    <t>Yritys- ja yhteisötietojärjestelmä YTJ</t>
  </si>
  <si>
    <t>9an</t>
  </si>
  <si>
    <t>Työpaikan kotikunta</t>
  </si>
  <si>
    <t>tietueet[n].tyopaikka.kotikunta</t>
  </si>
  <si>
    <t>Työpaikan päätoimiala</t>
  </si>
  <si>
    <t>tietueet[n].tyopaikka.tyotoimiala</t>
  </si>
  <si>
    <t>Tilastokeskuksen Toimialaluokitus 2008</t>
  </si>
  <si>
    <t>PTH Valinnanvapauden päivämäärä</t>
  </si>
  <si>
    <t>tietueet[n].asiakas.pth_valinnanvapauden_ajankohta</t>
  </si>
  <si>
    <t>Päivämäärä ja kellonaika  TS</t>
  </si>
  <si>
    <t>Palveluseteli</t>
  </si>
  <si>
    <t>tietueet[n].palveluseteli.kaytto</t>
  </si>
  <si>
    <t>PALSET</t>
  </si>
  <si>
    <t>Kyllä (K), Ei (E)</t>
  </si>
  <si>
    <t>Palvelusetelin antaja</t>
  </si>
  <si>
    <t>tietueet[n].palveluseteli.antaja.topi_koodi</t>
  </si>
  <si>
    <t>PALSETANTAJA</t>
  </si>
  <si>
    <t>pakollinen, jos palveluseteli = kyllä</t>
  </si>
  <si>
    <t>Palvelusetelin antajan OID-tunnus</t>
  </si>
  <si>
    <t>tietueet[n].palveluseteli.antaja.oid</t>
  </si>
  <si>
    <t>PALSETANTAJAOID</t>
  </si>
  <si>
    <t>pakollinen, jos palveluseteli = kyllä (sosiaalihuolto suositeltava)</t>
  </si>
  <si>
    <t>1.1.2020 (pth avo)</t>
  </si>
  <si>
    <t>Ostopalvelu</t>
  </si>
  <si>
    <t>tietueet[n].ostopalvelu.kaytto</t>
  </si>
  <si>
    <t>OSTOPAL</t>
  </si>
  <si>
    <t>Ostopalvelun tilaaja</t>
  </si>
  <si>
    <t>tietueet[n].ostopalvelu.tilaaja.topi_koodi</t>
  </si>
  <si>
    <t>OSTOPALTILAAJA</t>
  </si>
  <si>
    <t>90152-1</t>
  </si>
  <si>
    <t>pakollinen, jos ostopalvelu = kyllä</t>
  </si>
  <si>
    <t>Ostopalvelun tilaajan OID-tunnus</t>
  </si>
  <si>
    <t>tietueet[n].ostopalvelu.tilaaja.oid</t>
  </si>
  <si>
    <t>OSTOPALTILAAJAOID</t>
  </si>
  <si>
    <t>pakollinen, jos ostopalvelu = kyllä (sosiaalihuolto suositeltava)</t>
  </si>
  <si>
    <t>ESH Valinnan vapauden käyttö</t>
  </si>
  <si>
    <t>tietueet[n].esh_valinnanvapauden_kaytto</t>
  </si>
  <si>
    <t>VALINNANVAPAUS</t>
  </si>
  <si>
    <t>Kiireetön hoito toisen EU-maan kansalaiselle</t>
  </si>
  <si>
    <t>tietueet[n].kiireeton_hoito_toisen_eu-maan_kansalaiselle</t>
  </si>
  <si>
    <t>EUMAASTA</t>
  </si>
  <si>
    <t>Yhteydenotto</t>
  </si>
  <si>
    <t>Yhteydenottopäivä ja kellonaika</t>
  </si>
  <si>
    <t>tietueet[n].yhteydenottoajankohta</t>
  </si>
  <si>
    <t>YHTOTTOAIKA</t>
  </si>
  <si>
    <t>200710091230</t>
  </si>
  <si>
    <t>Lähetteen saapuminen</t>
  </si>
  <si>
    <t>Saapuvan lähetteen tunniste</t>
  </si>
  <si>
    <t>tietueet[n].lahetteen_saapuminen.lahetetunniste</t>
  </si>
  <si>
    <t>LANTTUNNISTE</t>
  </si>
  <si>
    <t>Lähetteen yksilöivä tunnistetieto</t>
  </si>
  <si>
    <t>pakollinen, jos asiakas tai potilas saapui lähetteellä</t>
  </si>
  <si>
    <t>Lähetteen saapumispäivä</t>
  </si>
  <si>
    <t>tietueet[n].lahetteen_saapuminen.saapumisajankohta</t>
  </si>
  <si>
    <t>LANTTUPVA</t>
  </si>
  <si>
    <t>Lähetteen antaja / Lähettäjä</t>
  </si>
  <si>
    <t>tietueet[n].lahetteen_saapuminen.lahetteen_antaja_lahettaja_luokitus</t>
  </si>
  <si>
    <t>LANT</t>
  </si>
  <si>
    <t>Hilmo - Lähetteen antaja/lähettäjä</t>
  </si>
  <si>
    <t>1.2.246.537.6.28</t>
  </si>
  <si>
    <t>Lähettäjäorganisaation koodi</t>
  </si>
  <si>
    <t>tietueet[n].lahetteen_saapuminen.lahettaja.topi_koodi</t>
  </si>
  <si>
    <t>LANTKO</t>
  </si>
  <si>
    <t>Lähettäjäorganisaation OID-tunnus</t>
  </si>
  <si>
    <t>tietueet[n].lahetteen_saapuminen.lahettaja.oid</t>
  </si>
  <si>
    <t>LANTOID</t>
  </si>
  <si>
    <t>Lähetteen käsittelypäivä</t>
  </si>
  <si>
    <t>tietueet[n].lahetteen_saapuminen.kasittelyajankohta</t>
  </si>
  <si>
    <t>LANTKASPVA</t>
  </si>
  <si>
    <t xml:space="preserve">Hoidon tarpeen arviointi </t>
  </si>
  <si>
    <t>Hoidon tarpeen arvioimispäivä ja kellonaika</t>
  </si>
  <si>
    <t>tietueet[n].hoidon_tarpeen_arviointi.ajankohta</t>
  </si>
  <si>
    <t>Ammattiluokka</t>
  </si>
  <si>
    <t>tietueet[n].hoidon_tarpeen_arviointi.ammattiluokka</t>
  </si>
  <si>
    <t>Valvira - Ammattioikeudet 2008</t>
  </si>
  <si>
    <t>1.2.246.537.6.140</t>
  </si>
  <si>
    <t>031</t>
  </si>
  <si>
    <t>Ammatti</t>
  </si>
  <si>
    <t>tietueet[n].hoidon_tarpeen_arviointi.ammatti</t>
  </si>
  <si>
    <t>Hoidon kiireellisyys</t>
  </si>
  <si>
    <t>tietueet[n].hoidon_tarpeen_arviointi.hoidon_kiireellisyys</t>
  </si>
  <si>
    <t xml:space="preserve">Hilmo - Hoidon kiireellisyys </t>
  </si>
  <si>
    <t>1.2.246.537.6.121</t>
  </si>
  <si>
    <t>Käynnin luonne</t>
  </si>
  <si>
    <t>tietueet[n].hoidon_tarpeen_arviointi.kaynnin_luonne</t>
  </si>
  <si>
    <t xml:space="preserve">PTHAVO - Käynnin luonne </t>
  </si>
  <si>
    <t>1.2.246.537.6.124</t>
  </si>
  <si>
    <t>TH</t>
  </si>
  <si>
    <t>Hoidon tarpeen arvioinnin tulos</t>
  </si>
  <si>
    <t>tietueet[n].hoidon_tarpeen_arviointi.tulos</t>
  </si>
  <si>
    <t>PTHAVO - Hoidon tarpeen arvioinnin tulos</t>
  </si>
  <si>
    <t>1.2.246.537.6.122</t>
  </si>
  <si>
    <t>Y20</t>
  </si>
  <si>
    <t>Ajanvaraus tai hoitojonoon asettaminen</t>
  </si>
  <si>
    <t>Ajanvarauksen päivä ja kellonaika</t>
  </si>
  <si>
    <t>tietueet[n].ajanvaraus.ajankohta</t>
  </si>
  <si>
    <t>AJANVARAUSAIKA</t>
  </si>
  <si>
    <t>pakollinen, jos ajanvaraus tai hoitonoojon asettaminen kiireettömään hoitoon (ei kiireellinen hoito)</t>
  </si>
  <si>
    <t>Käynnille tai hoitojaksolle varattu ajankohta</t>
  </si>
  <si>
    <t>tietueet[n].ajanvaraus.varattu_ajankohta</t>
  </si>
  <si>
    <t>VARATTUAIKA</t>
  </si>
  <si>
    <t>200711091230</t>
  </si>
  <si>
    <t>pakollinen, jos käynnille ja hoitojaksolle on varattu ajankohta kiireettömään hoitoon (ei kiireellinen hoito)</t>
  </si>
  <si>
    <t>tietueet[n].ajanvaraus.ammattiluokka</t>
  </si>
  <si>
    <t>AVAMMATTILUOKKA</t>
  </si>
  <si>
    <t>pakollinen, jos ajanvaraus tehty käynnille tai sitä vastaavalle yhteystavalle</t>
  </si>
  <si>
    <t>tietueet[n].ajanvaraus.ammatti</t>
  </si>
  <si>
    <t>AVAMMATTI</t>
  </si>
  <si>
    <t>pakollinen, jos ajanvaraus tehty käynnille tai sitä vastaavalle yhteystavalle ja jos Valviran ammattioikeudet 2008-luokituksen tieto ei saatavilla</t>
  </si>
  <si>
    <t>Palvelumuoto</t>
  </si>
  <si>
    <t>tietueet[n].ajanvaraus.palvelumuoto</t>
  </si>
  <si>
    <t>PTHAVO - Palvelumuoto</t>
  </si>
  <si>
    <t>1.2.246.537.6.125</t>
  </si>
  <si>
    <t>tietueet[n].ajanvaraus.erikoisala</t>
  </si>
  <si>
    <t>AVEA</t>
  </si>
  <si>
    <t>Hilmo - Terveydenhuollon erikoisalat</t>
  </si>
  <si>
    <t>1.2.246.537.6.24</t>
  </si>
  <si>
    <t>Yhteystapa</t>
  </si>
  <si>
    <t>tietueet[n].ajanvaraus.yhteystapa</t>
  </si>
  <si>
    <t>AVYHTEYSTAPA</t>
  </si>
  <si>
    <t>Hilmo - Yhteystapa</t>
  </si>
  <si>
    <t>1.2.246.537.6.127</t>
  </si>
  <si>
    <t>Tulodiagnoosi</t>
  </si>
  <si>
    <t>tietueet[n].ajanvaraus.tulodiagnoosit[m].icd10</t>
  </si>
  <si>
    <t>TULODIAGNOOSI</t>
  </si>
  <si>
    <t>n*(7an,7an)</t>
  </si>
  <si>
    <t>K80.2</t>
  </si>
  <si>
    <t>Suunniteltu toimenpide</t>
  </si>
  <si>
    <t>tietueet[n].ajanvaraus.suunnitellut_toimenpiteet[m].toimenpide_thl_toimenpideluokitus</t>
  </si>
  <si>
    <t>SUUNNITTOIMENPIDE</t>
  </si>
  <si>
    <t>THL - Toimenpideluokitus</t>
  </si>
  <si>
    <t>1.2.246.537.6.2</t>
  </si>
  <si>
    <t>n*5an</t>
  </si>
  <si>
    <t>JKA21</t>
  </si>
  <si>
    <t xml:space="preserve">pakollinen, jos ajanvaraus tai hoitonoojon asettaminen liittyy suunniteltuun toimenpiteeseen </t>
  </si>
  <si>
    <t>Hoitojonoon asettamispäivä</t>
  </si>
  <si>
    <t>tietueet[n].hoitojonoon_asettaminen.ajankohta</t>
  </si>
  <si>
    <t>JOPVM</t>
  </si>
  <si>
    <t>pakollinen, jos ajanvaraus tai hoitonoojon asettaminen kiireettömään hoitoon (ei kiireellinen hoito) (ESH hoitoonpääsyssä pakollinen)</t>
  </si>
  <si>
    <t>Jonottamisen syy</t>
  </si>
  <si>
    <t>tietueet[n].hoitojonoon_asettaminen.jonottamisen_syy</t>
  </si>
  <si>
    <t>JONOSYY</t>
  </si>
  <si>
    <t>Hilmo - Jonottamisen syy</t>
  </si>
  <si>
    <t>1.2.246.537.6.216</t>
  </si>
  <si>
    <t>Tulotiedot tai hoidon alkamistiedot</t>
  </si>
  <si>
    <t>Mistä tuli (aikaisempi hoitopaikka)</t>
  </si>
  <si>
    <t>TULI</t>
  </si>
  <si>
    <t>Hilmo - Mistä tuli</t>
  </si>
  <si>
    <t>1.2.246.537.6.26.2003</t>
  </si>
  <si>
    <t>Lähtöpaikan koodi</t>
  </si>
  <si>
    <t>tietueet[n].tulotiedot.lahtopaikka.topi_koodi</t>
  </si>
  <si>
    <t>LPKOD</t>
  </si>
  <si>
    <t>Lähtöpaikan koodin tarkennin</t>
  </si>
  <si>
    <t>LPKODTAR</t>
  </si>
  <si>
    <t>Lähtöpaikan OID-tunnus</t>
  </si>
  <si>
    <t>tietueet[n].tulotiedot.lahtopaikka.oid</t>
  </si>
  <si>
    <t>LPOID</t>
  </si>
  <si>
    <t>THL - SOTE-organisaatiorekisteri</t>
  </si>
  <si>
    <t>Hoitoon tulon syy</t>
  </si>
  <si>
    <t>TUSYY&lt;n&gt;</t>
  </si>
  <si>
    <t>Hilmo - Hoitoon tulon syy</t>
  </si>
  <si>
    <t>1.2.246.537.6.29</t>
  </si>
  <si>
    <t>3*2an</t>
  </si>
  <si>
    <t>5, 24, 12</t>
  </si>
  <si>
    <t>Hoivan tarve tullessa</t>
  </si>
  <si>
    <t>HOITOITU</t>
  </si>
  <si>
    <t>Hilmo - Hoivan tarve tullessa, lähtiessä ja laskentahetkellä</t>
  </si>
  <si>
    <t>1.2.246.537.6.211</t>
  </si>
  <si>
    <t>RAI - järjestelmästä kustannuspaino</t>
  </si>
  <si>
    <t>RAI</t>
  </si>
  <si>
    <t>RAI - kustannuspaino 89</t>
  </si>
  <si>
    <t>4n</t>
  </si>
  <si>
    <t>1,2</t>
  </si>
  <si>
    <t>Käynnin tai hoitojakson toteutuminen</t>
  </si>
  <si>
    <t>Käynnin tai hoitojakson aloitusajankohta</t>
  </si>
  <si>
    <t>tietueet[n].kaynti_jakso.aloitusajankohta</t>
  </si>
  <si>
    <t>TUPVA</t>
  </si>
  <si>
    <t>Sosiaalihuollossa päivämäärä on pakollinen, tarkka kellonaika ei</t>
  </si>
  <si>
    <t>Käynnin tai hoitojakson lopetusajankohta</t>
  </si>
  <si>
    <t>tietueet[n].kaynti_jakso.lopetusajankohta</t>
  </si>
  <si>
    <t>LPVM</t>
  </si>
  <si>
    <t>200711091300</t>
  </si>
  <si>
    <t>tietueet[n].kaynti_jakso.hoidon_kiireellisyys</t>
  </si>
  <si>
    <t>KIIREELLISYYS</t>
  </si>
  <si>
    <t>tietueet[n].kaynti_jakso.ammattiluokka</t>
  </si>
  <si>
    <t>AMMATTIOIKEUS</t>
  </si>
  <si>
    <t>tietueet[n].kaynti_jakso.ammatti</t>
  </si>
  <si>
    <t>AMMATTITK</t>
  </si>
  <si>
    <t>pakollinen, jos Valviran Ammattioikeudet 2008-luokituksen tietoa ei saatvilla</t>
  </si>
  <si>
    <t>Käynnin toteuttaja</t>
  </si>
  <si>
    <t>tietueet[n].kaynti_jakso.toteuttaja</t>
  </si>
  <si>
    <t>REKNUMERO</t>
  </si>
  <si>
    <t>Valviran rekisteröintinumero</t>
  </si>
  <si>
    <t>JulkiTerhikki/JulkiSuosikki</t>
  </si>
  <si>
    <t>tietueet[n].kaynti_jakso.erikoisala</t>
  </si>
  <si>
    <t>EA</t>
  </si>
  <si>
    <t>tietueet[n].kaynti_jakso.palvelumuoto</t>
  </si>
  <si>
    <t>tietueet[n].kaynti_jakso.yhteystapa</t>
  </si>
  <si>
    <t>YHTEYSTAPA</t>
  </si>
  <si>
    <t>HILMO - Yhteystapa</t>
  </si>
  <si>
    <t>tietueet[n].kaynti_jakso.kavijaryhma</t>
  </si>
  <si>
    <t>KAVIJARYHMA</t>
  </si>
  <si>
    <t>PTHAVO - Kävijäryhmä tai Hilmo - Kävijäryhmä</t>
  </si>
  <si>
    <t xml:space="preserve">1.2.246.537.6.123 tai 1.2.246.537.6.232 </t>
  </si>
  <si>
    <t>tietueet[n].kaynti_jakso.kaynnin_luonne</t>
  </si>
  <si>
    <t>SH</t>
  </si>
  <si>
    <t>Diagnoosit, käyntisyyt ja toimenpiteet</t>
  </si>
  <si>
    <t>Päädiagnoosi tai ensisijainen käyntisyy</t>
  </si>
  <si>
    <t>tietueet[n].kaynti_jakso.paadiagnoosi.icd10</t>
  </si>
  <si>
    <t>PDGO, PDGE</t>
  </si>
  <si>
    <t>(7an,7an)</t>
  </si>
  <si>
    <t>S90.0</t>
  </si>
  <si>
    <t>Sivudiagnoosit tai muut käyntisyyt</t>
  </si>
  <si>
    <t>tietueet[n].kaynti_jakso.sivudiagnoosit[m].icd10</t>
  </si>
  <si>
    <t>SDG&lt;n&gt;O, SDG&lt;n&gt;E</t>
  </si>
  <si>
    <t>pakollinen, jos yksi tai useampi sivudiagnoosi (muu käyntisyy)</t>
  </si>
  <si>
    <t xml:space="preserve">Ensisijainen käyntisyy ICPC2 </t>
  </si>
  <si>
    <t>tietueet[n].kaynti_jakso.ensisijainen_kayntisyy.icpc2</t>
  </si>
  <si>
    <t>ICPCKAKSI</t>
  </si>
  <si>
    <t xml:space="preserve">Kuntaliitto - ICPC Perusterveydenhuollon luokitus / Oire- ja syykoodit </t>
  </si>
  <si>
    <t>1.2.246.537.6.31</t>
  </si>
  <si>
    <t>ESH: suositeltava, jos lääkärin aiemmin asettamaa ICD-10 -diagnoosia ei saatavilla</t>
  </si>
  <si>
    <t xml:space="preserve">Muu käyntisyy ICPC2 </t>
  </si>
  <si>
    <t>tietueet[n].kaynti_jakso.muut_kayntisyyt[m].icpc2</t>
  </si>
  <si>
    <t>ICPCKAKSIMUU&lt;n&gt;</t>
  </si>
  <si>
    <t>n*3an</t>
  </si>
  <si>
    <t>ESH: suositeltava, jos lääkärin aiemmin asettamaa ICD-10 -diagnoosia ei saatavilla ja ensisijaisen käyntisyyn lisäksi muu käyntisyy</t>
  </si>
  <si>
    <t>Päädiagnoosin työhön liittyvyys</t>
  </si>
  <si>
    <t>tietueet[n].kaynti_jakso.paadiagnoosi.liittyy_tyohon</t>
  </si>
  <si>
    <t xml:space="preserve">Kyllä (K), Ei (E) </t>
  </si>
  <si>
    <t>Sivudiagnoosin työhön liittyvyys</t>
  </si>
  <si>
    <t>tietueet[n].kaynti_jakso.sivudiagnoosit[m].liittyy_tyohon</t>
  </si>
  <si>
    <t>Ensisijaisen käyntisyyn työhön liittyvyys</t>
  </si>
  <si>
    <t>tietueet[n].kaynti_jakso.ensisijainen_kayntisyy.liittyy_tyohon</t>
  </si>
  <si>
    <t>Muun käyntisyyn työhön liittyvyys</t>
  </si>
  <si>
    <t>tietueet[n].kaynti_jakso.muut_kayntisyyt[n].liittyy_tyohon</t>
  </si>
  <si>
    <t>Päädiagnoosin vaikutus työkykyyn (työkyvyn tukitoimien tarve)</t>
  </si>
  <si>
    <t>tietueet[n].kaynti_jakso.paadiagnoosi.vaikuttaa_tyokykyyn</t>
  </si>
  <si>
    <t>Sivudiagnoosin vaikutus työkykyyn (työkyvyn tukitoimien tarve)</t>
  </si>
  <si>
    <t>tietueet[n].kaynti_jakso.sivudiagnoosit[m].vaikuttaa_tyokykyyn</t>
  </si>
  <si>
    <t>Ensisijaisen käyntisyyn vaikutus työkykyyn (työkyvyn tukitoimien tarve)</t>
  </si>
  <si>
    <t>tietueet[n].kaynti_jakso.ensisijainen_kayntisyy.vaikuttaa_tyokykyyn</t>
  </si>
  <si>
    <t>Muun käyntisyyn vaikutus työkykyyn (työkyvyn tukitoimien tarve)</t>
  </si>
  <si>
    <t>tietueet[n].kaynti_jakso.muut_kayntisyyt[n].vaikuttaa_tyokykyyn</t>
  </si>
  <si>
    <t>Päädiagnoosin ulkoinen syy</t>
  </si>
  <si>
    <t>tietueet[n].kaynti_jakso.paadiagnoosi.ulkoiset_syyt[m]</t>
  </si>
  <si>
    <t>DIAG&lt;n&gt;ULKSYY&lt;m&gt;</t>
  </si>
  <si>
    <t>V10.9</t>
  </si>
  <si>
    <t>pakollinen, jos pää- tai sivudiagnoosi S-T. Jos viitataan päädiagnoosiin, käytetään järjestysnumeroa &lt;n&gt; = 0; sivudiagnooseilla &lt;n&gt; = 1</t>
  </si>
  <si>
    <t>Sivudiagnoosin ulkoinen syy</t>
  </si>
  <si>
    <t>tietueet[n].kaynti_jakso.sivudiagnoosit[m].ulkoiset_syyt[k]</t>
  </si>
  <si>
    <t>Päädiagnoosin tapaturmatyyppi</t>
  </si>
  <si>
    <t>tietueet[n].kaynti_jakso.paadiagnoosi.tapaturmatyypit[m]</t>
  </si>
  <si>
    <t>DIAG&lt;n&gt;TAPTYYP&lt;m&gt;</t>
  </si>
  <si>
    <t>Y94.4</t>
  </si>
  <si>
    <t>pakollinen (yleensä), jos ulkoinen syy W00−X59 .Jos viitataan päädiagnoosiin, käytetään järjestysnumeroa &lt;n&gt; = 0; sivudiagnooseilla &lt;n&gt; = 1</t>
  </si>
  <si>
    <t>Sivudiagnoosin tapaturmatyyppi</t>
  </si>
  <si>
    <t>tietueet[n].kaynti_jakso.sivudiagnoosit[m].tapaturmatyypit[k]</t>
  </si>
  <si>
    <t>Pitkäaikaisdiagnoosi</t>
  </si>
  <si>
    <t>tietueet[n].kaynti_jakso.pitkaaikaisdiagnoosit[m].icd10</t>
  </si>
  <si>
    <t>PITKADIAG&lt;n&gt;O, PITKADIAG&lt;n&gt;E</t>
  </si>
  <si>
    <t>pakollinen, jos potilaalle annettu pitkäaikaisdiagnoosi</t>
  </si>
  <si>
    <t>Pitkäaikaisdiagnoosin ulkoinen syy</t>
  </si>
  <si>
    <t>tietueet[n].kaynti_jakso.pitkaaikaisdiagnoosit[m].ulkoiset_syyt[k]</t>
  </si>
  <si>
    <t>PITKADIAG&lt;n&gt;ULKSYY</t>
  </si>
  <si>
    <t>pakollinen, jos pitkäaikaisdiagnoosi seurannut vammasta, myrkytyksestä muista ulkoisista syistä</t>
  </si>
  <si>
    <t>Pitkäaikaisdiagnoosin tapaturmatyyppi</t>
  </si>
  <si>
    <t>tietueet[n].kaynti_jakso.pitkaaikaisdiagnoosit[m].tapaturmatyypit[k]</t>
  </si>
  <si>
    <t>PITKADIAG&lt;n&gt;TAPTYYP</t>
  </si>
  <si>
    <t xml:space="preserve">pakollinen, jos pitkäaikaisdiagnoosi seurannut vammasta, myrkytyksestä muista ulkoisista syistä ja ulkoinen syy (yleensä) W00−X59 </t>
  </si>
  <si>
    <t>Pitkäaikaisdiagnoosin alkuhetki</t>
  </si>
  <si>
    <t>tietueet[n].kaynti_jakso.pitkaaikaisdiagnoosit[m].alkuajankohta</t>
  </si>
  <si>
    <t>PITKADIAGALKUPVM&lt;n&gt;</t>
  </si>
  <si>
    <t>n*12an</t>
  </si>
  <si>
    <t>pakollinen, jos pitkäaikaisdiagnoosi</t>
  </si>
  <si>
    <t>Pitkäaikaisdiagnoosin loppuhetki</t>
  </si>
  <si>
    <t>tietueet[n].kaynti_jakso.pitkaaikaisdiagnoosit[m].loppuajankohta</t>
  </si>
  <si>
    <t>PITKADIAGLOPPUPVM&lt;n&gt;</t>
  </si>
  <si>
    <t>pakollinen, jos pitkäaikaisdiagnoosi muuttunut tai muusta syystä päätetty</t>
  </si>
  <si>
    <t>tietueet[n].kaynti_jakso.toimenpiteet[m].toimenpide_thl_toimenpideluokitus</t>
  </si>
  <si>
    <t>TOIMP&lt;n&gt;</t>
  </si>
  <si>
    <t>NFB50</t>
  </si>
  <si>
    <t>pakollinen, jos tehty toimenpide</t>
  </si>
  <si>
    <t>Toimenpiteen lisäkoodi</t>
  </si>
  <si>
    <t>tietueet[n].kaynti_jakso.toimenpiteet[m].lisakoodit_thl_toimenpideluokitus[k]</t>
  </si>
  <si>
    <t>TOIMP&lt;n&gt;LISAKOODI&lt;m&gt;</t>
  </si>
  <si>
    <t>ZXD00</t>
  </si>
  <si>
    <t>pakollinen, jos toimenpide ja toimenpiteessä erityisiä huomioita tai olosuhteita tms.</t>
  </si>
  <si>
    <t>Toimenpiteen puoleisuus</t>
  </si>
  <si>
    <t>tietueet[n].kaynti_jakso.toimenpiteet[m].puoleisuus_thl_toimenpideluokitus</t>
  </si>
  <si>
    <t>TOIMP&lt;n&gt;PUOLI</t>
  </si>
  <si>
    <t>ZXA00</t>
  </si>
  <si>
    <t xml:space="preserve">pakollinen, jos toimenpide olisi mahdollinen kehon jommallekummalle puolelle tai molemminpuolin </t>
  </si>
  <si>
    <t>Toimenpiteen aloitusaika</t>
  </si>
  <si>
    <t>tietueet[n].kaynti_jakso.toimenpiteet[m].aloitusajankohta</t>
  </si>
  <si>
    <t>TOIMPALKUPVM&lt;n&gt;</t>
  </si>
  <si>
    <t>pakollinen, jos toimenpide</t>
  </si>
  <si>
    <t>Toimenpiteen lopetusaika</t>
  </si>
  <si>
    <t>tietueet[n].kaynti_jakso.toimenpiteet[m].lopetusajankohta</t>
  </si>
  <si>
    <t>TOIMPLOPPUPVM&lt;n&gt;</t>
  </si>
  <si>
    <t>Leikkaustoimenpide</t>
  </si>
  <si>
    <t>tietueet[n].kaynti_jakso.toimenpiteet[m].tehty_leikkaussaliolosuhteissa</t>
  </si>
  <si>
    <t>TOIMP&lt;n&gt;LEIKKAUS</t>
  </si>
  <si>
    <t>Tehohoidon toimenpidekoodi</t>
  </si>
  <si>
    <t>tietueet[n].kaynti_jakso.tehohoidon_toimenpiteet[m].toimenpide_thl_toimenpideluokitus</t>
  </si>
  <si>
    <t>TEHOTYYPPI&lt;n&gt;</t>
  </si>
  <si>
    <t>WX872</t>
  </si>
  <si>
    <t>pakollinen, jos tehohoito</t>
  </si>
  <si>
    <t>Tehohoidon aloitusaika</t>
  </si>
  <si>
    <t>tietueet[n].kaynti_jakso.tehohoidon_toimenpiteet[m].aloitusajankohta</t>
  </si>
  <si>
    <t>TEHOALKUPVM&lt;n&gt;</t>
  </si>
  <si>
    <t>Tehohoidon lopetusaika</t>
  </si>
  <si>
    <t>tietueet[n].kaynti_jakso.tehohoidon_toimenpiteet[m].lopetusajankohta</t>
  </si>
  <si>
    <t>TEHOLOPPUPVM&lt;n&gt;</t>
  </si>
  <si>
    <t>Avohoidon toimenpide, SPAT</t>
  </si>
  <si>
    <t>tietueet[n].kaynti_jakso.toimenpiteet[m].toimenpide_spat</t>
  </si>
  <si>
    <t>PTHAVO - Perusterveydenhuollon avohoidon toimintoluokitus</t>
  </si>
  <si>
    <t>1.2.246.537.6.128</t>
  </si>
  <si>
    <t>SPAT1010</t>
  </si>
  <si>
    <t>Suun th toimenpide</t>
  </si>
  <si>
    <t>tietueet[n].kaynti_jakso.suun_terveydenhoidon_toimenpiteet[m].toimenpide_thl_suu_toimenpideluokitus</t>
  </si>
  <si>
    <t>SUUTOIMP&lt;n&gt;</t>
  </si>
  <si>
    <t>THL - Suun terveydenhuollon toimenpideluokitus</t>
  </si>
  <si>
    <t>1.2.246.537.6.33</t>
  </si>
  <si>
    <t>Hampaan numero</t>
  </si>
  <si>
    <t>tietueet[n].kaynti_jakso.suun_terveydenhoidon_toimenpiteet[m].hampaan_numero</t>
  </si>
  <si>
    <t>STH - STH1 Hampaiden numerointi 2010</t>
  </si>
  <si>
    <t>1.2.246.537.6.651</t>
  </si>
  <si>
    <t>n*2an</t>
  </si>
  <si>
    <t>Haittavaikutus</t>
  </si>
  <si>
    <t>tietueet[n].kaynti_jakso.haittavaikutukset[m].haittavaikutus</t>
  </si>
  <si>
    <t>HHAITTA&lt;n&gt;</t>
  </si>
  <si>
    <t>Hilmo - Hoidon haittavaikutus</t>
  </si>
  <si>
    <t>1.2.246.537.6.230</t>
  </si>
  <si>
    <t>Haittavaikutuksen syy</t>
  </si>
  <si>
    <t>tietueet[n].kaynti_jakso.haittavaikutukset[m].syy_icd10</t>
  </si>
  <si>
    <t>HAITYYP&lt;n&gt;</t>
  </si>
  <si>
    <t>pakollinen, jos uusi tai aiempi haittavaikutus (haittavaikutus -luokitus = 1 tai 4)</t>
  </si>
  <si>
    <t>Haittavaikutuksen seuraus</t>
  </si>
  <si>
    <t>tietueet[n].kaynti_jakso.haittavaikutukset[m].seuraus_icd10</t>
  </si>
  <si>
    <t>HAIDIAG&lt;n&gt;O, HAIDIAG&lt;n&gt;E</t>
  </si>
  <si>
    <t xml:space="preserve">S75.0 </t>
  </si>
  <si>
    <t>Haittavaikutuksesta aiheutunut toimenpide</t>
  </si>
  <si>
    <t>tietueet[n].kaynti_jakso.haittatoimenpiteet[m].toimenpide_thl_toimenpideluokitus</t>
  </si>
  <si>
    <t>HAITMP&lt;n&gt;</t>
  </si>
  <si>
    <t>PEC23</t>
  </si>
  <si>
    <t>pakollinen, jos uusi tai aiempi haittavaikutus (haittavaikutus -luokitus = 1 tai 4) ja siitä aiheutunut toimenpide</t>
  </si>
  <si>
    <t>Haittavaikutuksesta aiheutuneen toimenpiteen lisäkoodi</t>
  </si>
  <si>
    <t>tietueet[n].kaynti_jakso.haittatoimenpiteet[m].lisakoodit_thl_toimenpideluokitus[k]</t>
  </si>
  <si>
    <t>HAITMP&lt;n&gt;LISAKOODI&lt;m&gt;</t>
  </si>
  <si>
    <t>ZTA05</t>
  </si>
  <si>
    <t>NordDRG</t>
  </si>
  <si>
    <t>tietueet[n].kaynti_jakso.norddrg.arvo</t>
  </si>
  <si>
    <t>NORDDRG</t>
  </si>
  <si>
    <t>NordDRG Full (jos käytössä) tai Classic</t>
  </si>
  <si>
    <t>4an</t>
  </si>
  <si>
    <t>209E</t>
  </si>
  <si>
    <t>NordDRG:n ryhmä</t>
  </si>
  <si>
    <t>NordDRG-versio</t>
  </si>
  <si>
    <t>tietueet[n].kaynti_jakso.norddrg.versio</t>
  </si>
  <si>
    <t>NORDDRGVERSIO</t>
  </si>
  <si>
    <t>F = NordDRG Full, C = NordDRG Classic</t>
  </si>
  <si>
    <t>NordDRG Full tai Classic</t>
  </si>
  <si>
    <t>NordDRG-vuosi</t>
  </si>
  <si>
    <t>tietueet[n].kaynti_jakso.norddrg.vuosi</t>
  </si>
  <si>
    <t>NORDDRGVUOSI</t>
  </si>
  <si>
    <t>Vuosi</t>
  </si>
  <si>
    <t>2017</t>
  </si>
  <si>
    <t>NordDRG:n version vuosi</t>
  </si>
  <si>
    <t>Työkyvyttömyyden syyt ICD-10</t>
  </si>
  <si>
    <t>tietueet[n].kaynti_jakso.tyokyvyttomyyden_syyt[m].syy_icd10</t>
  </si>
  <si>
    <t>Työkyvyttömyyden syyt ICPC-2</t>
  </si>
  <si>
    <t>tietueet[n].kaynti_jakso.tyokyvyttomyyden_syyt[m].syy_icpc2</t>
  </si>
  <si>
    <t>Työkyvyttömyyden alkamispäivä</t>
  </si>
  <si>
    <t>tietueet[n].kaynti_jakso.tyokyvyttomyyden_alkuajankohta</t>
  </si>
  <si>
    <t>Työkyvyttömyyden loppumispäivä</t>
  </si>
  <si>
    <t>tietueet[n].kaynti_jakso.tyokyvyttomyyden_loppuajankohta</t>
  </si>
  <si>
    <t>Pitkäaikaishoito</t>
  </si>
  <si>
    <t>tietueet[n].pitkaaikaishoito</t>
  </si>
  <si>
    <t>PITK</t>
  </si>
  <si>
    <t>Riskipisteet (Euroscore 2)</t>
  </si>
  <si>
    <t>tietueet[n].kaynti_jakso.riskipisteet_euroscore_2</t>
  </si>
  <si>
    <t>RISKEURKAKSI</t>
  </si>
  <si>
    <t>0.00-99.99</t>
  </si>
  <si>
    <t>LC</t>
  </si>
  <si>
    <t>70.01</t>
  </si>
  <si>
    <t xml:space="preserve">pakollinen, jos potilaalle on tehty sydänkirurginen leikkaus tai läppätoimenpide katetrin avulla </t>
  </si>
  <si>
    <t>Lomapäivien lukumäärä</t>
  </si>
  <si>
    <t>tietueet[n].kaynti_jakso.lomapaivien_lukumaara</t>
  </si>
  <si>
    <t>LOMAPVM</t>
  </si>
  <si>
    <t>(1-999)</t>
  </si>
  <si>
    <t>pakollinen, jos lomapäiviä</t>
  </si>
  <si>
    <t xml:space="preserve">Lääkitystiedot </t>
  </si>
  <si>
    <t xml:space="preserve">Määrätyn lääkkeen ATC-koodi </t>
  </si>
  <si>
    <t>tietueet[n].kaynti_jakso.laakitys[m].atc</t>
  </si>
  <si>
    <t>ATC&lt;n&gt;</t>
  </si>
  <si>
    <t>Fimea - ATC Luokitus</t>
  </si>
  <si>
    <t>n*7an</t>
  </si>
  <si>
    <t>N02BA01</t>
  </si>
  <si>
    <t>Lääkepakkauksen yksilöivä tunniste ja tunnisteen mukainen nimi</t>
  </si>
  <si>
    <t>tietueet[n].kaynti_jakso.laakitys[m].vnr</t>
  </si>
  <si>
    <t>VNR&lt;n&gt;</t>
  </si>
  <si>
    <t>VNR-numero</t>
  </si>
  <si>
    <t>1.2.246.537.6.12.2012.344.20150101</t>
  </si>
  <si>
    <t>n*6n</t>
  </si>
  <si>
    <t>123456</t>
  </si>
  <si>
    <t>Valmisteen nimi</t>
  </si>
  <si>
    <t>tietueet[n].kaynti_jakso.laakitys[m].kauppanimi</t>
  </si>
  <si>
    <t>KAUPPANIMI&lt;n&gt;</t>
  </si>
  <si>
    <t>Valmistajan antama nimi lääkeaineelle, vapaa merkkijono</t>
  </si>
  <si>
    <t>n*120an</t>
  </si>
  <si>
    <t>Burana</t>
  </si>
  <si>
    <t>Lääkkeen määräämispäivä</t>
  </si>
  <si>
    <t>tietueet[n].kaynti_jakso.laakitys[m].maaraamisajankohta</t>
  </si>
  <si>
    <t>MAARAAMISPAIVA&lt;n&gt;</t>
  </si>
  <si>
    <t>Lääkityksen määräämisajankohta,TS</t>
  </si>
  <si>
    <t>201605041312</t>
  </si>
  <si>
    <t>Rokotustiedot</t>
  </si>
  <si>
    <t>Rokotteen ATC-koodi</t>
  </si>
  <si>
    <t>ROKOTEATC&lt;n&gt;</t>
  </si>
  <si>
    <t>J07AM51</t>
  </si>
  <si>
    <t>pakollinen, jos rokote annettu</t>
  </si>
  <si>
    <t>Rokotteen nimi</t>
  </si>
  <si>
    <t>tietueet[n].kaynti_jakso.laakitys[m].rokotevalmisteen_nimi</t>
  </si>
  <si>
    <t>ROKOTENIMI&lt;n&gt;</t>
  </si>
  <si>
    <t xml:space="preserve">THL - Rokotevalmisteet </t>
  </si>
  <si>
    <t>1.2.246.537.6.611</t>
  </si>
  <si>
    <t>n*400an</t>
  </si>
  <si>
    <t>diTeBooster</t>
  </si>
  <si>
    <t>Rokote</t>
  </si>
  <si>
    <t>tietueet[n].kaynti_jakso.laakitys[m].rokotteen_lyhenne</t>
  </si>
  <si>
    <t>ROKOTE&lt;n&gt;</t>
  </si>
  <si>
    <t xml:space="preserve">THL - Rokotteet </t>
  </si>
  <si>
    <t>1.2.246.537.6.610</t>
  </si>
  <si>
    <t>dT</t>
  </si>
  <si>
    <t>Rokotussuoja</t>
  </si>
  <si>
    <t>tietueet[n].kaynti_jakso.laakitys[m].rokotussuoja[k]</t>
  </si>
  <si>
    <t>ROKOTE&lt;n&gt;SUOJA&lt;m&gt;</t>
  </si>
  <si>
    <t>THL - Rokotussuoja</t>
  </si>
  <si>
    <t>1.2.246.537.6.609</t>
  </si>
  <si>
    <t>n*2n</t>
  </si>
  <si>
    <t>Rokotepakkauksen yksilöintinumero</t>
  </si>
  <si>
    <t>ROKOTEVNR&lt;n&gt;</t>
  </si>
  <si>
    <t>1.2.246.537.6.12.2012.341.2</t>
  </si>
  <si>
    <t>Rokotteenantopäivämäärä</t>
  </si>
  <si>
    <t>tietueet[n].kaynti_jakso.laakitys[m].antoajankohta</t>
  </si>
  <si>
    <t>ROKOTEPVM&lt;n&gt;</t>
  </si>
  <si>
    <t>Rokotteen antohetki, TS tai vuosi tai vuosi ja kuukausi</t>
  </si>
  <si>
    <t>Rokotepakkauksen eränumero</t>
  </si>
  <si>
    <t>tietueet[n].kaynti_jakso.laakitys[m].rokotepakkauksen_eranumero</t>
  </si>
  <si>
    <t>ROKOTEERANRO&lt;n&gt;</t>
  </si>
  <si>
    <t>Rokotepakkaukseen painettu eränumero</t>
  </si>
  <si>
    <t>n*255an</t>
  </si>
  <si>
    <t>DT232A</t>
  </si>
  <si>
    <t>Annoksen järjestysluku</t>
  </si>
  <si>
    <t>tietueet[n].kaynti_jakso.laakitys[m].rokotesarjan_annoksen_jarjestysluku</t>
  </si>
  <si>
    <t>ROKOTEJARJESTYS&lt;n&gt;</t>
  </si>
  <si>
    <t>Rokotuksen järjestysluku, INT</t>
  </si>
  <si>
    <t>Rokotustapa</t>
  </si>
  <si>
    <t>tietueet[n].kaynti_jakso.laakitys[m].rokotustapa</t>
  </si>
  <si>
    <t>ROKOTETAPA&lt;n&gt;</t>
  </si>
  <si>
    <t>AR/Ydin - Rokotustapa</t>
  </si>
  <si>
    <t>1.2.246.537.6.111</t>
  </si>
  <si>
    <t>IM</t>
  </si>
  <si>
    <t>Pistoskohta</t>
  </si>
  <si>
    <t>tietueet[n].kaynti_jakso.laakitys[m].pistoskohta</t>
  </si>
  <si>
    <t>ROKOTEKOHTA&lt;n&gt;</t>
  </si>
  <si>
    <t>AR/Ydin - Pistoskohta</t>
  </si>
  <si>
    <t>1.2.246.537.6.110</t>
  </si>
  <si>
    <t>VO</t>
  </si>
  <si>
    <t>Fysiologiset mittaukset</t>
  </si>
  <si>
    <t>Paino</t>
  </si>
  <si>
    <t>tietueet[n].kaynti_jakso.paino</t>
  </si>
  <si>
    <t>PAINO</t>
  </si>
  <si>
    <t xml:space="preserve">FinLOINC - Fysiologiset mittaukset / kg tai g </t>
  </si>
  <si>
    <t>1.2.246.537.6.96</t>
  </si>
  <si>
    <t>jos vuodeosastohoito, ilmoitetaan viimeisin mittaus</t>
  </si>
  <si>
    <t>Painon yksikkö</t>
  </si>
  <si>
    <t>tietueet[n].kaynti_jakso.paino_yksikko</t>
  </si>
  <si>
    <t>PAINOYKSIKKO</t>
  </si>
  <si>
    <t>kg</t>
  </si>
  <si>
    <t>Pituus</t>
  </si>
  <si>
    <t>tietueet[n].kaynti_jakso.pituus</t>
  </si>
  <si>
    <t>PITUUS</t>
  </si>
  <si>
    <t>FinLOINC - Fysiologiset mittaukset / cm</t>
  </si>
  <si>
    <t>EPDS</t>
  </si>
  <si>
    <t>tietueet[n].kaynti_jakso.epds-kokonaispistemaara</t>
  </si>
  <si>
    <t xml:space="preserve">FinLOINC - Fysiologiset mittaukset / EDPS kokonaispistemäärä </t>
  </si>
  <si>
    <t>Diastolinen verenpaine</t>
  </si>
  <si>
    <t>tietueet[n].kaynti_jakso.verenpaine_diastolinen</t>
  </si>
  <si>
    <t>DIASTRR</t>
  </si>
  <si>
    <t>FinLOINC - Fysiologiset mittaukset / Diastolinen verenpaine</t>
  </si>
  <si>
    <t>1.2.246.537.6.96.2008.31</t>
  </si>
  <si>
    <t>2n</t>
  </si>
  <si>
    <t>80 (mmHg)</t>
  </si>
  <si>
    <t>Systolinen verenpaine</t>
  </si>
  <si>
    <t>tietueet[n].kaynti_jakso.verenpaine_systolinen</t>
  </si>
  <si>
    <t>SYSTRR</t>
  </si>
  <si>
    <t>FinLOINC - Fysiologiset mittaukset / Systolinen verenpaine</t>
  </si>
  <si>
    <t>1.2.246.537.6.96.2008.27</t>
  </si>
  <si>
    <t>120 (mmHg)</t>
  </si>
  <si>
    <t>Vyötärönympärys</t>
  </si>
  <si>
    <t>tietueet[n].kaynti_jakso.vyotaronymparys</t>
  </si>
  <si>
    <t>VYO</t>
  </si>
  <si>
    <t>FinLOINC - Fysiologiset mittaukset / Vyötärönympärys</t>
  </si>
  <si>
    <t>1.2.246.537.6.96.2008.25</t>
  </si>
  <si>
    <t>Terveyteen liittyvät tekijät</t>
  </si>
  <si>
    <t>Suun th indeksi D</t>
  </si>
  <si>
    <t>tietueet[n].kaynti_jakso.karioituneet_pysyvat</t>
  </si>
  <si>
    <t>KARIOITUNEET1</t>
  </si>
  <si>
    <t>THL/Tietosisältö - STH05 Suun terveydenhuollon indeksit ja mittaukset, INT</t>
  </si>
  <si>
    <t>1.2.246.537.6.12.2002.905</t>
  </si>
  <si>
    <t>Suun th indeksi M</t>
  </si>
  <si>
    <t>tietueet[n].kaynti_jakso.puuttuvat_pysyvat</t>
  </si>
  <si>
    <t>PUUTTUVAT1</t>
  </si>
  <si>
    <t>Suun th indeksi F</t>
  </si>
  <si>
    <t>tietueet[n].kaynti_jakso.paikatut_pysyvat</t>
  </si>
  <si>
    <t>PAIKATUT1</t>
  </si>
  <si>
    <t>Suun th indeksi d</t>
  </si>
  <si>
    <t>tietueet[n].kaynti_jakso.karioituneet_maito</t>
  </si>
  <si>
    <t>KARIOITUNEET2</t>
  </si>
  <si>
    <t>Suun th indeksi m</t>
  </si>
  <si>
    <t>tietueet[n].kaynti_jakso.puuttuvat_maito</t>
  </si>
  <si>
    <t>PUUTTUVAT2</t>
  </si>
  <si>
    <t>Suun th indeksi f</t>
  </si>
  <si>
    <t>tietueet[n].kaynti_jakso.paikatut_maito</t>
  </si>
  <si>
    <t>PAIKATUT2</t>
  </si>
  <si>
    <t>Suun th indeksi DMFS, pysyvat</t>
  </si>
  <si>
    <t>tietueet[n].kaynti_jakso.dmfs_pysyvat</t>
  </si>
  <si>
    <t>DMFS_PYSYVAT</t>
  </si>
  <si>
    <t>Suun th indeksi dmfs, maito</t>
  </si>
  <si>
    <t>tietueet[n].kaynti_jakso.dmfs_maito</t>
  </si>
  <si>
    <t>DMFS_MAITO</t>
  </si>
  <si>
    <t>Suun ienkudoksen tila (CPI)</t>
  </si>
  <si>
    <t>tietueet[n].kaynti_jakso.ienkudos</t>
  </si>
  <si>
    <t>IENKUDOS</t>
  </si>
  <si>
    <t>THL/Tietosisältö - STH05 Suun terveydenhuollon indeksit ja mittaukset, CS</t>
  </si>
  <si>
    <t>002301</t>
  </si>
  <si>
    <t>Oikomishoidon tarve</t>
  </si>
  <si>
    <t>tietueet[n].kaynti_jakso.oikomistarve</t>
  </si>
  <si>
    <t>OIKOMISTARVE</t>
  </si>
  <si>
    <t>STH - STH38 Oikomishoidon tarve, A: porras -tieto</t>
  </si>
  <si>
    <t>1.2.246.537.6.737</t>
  </si>
  <si>
    <t>Hampaiden harjauskertojen määrä </t>
  </si>
  <si>
    <t>tietueet[n].kaynti_jakso.hampaiden_harjauskertojen_maara</t>
  </si>
  <si>
    <t>HARJAUSKERTA</t>
  </si>
  <si>
    <t>STH -STH35 Harjauskertojen määrä</t>
  </si>
  <si>
    <t>1.2.246.537.6.733</t>
  </si>
  <si>
    <t>tietueet[n].kaynti_jakso.tupakointistatus</t>
  </si>
  <si>
    <t>TUPAKOINTI</t>
  </si>
  <si>
    <t>AR/YDIN - Tupakointistatus</t>
  </si>
  <si>
    <t>1.2.246.537.6.251</t>
  </si>
  <si>
    <t>AUDIT-C</t>
  </si>
  <si>
    <t>tietueet[n].kaynti_jakso.audit-c</t>
  </si>
  <si>
    <t>AUDITC</t>
  </si>
  <si>
    <t>THL/Testi - AUDIT - Alkoholin ongelmakäytön tunnistaminen 3 kysymyksellä</t>
  </si>
  <si>
    <t>1.2.246.537.6.809</t>
  </si>
  <si>
    <t xml:space="preserve">AUDIT </t>
  </si>
  <si>
    <t>tietueet[n].kaynti_jakso.audit</t>
  </si>
  <si>
    <t>THL/Testi - AUDIT - Alkoholin ongelmakäytön tunnistaminen 10 kysymyksellä</t>
  </si>
  <si>
    <t>1.2.246.537.6.808</t>
  </si>
  <si>
    <t>Lene-kokonaisarvion koodi</t>
  </si>
  <si>
    <t>tietueet[n].kaynti_jakso.lene-kokonaisarviot[m].koodi</t>
  </si>
  <si>
    <t>LENE, THL/LOMAKE - LENE (2,5-6 vuotiaan) lapsen neurologisen kehityksen arvio</t>
  </si>
  <si>
    <t>1.2.246.537.6.12.2012.918.201701</t>
  </si>
  <si>
    <t>2021</t>
  </si>
  <si>
    <t>Lene-kokonaisarvion tulos</t>
  </si>
  <si>
    <t>tietueet[n].kaynti_jakso.lene-kokonaisarviot[m].tulos</t>
  </si>
  <si>
    <t>Pariteetti</t>
  </si>
  <si>
    <t>tietueet[n].kaynti_jakso.raskaus.pariteetti</t>
  </si>
  <si>
    <t>PARITEETTI</t>
  </si>
  <si>
    <t>G3P1</t>
  </si>
  <si>
    <t>Synnytyksen laskettu aika</t>
  </si>
  <si>
    <t>tietueet[n].kaynti_jakso.raskaus.synnytyksen_laskettu_aika_pvm</t>
  </si>
  <si>
    <t>LASKETTUAIKA</t>
  </si>
  <si>
    <t>Päivämäärä TS</t>
  </si>
  <si>
    <t>20071109</t>
  </si>
  <si>
    <t>Kotihoidon palvelusuunnitelma</t>
  </si>
  <si>
    <t>Palvelusuunnitelma tehty</t>
  </si>
  <si>
    <t>tietueet[n].kotihoito.palvelusuunnitelma_tekoajankohta</t>
  </si>
  <si>
    <t>KOTIHSUUNNITELMA</t>
  </si>
  <si>
    <t>KOTI</t>
  </si>
  <si>
    <t>200710171230</t>
  </si>
  <si>
    <t>Palvelusuunnitelman tarkastamisen ajankohta</t>
  </si>
  <si>
    <t>tietueet[n].kotihoito.palvelusuunnitelma_tarkastusajankohta</t>
  </si>
  <si>
    <t>KOTIHSUUNNITTARK</t>
  </si>
  <si>
    <t>Palvelusuunnitelma voimassa</t>
  </si>
  <si>
    <t>tietueet[n].kotihoito.palvelusuunnitelma_voimassa</t>
  </si>
  <si>
    <t>KOTIHSUUNNITVOIM</t>
  </si>
  <si>
    <t>Kyllä (K), Ei (E). Jos palvelusuunnitelma on voimassa = kyllä, muuten = ei.</t>
  </si>
  <si>
    <t>tietueet[n].kotihoito.ateriapalvelu</t>
  </si>
  <si>
    <t>ATPAL</t>
  </si>
  <si>
    <t>Kyllä (K), Ei (E). Jos saa tukea = kyllä, muuten = ei.</t>
  </si>
  <si>
    <t>tietueet[n].kotihoito.hygieniapalvelu</t>
  </si>
  <si>
    <t>HYPAL</t>
  </si>
  <si>
    <t>Kyllä (K), Ei (E). Jos saa palvelua = kyllä, muuten = ei.</t>
  </si>
  <si>
    <t>tietueet[n].kotihoito.kuljetuspalvelu</t>
  </si>
  <si>
    <t>KUPAL</t>
  </si>
  <si>
    <t>tietueet[n].kotihoito.siivouspalvelu</t>
  </si>
  <si>
    <t>SIPAL</t>
  </si>
  <si>
    <t>tietueet[n].kotihoito.saattajapalvelu</t>
  </si>
  <si>
    <t>SAPAL</t>
  </si>
  <si>
    <t>tietueet[n].kotihoito.turvapalvelu</t>
  </si>
  <si>
    <t>TURPAL</t>
  </si>
  <si>
    <t>tietueet[n].kotihoito.kauppapalvelu</t>
  </si>
  <si>
    <t>KAUPPAPAL</t>
  </si>
  <si>
    <t>tietueet[n].kotihoito.omaishoidontuki</t>
  </si>
  <si>
    <t>OMTUKI</t>
  </si>
  <si>
    <t>tietueet[n].kaynti_jakso.jatkohoito.toimenpiteet[m].toimenpide_spat</t>
  </si>
  <si>
    <t>JATKOHOITO</t>
  </si>
  <si>
    <t xml:space="preserve">PTHAVO - Perusterveydenhuollon avohoidon toimintoluokitus (ryhmä: SPAT1333) </t>
  </si>
  <si>
    <t>SPAT1334</t>
  </si>
  <si>
    <t>Hilmo-Jatkohoito</t>
  </si>
  <si>
    <t>JATKOH</t>
  </si>
  <si>
    <t xml:space="preserve">Hilmo-Jatkohoito </t>
  </si>
  <si>
    <t>1.2.246.537.6.212</t>
  </si>
  <si>
    <t>Jatkohoitopaikan koodi</t>
  </si>
  <si>
    <t>tietueet[n].kaynti_jakso.jatkohoito.jatkohoitopaikka.topi_koodi</t>
  </si>
  <si>
    <t>JATKOOD</t>
  </si>
  <si>
    <t>Jatkohoitopaikan koodin tarkennin</t>
  </si>
  <si>
    <t>JATKOODTAR</t>
  </si>
  <si>
    <t>Jatkohoitopaikan OID-tunnus</t>
  </si>
  <si>
    <t>tietueet[n].kaynti_jakso.jatkohoito.jatkohoitopaikka.oid</t>
  </si>
  <si>
    <t>JATKOOID</t>
  </si>
  <si>
    <t>Hoivan lähtiessä tai laskentahetkellä</t>
  </si>
  <si>
    <t>HOITOI</t>
  </si>
  <si>
    <t>Tarkoituksenmukainen hoitopaikka</t>
  </si>
  <si>
    <t>TARHP</t>
  </si>
  <si>
    <t>Hilmo - Tarkoituksenmukainen hoitopaikka</t>
  </si>
  <si>
    <t>1.2.246.537.6.213</t>
  </si>
  <si>
    <t>Kuolinaika</t>
  </si>
  <si>
    <t>tietueet[n].kaynti_jakso.kuolinaika</t>
  </si>
  <si>
    <t>KUOLINAIKA</t>
  </si>
  <si>
    <t>201903040925</t>
  </si>
  <si>
    <t>pakollinen, jos potilas kuollut käynnin tai hoitojakson aikana</t>
  </si>
  <si>
    <t>Kustannukset</t>
  </si>
  <si>
    <t>Hoitojakson tai käynnin kokonaiskustannus</t>
  </si>
  <si>
    <t>tietueet[n].kaynti_jakso.kokonaiskustannus</t>
  </si>
  <si>
    <t>KOKONAISKUST</t>
  </si>
  <si>
    <t xml:space="preserve">1- 99 999 999 999 </t>
  </si>
  <si>
    <t>11n</t>
  </si>
  <si>
    <t>pakollinen, jos hoitojakson tai käynnin kokonaiskustannus tiedossa</t>
  </si>
  <si>
    <t>Lähtevä lähete</t>
  </si>
  <si>
    <t>Lähetteen lähettävän palveluntuottajan palveluyksikkö</t>
  </si>
  <si>
    <t>tietueet[n].kaynti_jakso.lahetteet[m].lahettaja.palveluyksikon_oid</t>
  </si>
  <si>
    <t>Lähtevän lähetteen päivämäärä</t>
  </si>
  <si>
    <t>tietueet[n].kaynti_jakso.lahetteet[m].tekoajankohta</t>
  </si>
  <si>
    <t>Lähtevän lähettäjän ammattiluokka</t>
  </si>
  <si>
    <t>tietueet[n].kaynti_jakso.lahetteet[m].lahettaja.ammattiluokka</t>
  </si>
  <si>
    <t>Lähettäjän ammatti</t>
  </si>
  <si>
    <t>tietueet[n].kaynti_jakso.lahetteet[m].lahettaja.ammatti</t>
  </si>
  <si>
    <t>Lähetteen vastaanottajan erikoisala</t>
  </si>
  <si>
    <t>tietueet[n].kaynti_jakso.lahetteet[m].vastaanottaja.erikoisala</t>
  </si>
  <si>
    <t>Lähetteen vastaanottajan toimintayksikkö</t>
  </si>
  <si>
    <t>tietueet[n].kaynti_jakso.lahetteet[m].vastaanottaja.toimintayksikon_oid</t>
  </si>
  <si>
    <t>Psykiatristen erikoisalojen lisätiedot (pakollinen hoitojaksoissa, joissa erikoisala 70, 70F, 70Z, 74 tai 75)</t>
  </si>
  <si>
    <t>Tulotapa psykiatriselle osastolle</t>
  </si>
  <si>
    <t>tietueet[n].kaynti_jakso.psykiatristen_erikoisalojen_lisatiedot.tulotapa</t>
  </si>
  <si>
    <t>TUTAP</t>
  </si>
  <si>
    <t>Hilmo - Tulotapa psykiatrian sairaansijalle</t>
  </si>
  <si>
    <t>1.2.246.537.6.222</t>
  </si>
  <si>
    <t>LP</t>
  </si>
  <si>
    <t>pakollinen, jos hoitojakson (osastohoidon) erikoisala 70, 70F, 70Z, 74 tai 75</t>
  </si>
  <si>
    <t>Tarkkailuun ottamisen ajankohta</t>
  </si>
  <si>
    <t>tietueet[n].kaynti_jakso.psykiatristen_erikoisalojen_lisatiedot.tarkkailuun_ottamisen_aloitusajankohta</t>
  </si>
  <si>
    <t>TARKALOITUS</t>
  </si>
  <si>
    <t>pakollinen, jos hoitojakson (osastohoidon) erikoisala 70, 70F, 70Z, 74 tai 76</t>
  </si>
  <si>
    <t>Tarkkailun päättymisen ajankohta</t>
  </si>
  <si>
    <t>tietueet[n].kaynti_jakso.psykiatristen_erikoisalojen_lisatiedot.tarkkailun_paattymisen_ajankohta</t>
  </si>
  <si>
    <t>TARKLOPETUS</t>
  </si>
  <si>
    <t>pakollinen, jos hoitojakson (osastohoidon) erikoisala 70, 70F, 70Z, 74 tai 77</t>
  </si>
  <si>
    <t>Tahdosta riippumattoman psykiatrisen osastohoidon määräämisen ajankohta</t>
  </si>
  <si>
    <t>tietueet[n].kaynti_jakso.psykiatristen_erikoisalojen_lisatiedot.tahdosta_riippumattoman_hoidon_maaraamisen_ajankohta</t>
  </si>
  <si>
    <t>PAKKOALOITUS</t>
  </si>
  <si>
    <t>pakollinen, jos hoitojakson (osastohoidon) erikoisala 70, 70F, 70Z, 74 tai 78</t>
  </si>
  <si>
    <t>Tahdosta riippumattoman psykiatrisen osastohoidon päättymisen ajankohta</t>
  </si>
  <si>
    <t>tietueet[n].kaynti_jakso.psykiatristen_erikoisalojen_lisatiedot.tahdosta_riippumattoman_hoidon_paattymisen_ajankohta</t>
  </si>
  <si>
    <t>PAKKOLOPETUS</t>
  </si>
  <si>
    <t>pakollinen, jos hoitojakson (osastohoidon) erikoisala 70, 70F, 70Z, 74 tai 79</t>
  </si>
  <si>
    <t>Suunnitellusti toistuva hoitojakso</t>
  </si>
  <si>
    <t>tietueet[n].kaynti_jakso.psykiatristen_erikoisalojen_lisatiedot.suunnitellusti_toistuva_hoitojakso</t>
  </si>
  <si>
    <t>SUUNNITHOITO</t>
  </si>
  <si>
    <t>pakollinen, jos hoitojakson (osastohoidon) erikoisala 70, 70F, 70Z, 74 tai 80</t>
  </si>
  <si>
    <t>Psykiatrian osastohoidon käynnistymisen syy on itsemurhayritys</t>
  </si>
  <si>
    <t>tietueet[n].kaynti_jakso.psykiatristen_erikoisalojen_lisatiedot.kaynnistymisen_syy_itsemurhayritys</t>
  </si>
  <si>
    <t>ITSHOITO</t>
  </si>
  <si>
    <t>pakollinen, jos hoitojakson (osastohoidon) erikoisala 70, 70F, 70Z, 74 tai 81</t>
  </si>
  <si>
    <t>Itsemurhayritys psykiatrian osastohoidon aikana</t>
  </si>
  <si>
    <t>tietueet[n].kaynti_jakso.psykiatristen_erikoisalojen_lisatiedot.itsemurhayritys_hoidon_aikana</t>
  </si>
  <si>
    <t>ITSPSYK</t>
  </si>
  <si>
    <t>Hilmo - Itsemurhayritys psykiatrian osastohoidon aikana</t>
  </si>
  <si>
    <t>1.2.246.537.6.233.201601</t>
  </si>
  <si>
    <t>pakollinen, jos hoitojakson (osastohoidon) erikoisala 70, 70F, 70Z, 74 tai 82</t>
  </si>
  <si>
    <t>Lääkehoito psykiatrian osastohoidossa</t>
  </si>
  <si>
    <t>tietueet[n].kaynti_jakso.psykiatristen_erikoisalojen_lisatiedot.laakehoito</t>
  </si>
  <si>
    <t>LAAKPSYK</t>
  </si>
  <si>
    <t>pakollinen, jos hoitojakson (osastohoidon) erikoisala 70, 70F, 70Z, 74 tai 83</t>
  </si>
  <si>
    <t>Toteutettu lääkehoito psykiatrian osastohoidossa</t>
  </si>
  <si>
    <t>tietueet[n].kaynti_jakso.psykiatristen_erikoisalojen_lisatiedot.toteutettu_laakehoito[m]</t>
  </si>
  <si>
    <t>TOTLAAKPSYK&lt;n&gt;</t>
  </si>
  <si>
    <t>Hilmo - Lääkehoito psykiatrian osastohoidossa</t>
  </si>
  <si>
    <t>1.2.246.537.6.224</t>
  </si>
  <si>
    <t>n*1an</t>
  </si>
  <si>
    <t>pakollinen, jos hoitojakson (osastohoidon) erikoisala 70, 70F, 70Z, 74 tai 84</t>
  </si>
  <si>
    <t>Pakkotoimet psykiatrian osastohoidossa</t>
  </si>
  <si>
    <t>tietueet[n].kaynti_jakso.psykiatristen_erikoisalojen_lisatiedot.pakkotoimet</t>
  </si>
  <si>
    <t>PAKPSYK</t>
  </si>
  <si>
    <t>pakollinen, jos hoitojakson (osastohoidon) erikoisala 70, 70F, 70Z, 74 tai 85</t>
  </si>
  <si>
    <t>Toteutetut pakkotoimet psykiatrian osastohoidossa</t>
  </si>
  <si>
    <t>tietueet[n].kaynti_jakso.psykiatristen_erikoisalojen_lisatiedot.toteutetut_pakkotoimet[m]</t>
  </si>
  <si>
    <t>TOTPAKPSYK&lt;n&gt;</t>
  </si>
  <si>
    <t>Hilmo - Pakkotoimet psykiatrian osastohoidossa</t>
  </si>
  <si>
    <t>1.2.246.537.6.225</t>
  </si>
  <si>
    <t>pakollinen, jos hoitojakson (osastohoidon) erikoisala 70, 70F, 70Z, 74 tai 86</t>
  </si>
  <si>
    <t>Omaisen tai muun läheisen tapaaminen psykiatrian osastohoidossa</t>
  </si>
  <si>
    <t>tietueet[n].kaynti_jakso.psykiatristen_erikoisalojen_lisatiedot.omaisen_tai_muun_laheisen_tapaaminen</t>
  </si>
  <si>
    <t>OMTAP</t>
  </si>
  <si>
    <t>Hilmo - Omaisen tai muun läheisen tapaaminen psykiatrian osastohoidossa</t>
  </si>
  <si>
    <t>1.2.246.537.6.226</t>
  </si>
  <si>
    <t>pakollinen, jos hoitojakson (osastohoidon) erikoisala 70, 70F, 70Z, 74 tai 87</t>
  </si>
  <si>
    <t>GAS-arvio tullessa</t>
  </si>
  <si>
    <t>tietueet[n].kaynti_jakso.psykiatristen_erikoisalojen_lisatiedot.gas-arvio_tullessa</t>
  </si>
  <si>
    <t>TUGAS</t>
  </si>
  <si>
    <t>(1-100)</t>
  </si>
  <si>
    <t>pakollinen, jos hoitojakson (osastohoidon) erikoisala 70, 70F, 70Z, 74 tai 88</t>
  </si>
  <si>
    <t>GAS-arvio lähtiessä/laskentahetkellä</t>
  </si>
  <si>
    <t>tietueet[n].kaynti_jakso.psykiatristen_erikoisalojen_lisatiedot.gas-arvio_lahtiessa_tai_laskentahetkella</t>
  </si>
  <si>
    <t>POGAS</t>
  </si>
  <si>
    <t>pakollinen, jos hoitojakson (osastohoidon) erikoisala 70, 70F, 70Z, 74 tai 89</t>
  </si>
  <si>
    <t>Peruuntuminen</t>
  </si>
  <si>
    <t>Peruuntumisen ajankohta</t>
  </si>
  <si>
    <t>tietueet[n].peruuntuminen.ajankohta</t>
  </si>
  <si>
    <t>1.1.2020 (työterveyshuolto ja kotihoito)</t>
  </si>
  <si>
    <t>Palvelutapahtuman peruuntumisen syy</t>
  </si>
  <si>
    <t>tietueet[n].peruuntuminen.syy</t>
  </si>
  <si>
    <t>PTHAVO- Palvelutapahtuman peruuntumisen syy</t>
  </si>
  <si>
    <t>1.2.246.537.6.126</t>
  </si>
  <si>
    <t>Pakollinen = oltava jokaisen hoitojakson ja käynnin tiedoissa</t>
  </si>
  <si>
    <t>Pakollinen* = pakollinen ehdollisesti (esim. tieto sivudiagnoosista tai toimenpiteestä on pakollinen, jos asiakkaalle tai potilaalle on annettu sivudiagnoosi tai tehty toimenpide)</t>
  </si>
  <si>
    <t>Suositeltava = vapaaehtoinen, mutta suositeltava</t>
  </si>
  <si>
    <t>Hilmo-opas 2020</t>
  </si>
  <si>
    <r>
      <t xml:space="preserve">Henkilötunnus:  
Kotikunta:  
Postinumero:
Päädiagnoosi tai ensisijainen käyntisyy (ICD-10 tai ICPC2): 
Toimenpideluokitus: 
Yhteystapa: R10=Asiakkaan käynti vastaanotolla; R20=Ammattihenkilön käynti asiakkaan kotona; R52=Reaaliaikainen etäasiointi; R56=Etäasiointi ilman reaaliaikaista kontaktia; R60=Ammattihenkilöiden välinen konsultaatio; </t>
    </r>
    <r>
      <rPr>
        <sz val="9"/>
        <color rgb="FFFF0000"/>
        <rFont val="Calibri"/>
        <family val="2"/>
        <scheme val="minor"/>
      </rPr>
      <t>??=Yleisötilaisuus</t>
    </r>
    <r>
      <rPr>
        <sz val="9"/>
        <color theme="1"/>
        <rFont val="Calibri"/>
        <family val="2"/>
        <scheme val="minor"/>
      </rPr>
      <t xml:space="preserve">
Palvelumuoto: </t>
    </r>
    <r>
      <rPr>
        <sz val="9"/>
        <color rgb="FFFF0000"/>
        <rFont val="Calibri"/>
        <family val="2"/>
        <scheme val="minor"/>
      </rPr>
      <t>T11=Avosairaanhoito?; T24=Muut neuvolapalvelut?</t>
    </r>
    <r>
      <rPr>
        <sz val="9"/>
        <color theme="1"/>
        <rFont val="Calibri"/>
        <family val="2"/>
        <scheme val="minor"/>
      </rPr>
      <t xml:space="preserve">
Kävijäryhmä: 1=Yksilökäynti
Ammattiluokitus: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t>
    </r>
  </si>
  <si>
    <t>esim. - Terveysneuvontapäivät  - Terveyskioskit - Aikuisneuvolat (esim. verenpaineen, kuulon ja näön tutkimukset). Ikäneuvola, jos toiminta on selvästi vastaanottopalvelutyyppistä eikä esim. itsepalvelua tai terveysasemien ulkopuolella toteutettua hoitoon ja hoivaan kuuluvaa terveyden ja hyvinvoinnin edistämistä.
Vastaanottotoimintaan liittyvää ikäneuvolan palvelua tarjotaan esimerkiksi terveydenhoitajan, fysioterapeutin, kuntoutuskoordinaattorin ja vapaaehtoistoiminnan koordinaattorin toimesta. 
Ikäneuvolan toimesta järjestetään esimerkiksi yksilöllisiä terveystapaamisia, yleisötilaisuuksia, matalan kynnyksen vastaanottotoimintaa eri palvelukeskuksissa, omaishoitajien terveystarkastuksia, kuntoutustarpeen arviointeja, vapaaehtoistoiminnan koordinointia ikäihmisille. Hyvinvointia edistävät kotikäynnit kohdistetaan lähtökohtaisesti hoidon ja hoivan terveyttä ja hyvinvointia edistäviin palveluihin.</t>
  </si>
  <si>
    <t>Vanhuspalvelulain 12 §:n mukaan: "Kunnan on järjestettävä ikääntyneen väestön hyvinvointia, terveyttä, toimintakykyä ja itsenäistä suoriutumista tukevia neuvontapalveluja.
Lisäksi kunnan on tarjottava hyvinvointia, terveyttä, toimintakykyä ja itsenäistä suoriutumista tukevia terveystarkastuksia, vastaanottoja tai kotikäyntejä erityisesti niille ikääntyneeseen väestöön kuuluville, joiden elinoloihin tai elämäntilanteeseen arvioidaan tutkimustiedon tai yleisen elämänkokemuksen perusteella liittyvän palveluntarvetta lisääviä riskitekijöitä.
Edellä 1 ja 2 momentissa tarkoitettuihin palveluihin on sisällytettävä:
1) hyvinvoinnin, terveellisten elintapojen ja toimintakyvyn edistämiseen sekä sairauksien, tapaturmien ja onnettomuuksien ehkäisyyn tähtäävä ohjaus;
2) ikääntyneen väestön terveyden ja toimintakyvyn heikkenemisestä aiheutuvien sosiaalisten ja terveydellisten ongelmien tunnistaminen ja niihin liittyvä varhainen tuki;
3) sosiaalihuoltoa ja muuta sosiaaliturvaa koskeva ohjaus;
4) sairaanhoitoa, monialaista kuntoutusta ja turvallista lääkehoitoa koskeva ohjaus; sekä
5) ohjaus kunnassa tarjolla olevien hyvinvointia, terveyttä, toimintakykyä ja itsenäistä suoriutumista edistävien palvelujen käyttöön."
Ikääntyvien henkilöiden terveyden edistämiseen, sairauksien ehkäisyyn sekä sosiaalisen hyvinvoinnin edistämiseen liittyvä ohjaus ja neuvonta,  Hyvinvoinnin ja terveyden edistämisen toimintoon kohdentuu avoin toiminta, joka on erilaista viriketoimintaa  (askartelu, päivätanssit) iäkkäille ja sinne pääsee ilman palvelutarpeen arviota - kuntosalipalvelu Kolmannen sektorin tuottama esim. ryhmätoiminta - vertaistuki - ystävätoiminta - järjestötoiminnan ja muiden kumppanuuksien koordinoinnin kustannukset  - yhdistysten käyttöön luovutettujen tilojen kustannukset 
Tähän kuuluu esimerkiksi HEHKO-käynnit. Ikäneuvola on sijoitettu vastaanottopalvelujen tietopakettiin.</t>
  </si>
  <si>
    <t>Nuorten tuettu asuminen (JHS-luokka ja palveluryhmä?)</t>
  </si>
  <si>
    <t xml:space="preserve">  sote-tietopakettien käyttöönoton tiekartta</t>
  </si>
  <si>
    <t xml:space="preserve">Lapsiperheiden OHT-palkkioluokka 1 (alle 500 €) </t>
  </si>
  <si>
    <t xml:space="preserve">Lapsiperheiden OHT-palkkioluokka 2 (500−999 €) </t>
  </si>
  <si>
    <t>Lapsiperheiden OHT-palkkioluokka 3 (1 000−1 499 €)</t>
  </si>
  <si>
    <t>Lapsiperheiden OHT-palkkioluokka 4 (yli 1 500 €)</t>
  </si>
  <si>
    <t>Lapsiperheiden omaishoidon tuen lakisääteisen vapaan järjestäminen lomituksena</t>
  </si>
  <si>
    <t>Lapsiperheiden omaishoidon tuki</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</si>
  <si>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24=Lapsiperheiden palvelut
Sosiaalipalvelu: 67=Omaishoidon tuki
Käynnin aloitusajankohta: päivämäärä ja kellonaika TS
Käynnin lopetusajankohta: päivämäärä ja kellonaika TS
Kävijäryhmä: 1=Yksilökäynti; 2 Ryhmävastaanotto; 3=Ryhmäkäynti; 5 Perhekäynti; 6=Yhteistötilaisuus
Omaishoidontuki: K
Oma palvelu: K, E
Palveluseteli: K, E
Ostopalvelu: K, E
OMAISHOIDON TUEN TOIMENPIDELUOKITUS?</t>
  </si>
  <si>
    <t>Henkilötunnus:
Palvelutehtävä: 23=Lapsiperheiden palvelut
Sosiaalipalvelu:
67=Omaishoidon tuki</t>
  </si>
  <si>
    <t>Omaishoitolain 3 a §:n mukainen valmennus ja koulutus. Hyvinvointi- ja terveystarkastukset sisältyvät niihin palveluihin, missä ne on tuotettu. Sisältyy luokkaan Lapsiperheiden omaishoidon tuki (palkkiot), mutta voidaan ilmoittaa erikseen.</t>
  </si>
  <si>
    <t>Sulautuvan sosiaalityön muoto, jossa sosiaalityöntekijät jalkautuvat kentälle tai liikkuvat digitaalisessa toimintaympäristössä. Etsivää työtä tehdään kaduilla, ostoskeskuksissa, asukastiloissa ja muissa julkisissa tiloissa sekä internetissä. Etsivä sosiaalityö kohdistuu erityisesti syrjäytymisvaarassa olevien nuorten ohjaamiseen palvelujen piiriin. Selkein kuvaus palvelusta löytyykin nuorisolaista: "Etsivän nuorisotyön tehtävänä on tavoittaa tuen tarpeessa oleva nuori ja auttaa häntä sellaisten palvelujen ja muun tuen piiriin, joilla edistetään hänen kasvuaan, itsenäistymistään, osallisuuttaan yhteiskuntaan ja muuta elämänhallintaansa sekä pääsyään koulutukseen ja työmarkkinoille. Etsivä nuorisotyö perustuu nuoren vapaaehtoisuuteen ja nuoren kanssa tehtävään yhteistyöhön. (...) Etsivä nuorisotyö aloitetaan ensisijaisesti perustuen nuoren itsensä antamiin tietoihin ja hänen omaan arvioonsa tuen tarpeesta. Etsivä nuorisotyö voidaan aloittaa myös muiden viranomaisten luovuttamien tietojen perusteella." (1285/2016, 10 §). Vaikka etsivä työ on erikseen mainittu OKM:n hallinnoimassa nuorisolaissa, ammatillinen osaaminen edellyttää kiinteää yhteistyötä sosiaalihuollon kanssa. Nuorisolaki edellyttää yhteysverkoston hyödyntämistä nuorten voimaannuttamiseksi. Etsivän sosiaalityöntyönkuvaan kuuluu ilmeisessä avun/kuntoutuksen tarpeessa olevien henkilöiden tunnistaminen, neuvonta, ohjaaminen ja tarvittaessa saattaminen palveluiden piiriin. Etsivää työtä tehdään ulkona asuvien sekä palveluiden ulkopuolella olevien parissa.</t>
  </si>
  <si>
    <t>Etsivä lähityö, jonka tehtävänä on motivointi, psykososiaalinen tuki, neuvonta sekä avun tarpeessa olevien henkilöiden ohjaaminen ja tarvittaessa saattaminen palveluiden piiriin. Sosiaalinen raportointi on olennainen osa etsivää sosiaalityötä.
Sulautuvan sosiaalityön muoto, jossa sosiaalityöntekijät jalkautuvat kentälle tai liikkuvat digitaalisessa toimintaympäristössä. Etsivää työtä tehdään kaduilla, ostoskeskuksissa, asukastiloissa ja muissa julkisissa tiloissa sekä internetissä. Etsivä sosiaalityö kohdistuu erityisesti syrjäytymisvaarassa olevien nuorten ohjaamiseen palvelujen piiriin. Selkein kuvaus palvelusta löytyykin nuorisolaista: "Etsivän nuorisotyön tehtävänä on tavoittaa tuen tarpeessa oleva nuori ja auttaa häntä sellaisten palvelujen ja muun tuen piiriin, joilla edistetään hänen kasvuaan, itsenäistymistään, osallisuuttaan yhteiskuntaan ja muuta elämänhallintaansa sekä pääsyään koulutukseen ja työmarkkinoille. Etsivä nuorisotyö perustuu nuoren vapaaehtoisuuteen ja nuoren kanssa tehtävään yhteistyöhön. (...) Etsivä nuorisotyö aloitetaan ensisijaisesti perustuen nuoren itsensä antamiin tietoihin ja hänen omaan arvioonsa tuen tarpeesta. Etsivä nuorisotyö voidaan aloittaa myös muiden viranomaisten luovuttamien tietojen perusteella." (1285/2016, 10 §). Vaikka etsivä työ on erikseen mainittu OKM:n hallinnoimassa nuorisolaissa, ammatillinen osaaminen edellyttää kiinteää yhteistyötä sosiaalihuollon kanssa. Nuorisolaki edellyttää yhteysverkoston hyödyntämistä nuorten voimaannuttamiseksi. Etsivän sosiaalityöntyönkuvaan kuuluu ilmeisessä avun/kuntoutuksen tarpeessa olevien henkilöiden tunnistaminen, neuvonta, ohjaaminen ja tarvittaessa saattaminen palveluiden piiriin. Etsivää työtä tehdään ulkona asuvien sekä palveluiden ulkopuolella olevien parissa.</t>
  </si>
  <si>
    <t>Lapsiperheiden omaishoidon tuki on kohdistettava vammaispalvelun omaishoidon tukeen niin kauan, kun ei ole omaa kohtaa JHS-palveluluokituksessa.</t>
  </si>
  <si>
    <r>
      <t xml:space="preserve">ikääntyneiden fysioterapia
tuki- ja liikuntaelinsairauksien fysioterapia (TULES)
LHT – Lääkinnällinen harjoitusterapia
manuaalinen terapia
ylä- ja alaraajojen sekä rangan leikkauksenjälkeinen kuntoutus
murtumien jälkeinen fysioterapia
tekonivelpotilaan kuntoutus
hyvänlaatuisen asentohuimauksen hoito
purentaelinten ja lantionpohjan fysioterapia
äitiysfysioterapia
kinesioteippaus ja kinestetiikka
akupunktio
Mulligan-konsepti
Sisältyy palveluun </t>
    </r>
    <r>
      <rPr>
        <i/>
        <sz val="9"/>
        <color rgb="FFFF0000"/>
        <rFont val="Calibri"/>
        <family val="2"/>
        <scheme val="minor"/>
      </rPr>
      <t>Perustasolla toteutetut toimintakyvyn parantamiseen ja ylläpitämiseen tähtäävät terapiat sekä muut tarvittavat kuntoutumista edistävät toimenpiteet</t>
    </r>
    <r>
      <rPr>
        <sz val="9"/>
        <color rgb="FFFF0000"/>
        <rFont val="Calibri"/>
        <family val="2"/>
        <scheme val="minor"/>
      </rPr>
      <t>, mutta voidaan kerätä erikseen.</t>
    </r>
  </si>
  <si>
    <r>
      <t xml:space="preserve">Physio Trainer -ohjaus
Sisältyy palveluun </t>
    </r>
    <r>
      <rPr>
        <i/>
        <sz val="9"/>
        <color theme="1"/>
        <rFont val="Calibri"/>
        <family val="2"/>
        <scheme val="minor"/>
      </rPr>
      <t>Perustasolla toteutetut toimintakyvyn parantamiseen ja ylläpitämiseen tähtäävät terapiat sekä muut tarvittavat kuntoutumista edistävät toimenpiteet</t>
    </r>
    <r>
      <rPr>
        <sz val="9"/>
        <color theme="1"/>
        <rFont val="Calibri"/>
        <family val="2"/>
        <scheme val="minor"/>
      </rPr>
      <t>, mutta voidaan kerätä erikseen.</t>
    </r>
  </si>
  <si>
    <r>
      <t xml:space="preserve">Perusterveydenhuollon puheterapeutin arviointi- ja kuntoutuspalvelut: aikuisten ja lasten puheen-, kielen ja kommunikaation häiriöiden ennaltaehkäisy, tutkimus ja kuntoutus sekä lasten ja aikuisten syömis- ja nielemistoiminnot.
Erikoissairaanhoito ei kuulu tähän. Erikoissairaanhoidon puheterapeutin työ painottuu sairauden tai vamman diagnosointiin ja kuntoutussuunnitelman laatimiseen osana moniammatillista työryhmää.
Sisältyy palveluun </t>
    </r>
    <r>
      <rPr>
        <i/>
        <sz val="9"/>
        <color theme="1"/>
        <rFont val="Calibri"/>
        <family val="2"/>
        <scheme val="minor"/>
      </rPr>
      <t>Perustasolla toteutetut toimintakyvyn parantamiseen ja ylläpitämiseen tähtäävät terapiat sekä muut tarvittavat kuntoutumista edistävät toimenpiteet</t>
    </r>
    <r>
      <rPr>
        <sz val="9"/>
        <color theme="1"/>
        <rFont val="Calibri"/>
        <family val="2"/>
        <scheme val="minor"/>
      </rPr>
      <t>, mutta voidaan kerätä erikseen.</t>
    </r>
  </si>
  <si>
    <r>
      <t xml:space="preserve">lymfaterapia, Lympha Press, Physio Touch ja Lympha Touch, lymfasidokset
ergonominen ohjaus
Sisältyy palveluun </t>
    </r>
    <r>
      <rPr>
        <i/>
        <sz val="9"/>
        <color theme="1"/>
        <rFont val="Calibri"/>
        <family val="2"/>
        <scheme val="minor"/>
      </rPr>
      <t>Perustasolla toteutetut toimintakyvyn parantamiseen ja ylläpitämiseen tähtäävät terapiat sekä muut tarvittavat kuntoutumista edistävät toimenpiteet</t>
    </r>
    <r>
      <rPr>
        <sz val="9"/>
        <color theme="1"/>
        <rFont val="Calibri"/>
        <family val="2"/>
        <scheme val="minor"/>
      </rPr>
      <t>, mutta voidaan kerätä erikseen.</t>
    </r>
  </si>
  <si>
    <r>
      <t xml:space="preserve">Ratsastussimulaattori ja keinutuolijumppa
Sisältyy palveluun </t>
    </r>
    <r>
      <rPr>
        <i/>
        <sz val="9"/>
        <color theme="1"/>
        <rFont val="Calibri"/>
        <family val="2"/>
        <scheme val="minor"/>
      </rPr>
      <t>Perustasolla toteutetut toimintakyvyn parantamiseen ja ylläpitämiseen tähtäävät terapiat sekä muut tarvittavat kuntoutumista edistävät toimenpiteet</t>
    </r>
    <r>
      <rPr>
        <sz val="9"/>
        <color theme="1"/>
        <rFont val="Calibri"/>
        <family val="2"/>
        <scheme val="minor"/>
      </rPr>
      <t>, mutta voidaan kerätä erikseen.</t>
    </r>
  </si>
  <si>
    <r>
      <t xml:space="preserve">Yksilö- tai ryhmäterapiaa psyykkisten, fyysisten ja sosiaalisten oireiden ja sairauksien kuntoutukseen ja hoitoon.
Sisältyy palveluun </t>
    </r>
    <r>
      <rPr>
        <i/>
        <sz val="9"/>
        <color theme="1"/>
        <rFont val="Calibri"/>
        <family val="2"/>
        <scheme val="minor"/>
      </rPr>
      <t>Perustasolla toteutetut toimintakyvyn parantamiseen ja ylläpitämiseen tähtäävät terapiat sekä muut tarvittavat kuntoutumista edistävät toimenpiteet</t>
    </r>
    <r>
      <rPr>
        <sz val="9"/>
        <color theme="1"/>
        <rFont val="Calibri"/>
        <family val="2"/>
        <scheme val="minor"/>
      </rPr>
      <t>, mutta voidaan kerätä erikseen.</t>
    </r>
  </si>
  <si>
    <r>
      <t xml:space="preserve">Sairauden ennaltaehkäisy tai hoito. Pitkäaikaissairauksien kuten diabeteksen, keliakian, ruoka-allergioiden ja sydän- ja verisuonitautien, ärtyneen suolen oireyhtymän, suolistosairauksien ja ruoansulatusongelmien sekä syömishäiriötidentai erityisruokavalioiden sekä yli-tai alipainon hoito. 
Sisältyy palveluun </t>
    </r>
    <r>
      <rPr>
        <i/>
        <sz val="9"/>
        <color theme="1"/>
        <rFont val="Calibri"/>
        <family val="2"/>
        <scheme val="minor"/>
      </rPr>
      <t>Perustasolla toteutetut toimintakyvyn parantamiseen ja ylläpitämiseen tähtäävät terapiat sekä muut tarvittavat kuntoutumista edistävät toimenpiteet</t>
    </r>
    <r>
      <rPr>
        <sz val="9"/>
        <color theme="1"/>
        <rFont val="Calibri"/>
        <family val="2"/>
        <scheme val="minor"/>
      </rPr>
      <t>, mutta voidaan kerätä erikseen.</t>
    </r>
  </si>
  <si>
    <r>
      <t xml:space="preserve">Pääsääntöisesti diabeetikoille ja nivelreumaatikoille kohdennettu jalkaterapiapalvelu. Esim. haavaumat, varpaiden ja jalkojen asentovirheet, känsät ja kovettumat, sisään kasvaneet kynnet ja paksuuntuneet sienikynnet.
Sisältyy palveluun </t>
    </r>
    <r>
      <rPr>
        <i/>
        <sz val="9"/>
        <color theme="1"/>
        <rFont val="Calibri"/>
        <family val="2"/>
        <scheme val="minor"/>
      </rPr>
      <t>Perustasolla toteutetut toimintakyvyn parantamiseen ja ylläpitämiseen tähtäävät terapiat sekä muut tarvittavat kuntoutumista edistävät toimenpiteet</t>
    </r>
    <r>
      <rPr>
        <sz val="9"/>
        <color theme="1"/>
        <rFont val="Calibri"/>
        <family val="2"/>
        <scheme val="minor"/>
      </rPr>
      <t>, mutta voidaan kerätä erikseen.</t>
    </r>
  </si>
  <si>
    <r>
      <t xml:space="preserve">Sisältyy palveluun </t>
    </r>
    <r>
      <rPr>
        <i/>
        <sz val="9"/>
        <color theme="1"/>
        <rFont val="Calibri"/>
        <family val="2"/>
        <scheme val="minor"/>
      </rPr>
      <t>Perustasolla toteutetut toimintakyvyn parantamiseen ja ylläpitämiseen tähtäävät terapiat sekä muut tarvittavat kuntoutumista edistävät toimenpiteet</t>
    </r>
    <r>
      <rPr>
        <sz val="9"/>
        <color theme="1"/>
        <rFont val="Calibri"/>
        <family val="2"/>
        <scheme val="minor"/>
      </rPr>
      <t>, mutta voidaan kerätä erikseen.</t>
    </r>
  </si>
  <si>
    <r>
      <t xml:space="preserve">Neurologinen kuntoutus ja muistikuntoutus
psykofyysinen fysioterapia sekä kivun hoito
Sisältyy palveluun </t>
    </r>
    <r>
      <rPr>
        <i/>
        <sz val="9"/>
        <color theme="1"/>
        <rFont val="Calibri"/>
        <family val="2"/>
        <scheme val="minor"/>
      </rPr>
      <t>Perustasolla toteutetut toimintakyvyn parantamiseen ja ylläpitämiseen tähtäävät terapiat sekä muut tarvittavat kuntoutumista edistävät toimenpiteet</t>
    </r>
    <r>
      <rPr>
        <sz val="9"/>
        <color theme="1"/>
        <rFont val="Calibri"/>
        <family val="2"/>
        <scheme val="minor"/>
      </rPr>
      <t>, mutta voidaan kerätä erikseen.</t>
    </r>
  </si>
  <si>
    <t>Osastolle kirjattujen potilaiden kuntoutus.</t>
  </si>
  <si>
    <t>Järjestöavustukset, jotka voidaan selvästi todeta kohdistuvan aikuissosiaalityöhön. Jos avustukset on mahdollista eritellä, tulee näin toimia. Järjestö 2.0 -hankkeesssa kehitetään tietojohtamisen mallia järjestötiedon keräämiseen ja raportointiin.</t>
  </si>
  <si>
    <r>
      <t>·</t>
    </r>
    <r>
      <rPr>
        <sz val="7"/>
        <color theme="1"/>
        <rFont val="Times New Roman"/>
        <family val="1"/>
      </rPr>
      <t xml:space="preserve">       </t>
    </r>
    <r>
      <rPr>
        <sz val="10"/>
        <color theme="1"/>
        <rFont val="Calibri"/>
        <family val="2"/>
        <scheme val="minor"/>
      </rPr>
      <t>≥75-vuotiaiden vammaispalvelut kohdennetaan ensisijaisesti hoito ja hoivapalveluihin, mutta on saatava</t>
    </r>
  </si>
  <si>
    <t xml:space="preserve"> ikäjaolla tarvittaessa tarkastelua myös tässä yhteydessä</t>
  </si>
  <si>
    <t>Omaishoidon tuen palkkiot omaisille, joille maksetaan alle 500 € kuukaudessa omaisen hoitamisesta.
Omaishoitolain 5 §:n mukaan: "Palkkion taso määräytyy hoidon sitovuuden ja vaativuuden mukaan. Hoitopalkkio on vähintään 300 euroa kuukaudessa.
Jos omaishoitaja on hoidollisesti raskaan siirtymävaiheen aikana lyhytaikaisesti estynyt tekemästä omaa tai toisen työtä, palkkio on vähintään 600 euroa kuukaudessa edellyttäen, että hoitajalla ei ole tältä ajalta:
1) vähäistä suurempia työtuloja;
2) oikeutta sairausvakuutuslain (1224/ 2004) 10 luvun mukaiseen erityishoitorahaan;
3) oikeutta vuorotteluvapaalain (1305/ 2002) 13 §:n mukaiseen vuorottelukorvaukseen.
Hoitopalkkio voidaan sopia säädettyä määrää pienemmäksi, jos:
1) hoidon sitovuus on vähäisempää kuin mitä 4 §:n 1 momentissa edellytetään ja hoidon ja huolenpidon tarve on vähäistä; taikka
2) siihen on hoitajan esittämä erityinen syy."</t>
  </si>
  <si>
    <t>Omaishoidon tuen palkkiot omaisille, joille maksetaan 500−999,99 € kuukaudessa. 
Omaishoitolain 5 §:n mukaan: "Palkkion taso määräytyy hoidon sitovuuden ja vaativuuden mukaan. Hoitopalkkio on vähintään 300 euroa kuukaudessa.
Jos omaishoitaja on hoidollisesti raskaan siirtymävaiheen aikana lyhytaikaisesti estynyt tekemästä omaa tai toisen työtä, palkkio on vähintään 600 euroa kuukaudessa edellyttäen, että hoitajalla ei ole tältä ajalta:
1) vähäistä suurempia työtuloja;
2) oikeutta sairausvakuutuslain (1224/ 2004) 10 luvun mukaiseen erityishoitorahaan;
3) oikeutta vuorotteluvapaalain (1305/ 2002) 13 §:n mukaiseen vuorottelukorvaukseen.
Hoitopalkkio voidaan sopia säädettyä määrää pienemmäksi, jos:
1) hoidon sitovuus on vähäisempää kuin mitä 4 §:n 1 momentissa edellytetään ja hoidon ja huolenpidon tarve on vähäistä; taikka
2) siihen on hoitajan esittämä erityinen syy."</t>
  </si>
  <si>
    <t>Omaishoidon tuen palkkiot omaisille, joille maksetaan 1 000−1 499,99 € kuukaudessa. 
Omaishoitolain 5 §:n mukaan: "Palkkion taso määräytyy hoidon sitovuuden ja vaativuuden mukaan. Hoitopalkkio on vähintään 300 euroa kuukaudessa.
Jos omaishoitaja on hoidollisesti raskaan siirtymävaiheen aikana lyhytaikaisesti estynyt tekemästä omaa tai toisen työtä, palkkio on vähintään 600 euroa kuukaudessa edellyttäen, että hoitajalla ei ole tältä ajalta:
1) vähäistä suurempia työtuloja;
2) oikeutta sairausvakuutuslain (1224/ 2004) 10 luvun mukaiseen erityishoitorahaan;
3) oikeutta vuorotteluvapaalain (1305/ 2002) 13 §:n mukaiseen vuorottelukorvaukseen.
Hoitopalkkio voidaan sopia säädettyä määrää pienemmäksi, jos:
1) hoidon sitovuus on vähäisempää kuin mitä 4 §:n 1 momentissa edellytetään ja hoidon ja huolenpidon tarve on vähäistä; taikka
2) siihen on hoitajan esittämä erityinen syy."</t>
  </si>
  <si>
    <t>Omaishoidon tuen palkkiot omaisille, joille maksetaan vähintään 1 500 € kuukaudessa. 
Omaishoitolain 5 §:n mukaan: "Palkkion taso määräytyy hoidon sitovuuden ja vaativuuden mukaan. Hoitopalkkio on vähintään 300 euroa kuukaudessa.
Jos omaishoitaja on hoidollisesti raskaan siirtymävaiheen aikana lyhytaikaisesti estynyt tekemästä omaa tai toisen työtä, palkkio on vähintään 600 euroa kuukaudessa edellyttäen, että hoitajalla ei ole tältä ajalta:
1) vähäistä suurempia työtuloja;
2) oikeutta sairausvakuutuslain (1224/ 2004) 10 luvun mukaiseen erityishoitorahaan;
3) oikeutta vuorotteluvapaalain (1305/ 2002) 13 §:n mukaiseen vuorottelukorvaukseen.
Hoitopalkkio voidaan sopia säädettyä määrää pienemmäksi, jos:
1) hoidon sitovuus on vähäisempää kuin mitä 4 §:n 1 momentissa edellytetään ja hoidon ja huolenpidon tarve on vähäistä; taikka
2) siihen on hoitajan esittämä erityinen syy."</t>
  </si>
  <si>
    <r>
      <t xml:space="preserve">Palkkioihin lasketaan vain rahaetuus. Omaishoidon tuen asiakkaat voivat saada muita palveluja, kuten kotihoitoa. Nämä muut palvelut kirjataan kyseisiin palveluluokkiin. Omaishoidon tuen lakisääteisistä vapaista koituvat kustannukset ja suoritteet kohdennetaan ko. palveluun (lyhytaikainen tehostettu palveluasuminen, lyhytaikainen laitoshoito, päivätoiminta tai muu lakisääteisen vapaan mahdollistava palvelu).
65 vuotta täyttäneisiin kohdistuvat omaishoidon tuen palkkiot. Maakunnat voivat halutessaan eritellä omaishoidon tuen lakisääteisistä vapaista koituvat kustannukset sekä suoritteet, omaishoidon tuen kokonaiskustannusten hahmottamista varten. Omaishoidon tuen kaikkia kustannuksia ei kuitenkaan tarkastella tietopakettitasolla. Kotiin annettava lomitus kirjataan kohtaan </t>
    </r>
    <r>
      <rPr>
        <i/>
        <sz val="9"/>
        <rFont val="Calibri"/>
        <family val="2"/>
        <scheme val="minor"/>
      </rPr>
      <t>Iäkkäiden omaishoidon tuen lakisääteisen vapaan järjestäminen lomituksena.</t>
    </r>
    <r>
      <rPr>
        <sz val="9"/>
        <rFont val="Calibri"/>
        <family val="2"/>
        <scheme val="minor"/>
      </rPr>
      <t xml:space="preserve"> Lomitus voidaan järjestää sijaisomaishoitajan turvin ja sen yhtäjaksoinen kesto voi olla 24 tuntia tai poikkeustapauksissa myös enemmän. Jos lyhytaikaishoito järjestetään esim. tehostetun palveluasumisen yksikössä, kustannukset ja suoritteet kirjataan tehostetun palveluasumisen lyhytaikaishoitoon. Sijaishoitajan tekemä lomitus lakisääteisten vapaiden turvaamiseksi kuuluu tähän palveluryhmään, koska sillä ei ole muuta luontevaa paikkaa. Jos lakisääteiset vapaat tuotetaan asumisyksikössä tai päivätoiminnassa, eurot ja suoritteet kohdennetaan ko. palveluryhmään. </t>
    </r>
  </si>
  <si>
    <t>Omaishoidon tuen palkkiot omaisille, joille maksetaan alle 500 € kuukaudessa omaisen hoitamisesta.
Sairaan lapsen (alle 18-v.) hoitoon myönnetty omaishoidon tuki. Jos kyseessä on kehitysvammainen lapsi, oht kohdistetaan vammaispalvelujen tietopakettiin.
Omaishoitolain 5 §:n mukaan: "Palkkion taso määräytyy hoidon sitovuuden ja vaativuuden mukaan. Hoitopalkkio on vähintään 300 euroa kuukaudessa.
Jos omaishoitaja on hoidollisesti raskaan siirtymävaiheen aikana lyhytaikaisesti estynyt tekemästä omaa tai toisen työtä, palkkio on vähintään 600 euroa kuukaudessa edellyttäen, että hoitajalla ei ole tältä ajalta:
1) vähäistä suurempia työtuloja;
2) oikeutta sairausvakuutuslain (1224/ 2004) 10 luvun mukaiseen erityishoitorahaan;
3) oikeutta vuorotteluvapaalain (1305/ 2002) 13 §:n mukaiseen vuorottelukorvaukseen.
Hoitopalkkio voidaan sopia säädettyä määrää pienemmäksi, jos:
1) hoidon sitovuus on vähäisempää kuin mitä 4 §:n 1 momentissa edellytetään ja hoidon ja huolenpidon tarve on vähäistä; taikka
2) siihen on hoitajan esittämä erityinen syy."</t>
  </si>
  <si>
    <t>Omaishoidon tuen palkkiot omaisille, joille maksetaan 500−999,99 € kuukaudessa.
Sairaan lapsen (alle 18-v.) hoitoon myönnetty omaishoidon tuki. Jos kyseessä on kehitysvammainen lapsi, oht kohdistetaan vammaispalvelujen tietopakettiin.
Omaishoitolain 5 §:n mukaan: "Palkkion taso määräytyy hoidon sitovuuden ja vaativuuden mukaan. Hoitopalkkio on vähintään 300 euroa kuukaudessa.
Jos omaishoitaja on hoidollisesti raskaan siirtymävaiheen aikana lyhytaikaisesti estynyt tekemästä omaa tai toisen työtä, palkkio on vähintään 600 euroa kuukaudessa edellyttäen, että hoitajalla ei ole tältä ajalta:
1) vähäistä suurempia työtuloja;
2) oikeutta sairausvakuutuslain (1224/ 2004) 10 luvun mukaiseen erityishoitorahaan;
3) oikeutta vuorotteluvapaalain (1305/ 2002) 13 §:n mukaiseen vuorottelukorvaukseen.
Hoitopalkkio voidaan sopia säädettyä määrää pienemmäksi, jos:
1) hoidon sitovuus on vähäisempää kuin mitä 4 §:n 1 momentissa edellytetään ja hoidon ja huolenpidon tarve on vähäistä; taikka
2) siihen on hoitajan esittämä erityinen syy."</t>
  </si>
  <si>
    <t>Omaishoidon tuen palkkiot omaisille, joille maksetaan 1 000−1 499,99 € kuukaudessa. 
Sairaan lapsen (alle 18-v.) hoitoon myönnetty omaishoidon tuki. Jos kyseessä on kehitysvammainen lapsi, oht kohdistetaan vammaispalvelujen tietopakettiin.
Omaishoitolain 5 §:n mukaan: "Palkkion taso määräytyy hoidon sitovuuden ja vaativuuden mukaan. Hoitopalkkio on vähintään 300 euroa kuukaudessa.
Jos omaishoitaja on hoidollisesti raskaan siirtymävaiheen aikana lyhytaikaisesti estynyt tekemästä omaa tai toisen työtä, palkkio on vähintään 600 euroa kuukaudessa edellyttäen, että hoitajalla ei ole tältä ajalta:
1) vähäistä suurempia työtuloja;
2) oikeutta sairausvakuutuslain (1224/ 2004) 10 luvun mukaiseen erityishoitorahaan;
3) oikeutta vuorotteluvapaalain (1305/ 2002) 13 §:n mukaiseen vuorottelukorvaukseen.
Hoitopalkkio voidaan sopia säädettyä määrää pienemmäksi, jos:
1) hoidon sitovuus on vähäisempää kuin mitä 4 §:n 1 momentissa edellytetään ja hoidon ja huolenpidon tarve on vähäistä; taikka
2) siihen on hoitajan esittämä erityinen syy."</t>
  </si>
  <si>
    <t>Omaishoidon tuen palkkiot omaisille, joille maksetaan vähintään 1 500 € kuukaudessa.
Sairaan lapsen (alle 18-v.) hoitoon myönnetty omaishoidon tuki. Jos kyseessä on kehitysvammainen lapsi, oht kohdistetaan vammaispalvelujen tietopakettiin.
Omaishoitolain 5 §:n mukaan: "Palkkion taso määräytyy hoidon sitovuuden ja vaativuuden mukaan. Hoitopalkkio on vähintään 300 euroa kuukaudessa.
Jos omaishoitaja on hoidollisesti raskaan siirtymävaiheen aikana lyhytaikaisesti estynyt tekemästä omaa tai toisen työtä, palkkio on vähintään 600 euroa kuukaudessa edellyttäen, että hoitajalla ei ole tältä ajalta:
1) vähäistä suurempia työtuloja;
2) oikeutta sairausvakuutuslain (1224/ 2004) 10 luvun mukaiseen erityishoitorahaan;
3) oikeutta vuorotteluvapaalain (1305/ 2002) 13 §:n mukaiseen vuorottelukorvaukseen.
Hoitopalkkio voidaan sopia säädettyä määrää pienemmäksi, jos:
1) hoidon sitovuus on vähäisempää kuin mitä 4 §:n 1 momentissa edellytetään ja hoidon ja huolenpidon tarve on vähäistä; taikka
2) siihen on hoitajan esittämä erityinen syy."</t>
  </si>
  <si>
    <r>
      <t xml:space="preserve">Palkkioihin lasketaan vain rahaetuus. Omaishoidon tuen asiakkaat voivat saada muita palveluja, kuten kotihoitoa. Nämä muut palvelut kirjataan kyseisiin palveluluokkiin. Omaishoidon tuen lakisääteisistä vapaista koituvat kustannukset ja suoritteet kohdennetaan ko. palveluun (lyhytaikainen tehostettu palveluasuminen, lyhytaikainen laitoshoito, päivätoiminta tai muu lakisääteisen vapaan mahdollistava palvelu). Tähän toimintoon sisällytetään 0−17-vuotiaisiin lapsiin kohdistuvat omaishoidon tuen palkkiot, ellei kyseessä ole kehitysvammainen lapsi. Maakunnat voivat halutessaan eritellä omaishoidon tuen lakisääteisistä vapaista koituvat kustannukset sekä suoritteet, omaishoidon tuen kokonaiskustannusten hahmottamista varten. Omaishoidon tuen kaikkia kustannuksia ei kuitenkaan tarkastella tietopakettitasolla. Kotiin annettava lomitus kirjataan kohtaan </t>
    </r>
    <r>
      <rPr>
        <i/>
        <sz val="9"/>
        <rFont val="Calibri"/>
        <family val="2"/>
        <scheme val="minor"/>
      </rPr>
      <t>Lapsiperheiden omaishoidon tuen lakisääteisen vapaan järjestäminen lomituksena.</t>
    </r>
    <r>
      <rPr>
        <sz val="9"/>
        <rFont val="Calibri"/>
        <family val="2"/>
        <scheme val="minor"/>
      </rPr>
      <t xml:space="preserve"> Lomitus voidaan järjestää sijaisomaishoitajan turvin ja sen yhtäjaksoinen kesto voi olla 24 tuntia tai poikkeustapauksissa myös enemmän. Jos lyhytaikaishoito järjestetään esim. tehostetun palveluasumisen yksikössä, kustannukset ja suoritteet kirjataan tehostetun palveluasumisen lyhytaikaishoitoon. Sijaishoitajan tekemä lomitus lakisääteisten vapaiden turvaamiseksi kuuluu tähän palveluryhmään, koska sillä ei ole muuta luontevaa paikkaa. Jos lakisääteiset vapaat tuotetaan asumisyksikössä tai päivätoiminnassa, eurot ja suoritteet kohdennetaan ko. palveluryhmään. </t>
    </r>
  </si>
  <si>
    <r>
      <t xml:space="preserve">Tähän toimintoon sisällytetään alle 65-vuotiaisiin kohdistuvat omaishoidon tuen palkkiot, vaikka kyseessä ei olisi vammainen asiakas. Alle 18-vuotiaiden palkkiot (erittely lasten ja nuorten tietopakettiin on mahdollista, jos tiedot kerätään ikäryhmittäin). Jos alle 18-vuotias lapsi on kehitysvammainen, tieto kohdistetaan tähän. Maakunnat voivat halutessaan eritellä omaishoidon tuen lakisääteisistä vapaista koituvat kustannukset sekä suoritteet, omaishoidon tuen kokonaiskustannusten hahmottamista varten. Omaishoidon tuen kaikkia kustannuksia ei kuitenkaan tarkastella tietopakettitasolla. Kotiin annettava lomitus kirjataan kohtaan </t>
    </r>
    <r>
      <rPr>
        <i/>
        <sz val="9"/>
        <rFont val="Calibri"/>
        <family val="2"/>
        <scheme val="minor"/>
      </rPr>
      <t>Vammaisten asumisen muu tuki ja palvelut kuin ympärivuorokautisen avun ja tuen sisältävät asumispalvelut</t>
    </r>
    <r>
      <rPr>
        <sz val="9"/>
        <rFont val="Calibri"/>
        <family val="2"/>
        <scheme val="minor"/>
      </rPr>
      <t>. Lomitus voidaan järjestää sijaisomaishoitajan turvin ja sen yhtäjaksoinen kesto voi olla 24 tuntia tai poikkeustapauksissa myös enemmän. Jos lyhytaikaishoito järjestetään esim. tehostetun palveluasumisen yksikössä, kustannukset ja suoritteet kirjataan tehostetun palveluasumisen lyhytaikaishoitoon.</t>
    </r>
  </si>
  <si>
    <t xml:space="preserve">2016–2019 aikana. Tässä käsikirjassa kuvatut tietopakettien sisällöt, rakenteet sekä kustannusten kohdennussäännöt </t>
  </si>
  <si>
    <t>palvelupaketteja) yhdessä keväästä 2015 lähtien. Käyttöönoton valmistelutyö siirtyi STM:n vastuulle vuoden 2018</t>
  </si>
  <si>
    <t>Alla listaus viitattuihin suosituksiin, luokituksiin, lakeihin ja muihin lähteisiin</t>
  </si>
  <si>
    <t>Muut lähteet</t>
  </si>
  <si>
    <t xml:space="preserve">THL 2018a. Asiakasasiakirjojen konteksti. Opas sosiaalihuollon asiakirjojen kontekstikuvailuun Kanta-palveluissa. </t>
  </si>
  <si>
    <t xml:space="preserve">THL 2018b. Sosiaalihuollon asiakastietomäärittelyjen ja palvelutuotannon toiminnallisten määrittelyjen hallinta. </t>
  </si>
  <si>
    <t xml:space="preserve">miten tietopaketin palvelut järjestetään ja kustannukset kohdennetaan. Tietopaketille pitää luoda valtakunnalliset </t>
  </si>
  <si>
    <r>
      <t xml:space="preserve">-       Kerättävät tiedot on kuvattu palvelutapahtuman määritysten osalta sarake-A (tarkennusta vaativat kohdat </t>
    </r>
    <r>
      <rPr>
        <sz val="9"/>
        <color rgb="FFFF0000"/>
        <rFont val="Calibri"/>
        <family val="2"/>
        <scheme val="minor"/>
      </rPr>
      <t>punaisella</t>
    </r>
    <r>
      <rPr>
        <sz val="9"/>
        <color theme="1"/>
        <rFont val="Calibri"/>
        <family val="2"/>
        <scheme val="minor"/>
      </rPr>
      <t>)</t>
    </r>
  </si>
  <si>
    <r>
      <t xml:space="preserve">-       Kerättävät tiedot on kuvattu palvelu/tuotetasolla sarake-B  (tarkennusta vaativat kohdat </t>
    </r>
    <r>
      <rPr>
        <sz val="9"/>
        <color rgb="FFFF0000"/>
        <rFont val="Calibri"/>
        <family val="2"/>
        <scheme val="minor"/>
      </rPr>
      <t>punaisella</t>
    </r>
    <r>
      <rPr>
        <sz val="9"/>
        <color theme="1"/>
        <rFont val="Calibri"/>
        <family val="2"/>
        <scheme val="minor"/>
      </rPr>
      <t>)</t>
    </r>
  </si>
  <si>
    <t>Ohjeistus ja lähteet</t>
  </si>
  <si>
    <t>Sote-tietopakettien luokittelu</t>
  </si>
  <si>
    <t>Sote-tieto hyötykäyttöön 2020 -strategiassa on määritelty keskeiset tietojohtamisen tavoitteet koskien sekä</t>
  </si>
  <si>
    <t>tavoitteena on, että rakenteiset sote-tiedot ovat valtakunnallisesti yhteneväisiä ja ne nojaajat kansallisiin ja</t>
  </si>
  <si>
    <t>kansainvälisiin standardeihin. Näin varmistetaan sekä sisältöjen että ICT-palveluiden yhteentoimivuus ja</t>
  </si>
  <si>
    <t>tiedon jakamisen toimivuus.</t>
  </si>
  <si>
    <t>Sote-tietopaketit muodostavat ensimmäisen valtakunnallisen mallin palvelujen luokittelusta ja</t>
  </si>
  <si>
    <t>määrittelyistä, joka nojaa kansallisiin ja kansainvälisiin standardeihin. Tietopaketit muodostavat näin</t>
  </si>
  <si>
    <t>organisaatioista riippumattoman tietojohtamisen viitekehyksen, jossa palvelutuotannon roolit, keskinäiset</t>
  </si>
  <si>
    <t>suhteet ja vastuut on määritelty usein yksityiskohtaiselle tasolle saakka. Tietopakettien mukainen</t>
  </si>
  <si>
    <t>kansallisesti yhteinen tietopohja palvelee myös laaja-alaisesti tutkimus-, kehitys- ja innovaatiotoimintaa.</t>
  </si>
  <si>
    <t>Sosiaali- ja terveysministeriö (STM) ja Sitra ovat kehittäneet ja arvioineet sote-tietopaketteja (aikaisemmin</t>
  </si>
  <si>
    <t>palvelupaketteja) yhdessä keväästä 2015 lähtien. Käyttöönoton valmistelutyö siirtyi STM:n vastuulle vuoden</t>
  </si>
  <si>
    <t>2018 alusta. Sote-tietopaketteja pilotoitiin 51 kunnan alueella keväällä 2016 ja testattiin seitsemässä eri</t>
  </si>
  <si>
    <t>maakunnassa keväällä 2017. Lisäksi sote-tietopaketeista ja niiden sisällöistä on käyty laajasti</t>
  </si>
  <si>
    <t>asiantuntijakeskusteluja vuosien 2016–2019 aikana.</t>
  </si>
  <si>
    <t>Nykyisessä muodossaan tietopakettien mukainen tiedon johtaminen mahdollistaa sote-organisaatioissa</t>
  </si>
  <si>
    <t>tehtävien suoritteiden, kustannusten, työpanosten ja sijaintitietojen kohdentamisen. Tarkin seurantataso</t>
  </si>
  <si>
    <t>mahdollistaa palvelujen tuotteistamisen ja tuotekustannusten seurannan, karkeimmalla tasolla seuranta</t>
  </si>
  <si>
    <t>perustuu JHS-palveluluokituksen mukaiseen kustannusten seurantaan.</t>
  </si>
  <si>
    <t>Lisäksi tietopakettien yhtenäinen rakenne mahdollistaa kansallisesti keskitetyt tietojärjestelmäratkaisut</t>
  </si>
  <si>
    <t>sote-tietojen poimintaan, hallintaan ja raportointiin vertailukelpoisella tavalla. Keskitetyt</t>
  </si>
  <si>
    <t>järjestelmäratkaisut helpottavat puolestaan tietopaketeista koostuvan keskitetyn tietomallin testaamista,</t>
  </si>
  <si>
    <t>päivittämistä ja ylläpitoa. Sopivilla tietojärjestelmäratkaisuilla varmistetaan alueellinen yhtenäisyys ja</t>
  </si>
  <si>
    <t>kansallinen yhteentoimivuus.</t>
  </si>
  <si>
    <t>Tässä käsikirjassa kuvatut tietopakettien sisällöt, rakenteet sekä kustannusten kohdennussäännöt ovat</t>
  </si>
  <si>
    <t>syntyneet lukuisten asiantuntijoiden sekä tietopakettien pilotoinnista ja testauksesta saatujen kokemusten</t>
  </si>
  <si>
    <t>kansallisesti että alueellisesti merkittäviä tietojohtamisen kokonaisuuksista. Strategiassa esitettynä</t>
  </si>
  <si>
    <r>
      <t xml:space="preserve">E-sarakkeeseen </t>
    </r>
    <r>
      <rPr>
        <sz val="10"/>
        <color theme="1"/>
        <rFont val="Calibri"/>
        <family val="2"/>
        <scheme val="minor"/>
      </rPr>
      <t>on kirjattu palveluryhmään liitettävät tunnisteet.</t>
    </r>
  </si>
  <si>
    <r>
      <rPr>
        <b/>
        <sz val="10"/>
        <color theme="1"/>
        <rFont val="Calibri"/>
        <family val="2"/>
        <scheme val="minor"/>
      </rPr>
      <t>G-sarakkeeseen</t>
    </r>
    <r>
      <rPr>
        <sz val="10"/>
        <color theme="1"/>
        <rFont val="Calibri"/>
        <family val="2"/>
        <scheme val="minor"/>
      </rPr>
      <t xml:space="preserve"> on kirjattu palveluryhmän nimi, johon kyseisen rivin palvelu kuuluu. Palveluryhmä voi täten sisältää</t>
    </r>
  </si>
  <si>
    <r>
      <rPr>
        <b/>
        <sz val="10"/>
        <color theme="1"/>
        <rFont val="Calibri"/>
        <family val="2"/>
        <scheme val="minor"/>
      </rPr>
      <t>F-sarakkeeseen</t>
    </r>
    <r>
      <rPr>
        <sz val="10"/>
        <color theme="1"/>
        <rFont val="Calibri"/>
        <family val="2"/>
        <scheme val="minor"/>
      </rPr>
      <t xml:space="preserve"> on tehty kuvaus kulloisestakin palveluryhmästä.</t>
    </r>
  </si>
  <si>
    <r>
      <rPr>
        <b/>
        <sz val="10"/>
        <color theme="1"/>
        <rFont val="Calibri"/>
        <family val="2"/>
        <scheme val="minor"/>
      </rPr>
      <t>H-sarakkeeseen</t>
    </r>
    <r>
      <rPr>
        <sz val="10"/>
        <color theme="1"/>
        <rFont val="Calibri"/>
        <family val="2"/>
        <scheme val="minor"/>
      </rPr>
      <t xml:space="preserve"> on kirjattu toimintoon liitettävät tunnisteet.</t>
    </r>
  </si>
  <si>
    <r>
      <rPr>
        <b/>
        <sz val="10"/>
        <color theme="1"/>
        <rFont val="Calibri"/>
        <family val="2"/>
        <scheme val="minor"/>
      </rPr>
      <t>I-sarakkeeseen</t>
    </r>
    <r>
      <rPr>
        <sz val="10"/>
        <color theme="1"/>
        <rFont val="Calibri"/>
        <family val="2"/>
        <scheme val="minor"/>
      </rPr>
      <t xml:space="preserve"> on kirjattu toiminnon nimi. Toiminto koostuu yhdestä tai useammasta palveluryhmästä.</t>
    </r>
  </si>
  <si>
    <r>
      <rPr>
        <b/>
        <sz val="10"/>
        <color theme="1"/>
        <rFont val="Calibri"/>
        <family val="2"/>
        <scheme val="minor"/>
      </rPr>
      <t>K-sarakkeeseen</t>
    </r>
    <r>
      <rPr>
        <sz val="10"/>
        <color theme="1"/>
        <rFont val="Calibri"/>
        <family val="2"/>
        <scheme val="minor"/>
      </rPr>
      <t xml:space="preserve"> on kirjattu JHS-palveluluokan nimi. JHS-palveluluokka koostuu yhdestä tai useammasta palvelusta.</t>
    </r>
  </si>
  <si>
    <r>
      <rPr>
        <b/>
        <sz val="10"/>
        <color theme="1"/>
        <rFont val="Calibri"/>
        <family val="2"/>
        <scheme val="minor"/>
      </rPr>
      <t>J-sarakkeeseen</t>
    </r>
    <r>
      <rPr>
        <sz val="10"/>
        <color theme="1"/>
        <rFont val="Calibri"/>
        <family val="2"/>
        <scheme val="minor"/>
      </rPr>
      <t xml:space="preserve"> on kirjattu JHS-palveluluokkaan liitettävät tunnisteet.</t>
    </r>
  </si>
  <si>
    <r>
      <rPr>
        <b/>
        <sz val="10"/>
        <color theme="1"/>
        <rFont val="Calibri"/>
        <family val="2"/>
        <scheme val="minor"/>
      </rPr>
      <t>L-sarakkeeseen</t>
    </r>
    <r>
      <rPr>
        <sz val="10"/>
        <color theme="1"/>
        <rFont val="Calibri"/>
        <family val="2"/>
        <scheme val="minor"/>
      </rPr>
      <t xml:space="preserve"> on kirjattu JHS-palveluluokan määritelmä.</t>
    </r>
  </si>
  <si>
    <t>Koneellinen annosjakelu; Infuusiopoliklinikalla tehty annosjakelu; Kotisairaanhoidon tekemä annosjakelu; ei kohdenneta läkkäiden jakamiseen liittyviä kustannuksia.</t>
  </si>
  <si>
    <t>Sosiaalista toimintakykyä tukeva toiminta. Esim. yksinäisyyttä vähentävät ja sosiaalista vuorovaikutusta edistävät sekä yhteisöllistä tukea tarjoavat ryhmät:  
• Taide- ja viriketoiminta
• Ryhmäliikunta- ja keskustelu
• Ryhmäterapia ja terapeuttinen kirjoittaminen
• Ystäväpalvelu
Omaishoidon toimintakeskukset. Tarvitaanko tarkempi erittely, mitä tämä palveluluokka sisältää?</t>
  </si>
  <si>
    <t>Asiakkaalla tulee olla päätös päivätoimintapalvelusta. Päivätoiminta voi olla luoteeltaan kuntouttavaa, esim. geriatrinen päiväkuntoutus. Päivätoimintaa voidaan järjestää myös omaishoidon tuen lakisääteisten vapaiden mahdollistamiseen. Myös tällöin suoritteet ja eurot kirjataan päivätoimintaan.</t>
  </si>
  <si>
    <r>
      <t xml:space="preserve">Kotona tehtävä kuntoutus, jonka suorittaa terveydenhuollon terapia-ammattilainen. Kun kuntoutuskäyntien valvonta ja ohjaus siirtyvät yksinomaan kotihoidon vastuulle (esim. lähihoitaja), käynnit ja kustannukset kirjataan osaksi kotipalvelun toimintaa. </t>
    </r>
    <r>
      <rPr>
        <b/>
        <sz val="9"/>
        <color rgb="FFFF0000"/>
        <rFont val="Calibri"/>
        <family val="2"/>
        <scheme val="minor"/>
      </rPr>
      <t xml:space="preserve">Tähän kohdistetaan myös kotihoidon kuntouttava arviointijakso. </t>
    </r>
    <r>
      <rPr>
        <sz val="9"/>
        <color rgb="FFFF0000"/>
        <rFont val="Calibri"/>
        <family val="2"/>
        <scheme val="minor"/>
      </rPr>
      <t>Arviointijakso tuotetaan moniammatillisen tiimin toimesta, johon kuuluvat esimerkiksi palveluohjaajat, sairaanhoitaja, kuntouttavia lähihoitajia, fysioterapeutti, toimintaterapeutti sekä tarvittaessa kotihoidon lääkäri. Pitäisikö olla hoidon ja hoivan tietopaketissa?</t>
    </r>
  </si>
  <si>
    <t>Henkilötunnus:  
Kotikunta:  
Postinumero:
Päädiagnoosi tai ensisijainen käyntisyy (ICD-10 tai ICPC2):
Asiointitapa (THL): 80=Asumisjakso, 81=Hoivajakso
Palvelutehtävä: 23=Iäkkäiden palvelut
Sosiaalipalvelu: 2=Ammatillinen perhehoito, miten erotetaan?
Asumisjakson aloitusajankohta: päivämäärä ja kellonaika TS
Asumisjakson lopetusajankohta: päivämäärä ja kellonaika TS
Missä käynti on tapahtunut (THL - SOTEorganisaatiorekisteri):
Omaishoidontuki: K
Oma palvelu: K, E
Palveluseteli: K, E
Ostopalvelu: K, E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</si>
  <si>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23=Iäkkäiden palvelut
Sosiaalipalvelu: 67=Omaishoidon tuki
Käynnin aloitusajankohta: päivämäärä ja kellonaika TS
Käynnin lopetusajankohta: päivämäärä ja kellonaika TS
Kävijäryhmä: 1=Yksilökäynti; 2 Ryhmävastaanotto; 3=Ryhmäkäynti; 5 Perhekäynti; 6=Yhteistötilaisuus
Omaishoidontuki: K
Oma palvelu: K, E
Palveluseteli: K, E
Ostopalvelu: K, E
OMAISHOIDON TUEN TOIMENPIDELUOKITUS?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</si>
  <si>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1=Käynti toimipaikassa
Palvelutehtävä: 23=Iäkkäiden palvelut
Sosiaalipalvelu: 70=Sosiaalinen kuntoutus
Käynnin aloitusajankohta: päivämäärä ja kellonaika TS
Käynnin lopetusajankohta: päivämäärä ja kellonaika TS
Missä käynti on tapahtunut (THL - SOTEorganisaatiorekisteri):
Kävijäryhmä: 1=Yksilökäynti; 3=Ryhmäkäynti
Erityisryhmä: 
Käynnin toteuttaja (Valviran rekisteröintinumero):
Oma palvelu: K, E
Palveluseteli: K, E
Ostopalvelu: K, E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</si>
  <si>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1=Käynti toimipaikassa
Palvelutehtävä: 23=Iäkkäiden palvelut
Sosiaalipalvelu: 37=Päivätoiminta
Käynnin aloitusajankohta: päivämäärä ja kellonaika TS
Käynnin lopetusajankohta: päivämäärä ja kellonaika TS
Missä käynti on tapahtunut (THL - SOTEorganisaatiorekisteri):
Kävijäryhmä: 1=Yksilökäynti; 3=Ryhmäkäynti
Erityisryhmä: 
Käynnin toteuttaja (Valviran rekisteröintinumero):
Oma palvelu: K, E
Palveluseteli: K, E
Ostopalvelu: K, E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</si>
  <si>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1=Käynti toimipaikassa
Palvelutehtävä: 23=Iäkkäiden palvelut
Sosiaalipalvelu: 37=Päivätoiminta, miten erotetaan?
Käynnin aloitusajankohta: päivämäärä ja kellonaika TS
Käynnin lopetusajankohta: päivämäärä ja kellonaika TS
Missä käynti on tapahtunut (THL - SOTEorganisaatiorekisteri):
Kävijäryhmä: 1=Yksilökäynti; 3=Ryhmäkäynti
Erityisryhmä: 
Käynnin toteuttaja (Valviran rekisteröintinumero):
Omaishoidontuki: K
Oma palvelu: K, E
Palveluseteli: K, E
Ostopalvelu: K, E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</si>
  <si>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3=Käynti asiakkaan luona
Palvelutehtävä: 23=Iäkkäiden palvelut
Sosiaalipalvelu: 9=Asunnon muutostyö
Käynnin aloitusajankohta: päivämäärä ja kellonaika TS
Käynnin lopetusajankohta: päivämäärä ja kellonaika TS
Missä käynti on tapahtunut (THL - SOTEorganisaatiorekisteri):
Kävijäryhmä: 1=Yksilökäynti
Erityisryhmä: 
Käynnin toteuttaja (Valviran rekisteröintinumero):
Oma palvelu: K, E
Palveluseteli: K, E
Ostopalvelu: K, E
ASUNNON MUUTOSTÖIDEN LUOKITUS?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</si>
  <si>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6=Muu asiointi
Palvelutehtävä: 23=Iäkkäiden palvelut
Sosiaalipalvelu: 66=Liikkumista tukeva palvelu
Käynnin aloitusajankohta: päivämäärä ja kellonaika TS
Käynnin lopetusajankohta: päivämäärä ja kellonaika TS
Kävijäryhmä: 1=Yksilökäynti; 3=Ryhmäkäynti
Kuljetuspalvelu: K
Oma palvelu: K, E
Palveluseteli: K, E
Ostopalvelu: K, E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</si>
  <si>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(THL): 80=Asumisjakso, 81=Hoivajakso
Palvelutehtävä: 23=Iäkkäiden palvelut
Sosiaalipalvelu: 31=Perhehoito
Asumisjakson aloitusajankohta: päivämäärä ja kellonaika TS
Asumisjakson lopetusajankohta: päivämäärä ja kellonaika TS
Missä käynti on tapahtunut (THL - SOTEorganisaatiorekisteri):
Oma palvelu: K, E
Palveluseteli: K, E
Ostopalvelu: K, E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</si>
  <si>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(THL): 80=Asumisjakso, 81=Hoivajakso
Palvelutehtävä: 23=Iäkkäiden palvelut
Sosiaalipalvelu: 31=Perhehoito, miten erotetaan?
Asumisjakson aloitusajankohta: päivämäärä ja kellonaika TS
Asumisjakson lopetusajankohta: päivämäärä ja kellonaika TS
Missä käynti on tapahtunut (THL - SOTEorganisaatiorekisteri):
Omaishoidontuki: K
Oma palvelu: K, E
Palveluseteli: K, E
Ostopalvelu: K, E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</si>
  <si>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(THL): 80=Asumisjakso, 81=Hoivajakso
Palvelutehtävä: 23=Iäkkäiden palvelut
Sosiaalipalvelu: 2=Ammatillinen perhehoito
Asumisjakson aloitusajankohta: päivämäärä ja kellonaika TS
Asumisjakson lopetusajankohta: päivämäärä ja kellonaika TS
Missä käynti on tapahtunut (THL - SOTEorganisaatiorekisteri):
Oma palvelu: K, E
Palveluseteli: K, E
Ostopalvelu: K, E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</si>
  <si>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(THL): 80=Asumisjakso, 81=Hoivajakso
Palvelutehtävä: 23=Iäkkäiden palvelut
Sosiaalipalvelu: 31=Perhehoito, miten erotetaan?
Asumisjakson aloitusajankohta: päivämäärä ja kellonaika TS
Asumisjakson lopetusajankohta: päivämäärä ja kellonaika TS
Missä käynti on tapahtunut (THL - SOTEorganisaatiorekisteri):
Oma palvelu: K, E
Palveluseteli: K, E
Ostopalvelu: K, E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</si>
  <si>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(THL): 80=Asumisjakso, 81=Hoivajakso
Palvelutehtävä: 23=Iäkkäiden palvelut
Sosiaalipalvelu: 24=Laitospalvelu
Asumisjakson aloitusajankohta: päivämäärä ja kellonaika TS
Asumisjakson lopetusajankohta: päivämäärä ja kellonaika TS
(Erottelu keston mukaan, pitkäaikainen &gt;90vrk tai pitkäaikaishoidon päätös)
Missä käynti on tapahtunut (THL - SOTEorganisaatiorekisteri):
Oma palvelu: K, E
Palveluseteli: K, E
Ostopalvelu: K, E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</si>
  <si>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Lapsiperheiden lomanviettopalvelu myönnetyt eurot</t>
  </si>
  <si>
    <r>
      <t>THL</t>
    </r>
    <r>
      <rPr>
        <sz val="14"/>
        <rFont val="Calibri"/>
        <family val="2"/>
      </rPr>
      <t xml:space="preserve"> - </t>
    </r>
    <r>
      <rPr>
        <sz val="14"/>
        <rFont val="Arial"/>
        <family val="2"/>
      </rPr>
      <t>SOTE-organisaatiorekisteri</t>
    </r>
  </si>
  <si>
    <t>tämä tulee korjaantumaan Kanta-palvelujen käyttöönoton myötä.</t>
  </si>
  <si>
    <t>asiakastieto. Asiakkuuden hinta on siis todellisuutta korkeampi alussa.</t>
  </si>
  <si>
    <r>
      <rPr>
        <b/>
        <sz val="9"/>
        <rFont val="Calibri"/>
        <family val="2"/>
        <scheme val="minor"/>
      </rPr>
      <t>Sisältyy aikuisten sosiaalipalvelujen tietopakettiin!</t>
    </r>
    <r>
      <rPr>
        <sz val="9"/>
        <rFont val="Calibri"/>
        <family val="2"/>
        <scheme val="minor"/>
      </rPr>
      <t xml:space="preserve"> Kuntouttava työtoiminta on sosiaalihuoltolain mukainen sosiaalipalvelu sekä työttömyysturvalain mukainen työllistymistä edistävä palvelu. Laki kuntouttavasta työtoiminnasta (189/2001). Kuntouttavaa työtoimintaa voidaan järjestää esim. työtoimintana, yksilövalmennuksena tai -ohjauksena, työ- ja toimintakyvyn arviointina, työhönvalmentajan tukena, ryhmätoimintana, yhteisöllisenä toimintana, asiakkaan arjen ohjauksena ja asioiden hoitona, talouden hoitamisen tukemisena, velkaneuvontana, oppimisvaikeuksien kartoittamisena ja työelämän pelisääntöjen opetteluna.</t>
    </r>
  </si>
  <si>
    <t>EI JHS-PALVELULUOKKAA!</t>
  </si>
  <si>
    <r>
      <t xml:space="preserve">Kunnan demokratiapalvelut. Kunnan ylintä päätäntä- ja toimeenpanovaltaa käyttävien hallintoviranomaisten toiminnot: kunnanvaltuusto, -hallitus ja -johtaja sekä näiden toimintojen keskitetyt valmistelutehtävät (esim. kunnanjohtajan sihteeri), ei kuitenkaan toimialoilla tapahtuva valmistelu. Yleishallintoon kuuluvat kunnanhallituksen alaiset jaostot ja toimielimet. 
Koko kunnan toimintaa ja strategiaa ohjaavat ja neuvoa antavat toiminnot (esim. lähidemokratia- ja tasa-arvoasiat, asukkaiden osallistumis- ja vaikuttamismahdollisuuksien edistäminen (esimerkiksi vanhus- ja vammaisneuvostot, nuorisovaltuusto). 
Kunnan strategista, laaja-alaista ja pitkän aikavälin kehittämistä ja suunnittelua tukevat palvelut sekä niitä tukeva tiedonhankinta ja jalostus. Edellä kuvattuja palveluita ovat kuntastrategian valmistelu, laadinnan ohjaus, seuranta sekä näiden kehittäminen. Lisäksi palveluluokkaan kuuluvat myös kuntastrategiaa toteuttavien poikkihallinnollisten erillisohjelmien ja -suunnitelmien laadinta sekä kunnan edunvalvonta. Strategisen tason kuntakehityspalvelut kuuluvat yleishallintoon siltä osin, kun ne eivät ole jotain muuta varsinaista palvelua, kuten elinkeinojen edistämistä. Palveluluokkaan sisältyy myös konserniohjaus - ja valvonta
Varautuminen ja valmiussuunnittelu. </t>
    </r>
    <r>
      <rPr>
        <strike/>
        <sz val="11"/>
        <rFont val="Arial"/>
        <family val="2"/>
      </rPr>
      <t xml:space="preserve">
</t>
    </r>
    <r>
      <rPr>
        <sz val="11"/>
        <rFont val="Arial"/>
        <family val="2"/>
      </rPr>
      <t xml:space="preserve">
Tiedonohjaussuunnitelman mukainen keskitetty asianhallinta, tiedonhallinta, arkistointi, arkiston tietopalvelu ja päätösten tiedoksi antaminen. 
Tarkastuslautakunnat, sisäinen tarkastus ja tarkastustoimi. 
Verotuskustannukset</t>
    </r>
    <r>
      <rPr>
        <strike/>
        <sz val="11"/>
        <rFont val="Arial"/>
        <family val="2"/>
      </rPr>
      <t xml:space="preserve">
</t>
    </r>
    <r>
      <rPr>
        <sz val="11"/>
        <rFont val="Arial"/>
        <family val="2"/>
      </rPr>
      <t xml:space="preserve">Maakunnallinen yhteistyö, kuntayhteistyö </t>
    </r>
  </si>
  <si>
    <t>vaalit</t>
  </si>
  <si>
    <t>Erittelemätön lastensuojelun sijaishuolto</t>
  </si>
  <si>
    <t>eritlastensuojelu</t>
  </si>
  <si>
    <t xml:space="preserve">Erittelemätön-luokkaa voi käyttää ainoastaan kunnilta ja kuntayhtymiltä ostettavissa palveluissa. Luokalle kirjataan lastensuojelun ammatillinen perhehoito, lastensuojelun laitospalvelu ja lastensuojelun perhehoito. </t>
  </si>
  <si>
    <t xml:space="preserve">Sisältää myös avohuollon sijoituksena ammatilliseen perhehoitoon annetun hoidon. </t>
  </si>
  <si>
    <t>Sosiaalipalvelujen kuvaukset löytyvät Sosiaalialan tiedonhallinnan sanastosta (versio 5.0): https://thl.fi/documents/920442/3642270/SOSTI_fi_sv_kevytjulkaisu_SANASTO+%281%29+3011.pdf/d98d6404-1046-409d-8b1d-9656e13cf922 --&gt; Näytä kaikki koodit</t>
  </si>
  <si>
    <t xml:space="preserve">Palveluun kirjataan myös laitoksissa annettu perhekuntoutus. Sisältää myös avohuollon sijoituksena laitospalveluun annetun hoidon. </t>
  </si>
  <si>
    <t>lastensuojelusijai</t>
  </si>
  <si>
    <t xml:space="preserve">Sisältää myös avohuollon sijoituksena perhehoitoon annetun hoidon. </t>
  </si>
  <si>
    <t>Palveluun kirjataan myös avohuoltona annettu perhekuntoutus.</t>
  </si>
  <si>
    <t>Erittelemättömät lapsiperheiden palvelut</t>
  </si>
  <si>
    <t>eritlastensosiaali</t>
  </si>
  <si>
    <t xml:space="preserve">Erittelemätön-luokkaa voi käyttää ainoastaan kunnilta ja kuntayhtymiltä ostettavissa palveluissa. Luokalle kirjataan lapsiperheiden sosiaalityö- ja ohjaus, lapsiperheiden kotipalvelu- ja perhetyö, kasvatus- ja perheneuvonta, perheoikeudelliset palvelut ja ensi- ja turvakotipalvelu. </t>
  </si>
  <si>
    <t>lapsiperhekotipalv</t>
  </si>
  <si>
    <t>Palveluun ei kirjata lastensuojelun palveluja ja muille asiakasryhmille tarkoitettua kotipalvelua.
Asukkaille tarjotut perusterveydenhuollon palvelut (mm. lääkäri-, laboratorio- ja kuvantamispalvelut) kirjataan perusterveydenhuollon luokkiin.</t>
  </si>
  <si>
    <t>Ensi- ja turvakotipalvelu</t>
  </si>
  <si>
    <t>ensikotipalvelu ja turvakotipalvelu</t>
  </si>
  <si>
    <t>perheoikeuspalvelu</t>
  </si>
  <si>
    <t xml:space="preserve">Palveluun ei kirjata perustason terveydenhuollon vuodeosastohoitoa. Asukkaille tarjotut perusterveydenhuollon palvelut (mm. lääkäri-, laboratorio- ja kuvantamispalvelut) kirjataan perusterveydenhuollon luokkiin.
</t>
  </si>
  <si>
    <t>Asukkaille tarjotut perusterveydenhuollon palvelut (mm. lääkäri-, laboratorio- ja kuvantamispalvelut) kirjataan perusterveydenhuollon luokkiin.</t>
  </si>
  <si>
    <t>eritikaantyneiden</t>
  </si>
  <si>
    <t xml:space="preserve">Erittelemätön-luokkaa voi käyttää ainoastaan kunnilta ja kuntayhtymiltä ostettavissa palveluissa. Luokalle kirjataan iäkkäiden keskitetty asiakas- ja palveluohjaus, iäkkäiden palveluasuminen ja perhehoito ja sosiaalihuoltolain mukainen liikkumista tukeva palvelu. </t>
  </si>
  <si>
    <t>liikkumisentukemi</t>
  </si>
  <si>
    <t>eritvammaisten</t>
  </si>
  <si>
    <t>Erittelemätön-luokkaa voi käyttää ainoastaan kunnilta ja kuntayhtymiltä ostettavissa palveluissa. Luokalle kirjataan henkilökohtainen apu, vammaisten asumisen muu tuki ja palvelut kuin ympärivuorokautisen avun ja tuen sisältävät asumispalvelut, vammaisten liikkumista tukeva palvelu, vammaisten perhehoito ja vammaisten sosiaalityö ja -ohjaus ja päiväaikainen toiminta.</t>
  </si>
  <si>
    <t>henkilokohtainenap</t>
  </si>
  <si>
    <t xml:space="preserve">Palveluun kirjataan myös ikääntyneille vammaispalvelulain perusteella annettu henkilökohtainen apu. 
Palveluluokalle kohdistetaan kaikki henkilökohtaisen avun järjestämisestä aiheutuvat kustannukset. 
</t>
  </si>
  <si>
    <t xml:space="preserve">vammaisten asunnon muutostyöt, tuettu asuminen ja palveluasuminen sekä alle 65-vuotialle omaishoidon tuen järjestämiseen liittyvät kustannukset, kuten maksetut omaishoidon tuen hoitopalkkiot (ml. niiden sivukulut) ja VPLn mukainen taloudellinen tuki </t>
  </si>
  <si>
    <t xml:space="preserve">Palveluina annettu omaishoidon tuki kirjautuu ko. palvelun luokkaan (esim. tehostettu palveluasuminen).
Asukkaille tarjotut perusterveydenhuollon palvelut (mm. lääkäri-, laboratorio- ja kuvantamispalvelut) kirjataan perusterveydenhuollon luokkiin.
</t>
  </si>
  <si>
    <t>iäkkäiden perhetyö, sosiaalinen kuntoutus, sosiaalityö ja sosiaaliohjaus (pl. iäkkäiden keskitettyyn asiakas- ja palveluohjaukseen sisältyvät palvelut), 65 v. täyttäneille omaishoidon tuen järjestämiseen liittyvät kustannukset, kuten maksetut hoitopalkkiot (ml. niiden sivukulut), omaishoidon valmennus, koulutus ja työnohjaus, iäkkäille, vammaisille ja muille kuin lapsiperheille tarkoitettu kotipalvelu ja sen tukipalvelut ja kotihoito sekä iäkkäiden tuettu asuminen, asunnon muutostyöt ja päivätoiminta</t>
  </si>
  <si>
    <t xml:space="preserve">Palveluun ei kirjata vammaisten asunnon muutostöitä ja muiden asiakasryhmien päivätoimintaa.
Varsinaisina sosiaali- ja terveyspalveluina annettu omaishoidon tuki kirjataan ko. palvelun luokkaan (esim. tehostettu palveluasuminen, terveystarkastukset jne.)
Asukkaille tarjotut perusterveydenhuollon palvelut (mm. lääkäri-, laboratorio- ja kuvantamispalvelut) kirjataan perusterveydenhuollon luokkiin.
</t>
  </si>
  <si>
    <t>Erittelemätön perustason päihde- ja mielenterveystyö</t>
  </si>
  <si>
    <t>eritpaihdemielent</t>
  </si>
  <si>
    <t>Erittelemätön-luokkaa voi käyttää ainoastaan kunnilta ja kuntayhtymiltä ostettavissa palveluissa. Luokkaa kirjataan päihdekuntoutujien asumispalvelu, päihdekuntoutujien laitoshoito, päihde- ja mielenterveysongelmaisten avun, tuen, hoidon ja kuntoutuksen avopalvelukokonaisuus, mielenterveyskuntoutujien asumispalvelu ja mielenterveyskuntoutujien ympärivuorokautinen asumispalvelu.</t>
  </si>
  <si>
    <t>paihdeasumispalvel</t>
  </si>
  <si>
    <t>Päihdekuntoutujien asumispalvelut on sosiaalipalveluna toteutettavaa palveluasumista, tehostettua palveluasumista tai tilapäistä asumista. Palveluasuminen sisältää osavuorokautisesti asiakkaan tarvitsemaa hoitoa ja huolenpitoa sekä asumiseen liittyviä palveluja. Tehostetussa palveluasumisessa palvelunantaja järjestää sosiaalihuollon asiakkaalle palveluasunnon ja sinne asiakkaan tarvitsemaa hoitoa ja huolenpitoa sekä asumiseen liittyviä palveluja asiakkaan ympärivuorokautiseen hoidon ja huolenpidon tarpeeseen. Tilapäisessä asumispalvelussa asiakkaalle järjestetään väliaikainen majoitus ja tarvittava tuki ja apu yllättävään ja satunnaiseen tarpeeseen, kuten hätämajoitusta, mutta tilapäisellä asumisella ei kuitenkaan tarkoiteta sosiaalihuollon asiakkaan lyhytaikaista asumispalveluissa annettavaa palvelujaksoa, jossa asiakas esimerkiksi odottaa pääsyä toiseen palveluun. Asumispalvelu voi olla joko päihteetöntä tai päihteiden käytön sallivaa.</t>
  </si>
  <si>
    <t>Päihde- ja mielenterveysongelmaisten avun, tuen, hoidon ja kuntoutuksen avopalvelukokonaisuus</t>
  </si>
  <si>
    <t>paihdemielentevavo</t>
  </si>
  <si>
    <t>päihde- ja mielenterveyskuntoutujille tarkoitettu avopalvelukokonaisuus, joka sisältää asiakasohjauksen, sosiaalityön, sosiaalinen kuntoutuksen, sosiaaliohjauksen, tukisuhdetoiminnan, päivätoiminnan ja tuetun asumisen sekä ei-erikoissairaanhoitojohtoisen terveydenhuollon avohoidon ja kuntoutuksen palveluja.</t>
  </si>
  <si>
    <t>Palveluluokkaan kirjataan kuuluvaksi terveydenhuoltolain, sosiaalihuoltolain, päihdehuoltolain ja mielenterveyslain ja sekä opioidikorvaushoitoa koskevan  asetuksen, tartuntatautilain ja –asetuksen sekä ehkäisevän päihdetyön järjestämistä koskevan lain mukaiset päihde- ja/tai mielenterveysongelmaisille annettavat palvelukokonaisuudet ei-erikoissairaanhoidon alaisissa, päihde- ja/tai mielenterveysongelmaisten hoitoon ja kuntoutukseen erikoistuneissa yksiköissä. Tähän palveluluokkaan sisältyvät A-klinikkatyyppisten  ja muiden  päihdehuoltoyksiköiden (ml. huumeklinikat, päihdeongelmaisten päiväkeskukset tms.) sekä vastaavien mielenterveyskuntoutujille suunnattujen avomuotoisten matalakynnyksisten, ei-erikoissairaanhoitojohtoisten hoito- ja kuntoutuspalvelujen  terveydenhuoltopalvelut sekä sosiaalihuoltolain mukaisista palveluista yksikössä toteutettava sosiaalityö, -ohjaus ja -kuntoutus, tukisuhdetoiminta sekä työ- ja päivätoiminta. Tähän sisältyvät myös eriytettävänä palvelukokonaisuutenaan toteutettava huumeiden käyttäjien sosiaali- ja terveysneuvontatoiminta pistovälineiden vaihtoineen, rahapeliongelmien hoitoon erikoistuneet yksilö- ja ryhmämuotoisista palvelut, etsivä ja jalkautuva työ syrjäytyneiden päihde- ja mielenterveysongelmaisten keskuudessa sekä vastaavantyyppiset muut matalakynnyksiset päihteiden käytön haittojen vähentämiseen tähtäävät palvelukokonaisuudet (esim. terapiat). Palveluun ei kirjata kuntouttavaa työtoimintaa.</t>
  </si>
  <si>
    <t>mielenterveysasumi</t>
  </si>
  <si>
    <t>mielenterveyskuntoutujien asumispalvelut sisältää palveluasumisen. Se on siten intensiivistä ja pitkäjänteistä kuntoutusta mielenterveysongelman vuoksi sekä omatoimisuuden ja asumisen tiivistä harjoittelua joko ryhmäasunnossa tai itsenäisessä asunnossa.</t>
  </si>
  <si>
    <t>mielenterveyskuntoutujien tehostetussa ympärivuorokautisessa palveluasumisessa vaikeasti toimintarajoitteinen kuntoutuja tarvitsee jatkuvasti tukea, ohjausta ja valvontaa ympärivuorokautisesti ryhmäasunnossa</t>
  </si>
  <si>
    <t>eritperusterveys</t>
  </si>
  <si>
    <t xml:space="preserve">Erittelemätön-luokkaa voi käyttää ainoastaan kunnilta ja kuntayhtymiltä ostettavissa palveluissa. Luokalle kirjataan kotisairaalahoito, kouluterveydenhuollon palvelut, opiskeluterveydenhuollon palvelut, perustason lääkinnällinen avokuntoutus, perustason vastaanottopalvelut, työterveyshuolto ja äitiys- ja lastenneuvolapalvelut. </t>
  </si>
  <si>
    <t>kouluterveydenhuol</t>
  </si>
  <si>
    <t xml:space="preserve">Kouluterveydenhuollon palvelut (pl. suun terveydenhuollon palvelut) sisältävät seuraavat Terveydenhuoltolain (1326/2010) 16 §:n mukaiset palvelut: 1) kouluympäristön terveellisyyden ja turvallisuuden sekä kouluyhteisön hyvinvoinnin edistäminen ja seuranta, 2) oppilaan kasvun ja kehityksen sekä terveyden ja hyvinvoinnin seuraaminen ja edistäminen, 3) oppilaan vanhempien ja huoltajien kasvatustyön tukeminen, 4) oppilaan erityisen tuen tai tutkimusten tarpeen varhainen tunnistaminen ja tukeminen sekä pitkäaikaisesti sairaan lapsen omahoidon tukeminen yhteistyössä muiden oppilashuollon toimijoiden kanssa sekä tarvittaessa jatkotutkimuksiin ja -hoitoon ohjaaminen ja 5) oppilaan terveydentilan toteamista varten tarpeelliset erikoistutkimukset. Kouluterveydenhuoltoon kuuluu myös oppilaan työelämään tutustuttamisen aikainen terveydenhuolto. Kouluterveydenhuollon käyntitiedot raportoidaan THL:n Avohilmon palvelumuodossa T26 (Kouluterveydenhuolto). Terveydenhuoltolain 16 §:n mukainen oppilaan suun terveydenhuolto sisällytetään palveluluokkaan "Suun terveydenhuollon perustason palvelut"  </t>
  </si>
  <si>
    <t>opiskeluterveyshuo</t>
  </si>
  <si>
    <t>Opiskeluterveydenhuollon palvelut (pl. suun terveydenhuollon palvelut) sisältävät Terveydenhuoltolain (1326/2010) 17 §:n mukaiset palvelut: 1) oppilaitoksen opiskeluympäristön terveellisyyden ja turvallisuuden sekä opiskeluyhteisön hyvinvoinnin edistäminen ja seuranta, 2) opiskelijoiden terveyden ja hyvinvoinnin sekä opiskelukyvyn seuraaminen ja edistäminen, 3) terveyden- ja sairaanhoitopalvelujen järjestäminen opiskelijoille, mielenterveys- ja päihdetyö ja seksuaaliterveyden edistäminen sekä 4) opiskelijan erityisen tuen tai tutkimusten tarpeen varhainen tunnistaminen sekä opiskelijan tukeminen ja tarvittaessa jatkotutkimuksiin tai -hoitoon ohjaaminen. Opiskeluterveydenhuollon käyntitiedot raportoidaan THL:n Avohilmon palvelumuodossa T27 (Opiskeluterveydenhuolto).</t>
  </si>
  <si>
    <t>perustason lääkinnällinen kuntoutus, joka toteutetaan kuntoutusyksikössä tai muualla kuntoutusammattihenkilöstön työnä esim. asiakkaan kotona</t>
  </si>
  <si>
    <t xml:space="preserve">Sisältää Terveydenhuoltolain 29 §:n mukaiset perustason lääkinnälliset kuntoutuspalvelut, jotka toteutetaan kyseisiä tehtäviä koskevassa yksikössä. Luokkaan sisällytetään myös  muualla tehtävä kuntoutusammattihenkilöstön työ.  Lääkinnälliseen kuntoutukseen kuuluu:
- kuntoutusneuvonta ja kuntoutusohjaus
- toiminta- ja työkyvyn ja kuntoutustarpeen arviointi
- kuntoutustutkimus
- toimintakyvyn parantamiseen ja ylläpitämiseen tähtäävät terapiat sekä muut tarvittavaa kuntoutumista edistävät toimenpiteet, mukaan lukien kuntoutusammattihenkilöstön työnä tehty kotikuntoutus
- apuvälinepalvelut (Perusterveydenhuollon apuvälineyksiköt kirjaavat kustannukset tähän luokkaan. Keskitetyt eli perusterveydenhuollon ja erikoissairaanhoidon yhteisten apuvälineyksiköiden kustannukset kirjataan Aikuisten somaattinen erikoissairaanhoito –luokkaan.) 
- sopeutumisvalmennus.
Lääkinnällistä kuntoutusta tekevät esimerkiksi kuntoutuksen erityistyöntekijät, kuten kuntohoitajat fysioterapeutit, toimintaterapeutit, puheterapeutit, ravitsemusterapeutit tai psykoterapeutit.                            
Luokka ei sisällä erikoissairaanhoidossa annettavia lääkinnällisiä kuntoutuspalveluja.  </t>
  </si>
  <si>
    <t>perustasovastaanot</t>
  </si>
  <si>
    <t>Sisältää perustason avovastaanottopalvelut pl. "Perustason lääkinnällinen avokuntoutus" sekä lasten- ja äitiysneuvolapalvelut sekä koulu- ja opiskeluterveydenhuollon palveluluokkien palvelut. Luokka sisältää myös kiirevastaanottotoiminnan ja ilta- tai viikonloppuvastaanottotoiminnan.
Palveluja ovat:
1) terveydenhuoltolain 13 §:ssä tarkoitettu terveysneuvonta ja terveystarkastukset; 
2) yleislääketieteen alaan kuuluva, terveydenhuollon ammattihenkilön suorittama, vastaanotolla, kotikäynneillä tai etäyhteyksien avulla toteutettava asiakkaiden oireiden, toimintakyvyn ja sairauksien tutkimus, toteaminen ja hoito, pl. kotisairaalahoito;
3) edellä mainituissa kohdissa tarkoitettuihin palveluihin liittyvä terveydenhuoltolain 29 §:n 2 momentin 1 kohdassa tarkoitettu kuntoutusneuvonta ja -ohjaus ja 2 kohdassa tarkoitettu toiminta- ja työkyvyn sekä kuntoutustarpeen arviointi;
4) terveydenhuoltolain 22 §:ssä tarkoitettujen todistusten antaminen silloin kun ne liittyvät edellä mainituissa kohdissa tarkoitettuihin palveluihin;
5) edellä mainittuihin palveluihin kuuluvat laboratorio- ja kuvantamispalvelut.
6) muut kuin lääkinnälliseen kuntoutukseen liittyvät terapiat, esim. jalkaterapia
Palveluluokkaan kohdistetaan myös sosiaalihuollon laitos-, asumis- ja kotiin vietäviin palveluihin tarjotut perusterveydenhuollon palvelut (mm. lääkäri-, laboratorio- ja kuvantamispalvelut).</t>
  </si>
  <si>
    <t>aitiysneuvola</t>
  </si>
  <si>
    <t>eritsuunterveys</t>
  </si>
  <si>
    <t>Erittelemätön-luokkaa voi käyttää ainoastaan kunnilta ja kuntayhtymiltä ostettavissa palveluissa. Luokalle kirjataan suun terveydehuollon erityistason palvelut ja suun terveydenhuollon perustason palvelut.</t>
  </si>
  <si>
    <t>eriterikoissairaan</t>
  </si>
  <si>
    <t>Erittelemätön-luokkaa voi käyttää ainoastaan kunnilta ja kuntayhtymiltä ostettavissa palveluissa. Luokalle kirjataan aikuispsykiatrinen erikoissairaanhoito, somaattinen erikoissairaanhoito, ensihoitokeskus, ensihoitopalvelu, lastentautien yksikössä annettu somaattinen erikoissairaanhoito, lastenpsykiatrinen ja nuorisopsykiatrinen erikoissairaanhoito ja ympärivuorokautiset päivystyspalvelut.</t>
  </si>
  <si>
    <t>Somaattinen erikoissairaanhoito</t>
  </si>
  <si>
    <t xml:space="preserve">Somaattisen erikoissairaanhoidon avohoidolla tarkoitetaan vastaanottopalveluja, joihin voi toisinaan liittyä polikliinisiä toimenpiteitä kuten suolikanavan tähystystoimenpiteitä (mahalaukku, paksusuoli), keuhkoputken tähystyksiä, sydämen ultraäänitutkimuksia tai muita vastaavan kaltaisia tutkimuksia tai hoitoja. Toimenpiteisiin voi liittyä paikallispuudutteiden käyttö ja lievä sedaatio väsyttävillä ja rauhoittavilla lääkkeillä. 
Päiväkirurgialla tarkoitetaan operatiivisten erikoisalojen pääosin kiireettömiä toimenpiteitä ja leikkauksia, joissa potilaat saapuvat toimenpiteeseen leikkauspäivänä ja kotiutuvat pääsääntöisesti saman päivän aikana.  Toimenpiteissä voidaan potilas nukuttaa tai käyttää laajempia johtopuudutuksia tai selkäydinpuudutuksia. Päiväkirurgiaa sopivat esimerkiksi sappileikkaukset ja tyräleikkaukset. Osa päiväkirurgista leikkauksista voidaan tehdä kokonaan paikallispuudutuksessa,  kuten kaihileikkaukset. 
Avohoitona voidaan toteuttaa päiväsairaalatoimintaa, jossa potilas saa hoitoja usein toistetusti päiväsairaalassa, mutta kotiutuu yöksi. Tällöin voidaan toteuttaa vaativimpia ja aikaa vieviä hoitoja ja tutkimuksia, joissa potilas tarvitsee lepopaikan, mutta ei hoito ei edellytä yöpymistä sairaalassa. Hän voi yöpyä kotona tai potilashotellissa. 
Vuodeosastohoidolla tarkoitetaan laitoshoitoa, jossa potilas sisäänkirjoitetaan sairaalaan tämän saapuessa vuodeosastolle ja uloskirjoitetaan vuodeosastolta lähtiessä. 
Keskitetyt eli perusterveydenhuollon ja erikoissairaanhoidon yhteisten apuvälineyksiköiden kustannukset kirjataan tähän luokkaan. Perusterveydenhuollon apuvälineyksiköt kirjaavat kustannukset perusterveydenhuollon lääkinnällinen avokuntoutus -luokkaan. 
Palveluluokalle kohdistetaan myös aikuisten ja lasten obduktiot. </t>
  </si>
  <si>
    <t>erityisvastuualueen ensihoitokeskuksen toiminta</t>
  </si>
  <si>
    <t>Lastentautien yksikössä annettu somaattinen erikoissairaanhoito</t>
  </si>
  <si>
    <t xml:space="preserve">Muualla kuin lastentautien yksiköissä toteutettu lasten ja nuorten päiväkirurgia ja päiväsairaanhoito voidaan sisällyttää muuhun erikoissairaanhoitoon eli sitä ei tarvitse erotella tähän luokkaan.
Somaattisen erikoissairaanhoidon avohoidolla tarkoitetaan vastaanottopalveluja, joihin voi toisinaan liittyä polikliinisiä toimenpiteitä kuten suolikanavan tähystystoimenpiteitä (mahalaukku, paksusuoli), keuhkoputken tähystyksiä, sydämen ultraäänitutkimuksia tai muita vastaavan kaltaisia tutkimuksia tai hoitoja. Toimenpiteisiin voi liittyä paikallispuudutteiden käyttö ja lievä sedaatio väsyttävillä ja rauhoittavilla lääkkeillä. 
Päiväkirurgialla tarkoitetaan operatiivisten erikoisalojen pääosin kiireettömiä toimenpiteitä ja leikkauksia, joissa potilaat saapuvat toimenpiteeseen leikkauspäivänä ja kotiutuvat pääsääntöisesti saman päivän aikana.  Toimenpiteissä voidaan potilas nukuttaa tai käyttää laajempia johtopuudutuksia tai selkäydinpuudutuksia. Osa päiväkirurgista leikkauksista voidaan tehdä kokonaan paikallispuudutuksessa. 
Avohoitona voidaan toteuttaa päiväsairaalatoimintaa, jossa potilas saa hoitoja usein toistetusti päiväsairaalassa, mutta kotiutuu yöksi. Tällöin voidaan toteuttaa vaativimpia ja aikaa vieviä hoitoja ja tutkimuksia, joissa potilas tarvitsee lepopaikan, mutta ei hoito ei edellytä yöpymistä sairaalassa. Hän voi yöpyä kotona tai potilashotellissa. 
Vuodeosastohoidolla tarkoitetaan laitoshoitoa, jossa potilas sisäänkirjoitetaan sairaalaan tämän saapuessa vuodeosastolle ja uloskirjoitetaan vuodeosastolta lähtiessä. 
</t>
  </si>
  <si>
    <t>paivystys</t>
  </si>
  <si>
    <t xml:space="preserve">Kiireellisellä hoidolla tarkoitetaan äkillisen sairastumisen, vamman, pitkäaikaissairauden vaikeutumisen tai toimintakyvyn alenemisen edellyttämää välitöntä arviota ja hoitoa, jota ei voida siirtää ilman sairauden pahenemista tai vamman vaikeutumista. 
Tähän ei lasketa yhteispäivystyksessä annettua sosiaalipäivystystä, sillä se on osa muuta sosiaalipäivystystä.
Palveluluokalle kohdistetaan myös päivystysluontoinen osastotoiminta sekä päivystyskäyntien kustannukset akuuttilääketieteen erikoisalan lisäksi myös muilta erikoisaloilta.
</t>
  </si>
  <si>
    <t>eritymparistoterv</t>
  </si>
  <si>
    <t>Erittelemätön-luokkaa voi käyttää ainoastaan kunnilta ja kuntayhtymiltä ostettavissa palveluissa. Luokalle kirjataan elintarvikevalvonta- ja neuvonta, eläinlääkäripalvelut, eläinten terveyden ja hyvinvoinnin valvonta, terveydensuojelun edistäminen ja valvonta ja tupakkalain valvonta.</t>
  </si>
  <si>
    <t>elintarvikevalvont</t>
  </si>
  <si>
    <t>elintarvikkeiden alkutuotannon, valmistuksen, muun käsittelyn, maahantuonnin, maastaviennin, markkinoinnin, kuljetuksen, kaupanpidon, tarjoilun ja muun luovutuksen valvominen, kasvisten kauppanormien valvonta, varautuminen ja valvontasuunnitelmien laadinta, ruokamyrkytysepidemioiden selvittäminen, tiedottaminen, opastus ja neuvonta</t>
  </si>
  <si>
    <t>peruseläinlääkäripalvelu, kiireellinen eläinlääkäriapu ja eläinlääkäripäivystys, tiedottaminen, opastus ja neuvonta</t>
  </si>
  <si>
    <t>elainterveysvalvon</t>
  </si>
  <si>
    <t>eläinten terveyden (ml. eläimistä saatavien sivutuotteiden) ja eläinten hyvinvoinnin valvonta muuhun kuin viljelijätukiin liittyvä eläinten merkinnän ja rekisteröinnin valvonta, palvelu sisältää eläinten merkinnän ja rekisteröinnin valvonnan, eläinten terveyden valvonnan sekä eläinten hyvinvoinnin valvonnan, tarttuvien eläintautien ennaltaehkäisyn ja epidemioiden selvittelyn, zoonoosit, varautumisen ja valvontasuunnitelmaien laatimisen, tiedottamisen, opastuksen ja neuvonnan.</t>
  </si>
  <si>
    <t>Palvelu sisältää edellä mainittuun liittyvän koulutuksen, valmennuksen ja valvonnan.</t>
  </si>
  <si>
    <t>terveydensuojelun edistäminen ja valvonta (kuten asumisterveys, talousvesi, uimavedet, liikuntatilat, ihonkäsittely), tiedottaminen, opastus ja neuvonta, varautuminen sekä valvontasuunnitelmien laatiminen</t>
  </si>
  <si>
    <t>Sisältää myös koulutuksen ja valmennuksen.</t>
  </si>
  <si>
    <t>tupakkalain valvonta ja sen mukainen myyntilupien käsitteleminen, lupavalvonta sekä tupakointikieltojen valvonta, tiedottaminen, opastus ja neuvonta sekä valvontasuunnitelmien laatiminen</t>
  </si>
  <si>
    <t>eritsosiaaliterv</t>
  </si>
  <si>
    <t>Erittelemätön-luokkaa voi käyttää ainoastaan kunnilta ja kuntayhtymiltä ostettavissa palveluissa. Luokalle kirjataan hyvinvoinnin ja terveyden edistämisen asiantuntijapalvelut ja tuki, sosiaalipäivystys, työikäisten sosiaalityö- ja ohjaus, sosiaali- ja potilasasiamiespalvelut ja työelämäosallisuutta tukevat palvelut.</t>
  </si>
  <si>
    <t>hyteasiantuntija</t>
  </si>
  <si>
    <t xml:space="preserve">Sosiaali- ja terveydenhuollon ammattilaisten ja muiden kuntatoimijoiden antama asiantuntijatuki hyvinvoinnin, terveyden ja turvallisuuden edistämisen sekä ehkäisevän päihdetyön kysymyksissä. Sisältää myös sosiaalihuoltolain 1301/2014 7§ mukaisen rakenteellinen sosiaalityön. Hyvinvoinnin ja terveyden edistämisellä tarkoitetaan tässä Terveydenhuoltolain (1326/2010, 3§) mukaisesti väestöön, yhteisöihin ja elinympäristöön kohdistuvaa toimintaa, jonka tavoitteena on terveyden, työ- ja toimintakyvyn ylläpitäminen ja parantaminen sekä terveyden taustatekijöihin vaikuttaminen, sairauksien, tapaturmien ja muiden terveysongelmien ehkäiseminen ja mielenterveyden vahvistaminen sekä väestöryhmien välisten terveyserojen kaventaminen sekä suunnitelmallista voimavarojen kohdentamista terveyttä edistävällä tavalla. Ehkäisevän päihdetyön järjestämistä koskevan lain (523/2015, 2§) mukaan ehkäisevällä päihdetyöllä tarkoitetaan toimintaa, jolla vähennetään alkoholin, tupakka- ja nikotiinituotteiden ja huumeiden käyttöä sekä ongelmallista rahapelaamista ja niistä aiheutuvia terveydellisiä, sosiaalisia ja yhteiskunnallisia haittoja.
</t>
  </si>
  <si>
    <t>sosiaalipaivystys</t>
  </si>
  <si>
    <t>työikäisille tarkoitettu sosiaalityö, sosiaaliohjaus, sosiaalinen kuntoutus, tukisuhdetoiminta, lomanviettopalvelu, asiakkaan raha-asioiden hoitaminen ja sosiaalinen luototus, ehkäisevä ja täydentävä toimeentulotuki</t>
  </si>
  <si>
    <t xml:space="preserve">Palveluun ei kirjata päihde- ja mielenterveyspalveluihin, vammaispalveluihin, lapsiperheiden palveluihin ja lastensuojeluun kuuluvia palveluja eikä työvoiman palvelupisteissä annettuja palveluja. 
Palveluluokalle kohdistetaan myös rikos- ja riita-asioiden sovittelu ja valvonta.
</t>
  </si>
  <si>
    <t>Sosiaali- ja potilasasiamiespalvelut</t>
  </si>
  <si>
    <t>sospotilasasiamies</t>
  </si>
  <si>
    <t>sosiaali- ja terveydenhuollon palvelut, joilla edistetään työelämävalmiuksia, mm. vammaisten henkilöiden työhönvalmennus, vammaisten henkilöiden työllistymistä tukeva toiminta sekä työvoimapalvelupisteissä tuotetut sosiaali- ja terveyspalvelut</t>
  </si>
  <si>
    <t xml:space="preserve">Palveluun ei kirjata iäkkäiden, vammaisten sekä mielenterveys- ja päihdeasiakkaiden työ- ja päivätoimintaa eikä sosiaalista kuntoutusta. 
</t>
  </si>
  <si>
    <t>paivakotitoiminta</t>
  </si>
  <si>
    <t>Päiväkodeissa järjestettävä varhaiskasvatus</t>
  </si>
  <si>
    <t>perhepaivahoito</t>
  </si>
  <si>
    <t>Hoitajan kotona, lapsen kotona tai ryhmäperhepäivähoitona järjestettävä varhaiskasvatus</t>
  </si>
  <si>
    <t>muuvarhaiskasvatus</t>
  </si>
  <si>
    <t>esiopetus</t>
  </si>
  <si>
    <t>Esiopetus, sekä pidennetyn oppivelvollisuuden piirissä olevien lasten esiopetus. Pidennettyä oppivelvollisuutta voi toteutua 5-vuotiaille järjestettävässä esiopetuksessa, vaikeimmin kehitysvammaisten opetuksessa ja muiden kuin vaikeimmin kehitysvammaisten opetuksessa.</t>
  </si>
  <si>
    <t>perusopetus</t>
  </si>
  <si>
    <t>1) Peruskoulussa, kansanopistoissa, aikuislukioissa tai muissa oppilaitoksissa annettava 1.-9. luokkien yleissivistävä opetus ja yksittäisten oppiaineiden kurssit (sisältää sairaalassa potilaana olevalle oppilaalle järjestettävä perusopetuksen 9- ja 11-vuotisen perusopetuksen osalta). 
2) Pidennetyn oppivelvollisuuden piirissä olevien lasten perusopetus, joka alkaa vuotta aikaisemmin ja kestää 11 vuotta, mikäli perusopetuksen tavoitteita ei lapsen vammaisuuden tai sairauden vuoksi ole mahdollista saavuttaa yhdeksässä vuodessa (sisältää sairaalassa potilaana olevalle oppilaalle järjestettävä perusopetuksen 9- ja 11-vuotisen perusopetuksen osalta). Pidennettyä oppivelvollisuutta voi toteutua  vaikeimmin kehitysvammaisten opetuksessa ja muiden kuin vaikeimmin kehitysvammaisten opetuksessa. 
3) Oppivelvollisuusikäisille ja esiopetusikäisille maahanmuuttajalapsille annettava perusopetukseen valmistavaa opetus.
4) Perusopetuksen oppimäärän suorittaneille nuorille voidaan järjestää perusopetuslain mukaista, yhden lukuvuoden kestävää lisäopetusta. Lisäopetukseen voidaan ottaa nuori, joka on saanut perusopetuksen päättötodistuksen samana tai edellisenä vuonna. Lisäopetuksesta käytetään myös termiä ”kymppiluokka”.
5)  Aikuisten perusopetus on tarkoitettu niille, jotka suorittavat perusopetusta oppivelvollisuusiän jo päätyttyä (Oppivelvollisuus päättyy sen vuoden keväällä kun oppilas täyttää 17-vuotta). Aikuisten perusopetus on tarkoitettu myös oppivelvollisuusiän ylittäneille maahanmuuttajille ja maahanmuuttajataustaisille opiskelijoille. Sisältää kaksi vaihetta: alkuvaiheen ja päättövaiheen. Tarvittaessa alkuvaihe sisältää myös lukutaitovaiheen (tai osan siitä), mikäli opiskelijalla ei ole luku- ja kirjoitustaitoa tai taito on puutteellinen.</t>
  </si>
  <si>
    <t>aamuiltatoiminta</t>
  </si>
  <si>
    <t>lukiokoulutus</t>
  </si>
  <si>
    <t>ammattivos</t>
  </si>
  <si>
    <t>ammattimuu</t>
  </si>
  <si>
    <t>kansalaisopisto</t>
  </si>
  <si>
    <t>Kansalaisopistokoulutuksen maksullinen palvelutoiminta</t>
  </si>
  <si>
    <t>kansalaisopistomak</t>
  </si>
  <si>
    <t>Kansalaisopiston kotoutumissuunnitelmakoulutus</t>
  </si>
  <si>
    <t>kansalaisopistokot</t>
  </si>
  <si>
    <t>taideperusopetus</t>
  </si>
  <si>
    <t>Opetustuntikohtaisen valtionosuuden piirissä oleva taiteen perusopetus sekä muu taiteen perusopetus, jonka rahoitus perustuu muuhun kuin opetustuntikohtaiseen valtionosuuteen ja sen edellyttämään opetus- ja kulttuuriministeriön myöntämään järjestämislupaan, lukuun ottamatta kansalaisopistoissa annettua taiteen perusopetusta.</t>
  </si>
  <si>
    <t xml:space="preserve">Taiteen perusopetuksen järjestäminen edellyttää, että opetus järjestetään taiteen perusopetuksen järjestämisluvan piirissä. Taiteen perusopetusta voi järjestää kunta tai muu taho, jolle opetus- ja kulttuuriministeriö on myöntänyt järjestämisluvan. Taiteen perusopetusta annetaan mm. musiikkioppilaitoksissa, kuvataidekouluissa, arkkitehtuurikouluissa, sanataidekokouluissa, mediataidekouluissa, tanssioppilaitoksissa, sirkustaidekouluissa, teatteritaidekouluissa ja käsityökouluissa Koulutuksen järjestäjän tulee hyväksyä kullekin taiteenalalle Opetushallituksen päättämien opetussuunnitelman perusteiden mukainen opetussuunnitelma. </t>
  </si>
  <si>
    <t>muutaideperusope</t>
  </si>
  <si>
    <t>kansanopisto</t>
  </si>
  <si>
    <t>kesayliopisto</t>
  </si>
  <si>
    <t>liikuntakoulutus</t>
  </si>
  <si>
    <t>muuopetustoiminta</t>
  </si>
  <si>
    <t>kuraattoripsykolog</t>
  </si>
  <si>
    <t>kirjastopalvelut</t>
  </si>
  <si>
    <t>kirjastoalue</t>
  </si>
  <si>
    <t>kirjastovaltakunta</t>
  </si>
  <si>
    <t>liikuntapalvelut</t>
  </si>
  <si>
    <t xml:space="preserve">Liikuntapalvelujen sekä terveyttä ja hyvinvointia edistävän liikunnan järjestäminen eri kohderyhmät huomioon ottaen, liikuntaneuvonta ja liikuntaryhmien ohjaus sekä kansalaistoiminnan tukeminen mukaan lukien seuratoiminta. Lisäksi liikuntapaikkojen, pienvene- ja vierasvenesatamien, uimarantojen, luontoliikuntapaikkojen, sekä leirintä- ja retkeilyalueiden infrastruktuurin rakentamiseen, ylläpitoon, valaistukseen ja opastukseen liittyvät palvelut sekä kuntien näille kohdistamat tuet. Palveluluokalle kohdistetaan myös virkistysmetsien virkistyskäyttö.  </t>
  </si>
  <si>
    <t>nuorisopalvelut</t>
  </si>
  <si>
    <t>museopalvelut</t>
  </si>
  <si>
    <t>visuaalinentaide</t>
  </si>
  <si>
    <t>teatteripalvelut</t>
  </si>
  <si>
    <t>musiikkipalvelut</t>
  </si>
  <si>
    <t>kulttuuripalvelut</t>
  </si>
  <si>
    <t>asemakaava</t>
  </si>
  <si>
    <t>yleiskaava</t>
  </si>
  <si>
    <t>paikkatietopalvelu</t>
  </si>
  <si>
    <t>kiinteistomuodostu</t>
  </si>
  <si>
    <t xml:space="preserve">Tonttijako, tontin ja  yleisten alueiden lohkominen, rasitteiden perustaminen ja muut kiinteistötoimitukset
</t>
  </si>
  <si>
    <t>asumisviranomaiset</t>
  </si>
  <si>
    <t>asumiskehittaminen</t>
  </si>
  <si>
    <t>ymparistokehittami</t>
  </si>
  <si>
    <t>ymparistolupavalvo</t>
  </si>
  <si>
    <t>Ympäristönsuojelun luvat ja ilmoitukset: (ympäristölupa, rekisteröinti (YSL, JL), maa-aineksen ottamislupiin (ympäristölupa, maa-aineslupa) liittyvät palvelut, ilmoituspäätökset (YSL). llmoituspäätöksiä: päätös ilmoituksesta koeluontoisesta tai poikkeuksellisesta toiminnasta, meluilmoitus, PiMa-ilmoitus), muut ympäristöasioiden päätökset (ympäristönsuojelun erityislakien mukaiset päätökset, esim. päätökset ojituksen erimielisyysasioissa, moottorikelkkareiteistä, roskaantuneiden alueiden siivouksesta, leirintäalueilmoituksista, hakemuksista hajajätevesisäädöksistä ja ympäristönsuojelumääräyksistä poikkeamiseksi,  poikkeukset vesi- ja viemäriverkkoon liittymisestä, huvivenesatamien jätehuoltosuunnitelmat, maastoliikenneluvat, vesiliikenneluvat, luonnonmuistomerkit, lannan aumavarastointi-ilmoitusten käsittely ja yksittäiset määräykset ympäristön pilaantumisen ehkäisemiseksi), ympäristönsuojelun säännöllinen valvonta (ympäristölupien, rekisteröitävien toimien ja ilmoitusten valvonta) sekä muu ympäristöasioiden valvonta (muiden ympäristöasioiden ja päätösten valvonta), maa-ainesvalvonta</t>
  </si>
  <si>
    <t>kadutyleisetalueet</t>
  </si>
  <si>
    <t>Yleisillä alueilla tarkoitetaan toreja, aukioita tai muita vastaavia alueita. Kävelykadut rinnastetaan yleisiksi alueiksi. Luokkaan kohdistetaan romuautojen ja lumen poistosta (ml. lumenkaatopaikat) sekä maankaatopaikkojen ylläpidosta aiheutuvat kustannukset. Sisältää mm. katumestarin antamat huomautukset lumikasoista ja tielle tulevista puista yms. Ulkovalaistukseen (pl. liikunta- ja ulkoilupaikat) liittyvät kustannukset kohdistetaan tälle palveluluokalle.</t>
  </si>
  <si>
    <t>pysakointivalvonta</t>
  </si>
  <si>
    <t>Pysäköinnin järjestäminen pysäköintialueille (ml. kadunvarsipysäköinti), pysäköintiä ja ajoneuvon pysäyttämistä sekä joutokäyntiä koskevien kieltojen ja rajoitusten noudattamisen valvonta sekä pysäköintivirhemaksujen ja muiden pysäköintivalvontalaissa (727/2011) säädettyjen seuraamusten määrääminen</t>
  </si>
  <si>
    <t>puistotviheralueet</t>
  </si>
  <si>
    <t xml:space="preserve">Puistot ja viheralueet sisältävät leikkipuistot ja leikkipaikat (pois lukien osana liikuntapalveluja toteutetut leikkipaikat), niityt, koirapuistot yms. </t>
  </si>
  <si>
    <t>eritpelastustoimi</t>
  </si>
  <si>
    <t>Erittelemätön-luokkaa voi käyttää ainoastaan kunnilta ja kuntayhtymiltä ostettavissa palveluissa. Luokalle kirjataan pelastustoiminta, tulipalojen ja onnettomuuksien ehkäiseminen, vaarallisten kemikaalien ja räjähteiden valvonta ja öljyntorjunta.</t>
  </si>
  <si>
    <t>pelastustoiminnan kiireelliset toimenpiteet tulipalon tai muun onnettomuuden uhatessa, palontutkinta, tilanteet joissa toimenpiteet eivät ole muutoin tai muun viranomaisen tai organisaation hoidettavissa sekä valmius ja varautuminen tehtävien häiriöttömään hoitoon oman toiminnan osalta myös häiriö- ja poikkeusoloissa</t>
  </si>
  <si>
    <t>alueen riskienarviointiin perustuvat valvontasuunnitelman mukaiset pelastustoimen valvontatehtävät, onnettomuuskehityksen seuranta, turvallisuusviestintä ja onnettomuuksien ehkäisemisen asiantuntijapalvelut</t>
  </si>
  <si>
    <t xml:space="preserve">Tehtävät ovat maksullisia viranomaisvalvontatehtäviä. Pelastusviranomaisten kemikaalivalvonta kohdistuu mm. vaarallisten kemikaalien vähäiseen varastointiin tai käsittelyyn, nestekaasun tilapäiseen käyttöön rakennustyömaalla, pyroteknisten välineiden varastointiin kaupan yhteydessä, räjähteiden tai vaarallisten kemikaalien käyttöön erikoistehosteena ja ilotulitteiden käyttöön.
Lisäksi pelastusviranomaiset mm. suorittavat katsastuksia tai tarkastuksia nestekaasun käyttölaitoksiin tai varastoihin, nestekaasun käyttölaitoksiin tai varastoihin, räjähdetarvikekaupppaa harjoittaviin yrityksiin, räjähteiden tilapäiseen varastointiin sekä öljylämmityslaitteistojen käyttöönottoon. </t>
  </si>
  <si>
    <t>maa-alueen öljyvahinkojen ja alusöljyvahinkojen torjuntatehtävät, öljyvahinkojen torjunnan varautumisen ohjaaminen sekä pyydettäessä aluskemikaalivahinkojen torjunta</t>
  </si>
  <si>
    <t xml:space="preserve">Alueen pelastustoimen on pyydettäessä osallistuttava aluskemikaalivahinkojen torjuntaan, jollei tehtävän suorittaminen merkittävällä tavalla vaaranna sen muun tärkeän lakisääteisen tehtävän suorittamista. </t>
  </si>
  <si>
    <t>Pelastuslaki 27§</t>
  </si>
  <si>
    <t>rakennuttaminen</t>
  </si>
  <si>
    <t xml:space="preserve">Kunnan vapaarahoitteinen rakennuttajatoiminta ja vuokra-asuntotuotanto, asumisoikeustuotanto, asuntotuotannon hallinto </t>
  </si>
  <si>
    <t xml:space="preserve">Tälle palveluluokalle ei kohdisteta kunnan omien toimitilojen rakennuttamista. </t>
  </si>
  <si>
    <t>tilavuokraus</t>
  </si>
  <si>
    <t xml:space="preserve">Muiden tilojen kuin asuntojen vuokraaminen, vuokratulot ja vastaavat menot. Tänne kohdistetaan myös sellaisten tyhjillään olevien tilojen kulut, jotka eivät ole minkään palvelutoiminnan käytössä. Tänne kohdistetaan myös kunnan tilojen luovutusvoitot ja -tappiot. Palveluluokalle voidaan kohdistaa sekä ulkoisia että sisäisiä vuokria. Sisäiset vuokrat tulee kuitenkin kohdistaa sille varsinaiselle palveluluokalle, jolle ne kuuluvat.  </t>
  </si>
  <si>
    <t>asuntovuokraus</t>
  </si>
  <si>
    <t>maaomaisuus</t>
  </si>
  <si>
    <t xml:space="preserve">Maaomaisuuden hallintaan sisältyvät maaperätutkimukset (ei kuitenkaan jätehuoltoon liittyvät mittaukset), pilaantuneen maan puhdistaminen, kiinteistön kuntoarviot ja -tutkimukset, haitta-ainetutkimukset, rakennusten purkaminen, tonttien markkinointi ja luovutus, maankäyttöön liittyvät sopimukset sekä muut tontin myyntikuntoon saattamisesta aiheutuneet kustannukset. Kuntien tehtävät öljyvahinkojen jälkitorjunnassa. Lisäksi maan vuokraaminen (myös esimerkiksi viljelyspalstojen vuokraaminen), maankäyttömaksut ja kiinteistöjen luovutusvoitot- ja tappiot, maa-aineksen myynti. Palveluluokalle kohdistetaan kunnan järjestämät satamapalvelut ja satama-alueisiin liittyvä toiminta siltä osin, kun niitä ei ole yhtiöitetty. </t>
  </si>
  <si>
    <t>tukipalvelu</t>
  </si>
  <si>
    <t xml:space="preserve">Tukipalveluiden kustannukset voidaan kohdistaa myös suoraan palveluluokalle, jolloin tukipalvelu-apuluokkaa ei tarvitse käyttää. Esimerkkejä tukipalveluista: palvelualueiden strategiatyö, talous-, henkilöstö- ja hallintopalvelut, controller-toiminta, toimiala- ja palvelualueiden johto ja johdon tuki, liikelaitosten virkamies- ja virkamiestoimialajohto, substanssilautakunnat, lupa- ja valvonta-asioista vastaava lautakunta, koulutus, työsuojelu, työhyvinvointi, työterveyshuolto, tietohallinto, hankinta- ja lakipalvelut, yhteispalvelu- ja neuvontatoiminta, viestintä, painatus- ja toimistotarvikepalvelut, luottamusmiehet ja työsuojeluvaltuutetut, ateria- ja puhtauspalvelut, toimialoilla tehtävä asianhallinta, jos se ei kohdistu suoraan varsinaiselle palvelulle tai ole keskistettyä asiakirjahallintoa, jolloin se kohdistuu yleishallintoon. 
Tukipalvelu-luokalle kohdistetaan myös kunnan ulosmyytävät asiantuntijapalvelut esimerkiksi oikeus- ja edunvalvontapalvelut. Ulosmyytäviä palveluita ei kohdisteta edelleen varsinaisille palveluluokille. Mikäli ulosmyytävä toiminta on merkittävää, tulee myös sen menot kohdistaa tukipalvelu-luokalle. Tukipalvelu-luokalle kohdistetaan pysyvien vastaavien osakkeiden luovutusvoitot ja -tappiot, ei kuitenkaan asunto-osakkeiden sekä muiden tilojen luovutusvoittoja ja -tappioita, jotka kohdistetaan ko. palveluluokille. </t>
  </si>
  <si>
    <t>elinkeinoedistaminen</t>
  </si>
  <si>
    <t>tyollisyyspalvelut</t>
  </si>
  <si>
    <t xml:space="preserve">Lain työllistymistä edistävästä monialaisesta yhteispalvelusta mukaiset tehtävät (TYP-toiminta). Rekrytointipalvelut (tiedon välittäminen osaavan työvoiman saatavuudesta ja työtilaisuuksista, rekrytointiin ja työnhakuun liittyvä neuvonta ja ohjaus sekä työtilaisuuksien ja työnhakijoiden yhteensovittaminen). Täydentävät rekrytointi- ja osaamisen kehittämisen palvelut (rekrytointi- ja osaamispalvelu, jota ei ole erikseen määritelty laissa ao. palveluilla mm: 1) tuetaan rekrytointeja ja työnhakua, 2) kartoitetaan ja kehitetään henkilöasiakkaiden osaamista, 3) lisätään henkilöasiakkaiden työmarkkinavalmiuksia tai tuetaan heidän työllistymistään.) Työvoimakoulutus, työkokeiluihin liittyvät palvelut sekä muut osaamisen kartoittamiseen ja palvelutarpeen arviointin liittyvät palvelut. </t>
  </si>
  <si>
    <t>tyollisyysedist</t>
  </si>
  <si>
    <t xml:space="preserve">Rahoituspalvelut työllisyyden, osaamisen ja sosiaalisen osallisuuden edistämiseen liittyviin kehittämishankkeisiin. Kunnan osuus työmarkkinatuesta. </t>
  </si>
  <si>
    <t>kuntouttavatyo</t>
  </si>
  <si>
    <t xml:space="preserve">Lain kuntouttavasta työtoiminnasta mukainen palvelu pitkään työttömänä olleille. </t>
  </si>
  <si>
    <t>maaseutupalvelut</t>
  </si>
  <si>
    <t>kotoutuminen</t>
  </si>
  <si>
    <t>Kotoutumissuunnitelmaan kirjataan palvelut ja toimenpiteet, jotka edistävät maahanmuuttajan kielitaitoa sekä muita yhteiskunnassa ja työelämässä tarvittavia tietoja ja taitoja. Asuminen sisältää mm. perheryhmäkodit, tuetun asumisen yksiköt ja lastensuojelun jälkihuoltoon rinnasteiset palvelut ilman huoltajaa maassa olevien lasten ja nuorten osalta.</t>
  </si>
  <si>
    <t>vesikehittaminen</t>
  </si>
  <si>
    <t>Kunnan toimenpiteet vesihuoltopalveluiden järjestämiseksi tai muun vesihuollon palvelun saatavuuden turvaamiseksi (peruskunnan tehtävä)</t>
  </si>
  <si>
    <t>Vesihuoltopalvelun tuottaminen, talousvesi</t>
  </si>
  <si>
    <t>talousvesihuolto</t>
  </si>
  <si>
    <t>Vesihuoltolaitoksen huolehtima vesijohtoverkosto ja talousveden tuotanto ym. vedentuotantoon liittyvät tulot ja menot</t>
  </si>
  <si>
    <t>jatevesihuolto</t>
  </si>
  <si>
    <t>hulejarjestelma</t>
  </si>
  <si>
    <t>huleviermarointi</t>
  </si>
  <si>
    <t>energiahuolto</t>
  </si>
  <si>
    <t>jatehpalvelut</t>
  </si>
  <si>
    <t>jatehvirkatehtavat</t>
  </si>
  <si>
    <t>joukkoliikenne</t>
  </si>
  <si>
    <t>maametsatalous</t>
  </si>
  <si>
    <t>kunnan alueella irrallaan tavattujen ja talteen otettujen pienikokoisten seura- ja harrastuseläinten tilapäisen hoidon järjestäminen</t>
  </si>
  <si>
    <t>aluekehittaminen</t>
  </si>
  <si>
    <t>alueiden kehittämiseen ja alueiden käytön suunnitteluun liittyvät suunnittelu-, kehittämis- ja edunvalvontatehtävät (strategia- ja ohjelmatyö, maakuntakaava, rahoitusohjelmien hallinnointi, erilaiset suunnitelmat, tilastojen tuotanto, projektitoiminta, kansainvälinen toiminta).</t>
  </si>
  <si>
    <t>Tähän luokkaan kohdistetaan lain alueiden kehittämisestä ja rakennerahastotoiminnan hallinnoinnista mukaiset tehtävät.</t>
  </si>
  <si>
    <t>rahoitusymparisto</t>
  </si>
  <si>
    <t>rahoitusliikenne</t>
  </si>
  <si>
    <t>rahoitusopetus</t>
  </si>
  <si>
    <t>rahoitustyollisyys</t>
  </si>
  <si>
    <t>Alke- ja kasvupalvelujen rahoituslaki, Laki aluekehityksestä ja kasvupalveluista (luonnos)</t>
  </si>
  <si>
    <t>tiedon välittäinen osaavan työvoiman saatavuudesta ja työtilaisuuksista, rekrytointiin ja työnhakuun liittyvä neuvonta ja ohjaus sekä työtilaisuuksien ja työnhakijoiden yhteensovittaminen</t>
  </si>
  <si>
    <t>Laki julkisista rekrytointipalveluista ja osaamisen kehittämispalveluista (luonnos)</t>
  </si>
  <si>
    <t>Laki julkisista rekrytointipalveluista ja osaamisen kehittämispalveluista</t>
  </si>
  <si>
    <t>työnhakuun liittyvät palvelut työnantajille ja työnhakijoille</t>
  </si>
  <si>
    <t>osaamisen kehittämiseen liittyvät palvelut työnantajille ja työnhakijoille; koulutusta, jolla parannetaan henkilöasiakkaiden työllistymismahdollisuuksia kehittämällä heidän osaamistaan työmarkkinoita vastaavaksi</t>
  </si>
  <si>
    <t>Laki alueiden kehittämisen ja kasvupalveluiden rahoittamisesta , §15 (HE luonnos), Laki aluekehityksestä ja kasvupalveluista</t>
  </si>
  <si>
    <t>ytoiminnankaynnistys</t>
  </si>
  <si>
    <t>kotouttamispalvelut, jotka eivät sisälly kotoutumiskoulutukseen, alkukartoituksiin ja kotoutumissuunnitelmiin tai kuntiin ohjaamiseen,  sekä työtekijän ja elinkeinonharjoittajan oleskelulupiin ja työlupalinjauksiin liittyvät tehtävät</t>
  </si>
  <si>
    <t>iäkkäiden perhetyö, sosiaalinen kuntoutus, sosiaalityö ja sosiaaliohjaus (pl. iäkkäiden keskitettyyn asiakas- ja palveluohjaukseen sisältyvät palvelut), 65 v. täyttäneille maksetut omaishoidon tuen hoitopalkkiot (ml. niiden sivukulut), omaishoidon valmennus, koulutus ja työnohjaus, iäkkäille, vammaisille ja muille kuin lapsiperheille tarkoitettu kotihoito sekä iäkkäille tarkoitetut asunnon muutostyöt ja päivätoiminta</t>
  </si>
  <si>
    <t>päihde- ja mielenterveyskuntoutujille tarkoitettu matalakynnyksinen erityispalvelukokonaisuus, joka sisältää sosiaalityön, sosiaalinen kuntoutuksen, sosiaaliohjauksen, tukisuhdetoiminnan ja päivätoiminnan sekä ei-erikoissairaanhoitojohtoisen terveydenhuollon avohoidon ja kuntoutuksen palveluja.</t>
  </si>
  <si>
    <t>päihdekuntoutujien asumispalvelut ovat päihdeongelmaisille kohdennettuja sosiaalihuollon asumispalveluja tilapäisestä asumisesta ympärivuorokautiseen palveluasumiseen asti</t>
  </si>
  <si>
    <t>ympäri vuorokauden toimivassa laajassa päivystyksessä, yhteispäivystyksessä tai ympäri vuorokauden toimivassa perusterveydenhuollon tai akuuttilääketieteen päivystyksessä toteutettava kiireellinen sairaanhoito, joka sisältää kiireellisen suun terveydenhuollon, mielenterveyshoidon, päihdehoidon ja psykososiaalisen tuen, joka on annettava apua tarvitsevalle potilaalle hänen asuinpaikastaan riippumatta, sisältää myös sosiaalipäivystyksen, jota on toteutettava terveydenhuollon päivystyksen yhteydessä Terveydenhuoltolain (1326/2010) 50 §:n (29.12.2016) mukaan määritellyissä laajoissa ympärivuorokautisissa päivystysyksiköissä sekä perusterveydenhuollon ja erikoissairaanhoidon yhteispäivystyksissä</t>
  </si>
  <si>
    <t>JHS206-palveluluokka</t>
  </si>
  <si>
    <t>JHS200-palveluluokka</t>
  </si>
  <si>
    <t>PALVELU (JHS200)</t>
  </si>
  <si>
    <t>PALVELU (JHS206)</t>
  </si>
  <si>
    <t>Eroaako määritelmä?</t>
  </si>
  <si>
    <t>PALVELUMÄÄRITELMÄ (JHS200)</t>
  </si>
  <si>
    <t>Kyllä</t>
  </si>
  <si>
    <t>Ei</t>
  </si>
  <si>
    <t>Ero</t>
  </si>
  <si>
    <t xml:space="preserve">Sisältää myös avohuollon sijoituksena laitospalveluun annetun hoidon. </t>
  </si>
  <si>
    <t xml:space="preserve">Erittelemätön-luokkaa voi käyttää ainoastaan kunnilta ja kuntayhtymiltä ostettavissa palveluissa. Luokalle kirjataan lapsiperheiden sosiaalityö- ja ohjaus, lapsiperheiden kotipalvelu- ja perhetyö, kasvatus- ja perheneuvonta, perheoikeudelliset palvelut ja ensi- ja turvakotipalvelu. . </t>
  </si>
  <si>
    <t xml:space="preserve">Erittelemätön-luokkaa voi käyttää ainoastaan kunnilta ja kuntayhtymiltä ostettavissa palveluissa. Luokalle kirjataan iäkkäiden keskitetty asiakas- ja palveluohjaus, iäkkäiden palveluasuminen ja perhehoito ja sosiaalihuoltolain mukainen liikkumista tukeva palvelu. . </t>
  </si>
  <si>
    <t xml:space="preserve">iäkkäiden keskitettynä järjestetty asiakas- ja palveluohjaus
asiakas- ja palveluohjaus koostuu ohjauksesta ja neuvonnasta, sosiaaliohjauksesta, palvelutarpeen arvioinnista ja palveluja koskevasta päätöksenteosta. muu kuin keskitettynä järjestetty asiakas- ja palveluohjaus kirjautuu siihen palveluun, jonka osana sitä tuotetaan
</t>
  </si>
  <si>
    <t xml:space="preserve">sosiaalihuoltolain perusteella myönnetty liikkumista tukeva palvelu. Palveluun ei kirjata vammaisten liikkumista tukevaa palvelua.
</t>
  </si>
  <si>
    <t xml:space="preserve">vammaisten kuntoutustyyppinen laitoshoito (on lyhytaikaista, kuntouttavaa ja tulee olemaan osa keskitettyjä integroituja vaativia sote-palveluja)
tähän kirjataan myös pitkäaikainen laitoshoito vammaisten laitoksissa siihen asti, kun sitä vielä järjestetään. </t>
  </si>
  <si>
    <t xml:space="preserve">Erittelemätön-luokkaa voi käyttää ainoastaan kunnilta ja kuntayhtymiltä ostettavissa palveluissa. Luokalle kirjataan henkilökohtainen apu, vammaisten asumisen muu tuki ja palvelut kuin ympärivuorokautisen avun ja tuen sisältävät asumispalvelut, vammaisten liikkumista tukeva palvelu, vammaisten perhehoito ja vammaisten sosiaalityö ja -ohjaus ja päiväaikainen toiminta.. </t>
  </si>
  <si>
    <t xml:space="preserve">vammaisille tarkoitettu liikkumista tukeva palvelu. Palveluun ei kirjata sosiaalihuoltolain mukaista liikkumista tukevaa palvelua. 
</t>
  </si>
  <si>
    <t xml:space="preserve">vammaisten ammatillinen perhehoito ja perhehoito (ml. kiertävät perhehoitajat). Palveluun kirjataan myös mielenterveysasiakkaiden ja pitkäaikaissairaiden perhehoito. Palveluun ei kirjata iäkkäiden perhehoitoa.
</t>
  </si>
  <si>
    <t xml:space="preserve">Erittelemätön-luokkaa voi käyttää ainoastaan kunnilta ja kuntayhtymiltä ostettavissa palveluissa. Luokkaa kirjataan päihdekuntoutujien asumispalvelu, päihdekuntoutujien laitoshoito, päihde- ja mielenterveysongelmaisten avun, tuen, hoidon ja kuntoutuksen avopalvelukokonaisuus, mielenterveyskuntoutujien asumispalvelu ja mielenterveyskuntoutujien ympärivuorokautinen asumispalvelu.. </t>
  </si>
  <si>
    <t xml:space="preserve">Erittelemätön-luokkaa voi käyttää ainoastaan kunnilta ja kuntayhtymiltä ostettavissa palveluissa. Luokalle kirjataan kotisairaalahoito, kouluterveydenhuollon palvelut, opiskeluterveydenhuollon palvelut, perustason lääkinnällinen avokuntoutus, perustason vastaanottopalvelut, työterveyshuolto ja äitiys- ja lastenneuvolapalvelut. . </t>
  </si>
  <si>
    <t xml:space="preserve">työterveyshuollon palvelut, jotka järjestetään kunnan järjestämisvastuun perusteella  (terveydenhuoltolaki 1326/2010, § 18 ) kunnan alueen työnantajille, yrittäjille ja omaa työtään tekeville sekä työterveyshuollon palvelut, jotka järjestetään työnantajan roolissa omalle henkilökunnalle (työterveyshuoltolaki 1383/2001, §4 ). Terveydenhuoltolain perusteella järjestettävän työterveyshuollon kunta voi tuottaa itse tai yhdessä toisen kunnan kanssa (18 §, 1 ja 2 momentti) tai ostaa palveluntuottajalta (18§, 1-3 mom). Jos kunta tuottaa 18§ 3 momentin mukaisia palveluja, pitää toiminta yhtiöittää. 
Työterveyshuoltolain perusteella järjestettävät työterveyshuoltopalvelut (työnantajan roolissa omalle henkilökunnalle järjestetyn työterveyshuollon) kunta voi tuottaa yksin tai yhdessä toisen kunnan kanssa tai ostaa muulta palveluntuottajalta. Nämä omalle henkilökunnalle järjestetyn työterveyshuollon kustannukset vyörytetään kustannuslaskentasuosituksen mukaan.
</t>
  </si>
  <si>
    <t xml:space="preserve">Erittelemätön-luokkaa voi käyttää ainoastaan kunnilta ja kuntayhtymiltä ostettavissa palveluissa. Luokalle kirjataan suun terveydehuollon erityistason palvelut ja suun terveydenhuollon perustason palvelut.. </t>
  </si>
  <si>
    <t>perustason vuodeosastohoito. Ei sisällytetä terveyskeskusten erikoislääkärijohtoisten yksiköiden vuodeosastohoitoa, joka kirjataan palveluluokkaan "Somaattinen erikoissairaanhoito". Luokka sisältää saattohoidon tai muun palliatiivisen hoidon.</t>
  </si>
  <si>
    <t xml:space="preserve">Erittelemätön-luokkaa voi käyttää ainoastaan kunnilta ja kuntayhtymiltä ostettavissa palveluissa. Luokalle kirjataan aikuispsykiatrinen erikoissairaanhoito, somaattinen erikoissairaanhoito, ensihoitokeskus, ensihoitopalvelu, lastentautien yksikössä annettu somaattinen erikoissairaanhoito, lastenpsykiatrinen ja nuorisopsykiatrinen erikoissairaanhoito ja ympärivuorokautiset päivystyspalvelut.. </t>
  </si>
  <si>
    <t xml:space="preserve">Erittelemätön-luokkaa voi käyttää ainoastaan kunnilta ja kuntayhtymiltä ostettavissa palveluissa. Luokalle kirjataan elintarvikevalvonta- ja neuvonta, eläinlääkäripalvelut, eläinten terveyden ja hyvinvoinnin valvonta, terveydensuojelun edistäminen ja valvonta ja tupakkalain valvonta.. </t>
  </si>
  <si>
    <t>elintarvikkeiden alkutuotannon, valmistuksen, muun käsittelyn, maahantuonnin, maastaviennin, markkinoinnin, kuljetuksen, kaupanpidon, tarjoilun ja muun luovutuksen valvominen, kasvisten kauppanormien valvonta, varautuminen ja valvontasuunnitelmien laadinta, ruokamyrkytysepidemioiden selvittäminen, tiedottaminen, opastus ja neuvonta. Palvelu sisältää edellä mainittuihin liittyvän koulutuksen, valmennuksen ja valvonnan.</t>
  </si>
  <si>
    <t xml:space="preserve">peruseläinlääkäripalvelu, kiireellinen eläinlääkäriapu ja eläinlääkäripäivystys, tiedottaminen, opastus ja neuvonta. Palvelu sisältää matkasubventiot, palkkauskustannukset, ostopalvelut ja muut kustannukset. </t>
  </si>
  <si>
    <t>eläinten terveyden (ml. eläimistä saatavien sivutuotteiden) ja eläinten hyvinvoinnin valvonta muuhun kuin viljelijätukiin liittyvä eläinten merkinnän ja rekisteröinnin valvonta, palvelu sisältää eläinten merkinnän ja rekisteröinnin valvonnan, eläinten terveyden valvonnan sekä eläinten hyvinvoinnin valvonnan, tarttuvien eläintautien ennaltaehkäisyn ja epidemioiden selvittelyn, zoonoosit, varautumisen ja valvontasuunnitelmaien laatimisen, tiedottamisen, opastuksen ja neuvonnan.. Palvelu sisältää edellä mainittuun liittyvän koulutuksen, valmennuksen ja valvonnan.</t>
  </si>
  <si>
    <t>terveydensuojelun edistäminen ja valvonta (kuten asumisterveys, talousvesi, uimavedet, liikuntatilat, ihonkäsittely), tiedottaminen, opastus ja neuvonta, varautuminen sekä valvontasuunnitelmien laatiminen. Sisältää myös koulutuksen ja valmennuksen.</t>
  </si>
  <si>
    <t>tupakkalain valvonta ja sen mukainen myyntilupien käsitteleminen, lupavalvonta sekä tupakointikieltojen valvonta, tiedottaminen, opastus ja neuvonta sekä valvontasuunnitelmien laatiminen. Sisältää myös koulutuksen ja valmennuksen.</t>
  </si>
  <si>
    <t xml:space="preserve">Erittelemätön-luokkaa voi käyttää ainoastaan kunnilta ja kuntayhtymiltä ostettavissa palveluissa. Luokalle kirjataan hyvinvoinnin ja terveyden edistämisen asiantuntijapalvelut ja tuki, sosiaalipäivystys, työikäisten sosiaalityö- ja ohjaus, sosiaali- ja potilasasiamiespalvelut ja työelämäosallisuutta tukevat palvelut.. </t>
  </si>
  <si>
    <t>Tähän laitetaan erillisten sosiaalipäivystysyksiköiden tai -tiimien toiminta. Sosiaalipäivystyksellä tarkoitetaan ympärivuorokautisesti kiireellisen ja välttämättömän avun turvaamiseksi järjestettyjä kiireellisiä sosiaalipalveluja kaikenikäisille.. Sisältää myös SHL 29a§ mukaisen sosiaalipäivystyksen, jota on toteutettava terveydenhuollon päivystyksen yhteydessä Terveydenhuoltolain (1326/2010) 50 §:n (29.12.2016) mukaan määritellyissä laajoissa ympärivuorokautisissa päivystysyksiköissä sekä perusterveydenhuollon ja erikoissairaanhoidon yhteispäivystyksissä
Muiden palvelujen osana tehtävä päivystysluonteinen työ sisältyy ko. palvelun kustannuksiin.</t>
  </si>
  <si>
    <t xml:space="preserve">Sosiaali- ja potilasasiamiespalvelut. </t>
  </si>
  <si>
    <t>Päiväkodeissa järjestettävä varhaiskasvatus. Sisältää myös lapsen tukemiseksi tarvittavat tukitoimenpiteet ja vuorohoidon.</t>
  </si>
  <si>
    <t>Hoitajan kotona, lapsen kotona tai ryhmäperhepäivähoitona järjestettävä varhaiskasvatus. Sisältää myös lapsen tukemiseksi tarvittavat tukitoimenpiteet ja vuorohoidon.</t>
  </si>
  <si>
    <t xml:space="preserve">Varhaiskasvatuksen palvelut, joihin sisältyvät avointen päiväkotien toiminta, kerhojen ja leikkitoimintakeskusten toiminta, leikkipuisto- ja perhekerhotoiminta sekä kotihoidon tukeminen. </t>
  </si>
  <si>
    <t xml:space="preserve">Esiopetus, sekä pidennetyn oppivelvollisuuden piirissä olevien lasten esiopetus. Pidennettyä oppivelvollisuutta voi toteutua 5-vuotiaille järjestettävässä esiopetuksessa, vaikeimmin kehitysvammaisten opetuksessa ja muiden kuin vaikeimmin kehitysvammaisten opetuksessa.. Oppivelvollisuutta edeltävänä vuonna järjestettävä opetus, jota järjestetään esim. varhaiskasvatuksen ja perusopetuksen yhteydessä. Esiopetukseen kuuluvat kolmiportainen tuki, koulunkäyntiavustajan/-ohjaajan toiminta, ruokailu, kuljetukset ja esiopetuksen opetussuunnitelman perusteiden mukainen oppilashuolto (sisältää mm. poissaolojen seurannan, kiusaamisen ja tapaturmien ehkäisyn, kouluympäristön terveellisyyden ja turvallisuuden tarkastamisen ja kouluyhteisön hyvinvoinnin edistämisen). Sisältää myös sairaalaopetuksen. Ei sisällä kuraattori- ja psykologipalvelua, joka raportoidaan omalla palveluluokallaan. </t>
  </si>
  <si>
    <t xml:space="preserve">1) Peruskoulussa, kansanopistoissa, aikuislukioissa tai muissa oppilaitoksissa annettava 1.-9. luokkien yleissivistävä opetus ja yksittäisten oppiaineiden kurssit (sisältää sairaalassa potilaana olevalle oppilaalle järjestettävä perusopetuksen 9- ja 11-vuotisen perusopetuksen osalta). 
2) Pidennetyn oppivelvollisuuden piirissä olevien lasten perusopetus, joka alkaa vuotta aikaisemmin ja kestää 11 vuotta, mikäli perusopetuksen tavoitteita ei lapsen vammaisuuden tai sairauden vuoksi ole mahdollista saavuttaa yhdeksässä vuodessa (sisältää sairaalassa potilaana olevalle oppilaalle järjestettävä perusopetuksen 9- ja 11-vuotisen perusopetuksen osalta). Pidennettyä oppivelvollisuutta voi toteutua  vaikeimmin kehitysvammaisten opetuksessa ja muiden kuin vaikeimmin kehitysvammaisten opetuksessa. 
3) Oppivelvollisuusikäisille ja esiopetusikäisille maahanmuuttajalapsille annettava perusopetukseen valmistavaa opetus.
4) Perusopetuksen oppimäärän suorittaneille nuorille voidaan järjestää perusopetuslain mukaista, yhden lukuvuoden kestävää lisäopetusta. Lisäopetukseen voidaan ottaa nuori, joka on saanut perusopetuksen päättötodistuksen samana tai edellisenä vuonna. Lisäopetuksesta käytetään myös termiä ”kymppiluokka”.
5)  Aikuisten perusopetus on tarkoitettu niille, jotka suorittavat perusopetusta oppivelvollisuusiän jo päätyttyä (Oppivelvollisuus päättyy sen vuoden keväällä kun oppilas täyttää 17-vuotta). Aikuisten perusopetus on tarkoitettu myös oppivelvollisuusiän ylittäneille maahanmuuttajille ja maahanmuuttajataustaisille opiskelijoille. Sisältää kaksi vaihetta: alkuvaiheen ja päättövaiheen. Tarvittaessa alkuvaihe sisältää myös lukutaitovaiheen (tai osan siitä), mikäli opiskelijalla ei ole luku- ja kirjoitustaitoa tai taito on puutteellinen.. Perusopetukseen kuuluvat opetus (sis. mm. koulun toimintasuunnitelmaan kuuluvan kerhotoiminnan), ruokailu, oppilaiden kuljetus ja majoitus, hallinto, kiinteistöjen ylläpito ja perusopetuksen opetussuunnitelman perusteiden mukainen oppilashuolto (sisältää mm. poissaolojen seurannan, kiusaamisen ja tapaturmien ehkäisyn, kouluympäristön terveellisyyden ja turvallisuuden tarkastamisen ja kouluyhteisön hyvinvoinnin edistämisen.), kolmiportainen tuki, mahdolliset tulkitsemis- ja avustajapalvelut, koulunkäyntiavustajan/-ohjaajan toiminta. Ei sisällä kuraattori- ja psykologipalvelua, joka raportoidaan omalla palveluluokallaan. </t>
  </si>
  <si>
    <t xml:space="preserve">Perusopetuslain mukainen aamu- ja iltapäivällä järjestettävä ohjattava ja virkistävä toiminta, joka on tarkoitettu ensimmäisen ja toisen vuosiluokan oppilaille sekä kaikkien vuosiluokkien erityisoppilaille. 
. Perusopetuslain (1136/2003 8 a luku) edellyttämällä toiminnalla tarkoitetaan 570 tuntia tai vaihtoehtoisesti 760 tuntia (keskimäärin 3 tai 4 tuntia/päivä) koulun työvuoden aikana järjestettyä tai sitä laajempana toteutettua toimintaa. Kunta voi järjestää toimintaa kunnassa sijaitsevien koulujen 1. ja 2. vuosiluokan oppilaille sekä vuosiluokkien 3.-9. erityistä tukea saaville oppilaille. 
Kunta voi järjestää toimintaa itse, yhdessä muiden kuntien kanssa tai hankkia palvelut muulta julkiselta tai yksityiseltä palveluntuottajalta. </t>
  </si>
  <si>
    <t xml:space="preserve">Lukiolain mukainen yleissivistävä koulutus. Lukiokoulutukseen sisältyvät oppilaiden ja opiskelijoiden ohjaus opiskeluun, jatko-opintoihin ja työelämään liittyvissä kysymyksissä, maahanmuuttajille ja vieraskielisille kielelliset ja muut tarvittavat valmiudet tarjoava valmistava koulutus lukiokoulutukseen hakeutumiseksi.  Lukiokoulutus käsittää opiskelijaruokailun (sisältää ateriarahat työssäoppimisjaksoilla), asuntolatoiminnan ja opetussuunnitelman mukaisen opiskeluhuollon (sisältää mm. poissaolojen seurannan, kiusaamisen ja tapaturmien ehkäisyn, kouluympäristön terveellisyyden ja turvallisuuden tarkastamisen ja kouluyhteisön hyvinvoinnin edistämisen) sekä kiinteistöjen ylläpidon.
Palveluluokkaan kohdistetaan kaksoistutkintoa suorittavien lukiolaisten maksuosuudet ammatillisessa koulutuksessa suoritetuista kursseista sekä ammatillisessa koulutuksessa olevien opiskelijoiden lukiossa suorittamien kurssien tulot. Ei sisällä kuraattori- ja psykologipalvelua, joka raportoidaan omalla palveluluokallaan. </t>
  </si>
  <si>
    <t xml:space="preserve">Valtionosuudella rahoitetun ammatillisen koulutuksen toiminta. Koulutuksen järjestäjän valtionosuudella rahoitettava toiminta: Opetustoiminta, majoitus, sisäoppilaitosmuotoinen majoitus, erityisen tuen erityistehtävän mukainen majoitus, opiskelijaruokailu, oppisopimuskoulutuksen opintososiaaliset edut, kiinteistöjen (omat ja vuokratilat) kiinteistökustannukset, muut koulutuksen järjestäjän yhteiset kustannukset, oppisopimuskoulutuksen työnantajille maksetut korvaukset. Ei sisällä kuraattori- ja psykologipalvelua, joka raportoidaan omalla palveluluokallaan. </t>
  </si>
  <si>
    <t>Muu kuin valtionosuudella rahoitettava toiminta. Maksullinen palvelutoiminta, avustuksilla rahoitettava toiminta, tuotteiden ja palveluiden myynti, tilauskoulutus, koulutuksen järjestäjän liiketoiminta</t>
  </si>
  <si>
    <t>Kunnan tai kuntayhtymän ylläpitämä tai tukema kansalaisopisto, joka saa valtionosuutta kansalaisopisto-koulutukseen . Kansalaisopistokoulutus pohjautuu alueellisiin ja paikallisiin sivistystarpeisiin ja tarjoaa mahdollisuuksia omaehtoiselle oppimiselle ja kansalaisvalmiuksien kehittämiselle. Se voi sisältää myös järjestämisluvan mukaisen taiteen perusopetuksen.</t>
  </si>
  <si>
    <t>Kansalaisopiston toteuttama koulutus tilaajan asettamilla ehdoilla, ts. tilaaja määrittelee koulutuksen tavoitteet, keskeiset sisällöt, rekrytoi osanottajat ja maksaa laskun sopimuksen mukaan. Oppilaitokset järjestävät maksullisena palvelutoimintana esimerkiksi työvoimahallinnon tilaamaa koulutusta, kunnan henkilöstökoulutusta ja yrittäjien ostamaa henkilöstökoulutusta.. Maksullisella palvelutoiminnalla tarkoitetaan sellaista toimintaa, jonka kansalaisopisto/kesäyliopisto toteuttaa koulutuksen tilaajan asettamilla ehdoilla, ts. tilaaja määrittelee koulutuksen tavoitteet, keskeiset sisällöt, rekrytoi osanottajat ja maksaa laskun sopimuksen mukaan. Oppilaitokset järjestävät maksullisena palvelutoimintana esimerkiksi työvoimahallinnon tilaamaa koulutusta, kunnan henkilöstökoulutusta ja yrittäjien ostamaa henkilöstökoulutusta.</t>
  </si>
  <si>
    <t>TE-toimiston/ kunnan viranomaisen hyväksymän kotoutumissuunnitelman mukaisen omaehtoisen koulutustoiminta.. Kansalaisopiston järjestämä koulutus, joka on hyväksytty kotoutumisen edistämisestä annetun lain (1386/2010) 11 §:ssä tarkoitettuun opiskelijan kotoutumissuunnitelmaan.</t>
  </si>
  <si>
    <t xml:space="preserve">Opetustuntikohtaisen valtionosuuden piirissä oleva taiteen perusopetus sekä muu taiteen perusopetus, jonka rahoitus perustuu muuhun kuin opetustuntikohtaiseen valtionosuuteen ja sen edellyttämään opetus- ja kulttuuriministeriön myöntämään järjestämislupaan, lukuun ottamatta kansalaisopistoissa annettua taiteen perusopetusta.. Taiteen perusopetuksen järjestäminen edellyttää, että opetus järjestetään taiteen perusopetuksen järjestämisluvan piirissä. Taiteen perusopetusta voi järjestää kunta tai muu taho, jolle opetus- ja kulttuuriministeriö on myöntänyt järjestämisluvan. Taiteen perusopetusta annetaan mm. musiikkioppilaitoksissa, kuvataidekouluissa, arkkitehtuurikouluissa, sanataidekokouluissa, mediataidekouluissa, tanssioppilaitoksissa, sirkustaidekouluissa, teatteritaidekouluissa ja käsityökouluissa Koulutuksen järjestäjän tulee hyväksyä kullekin taiteenalalle Opetushallituksen päättämien opetussuunnitelman perusteiden mukainen opetussuunnitelma. </t>
  </si>
  <si>
    <t>taiteen perusopetus, jonka rahoitus perustuu muuhun kuin opetustuntikohtaiseen valtionosuuteen ja jonka järjestäjällä ei ole tätä valtionosuutta vastaavaa järjestämislupaa. Muu taiteen perusopetus ei sisällä kansalaisopistoissa järjestettävää taiteen perusopetusta. Taiteen perusopetuksen järjestäjällä tulee olla Opetushallituksen päättämien opetussuunnitelman perusteiden mukainen kunnan hyväksymä opetussuunnitelma.</t>
  </si>
  <si>
    <t>Kunnan tai kuntayhtymän ylläpitämä tai tukema kansanopisto, joka saa valtionosuutta vapaan sivistystyön koulutukseen . Kansanopistot ovat kokopäiväistä opetusta antavia sisäoppilaitoksia, jotka järjestävät nuorille ja aikuisille omaehtoisia opintoja, edistävät opiskelijoiden opiskeluvalmiuksia sekä kasvattavat heitä yksilöinä ja yhteiskunnan jäseninä.</t>
  </si>
  <si>
    <t>Kunnan tai kuntayhtymän ylläpitämä tai tukema kesäyliopisto, joka saa valtionosuutta kesäyliopisto-koulutukseen. Kesäyliopistot ovat alueellisen koulutustarjonnan oppilaitoksia, joiden toiminnassa painottuvat avoin korkeakouluopetus sekä alueen muihin osaamis- ja sivistystarpeisiin vastaaminen ottaen huomioon myös korkeakoulutettu väestö.</t>
  </si>
  <si>
    <t>Kunnan tai kuntayhtymän ylläpitämä liikunnan koulutuskeskus, joka saa valtionosuutta liikunnan koulutuskeskuksessa annettuun opetukseen. Liikunnan koulutuskeskukset ovat kokopäiväistä opetusta antavia valtakunnallisia sisäoppilaitoksia tai alueellisia oppilaitoksia, joiden tehtävänä on järjestää liikuntaharrastusta, hyvinvointia ja terveyttä edistävää koulutusta koko väestölle sekä liikunnan järjestö- ja seuratoimintaa palvelevaa koulutusta ja valmennustoimintaa</t>
  </si>
  <si>
    <t>suomen ja ruotsin kielen sekä tarvittaessa muuta opetusta, joka edistää työelämään ja jatkokoulutukseen pääsyä. Kotoutumiskoulutus voidaan järjestää myös omaehtoisena opiskeluna. Kotoutumiskoulutus voi sisältää myös aikaisemmin hankitun osaamisen tunnistamista ja tutkinnon tunnustamista, ammatillista suunnittelua ja uraohjausta.</t>
  </si>
  <si>
    <t xml:space="preserve">Muu kuin perusopetuslain mukainen kerhotoiminta tai aamu- ja iltapäivätoiminta koululaisille sekä taiteen ja kulttuurin harrastustunnit koulupäivän yhteydessä. Toiminta on luonteeltaan harrastustyyppistä ja vapaaehtoista. Opetuksen järjestäjät voivat järjestää peruskoulun oppilaille harrastustoimintaa koulujen vapaa-aikoina. </t>
  </si>
  <si>
    <t>Yleisten kirjastojen tarjoamat palvelut . Kunta voi järjestää palveluja itse, yhteistyössä muiden kuntien kanssa tai muulla tavoin.</t>
  </si>
  <si>
    <t xml:space="preserve">Alueellisella kehittämistehtävällä tarkoitetaan kirjastoista annetun lain (1492/2016) 8 § 1 momentin mukaista alueellista kehitystehtävää. Säännöksen mukaan alueellisella kehittämistehtävällä luodaan edellytyksiä toimialueen yleisten kirjastojen toiminnan vahvistumiselle. Kehittämistehtävällä tuetaan toimialueen yleisten kirjastojen kehittymistä ja henkilöstön osaamista sekä edistetään yleisten kirjastojen keskinäistä yhteistoimintaa.. </t>
  </si>
  <si>
    <t xml:space="preserve">Valtakunnallisella kehittämistehtävällä tarkoitetaan yleisistä kirjastoista annetun lain (1492/2016) 7 § 1 momentin mukaista valtakunnallista kehitystehtävää. Säännöksen mukaan yleisten kirjastojen toiminnan tasapuoliseksi tukemiseksi valtakunnallisella kehittämistehtävällä toteutetaan yleisten kirjastojen yhteisiä palveluja ja edistetään yleisten kirjastojen keskinäistä yhteistoimintaa. Yhteisten palvelujen toteuttamisessa kehittämistehtävää tulee hoitaa yhteistyössä yleisten kirjastojen ja muiden kirjastojen kanssa.. </t>
  </si>
  <si>
    <t xml:space="preserve">Yleisten edellytysten luominen liikunnalle paikallistasolla sekä kuntalaisten liikkumista tukeva toiminta, liikuntapaikkojen suunnittelu, toteutus sekä kunnossapito, kunnan järjestämät leirintä-, retkeily ja pienvenesatamapalvelut. . Liikuntapalvelujen sekä terveyttä ja hyvinvointia edistävän liikunnan järjestäminen eri kohderyhmät huomioon ottaen, liikuntaneuvonta ja liikuntaryhmien ohjaus sekä kansalaistoiminnan tukeminen mukaan lukien seuratoiminta. Lisäksi liikuntapaikkojen, pienvene- ja vierasvenesatamien, uimarantojen, luontoliikuntapaikkojen, sekä leirintä- ja retkeilyalueiden infrastruktuurin rakentamiseen, ylläpitoon, valaistukseen ja opastukseen liittyvät palvelut sekä kuntien näille kohdistamat tuet. Palveluluokalle kohdistetaan myös virkistysmetsien virkistyskäyttö.  </t>
  </si>
  <si>
    <t xml:space="preserve">Edellytysten luonti nuorisotyölle, kunnan nuorisotyöhön ja -politiikkaan kuuluvat nuorille tarjottavat palvelut. Nuorisopalveluihin sisältyvät kasvatuksellinen ohjaus, toimitilapalvelut ja harrastusmahdollisuuksien turvaaminen, tieto- ja neuvontapalvelut, ohjaamot, nuorisoyhdistysten ja muiden nuorisoryhmien tuki, liikunnallinen, kulttuurillinen, kansainvälinen ja monikulttuurinen nuorisotoiminta, nuorten ympäristökasvatus sekä nuorten työpajapalvelut ja etsivä nuorisotyö, digitaalinen nuorisotyö tai muut paikallisiin olosuhteisiin sopivat toimintamuodot. </t>
  </si>
  <si>
    <t xml:space="preserve">Kuntien ylläpitämä ja avustama museotoiminta, kulttuuri-, taide- ja luonnonperinnön tallentaminen ja säilyttäminen, yleisötyö ja näyttelytoiminta, tutkimuksen edistäminen ja tiedon saatavuus, opetuksen- ja kasvatuksen edistäminen . Taidemuseotoiminta sisältyy tähän. Opetushallitus vastaa museoiden valtionosuusjärjestelmän edellyttämästä tiedonkeruusta. Museopalveluihin sisältyy alueellinen ja valtakunnallinen vastuumuseotoiminta. Vastuumuseoksi nimeämisen edellytyksistä ja museoiden kehittämis- ja asiantuntijatehtävistä säädetään museolain 7 – 10 §:ssä (HE 194/2018 vp, voimaan vuoden 2020 alusta lukien). </t>
  </si>
  <si>
    <t xml:space="preserve">Kunnan ylläpitämä tai avustama muu kuin taidemuseotoiminta. Visuaaliseen taiteeseen sisältyvät mm. näyttelytilat ja -toiminta, julkisen taiteen hankinnat (prosenttiperiaate), kunnan myöntämät avustukset visuaaliselle taiteelle (taiteilijat, ammattilais- ja harrastajajärjestöt), taidehankinnat, työtilojen järjestäminen ja tukeminen, taiteilijaresidenssitilat ja -toiminta. Visuaalisella taiteella tarkoitetaan mm. kuvataiteita, elokuva- ja mediataiteita sekä valokuvataidetta.. </t>
  </si>
  <si>
    <t xml:space="preserve">Kunnan ylläpitämä tai avustama teatteri-, tanssi- ja sirkustoiminta. Sisältää teatteri-, tanssi- ja sirkuspalvelut. Kansalaisopistossa annettava teatteri-  tanssi- ja sirkustoiminnan opetus on kuitenkin aina kansalaisopistokoulutusta. Tänne eivät kuulu eläintarhat, pieneläintarhat ja tivolit, jotka kohdistetaan palveluluokalle elinkeinojen edistäminen. </t>
  </si>
  <si>
    <t>Kuntien ylläpitämä ja avustama musiikki-, konsertti- ja kuorotoiminta. Musiikkipalveluihin voivat sisältyä esim. kaupunginorkesterin toiminta, orkesterin, kuoron tai konserttitoiminnan tukeminen.</t>
  </si>
  <si>
    <t xml:space="preserve">Yleisten kulttuuritoiminnanpalveluiden järjestäminen. Kunnan järjestämät kulttuuripalvelut, joiden tarkoituksena on edistää kulttuurin ja taiteen yhdenvertaista saatavuutta ja monipuolista käyttöä, kuten kulttuuripalvelujen ja -harrastusten tukeminen. Yleiseen kulttuuritoimintaan luettavan henkilöstön palkkauksesta ym. aiheutuvat menot ja tulot sekä kulttuurikeskusten toiminnasta aiheutuvat menot ja tulot. Kaikki kulttuuritoimen ja muiden hallintokuntien kulttuuritapahtumille sekä kulttuuritoiminnalle myönnetyt avustukset lukuun ottamatta museopalvelujen, musiikkipalvelujen, teatteri-, tanssi- ja sirkuspalvelujen avustuksia, jotka ilmoitetaan asianomaisissa tehtäväluokissa Museopalvelut, musiikkipalvelut, Teatteri-, tanssi- ja sirkuspalvelut. . Kuntien kulttuuritoiminnasta annetun lain mukainen toiminta. Tähän luokkaan eivät kuulu koulujen kuoro- ja orkesteritoiminta. Yleisen kulttuuritoiminnan palveluihin sisältyy valtakunnallinen ja alueellinen kehittämistehtävä, josta säädetään kuntien kulttuuritoiminnasta annetun lain 6 §:ssä (166/2019). Yleiseen kulttuuritoimintaa ei tule kohdentaa taiteen perusopetusta. </t>
  </si>
  <si>
    <t xml:space="preserve">Alueen tulevan käytön yksityiskohtainen määritteleminen: mitä säilytetään, mitä saa rakentaa, mihin ja millä tavalla. . Kaavassa osoitetaan esimerkiksi rakennusten sijainti, koko ja käyttötarkoitus. Asemakaava voi koskea kokonaista asuntoaluetta asuin-, työ- ja virkistysalueineen tai joskus vain yhtä tonttia. Palveluluokkaan sisältyvät myös ranta-asemakaavoituksesta kunnalle mahdollisesti aiheutuvat kustannukset. Palveluluokkaan kuuluvat myös poikkeamispäätökset asemakaavasta. Palveluluokkaan kuuluvat myös asemakaavoituksen tai rakennusviranomaisten päätöksen mukainen nimistön ja osoitteiston rekisteröinti ja ylläpito </t>
  </si>
  <si>
    <t xml:space="preserve">Yhdyskunnan eri toimintojen, kuten asutuksen, palvelujen ja työpaikkojen sekä virkistysalueiden sijoittamisen yleispiirteinen ohjaaminen ja toimintojen yhteensovittaminen maankäytön suunnitelmalla. Yleiskaava voi olla myös tarkempi, suoraan rakentamista ohjaava. . Palveluluokkaan sisältyvät myös suoraan rakentamista ohjaavat yleiskaavat, rantayleiskaavat ja tuulivoimayleiskaavat. Palveluluokkaan kuuluvat myös suunnittelutarveratkaisut sekä poikkeamispäätökset ranta- ja yleiskaavaan. </t>
  </si>
  <si>
    <t xml:space="preserve">Kuntien paikkatietovarantojen ja kaupunkimallien hallinta. Tietopalvelujen järjestäminen ja paikkatietojen julkaiseminen. Paikkatietoaineistojen kerääminen ja ylläpito, kartoitukset, ilmakuvat, kaavan pohjakarttojen hankinnat ja ylläpitotyöt. Rakennusvalvontamittaukset ja kunnallistekniikan mittaukset, jotka eivät kohdennu muille palveluluokille. . </t>
  </si>
  <si>
    <t xml:space="preserve">Tonttijako, tontin ja  yleisten alueiden lohkominen, rasitteiden perustaminen ja muut kiinteistötoimitukset
. </t>
  </si>
  <si>
    <t xml:space="preserve">Rakentamista koskevat luvat, rakennustyön aikainen valvonta ja rakennusten kunnossapidon valvonta. . Rakennusvalvontaviranomaisen palveluihin sisältyvät rakentamiseen liittyvät lupa-asiat, ilmoitukset, hyväksynnät ja neuvonta, rakennustyön valvontaan liittyvät katselmukset ja tarkastukset, rakentamiseen liittyvien pakkotoimien ja määräysten laatiminen ja valvonta. </t>
  </si>
  <si>
    <t xml:space="preserve">Viranomaisten suorittama asumisen valvonta. Asumisen viranomaispalveluihin sisältyvät ARA-asukasvalinnan valvonta, ASO-asunnon luovutushinnan ja asukasvalinnan vahvistaminen sekä ARA-korkotukihankkeiden hyväksyminen. </t>
  </si>
  <si>
    <t xml:space="preserve">Uudistuotannon ja peruskorjaamisen edistäminen, asuinympäristön ja asumisen esteettömyyden edistäminen, asumispalveluhankkeiden edistäminen, asumisen tutkimus ja markkinointi ym. asumisen kehittämiseen liittyvät tehtävät. </t>
  </si>
  <si>
    <t xml:space="preserve">Ympäristönsuojelun yleiset tehtävät: ympäristön tilan seuranta sekä ympäristön tilan ja luonnonsuojelun edistäminen . </t>
  </si>
  <si>
    <t xml:space="preserve">Ympäristönsuojelun luvat ja ilmoitukset: (ympäristölupa, rekisteröinti (YSL, JL), maa-aineksen ottamislupiin (ympäristölupa, maa-aineslupa) liittyvät palvelut, ilmoituspäätökset (YSL). llmoituspäätöksiä: päätös ilmoituksesta koeluontoisesta tai poikkeuksellisesta toiminnasta, meluilmoitus, PiMa-ilmoitus), muut ympäristöasioiden päätökset (ympäristönsuojelun erityislakien mukaiset päätökset, esim. päätökset ojituksen erimielisyysasioissa, moottorikelkkareiteistä, roskaantuneiden alueiden siivouksesta, leirintäalueilmoituksista, hakemuksista hajajätevesisäädöksistä ja ympäristönsuojelumääräyksistä poikkeamiseksi,  poikkeukset vesi- ja viemäriverkkoon liittymisestä, huvivenesatamien jätehuoltosuunnitelmat, maastoliikenneluvat, vesiliikenneluvat, luonnonmuistomerkit, lannan aumavarastointi-ilmoitusten käsittely ja yksittäiset määräykset ympäristön pilaantumisen ehkäisemiseksi), ympäristönsuojelun säännöllinen valvonta (ympäristölupien, rekisteröitävien toimien ja ilmoitusten valvonta) sekä muu ympäristöasioiden valvonta (muiden ympäristöasioiden ja päätösten valvonta), maa-ainesvalvonta. Tänne kohdistetaan myös maankaatopaikkojen ja lumenkaatopaikkojen valvonta. </t>
  </si>
  <si>
    <t>Katujen, kevyen liikenteen väylien, jalkakäytävien ja liikenneviheralueiden sekä yleisten alueiden suunnittelu, toteutus, kunnossa- ja puhtaanapito, kunnossapito- ja puhtaanapitovelvollisuuden täyttämisen valvonta sekä yksityistieavustusten myöntämiseen liittyvät palvelut. Yleisillä alueilla tarkoitetaan toreja, aukioita tai muita vastaavia alueita. Kävelykadut rinnastetaan yleisiksi alueiksi. Luokkaan kohdistetaan romuautojen ja lumen poistosta (ml. lumenkaatopaikat) sekä maankaatopaikkojen ylläpidosta aiheutuvat kustannukset. Sisältää mm. katumestarin antamat huomautukset lumikasoista ja tielle tulevista puista yms. Ulkovalaistukseen (pl. liikunta- ja ulkoilupaikat) liittyvät kustannukset kohdistetaan tälle palveluluokalle.</t>
  </si>
  <si>
    <t xml:space="preserve">Pysäköinnin järjestäminen pysäköintialueille (ml. kadunvarsipysäköinti), pysäköintiä ja ajoneuvon pysäyttämistä sekä joutokäyntiä koskevien kieltojen ja rajoitusten noudattamisen valvonta sekä pysäköintivirhemaksujen ja muiden pysäköintivalvontalaissa (727/2011) säädettyjen seuraamusten määrääminen. Palveluluokkaan kohdistetaan pysäköintiin liittyvät tulot sekä pysäköintivirhemaksutulot. </t>
  </si>
  <si>
    <t xml:space="preserve">Puistojen ja viheralueiden suunnittelu, toteutus sekä kunnossa- ja puhtaanapito.. Puistot ja viheralueet sisältävät leikkipuistot ja leikkipaikat (pois lukien osana liikuntapalveluja toteutetut leikkipaikat), niityt, koirapuistot yms. </t>
  </si>
  <si>
    <t xml:space="preserve">Erittelemätön-luokkaa voi käyttää ainoastaan kunnilta ja kuntayhtymiltä ostettavissa palveluissa. Luokalle kirjataan pelastustoiminta, tulipalojen ja onnettomuuksien ehkäiseminen, vaarallisten kemikaalien ja räjähteiden valvonta ja öljyntorjunta.. </t>
  </si>
  <si>
    <t>pelastustoiminnan kiireelliset toimenpiteet tulipalon tai muun onnettomuuden uhatessa, palontutkinta, tilanteet joissa toimenpiteet eivät ole muutoin tai muun viranomaisen tai organisaation hoidettavissa sekä valmius ja varautuminen tehtävien häiriöttömään hoitoon oman toiminnan osalta myös häiriö- ja poikkeusoloissa. Pelastustoimintapalveluihin kuuluvat hälytysten vastaanottaminen, väestön varoittaminen, uhkaavan onnettomuuden torjuminen, onnettomuuden uhrien ja vaarassa olevien ihmisten, ympäristön ja omaisuuden suojaaminen ja pelastaminen, tulipalojen sammuttaminen ja vahinkojen rajoittamisen tehtävät,  sekä näihin liittyvät johtamis-, viestintä, huolto- ja muut tukitoiminnat.
Pelastustoiminnan palveluissa voidaan käyttää apuna sopimuspalokuntia (vapaaehtoista palokuntaa, laitospalokuntaa, teollisuuspalokuntaa, sotilaspalokuntaa) tai muuta pelastusalalla toimivaa yhteisöä sen mukaan, kun niiden kanssa tästä sovitaan.</t>
  </si>
  <si>
    <t xml:space="preserve">alueen riskienarviointiin perustuvat valvontasuunnitelman mukaiset pelastustoimen valvontatehtävät, onnettomuuskehityksen seuranta, turvallisuusviestintä ja onnettomuuksien ehkäisemisen asiantuntijapalvelut. Tulipalojen ja onnettomuuksien ehkäisyyn liittyvien palveluiden tavoitteena on pienentää onnettomuuden todennäköisyyttä ja ohjata onnettomuuksiin varautumisella onnettomuudesta aiheutuvien vahinkojen pienentämiseen. Palveluina toteutetaan mm. toiminnanharjoittajan velvollisuuksiin omatoimisen varautumisen osalta, tarjotaan turvallisuusviestintää ja asiantuntijapalveluita mm. maankäytön suunnitteluun ja toimintakyvyltään rajoittuneiden henkilöiden asumis- ja hoitoratkaisuissa. 
Sisältää viranomaisvalvontaan liittyviä maksullisia tehtäviä.
</t>
  </si>
  <si>
    <t xml:space="preserve">pelastuslaitoksen suorittamat vaarallisten kemikaalien ja räjähteiden käsittelyyn liittyvät valvontatehtävät. Tehtävät ovat maksullisia viranomaisvalvontatehtäviä. Pelastusviranomaisten kemikaalivalvonta kohdistuu mm. vaarallisten kemikaalien vähäiseen varastointiin tai käsittelyyn, nestekaasun tilapäiseen käyttöön rakennustyömaalla, pyroteknisten välineiden varastointiin kaupan yhteydessä, räjähteiden tai vaarallisten kemikaalien käyttöön erikoistehosteena ja ilotulitteiden käyttöön.
Lisäksi pelastusviranomaiset mm. suorittavat katsastuksia tai tarkastuksia nestekaasun käyttölaitoksiin tai varastoihin, nestekaasun käyttölaitoksiin tai varastoihin, räjähdetarvikekaupppaa harjoittaviin yrityksiin, räjähteiden tilapäiseen varastointiin sekä öljylämmityslaitteistojen käyttöönottoon. </t>
  </si>
  <si>
    <t xml:space="preserve">maa-alueen öljyvahinkojen ja alusöljyvahinkojen torjuntatehtävät, öljyvahinkojen torjunnan varautumisen ohjaaminen sekä pyydettäessä aluskemikaalivahinkojen torjunta. Alueen pelastustoimen on pyydettäessä osallistuttava aluskemikaalivahinkojen torjuntaan, jollei tehtävän suorittaminen merkittävällä tavalla vaaranna sen muun tärkeän lakisääteisen tehtävän suorittamista. </t>
  </si>
  <si>
    <t>Maatalousyrittäjien ja turkistuottajien lomituspalvelut: maksuton vuosiloma, maksullinen loma  ja sijaisapu sekä poronhoitajien sijaisapu. Hallintoraha ja rahoitus palveluiden tuottamiseen (STM). Palvelu tuotetaan paikallisyksiköissä</t>
  </si>
  <si>
    <t xml:space="preserve">Kunnan vapaarahoitteinen rakennuttajatoiminta ja vuokra-asuntotuotanto, asumisoikeustuotanto, asuntotuotannon hallinto . Tälle palveluluokalle ei kohdisteta kunnan omien toimitilojen rakennuttamista. </t>
  </si>
  <si>
    <t xml:space="preserve">Kunnan tilojen vuokraaminen. Muiden tilojen kuin asuntojen vuokraaminen, vuokratulot ja vastaavat menot. Tänne kohdistetaan myös sellaisten tyhjillään olevien tilojen kulut, jotka eivät ole minkään palvelutoiminnan käytössä. Tänne kohdistetaan myös kunnan tilojen luovutusvoitot ja -tappiot. Palveluluokalle voidaan kohdistaa sekä ulkoisia että sisäisiä vuokria. Sisäiset vuokrat tulee kuitenkin kohdistaa sille varsinaiselle palveluluokalle, jolle ne kuuluvat.  </t>
  </si>
  <si>
    <t>PALVELUMÄÄRITELMÄ (JHS206)</t>
  </si>
  <si>
    <t xml:space="preserve">lapsiperheille tarkoitettu tukisuhdetoiminta, lomanviettopalvelu ja vertaistukitoiminta. </t>
  </si>
  <si>
    <t xml:space="preserve">turvakotipalvelu. </t>
  </si>
  <si>
    <t xml:space="preserve">Asukkaille tarjotut perusterveydenhuollon palvelut (mm. lääkäri-, laboratorio- ja kuvantamispalvelut) kirjataan perusterveydenhuollon luokkiin.
</t>
  </si>
  <si>
    <t xml:space="preserve">Palveluluokalle kohdistetaan kaikki henkilökohtaisen avun järjestämisestä aiheutuvat kustannukset. 
</t>
  </si>
  <si>
    <t xml:space="preserve">Henkilökohtaisen avun avulla järjestetty tehostettu palveluasuminen ja palveluasuminen kirjataan tehostetun palveluasumisen ja palveluasumisen luokkiin.
</t>
  </si>
  <si>
    <t xml:space="preserve">Asukkaille tarjotut perusterveydenhuollon palvelut (mm. lääkäri-, laboratorio- ja kuvantamispalvelut) kirjataan perusterveydenhuollon luokkiin.
</t>
  </si>
  <si>
    <t xml:space="preserve">Henkilökohtaisen avun avulla järjestetty palveluasuminen kirjataan palveluasumisen luokkaan.
</t>
  </si>
  <si>
    <t xml:space="preserve">sosiaalinen kuntoutus, vammaisten henkilöiden työ- ja päivätoiminta sekä vammaispalvelulain ja erityishuoltolain mukainen vammaisten aamu- ja iltapäivätoiminta sekä loma-ajan hoito. . </t>
  </si>
  <si>
    <r>
      <t xml:space="preserve">65 v. täyttäneille omaishoidon tuen järjestämiseen liittyvät kustannukset, kuten maksetut hoitopalkkiot, iäkkäille, vammaisille ja muille kuin lapsiperheille tarkoitettu </t>
    </r>
    <r>
      <rPr>
        <sz val="11"/>
        <color rgb="FFFF0000"/>
        <rFont val="Calibri"/>
        <family val="2"/>
        <scheme val="minor"/>
      </rPr>
      <t>kotipalvelu ja sen tukipalvelut</t>
    </r>
    <r>
      <rPr>
        <sz val="11"/>
        <color theme="1"/>
        <rFont val="Calibri"/>
        <family val="2"/>
        <scheme val="minor"/>
      </rPr>
      <t xml:space="preserve"> sekä iäkkäiden tuettu asuminen. Palveluun ei kirjata vammaisten asunnon muutostöitä ja muiden asiakasryhmien päivätoimintaa.
Asukkaille tarjotut perusterveydenhuollon palvelut (mm. lääkäri-, laboratorio- ja kuvantamispalvelut) kirjataan perusterveydenhuollon luokkiin.
</t>
    </r>
  </si>
  <si>
    <t xml:space="preserve"> Päihdekuntoutujien asumispalvelut on sosiaalipalveluna toteutettavaa tuettua asumista, palveluasumista, tehostettua palveluasumista tai tilapäistä asumista. Tuetussa asumisessa palvelunantaja tukee ja ohjaa asiakasta itsenäisessä asumisessa tai siirtymisessä itsenäiseen asumiseen.  </t>
  </si>
  <si>
    <t xml:space="preserve"> (sis. palveluasumisen ja tehostetun palveluasumisen).. </t>
  </si>
  <si>
    <t>matalakynnyksinen erityispalvelukokonaisuus, joka sisältää sosiaalityön, sosiaalinen kuntoutuksen, sosiaaliohjauksen, tukisuhdetoiminnan ja päivätoiminnan sekä ei-erikoissairaanhoitojohtoisen terveydenhuollon avohoidon ja kuntoutuksen palveluja.. Palveluluokkaan kirjataan kuuluvaksi terveydenhuoltolain, sosiaalihuoltolain, päihdehuoltolain ja mielenterveyslain ja sekä opioidikorvaushoitoa koskevan  asetuksen, tartuntatautilain ja –asetuksen sekä ehkäisevän päihdetyön järjestämistä koskevan lain mukaiset päihde- ja/tai mielenterveysongelmaisille annettavat palvelukokonaisuudet ei-erikoissairaanhoidon alaisissa, päihde- ja/tai mielenterveysongelmaisten hoitoon ja kuntoutukseen erikoistuneissa yksiköissä. Tähän palveluluokkaan sisältyvät A-klinikkatyyppisten  ja muiden  päihdehuoltoyksiköiden (ml. huumeklinikat, päihdeongelmaisten päiväkeskukset tms.) sekä vastaavien mielenterveyskuntoutujille suunnattujen avomuotoisten matalakynnyksisten, ei-erikoissairaanhoitojohtoisten hoito- ja kuntoutuspalvelujen  terveydenhuoltopalvelut sekä sosiaalihuoltolain mukaisista palveluista yksikössä toteutettava sosiaalityö, -ohjaus ja -kuntoutus, tukisuhdetoiminta sekä päivätoiminta. Tähän sisältyvät myös eriytettävänä palvelukokonaisuutenaan toteutettava huumeiden käyttäjien sosiaali- ja terveysneuvontatoiminta pistovälineiden vaihtoineen, rahapeliongelmien hoitoon erikoistuneet yksilö- ja ryhmämuotoisista palvelut, etsivä ja jalkautuva työ syrjäytyneiden päihde- ja mielenterveysongelmaisten keskuudessa sekä vastaavantyyppiset muut matalakynnyksiset päihteiden käytön haittojen vähentämiseen tähtäävät palvelukokonaisuudet. Palveluun ei kirjata kuntouttavaa työtoimintaa.</t>
  </si>
  <si>
    <t>päihde- ja mielenterveyskuntoutujille tarkoitettu avopalvelukokonaisuus, joka sisältää asiakasohjauksen ja tuetun asumisen.  (esim. terapiat).</t>
  </si>
  <si>
    <t xml:space="preserve">mielenterveyskuntoutujien asumispalvelut sisältää palveluasumisen. </t>
  </si>
  <si>
    <t xml:space="preserve">
- apuvälinepalvelut (Perusterveydenhuollon apuvälineyksiköt kirjaavat kustannukset tähän luokkaan. Keskitetyt eli perusterveydenhuollon ja erikoissairaanhoidon yhteisten apuvälineyksiköiden kustannukset kirjataan Aikuisten somaattinen erikoissairaanhoito –luokkaan.) 
Lääkinnällistä kuntoutusta tekevät esimerkiksi kuntoutuksen erityistyöntekijät, kuten kuntohoitajat </t>
  </si>
  <si>
    <t>perustason terveydenhuollon avovastaanottopalvelut. Sisältää perustason avovastaanottopalvelut pl. "Perustason lääkinnällinen avokuntoutus" sekä lasten- ja äitiysneuvolapalvelut sekä koulu- ja opiskeluterveydenhuollon palveluluokkien palvelut. Luokka sisältää myös kiirevastaanottotoiminnan ja ilta- tai viikonloppuvastaanottotoiminnan.
Palveluja ovat:
6) muut kuin lääkinnälliseen kuntoutukseen liittyvät terapiat, esim. jalkaterapia
Palveluluokkaan kohdistetaan myös sosiaalihuollon laitos-, asumis- ja kotiin vietäviin palveluihin tarjotut perusterveydenhuollon palvelut (mm. lääkäri-, laboratorio- ja kuvantamispalvelut).</t>
  </si>
  <si>
    <t xml:space="preserve">sosiaali- ja terveyskeskusten vastaanottopalvelut. Sisältää perustason (sosiaali- ja terveyskeskuksen tuottamat suoran valinnan) avovastaanottopalvelut pl."Perustason lääkinnällinen avokuntoutus"-palveluluokan palvelut.  Luokka sisältää myös sosiaali- ja terveyskeskusten suoran valinnan palveluiden kiirevastaanottotoiminnan ja ilta- tai viikonloppuvastaanottotoiminnan.
Sosiaali ja terveyskeskuksessa tuotettavia sosiaali- ja terveydenhuollon suoran valinnan palveluja ovat:
2) terveydenhuollon neuvonta ja ohjaus;
7) sosiaalihuoltolain 6 §:ssä tarkoitettu laillistetun sosiaalihuollon ammattihenkilön antama sosiaalihuollon neuvonta ja ohjaus.                                                                                       Terveysneuvonta sisältää terveyden ja hyvinvoinnin edistämiseksi sekä sairauksien ehkäisemiseksi annettavaa neuvontaa valtakunnallisen ja maakunnan ohjeiston mukaisesti, esimerkiksi ehkäisyneuvonta ja muita seksuaali- ja lisääntymisterveyttä edistäviä palveluja. Terveysneuvonnalla tarkoitetaan ammattihenkilöstön toimintaa, jossa yksilöiden, perheiden ja väestön hyvinvointia tuetaan suunnitelmallisella terveyslähtöisellä vuorovaikutuksella ja viestinnällä yksilö-, ryhmä- ja väestötasolla. Terveysneuvonnan on sisällyttävä soveltuvin osin kaikkiin terveydenhuollon käynteihin, myös sairaanhoitoon ja esimerkiksi fysioterapeutin vastaanottoihin. Luokka sisältää myös terveydenhuoltolain tarkoittamat terveystarkastukset kansallisten ohjelmien, Käypä hoito - suositusten sekä maakunnan terveystarkastusohjelman mukaisesti. Terveystarkastuksilla tarkoitetaan kliinisillä tutkimuksilla tai muilla tarkoituksenmukaisilla ja luotettavilla menetelmillä suoritettua terveydentilan ja työ- ja toimintakyvyn tarkastusta sekä terveyden edistämiseen liittyvää terveydentilan selvittämistä. </t>
  </si>
  <si>
    <t>, jotka eivät ole suoran valinnanvapauden piirissä. Luokka sisältää suu- ja leukakirurgian palvelut, oikomishoidon palvelut, protetiikan ja purentafysiologian erikoisalapalvelut, parodontologian palvelut, kariologian ja endodontian palvelut, suupatologian palvelut ja oikeushammaslääketieteen palvelut. Kohdennukset suun terveydenhuollon luokituksen sekä 58-alkuisten erikoisalakoodien avulla.</t>
  </si>
  <si>
    <t xml:space="preserve">sekä myös suoran valinnanvapauden palveluja. Suun terveydenhuoltoon sisältyvät Terveydenhuoltolain (1326/2010) 26 §:n mukaiset palvelut: 1) väestön suun terveyden edistäminen ja seuranta, 2) terveysneuvonta ja terveystarkastukset, 3) suun sairauksien tutkimus ja ehkäisy sekä hoito ja 4) potilaan erityisen tuen ja tutkimusten tarpeen varhainen tunnistaminen sekä potilaan hoito ja tarvittaessa jatkotutkimuksiin ja -hoitoon ohjaaminen. Suun terveydenhuollon perustason palvelut -luokkaan sisältyvät myös Terveydenhuoltolain (1326/2010) 15 §:n mukainen lapsen suun terveydentilan seuranta, 16 §:n mukainen kouluterveydenhuollon oppilaan suun terveydenhuolto sekä 17 §:n mukainen opiskeluterveydenhuollon suun terveydenhuolto. </t>
  </si>
  <si>
    <t>sosiaali- ja terveyskeskusten</t>
  </si>
  <si>
    <t xml:space="preserve">Keskitetyt eli perusterveydenhuollon ja erikoissairaanhoidon yhteisten apuvälineyksiköiden kustannukset kirjataan tähän luokkaan. Perusterveydenhuollon apuvälineyksiköt kirjaavat kustannukset perusterveydenhuollon lääkinnällinen avokuntoutus -luokkaan. 
Palveluluokalle kohdistetaan myös aikuisten ja lasten obduktiot. </t>
  </si>
  <si>
    <t>erityisvastuualueen ensihoitokeskuksen toiminta.</t>
  </si>
  <si>
    <t>sisältää myös sosiaalipäivystyksen, jota on toteutettava terveydenhuollon päivystyksen yhteydessä Terveydenhuoltolain (1326/2010) 50 §:n (29.12.2016) mukaan määritellyissä laajoissa ympärivuorokautisissa päivystysyksiköissä sekä perusterveydenhuollon ja erikoissairaanhoidon yhteispäivystyksissä. Kiireellisellä hoidolla tarkoitetaan äkillisen sairastumisen, vamman, pitkäaikaissairauden vaikeutumisen tai toimintakyvyn alenemisen edellyttämää välitöntä arviota ja hoitoa, jota ei voida siirtää ilman sairauden pahenemista tai vamman vaikeutumista. Muiden palvelujen osana tehtävä päivystys sisältyy ko. palvelun kustannuksiin (esim. sosiaalipäivystys muualla kuin tässä luokassa tarkoitetussa päivystyspisteessä ja päivystys sosiaali- ja terveyskeskusten suoran valinnan palveluiden kiirevastaanottotoimintana ja ilta- tai viikonloppuvastaanottotoimintana).</t>
  </si>
  <si>
    <t xml:space="preserve">Tähän ei lasketa yhteispäivystyksessä annettua sosiaalipäivystystä, sillä se on osa muuta sosiaalipäivystystä.
Palveluluokalle kohdistetaan myös päivystysluontoinen osastotoiminta sekä päivystyskäyntien kustannukset akuuttilääketieteen erikoisalan lisäksi myös muilta erikoisaloilta.
</t>
  </si>
  <si>
    <t xml:space="preserve">sekä mahdolliset järjestöavustukset. Sisältää myös sosiaalihuoltolain 1301/2014 7§ mukaisen rakenteellinen sosiaalityön. 
</t>
  </si>
  <si>
    <t xml:space="preserve">Asiantuntijapalveluun kuuluvat hyvinvoinnin, terveyden ja turvallisuuden edistämiseen sekä ehkäisevään päihdetyöhön liittyvät: 1) verkosto-, yhteistyö- ja koordinaatiotehtävät, 2) hyvinvointikertomustyön ja ennakkoarvioinnin tuki, 3) tiedon tuottaminen sosiaali- ja terveyspalveluista ja väestön hyvinvoinnin ja terveyden tilasta sekä palvelujen käytöstä maakunnan ja valtakunnan tason palveluntuotannon seurantaa varten ja tuki sen tulkitsemiseen, 4) valtakunnallisten ohjelmien ja linjausten toimeenpanon tuki, 5) hyvien käytäntöjen jalkauttaminen ja kehittämistyö, 6) koulutus- ja konsultaatiotehtävät, 6) vaikuttamistyö ja väestöviestintä. (HE Maakuntalaki, 6§ Maakunnan tehtävänalat; HE Sote-järjestämislaki; Laki ehkäisevän päihdetyön järjestämisestä 523/2015).
</t>
  </si>
  <si>
    <t xml:space="preserve">Palveluun ei kirjata työvoiman palvelupisteissä annettuja palveluja. 
Palveluluokalle kohdistetaan myös rikos- ja riita-asioiden sovittelu ja valvonta.
</t>
  </si>
  <si>
    <t xml:space="preserve">tähän kirjataan myös perustoimeentulotuki ja työmarkkinatuki, mikäli ne kulkevat maakunnan rahoissa (selviää myöhemmin). Myönnetyt ehkäisevä toimeentulotuki ja täydentävä toimeentulotuki (sekä mahdolliset perustoimeentulotuki ja työmarkkinatuki) kerätään myös erilliskustannuksina. </t>
  </si>
  <si>
    <t xml:space="preserve">sosiaali- ja terveydenhuollon palvelut, joilla edistetään työelämävalmiuksia, mm. työvoimapalvelupisteissä tuotetut sosiaali- ja terveyspalvelut. Palveluun ei kirjata vammaisten työ- ja päivätoimintaa eikä sosiaalista kuntoutusta. 
</t>
  </si>
  <si>
    <t>vammaisten päivätoiminta, vammaisten henkilöiden työtoiminta sekä kuntouttava työtoiminta.</t>
  </si>
  <si>
    <t>Palveluluokka sisältää opiskeluhuollon kuraattori-ja psykologipalvelut, jos maakunnan kunnat yhteisellä päätöksellä antaa nämä tehtävät maakunnan järjestettäväksi.</t>
  </si>
  <si>
    <t xml:space="preserve">lastensuojelun ammatillinen perhehoito (annetaan lupaviranomaiselta saadun luvan perusteella toimivassa ammatillisessa perhekodissa). Sisältää myös avohuollon sijoituksena ammatilliseen perhehoitoon annetun hoidon. </t>
  </si>
  <si>
    <t xml:space="preserve">Perhetukikeskuksessa voidaan järjestää lastensuojelun lyhytaikaista laitospalvelua. </t>
  </si>
  <si>
    <t>Lastensuojelun lyhytaikainen laitoshoito perhetukikeskuksessa</t>
  </si>
  <si>
    <t>Lapsiperheiden tukiperhetoiminta</t>
  </si>
  <si>
    <t>Lapsiperheiden tukihenkilötoiminta</t>
  </si>
  <si>
    <t>Lapsiperheiden ammatillinen tukihenkilötoiminta</t>
  </si>
  <si>
    <r>
      <t xml:space="preserve">Sosiaalihuoltolain 28 §:n mukainen  </t>
    </r>
    <r>
      <rPr>
        <b/>
        <sz val="9"/>
        <color theme="1"/>
        <rFont val="Calibri"/>
        <family val="2"/>
        <scheme val="minor"/>
      </rPr>
      <t>tuki</t>
    </r>
    <r>
      <rPr>
        <b/>
        <sz val="9"/>
        <color theme="1"/>
        <rFont val="Calibri"/>
        <family val="2"/>
        <scheme val="minor"/>
      </rPr>
      <t>perhetoiminta</t>
    </r>
    <r>
      <rPr>
        <sz val="9"/>
        <color theme="1"/>
        <rFont val="Calibri"/>
        <family val="2"/>
        <scheme val="minor"/>
      </rPr>
      <t>: "Erityistä tukea tarvitsevalle lapselle tai hänen perheelleen voidaan järjestää vertaisryhmätoimintaa sekä</t>
    </r>
    <r>
      <rPr>
        <b/>
        <sz val="9"/>
        <color theme="1"/>
        <rFont val="Calibri"/>
        <family val="2"/>
        <scheme val="minor"/>
      </rPr>
      <t xml:space="preserve"> tuki</t>
    </r>
    <r>
      <rPr>
        <sz val="9"/>
        <color theme="1"/>
        <rFont val="Calibri"/>
        <family val="2"/>
        <scheme val="minor"/>
      </rPr>
      <t xml:space="preserve">henkilö- tai </t>
    </r>
    <r>
      <rPr>
        <b/>
        <sz val="9"/>
        <color theme="1"/>
        <rFont val="Calibri"/>
        <family val="2"/>
        <scheme val="minor"/>
      </rPr>
      <t>perhe</t>
    </r>
    <r>
      <rPr>
        <sz val="9"/>
        <color theme="1"/>
        <rFont val="Calibri"/>
        <family val="2"/>
        <scheme val="minor"/>
      </rPr>
      <t xml:space="preserve"> lapsen terveyden tai kehityksen turvaamiseksi".</t>
    </r>
  </si>
  <si>
    <r>
      <t xml:space="preserve">Sosiaalihuoltolain 28 §:n mukainen  </t>
    </r>
    <r>
      <rPr>
        <b/>
        <sz val="9"/>
        <color theme="1"/>
        <rFont val="Calibri"/>
        <family val="2"/>
        <scheme val="minor"/>
      </rPr>
      <t>tukihenkilö</t>
    </r>
    <r>
      <rPr>
        <b/>
        <sz val="9"/>
        <color theme="1"/>
        <rFont val="Calibri"/>
        <family val="2"/>
        <scheme val="minor"/>
      </rPr>
      <t>toiminta</t>
    </r>
    <r>
      <rPr>
        <sz val="9"/>
        <color theme="1"/>
        <rFont val="Calibri"/>
        <family val="2"/>
        <scheme val="minor"/>
      </rPr>
      <t>: "Erityistä tukea tarvitsevalle lapselle tai hänen perheelleen voidaan järjestää vertaisryhmätoimintaa sekä</t>
    </r>
    <r>
      <rPr>
        <b/>
        <sz val="9"/>
        <color theme="1"/>
        <rFont val="Calibri"/>
        <family val="2"/>
        <scheme val="minor"/>
      </rPr>
      <t xml:space="preserve"> tukihenkilö</t>
    </r>
    <r>
      <rPr>
        <sz val="9"/>
        <color theme="1"/>
        <rFont val="Calibri"/>
        <family val="2"/>
        <scheme val="minor"/>
      </rPr>
      <t>- tai perhe lapsen terveyden tai kehityksen turvaamiseksi".</t>
    </r>
  </si>
  <si>
    <r>
      <t xml:space="preserve">Sosiaalihuoltolain 28 §:n mukainen </t>
    </r>
    <r>
      <rPr>
        <b/>
        <sz val="9"/>
        <color theme="1"/>
        <rFont val="Calibri"/>
        <family val="2"/>
        <scheme val="minor"/>
      </rPr>
      <t xml:space="preserve"> ammatillinen tukihenkilötoiminta</t>
    </r>
    <r>
      <rPr>
        <sz val="9"/>
        <color theme="1"/>
        <rFont val="Calibri"/>
        <family val="2"/>
        <scheme val="minor"/>
      </rPr>
      <t>: "Erityistä tukea tarvitsevalle lapselle tai hänen perheelleen voidaan järjestää vertaisryhmätoimintaa sekä</t>
    </r>
    <r>
      <rPr>
        <b/>
        <sz val="9"/>
        <color theme="1"/>
        <rFont val="Calibri"/>
        <family val="2"/>
        <scheme val="minor"/>
      </rPr>
      <t xml:space="preserve"> tukihenkilö</t>
    </r>
    <r>
      <rPr>
        <sz val="9"/>
        <color theme="1"/>
        <rFont val="Calibri"/>
        <family val="2"/>
        <scheme val="minor"/>
      </rPr>
      <t xml:space="preserve">- tai perhe lapsen terveyden tai kehityksen turvaamiseksi".
Ammatillinen tukihenkilötoiminta mielenterveys- ja päihdekuntoutujille, vammaisille henkilöille tai </t>
    </r>
    <r>
      <rPr>
        <b/>
        <sz val="9"/>
        <color theme="1"/>
        <rFont val="Calibri"/>
        <family val="2"/>
        <scheme val="minor"/>
      </rPr>
      <t>lastensuojelun jälkihuollon nuorille</t>
    </r>
    <r>
      <rPr>
        <sz val="9"/>
        <color theme="1"/>
        <rFont val="Calibri"/>
        <family val="2"/>
        <scheme val="minor"/>
      </rPr>
      <t xml:space="preserve">. Palvelua järjestetään </t>
    </r>
    <r>
      <rPr>
        <b/>
        <sz val="9"/>
        <color theme="1"/>
        <rFont val="Calibri"/>
        <family val="2"/>
        <scheme val="minor"/>
      </rPr>
      <t>sosiaalihuoltolain</t>
    </r>
    <r>
      <rPr>
        <sz val="9"/>
        <color theme="1"/>
        <rFont val="Calibri"/>
        <family val="2"/>
        <scheme val="minor"/>
      </rPr>
      <t>, vammaispalvelulain sekä mielenterveys- ja päihdelain perusteella.</t>
    </r>
  </si>
  <si>
    <t>Lapsiperheiden vertaistukitoiminta ja tukisuhdetoiminta</t>
  </si>
  <si>
    <t>Lomanviettopalvelut</t>
  </si>
  <si>
    <t>Lapsiperheiden tuki lomanviettoon</t>
  </si>
  <si>
    <r>
      <t xml:space="preserve">Vertaistukitoiminnan ja ryhmämuotoisen toiminnan koordinointi yhdessä kumppaneiden (esim. kunnat ja kolmas sektori) kanssa </t>
    </r>
    <r>
      <rPr>
        <sz val="9"/>
        <color rgb="FFFF0000"/>
        <rFont val="Calibri"/>
        <family val="2"/>
        <scheme val="minor"/>
      </rPr>
      <t>sekä avustukset järjestöille</t>
    </r>
  </si>
  <si>
    <r>
      <t>Henkilötunnus:
P</t>
    </r>
    <r>
      <rPr>
        <sz val="9"/>
        <rFont val="Calibri"/>
        <family val="2"/>
        <scheme val="minor"/>
      </rPr>
      <t>alvelutehtävä: 24=Lapsiperheiden palvelut</t>
    </r>
    <r>
      <rPr>
        <sz val="9"/>
        <color theme="1"/>
        <rFont val="Calibri"/>
        <family val="2"/>
        <scheme val="minor"/>
      </rPr>
      <t xml:space="preserve">
Sosiaalipalvelu: 27=Lomanviettopalvelu; </t>
    </r>
  </si>
  <si>
    <r>
      <t>Henkilötunnus:
P</t>
    </r>
    <r>
      <rPr>
        <sz val="9"/>
        <rFont val="Calibri"/>
        <family val="2"/>
        <scheme val="minor"/>
      </rPr>
      <t>alvelutehtävä: 24=Lapsiperheiden palvelut</t>
    </r>
    <r>
      <rPr>
        <sz val="9"/>
        <color theme="1"/>
        <rFont val="Calibri"/>
        <family val="2"/>
        <scheme val="minor"/>
      </rPr>
      <t xml:space="preserve">
Sosiaalipalvelu: 57=Vertaistukitoiminta; 51=Tukisuhdetoiminta</t>
    </r>
  </si>
  <si>
    <t>Sosiaalihuoltolain 18 §:n mukainen kotipalvelu: "Kotipalvelulla tarkoitetaan asumiseen, hoitoon ja huolenpitoon, toimintakyvyn ylläpitoon, lasten hoitoon ja kasvatukseen, asiointiin sekä muihin jokapäiväiseen elämään kuuluvien tehtävien ja toimintojen suorittamista tai niissä avustamista.
Kotipalvelua annetaan sairauden, synnytyksen, vamman tai muun vastaavanlaisen toimintakykyä alentavan syyn tai erityisen perhe- tai elämäntilanteen perusteella niille henkilöille, jotka tarvitsevat apua selviytyäkseen 1 momentissa tarkoitetuista tehtävistä ja toiminnoista.
Kotipalveluun sisältyvinä tukipalveluina annetaan ateria-, vaatehuolto- ja siivouspalveluja sekä sosiaalista kanssakäymistä edistäviä palveluja.
Lapsiperheellä on oikeus saada perheen huolenpitotehtävän turvaamiseksi välttämätön kotipalvelu, jos lapsen hyvinvoinnin turvaaminen ei ole mahdollista 2 momentissa mainittujen syiden vuoksi."
Asukkaille tarjotut perusterveydenhuollon palvelut (mm. lääkäri-, laboratorio- ja kuvantamispalvelut) kirjataan perusterveydenhuollon luokkiin.</t>
  </si>
  <si>
    <t>KERÄTÄÄN ASIAKASMÄÄRÄ HETU-KERTAALLEEN
Henkilötunnus:
Palvelutehtävä: 10=Lastensuojelu
Sosiaalipalvelu: 63=Ensikotipalvelu; 75=Turvakotipalvelu</t>
  </si>
  <si>
    <t>Tapaamisten valvonta, valvottu tapaaminen</t>
  </si>
  <si>
    <t>Tapaamisten valvonta, tuettu tapaaminen</t>
  </si>
  <si>
    <r>
      <t xml:space="preserve">Sosiaalihuoltolain 27 §:n mukaan: "Lapsen ja vanhemman välisten tapaamisten valvonnalla huolehditaan siitä, että lapsen huollosta ja tapaamisoikeudesta annetun lain 2 §:ssä tarkoitettu tapaamisoikeus toteutuu lapsen edun mukaisesti. Tapaamisten valvonta perustuu joko sosiaalilautakunnan vahvistamaan sopimukseen tai tuomioistuimen päätökseen, jossa määritellään tarvittavien toimenpiteiden sisältö.
</t>
    </r>
    <r>
      <rPr>
        <b/>
        <sz val="9"/>
        <color theme="1"/>
        <rFont val="Calibri"/>
        <family val="2"/>
        <scheme val="minor"/>
      </rPr>
      <t xml:space="preserve">
</t>
    </r>
    <r>
      <rPr>
        <sz val="9"/>
        <color theme="1"/>
        <rFont val="Calibri"/>
        <family val="2"/>
        <scheme val="minor"/>
      </rPr>
      <t>Valvotuissa vaihdoissa valvoja huolehtii, että lapsi siirtyy sopimuksen tai päätöksen mukaisesti vanhemmalta toiselle.</t>
    </r>
    <r>
      <rPr>
        <b/>
        <sz val="9"/>
        <color theme="1"/>
        <rFont val="Calibri"/>
        <family val="2"/>
        <scheme val="minor"/>
      </rPr>
      <t xml:space="preserve"> Tuetuissa tapaamisissa valvoja on käytettävissä tapaamisen ajan. </t>
    </r>
    <r>
      <rPr>
        <sz val="9"/>
        <color theme="1"/>
        <rFont val="Calibri"/>
        <family val="2"/>
        <scheme val="minor"/>
      </rPr>
      <t>Valvotuissa tapaamisissa valvoja on tapaamisen ajan näkö- ja kuuloyhteydessä lapseen ja vanhempaan.
Valvoja voi päättää, että tapaamista ei aloiteta tai vaihtoa ei suoriteta, tai keskeyttää tapaamisen, jos se on välttämätöntä lapsen edun vuoksi. Valvojan on annettava toimivaltaiselle lastenvalvojalle kirjallinen selvitys keskeyttämistään tai muusta syystä toteutumatta jääneistä sovituista tapaamisista. Valvojalla on oltava tehtävään soveltuva ammattitutkinto tai muu soveltuva koulutus. (22.4.2016/292)"</t>
    </r>
  </si>
  <si>
    <r>
      <t xml:space="preserve">Sosiaalihuoltolain 27 §:n mukaan: "Lapsen ja vanhemman välisten tapaamisten valvonnalla huolehditaan siitä, että lapsen huollosta ja tapaamisoikeudesta annetun lain 2 §:ssä tarkoitettu tapaamisoikeus toteutuu lapsen edun mukaisesti. Tapaamisten valvonta perustuu joko sosiaalilautakunnan vahvistamaan sopimukseen tai tuomioistuimen päätökseen, jossa määritellään tarvittavien toimenpiteiden sisältö.
</t>
    </r>
    <r>
      <rPr>
        <b/>
        <sz val="9"/>
        <color theme="1"/>
        <rFont val="Calibri"/>
        <family val="2"/>
        <scheme val="minor"/>
      </rPr>
      <t xml:space="preserve">
</t>
    </r>
    <r>
      <rPr>
        <sz val="9"/>
        <color theme="1"/>
        <rFont val="Calibri"/>
        <family val="2"/>
        <scheme val="minor"/>
      </rPr>
      <t xml:space="preserve">Valvotuissa vaihdoissa valvoja huolehtii, että lapsi siirtyy sopimuksen tai päätöksen mukaisesti vanhemmalta toiselle. Tuetuissa tapaamisissa valvoja on käytettävissä tapaamisen ajan. </t>
    </r>
    <r>
      <rPr>
        <b/>
        <sz val="9"/>
        <color theme="1"/>
        <rFont val="Calibri"/>
        <family val="2"/>
        <scheme val="minor"/>
      </rPr>
      <t>Valvotuissa tapaamisissa valvoja on tapaamisen ajan näkö- ja kuuloyhteydessä lapseen ja vanhempaan.</t>
    </r>
    <r>
      <rPr>
        <sz val="9"/>
        <color theme="1"/>
        <rFont val="Calibri"/>
        <family val="2"/>
        <scheme val="minor"/>
      </rPr>
      <t xml:space="preserve">
Valvoja voi päättää, että tapaamista ei aloiteta tai vaihtoa ei suoriteta, tai keskeyttää tapaamisen, jos se on välttämätöntä lapsen edun vuoksi. Valvojan on annettava toimivaltaiselle lastenvalvojalle kirjallinen selvitys keskeyttämistään tai muusta syystä toteutumatta jääneistä sovituista tapaamisista. Valvojalla on oltava tehtävään soveltuva ammattitutkinto tai muu soveltuva koulutus. (22.4.2016/292)"</t>
    </r>
  </si>
  <si>
    <t>Lapsiperheiden vertaisryhmätoiminta</t>
  </si>
  <si>
    <r>
      <t xml:space="preserve">Sosiaalihuoltolain 28 §:n mukainen vertaisryhmätoiminta: "Erityistä tukea tarvitsevalle lapselle tai hänen perheelleen voidaan järjestää </t>
    </r>
    <r>
      <rPr>
        <b/>
        <sz val="9"/>
        <color theme="1"/>
        <rFont val="Calibri"/>
        <family val="2"/>
        <scheme val="minor"/>
      </rPr>
      <t>vertaisryhmätoimintaa</t>
    </r>
    <r>
      <rPr>
        <sz val="9"/>
        <color theme="1"/>
        <rFont val="Calibri"/>
        <family val="2"/>
        <scheme val="minor"/>
      </rPr>
      <t xml:space="preserve"> sekä tukihenkilö- tai perhe lapsen terveyden tai kehityksen turvaamiseksi".</t>
    </r>
  </si>
  <si>
    <t>Äitiysneuvolan terveysneuvontaan liittyvät kotikäynnit</t>
  </si>
  <si>
    <t>Lääkärin tekemä terveystarkastus opiskeluterveydenhuollossa</t>
  </si>
  <si>
    <t>Laaja terveystarkastus opiskeluterveydenhuollossa</t>
  </si>
  <si>
    <t>Erikoistutkimukset opiskeluterveydenhuollossa, erittely?!</t>
  </si>
  <si>
    <t>Opiskeluterveydenhuollon vastaanotot</t>
  </si>
  <si>
    <t>Kunnan on järjestettävä oppilaan tarpeen mukaisesti tämän terveydentilan toteamista varten seuraavat erikoistutkimukset:
1) asianomaisen alan erikoislääkärin tekemä näön tai kuulon tutkimus ja hänen määräämänsä muut tarvittavat tutkimukset
2) lasten- tai nuorisopsykiatrin tekemä tutkimus mielenterveyden selvittämiseksi
3) psykologin tekemä tutkimus. (Asetus kouluterveydenhuollosta 338/2011, 5 §). Sisältyy palveluun opiskeluterveydenhuolto, mutta voidaan tarkastella erikseen.</t>
  </si>
  <si>
    <t>Sisältyy palveluun opiskeluterveydenhuolto, mutta voidaan tarkastella erikseen.</t>
  </si>
  <si>
    <t>Koulukuraattori- ja koulupsykologityössä eriytettävä yhteisöllinen työ ja yksilötyö + ryhmätyöt</t>
  </si>
  <si>
    <t>Avohuollon tukitoimena tehdyt perhehoidon sijoitukset</t>
  </si>
  <si>
    <r>
      <t xml:space="preserve">Sosiaalihuoltolain nojalla toteutettava ennaltaehkäisevä perhetyö ja lapsiperheiden kotipalvelu. Avohuollosta tulisi saada irrotettua ennaltaehkäisevä toiminta, joka usein sekoittuu avohoidon palveluihin, esim. varhaisen tuen sosiaalipalvelut vs. tavallinen perhetyö. </t>
    </r>
    <r>
      <rPr>
        <sz val="9"/>
        <rFont val="Calibri"/>
        <family val="2"/>
        <scheme val="minor"/>
      </rPr>
      <t xml:space="preserve">Vanhemmuuden arviointi </t>
    </r>
    <r>
      <rPr>
        <sz val="9"/>
        <color rgb="FFFF0000"/>
        <rFont val="Calibri"/>
        <family val="2"/>
        <scheme val="minor"/>
      </rPr>
      <t xml:space="preserve"> Vanhemmuuden tukeminen (perhevalmentaja), tukihenkilö ja -perhetoiminta (POIS!)</t>
    </r>
    <r>
      <rPr>
        <sz val="9"/>
        <color theme="1"/>
        <rFont val="Calibri"/>
        <family val="2"/>
        <scheme val="minor"/>
      </rPr>
      <t xml:space="preserve">
</t>
    </r>
    <r>
      <rPr>
        <sz val="11"/>
        <color rgb="FFFF0000"/>
        <rFont val="Calibri"/>
        <family val="2"/>
        <scheme val="minor"/>
      </rPr>
      <t/>
    </r>
  </si>
  <si>
    <t>Lastensuojelun avohuollon tukitoimena järjestetty laitosvetoinen päiväperhekuntoutus, joka voidaan toteuttaa perheen omassa toimintaympäristössä tai kodin ulkopuolella. Toiminnalliset ryhmät ja keskusteluryhmät, leiritoiminta, ym.</t>
  </si>
  <si>
    <t>Opiskeluterveydenhoitajan tekemä terveystarkastus opiskeluterveydenhuollossa</t>
  </si>
  <si>
    <t>Lastensuojelun laitoshoito</t>
  </si>
  <si>
    <t>Lastensuojelun vaativa laitoshoito</t>
  </si>
  <si>
    <t xml:space="preserve">Lastensuojelun perustason laitoshoito </t>
  </si>
  <si>
    <t>Lastensuojelun erityistason laitoshoito</t>
  </si>
  <si>
    <t>Erittely?</t>
  </si>
  <si>
    <t xml:space="preserve">Lastensuojelun vaativan tason laitoshoito </t>
  </si>
  <si>
    <r>
      <t xml:space="preserve">Lastensuojelun laitoshoidossa tarjotaan pidempiaikaista kuntouttavaa hoitoa, kasvatusta ja turvaa huostaanotetuille tai avohuollon tukitoimena sijoitetuille 0–17-vuotiaille lapsille, joiden tarpeisiin vastaavaa palvelua ei voida tarjota lastensuojelun perhehoidossa. 
Laitoshoidon palvelut on luokiteltu kolmeen vaativuusluokkaan (perustaso, erityistaso, vaativa taso). Luokitukset edellyttävät erilaista henkilöstömitoitusta sekä erilaista osaamista.
</t>
    </r>
    <r>
      <rPr>
        <sz val="9"/>
        <color rgb="FFFF0000"/>
        <rFont val="Calibri"/>
        <family val="2"/>
        <scheme val="minor"/>
      </rPr>
      <t xml:space="preserve">Perustason henkilöstömitoitus: </t>
    </r>
  </si>
  <si>
    <r>
      <t xml:space="preserve">Lastensuojelun laitoshoidossa tarjotaan pidempiaikaista kuntouttavaa hoitoa, kasvatusta ja turvaa huostaanotetuille tai avohuollon tukitoimena sijoitetuille 0–17-vuotiaille lapsille, joiden tarpeisiin vastaavaa palvelua ei voida tarjota lastensuojelun perhehoidossa. 
Laitoshoidon palvelut on luokiteltu kolmeen vaativuusluokkaan (perustaso, erityistaso, vaativa taso). Luokitukset edellyttävät erilaista henkilöstömitoitusta sekä erilaista osaamista.
</t>
    </r>
    <r>
      <rPr>
        <sz val="9"/>
        <color rgb="FFFF0000"/>
        <rFont val="Calibri"/>
        <family val="2"/>
        <scheme val="minor"/>
      </rPr>
      <t xml:space="preserve">Erityistason henkilöstömitoitus: </t>
    </r>
  </si>
  <si>
    <r>
      <t xml:space="preserve">Lastensuojelun laitoshoidossa tarjotaan pidempiaikaista kuntouttavaa hoitoa, kasvatusta ja turvaa huostaanotetuille tai avohuollon tukitoimena sijoitetuille 0–17-vuotiaille lapsille, joiden tarpeisiin vastaavaa palvelua ei voida tarjota lastensuojelun perhehoidossa. 
Laitoshoidon palvelut on luokiteltu kolmeen vaativuusluokkaan (perustaso, erityistaso, vaativa taso). Luokitukset edellyttävät erilaista henkilöstömitoitusta sekä erilaista osaamista.
</t>
    </r>
    <r>
      <rPr>
        <sz val="9"/>
        <color rgb="FFFF0000"/>
        <rFont val="Calibri"/>
        <family val="2"/>
        <scheme val="minor"/>
      </rPr>
      <t xml:space="preserve">Vaativan tason henkilöstömitoitus: </t>
    </r>
  </si>
  <si>
    <r>
      <t xml:space="preserve">"Ammatillinen perhehoito on perhehoitoa, jota annetaan yksityisistä sosiaalipalveluista annetun lain 7 §:ssä tarkoitetun luvan perusteella ammatillisessa perhekodissa." (Perhehoitolaki 263/2015, 4 §).
</t>
    </r>
    <r>
      <rPr>
        <sz val="9"/>
        <color rgb="FFFF0000"/>
        <rFont val="Calibri"/>
        <family val="2"/>
        <scheme val="minor"/>
      </rPr>
      <t>Kiireelliset sijoitukset erikseen?</t>
    </r>
  </si>
  <si>
    <r>
      <t xml:space="preserve">"Ammatillinen perhehoito on perhehoitoa, jota annetaan yksityisistä sosiaalipalveluista annetun lain 7 §:ssä tarkoitetun luvan perusteella ammatillisessa perhekodissa." (Perhehoitolaki 263/2015, 4 §).
</t>
    </r>
    <r>
      <rPr>
        <sz val="9"/>
        <color rgb="FFFF0000"/>
        <rFont val="Calibri"/>
        <family val="2"/>
        <scheme val="minor"/>
      </rPr>
      <t>Pitkäaikaiset yli 3 kk sijoitukset tähän erikseen?</t>
    </r>
  </si>
  <si>
    <r>
      <t>Valtio järjestää, maakunta maksaa osan kuluista ja</t>
    </r>
    <r>
      <rPr>
        <b/>
        <strike/>
        <sz val="9"/>
        <color rgb="FFFF0000"/>
        <rFont val="Calibri"/>
        <family val="2"/>
        <scheme val="minor"/>
      </rPr>
      <t xml:space="preserve"> kunnat osan kuluista</t>
    </r>
    <r>
      <rPr>
        <strike/>
        <sz val="9"/>
        <color rgb="FFFF0000"/>
        <rFont val="Calibri"/>
        <family val="2"/>
        <scheme val="minor"/>
      </rPr>
      <t>. "Valtion koulukodeissa annetaan kasvatusta, hoitoa ja perusopetusta ja siihen liittyvää muuta opetusta sellaisille lastensuojelulain (417/2007) perusteella sijais- tai jälkihuoltoon sijoitetuille lapsille ja nuorille, joita ei voida tarkoituksenmukaisesti kasvattaa ja hoitaa muussa lastensuojeluyksikössä ja jotka eivät sairautensa vuoksi tarvitse muualla annettavaa hoitoa. Valtion koulukodeissa voidaan antaa myös mielenterveyslaissa (1116/1990) tarkoitettuja mielenterveyspalveluja lukuun ottamatta tahdosta riippumatonta hoitoa." (Laki Terveyden ja hyvinvoinnin laitoksen alaisista lastensuojeluyksiköistä 1§.)</t>
    </r>
  </si>
  <si>
    <t xml:space="preserve">Erittelemätön-luokkaa voi käyttää ainoastaan kunnilta ja kuntayhtymiltä ostettavissa palveluissa. Luokalle kirjataan lastensuojelun ammatillinen perhehoito, lastensuojelun laitospalvelu ja lastensuojelun perhehoito. . </t>
  </si>
  <si>
    <t>Nuorten sosiaalinen kuntoutus lastensuojelussa</t>
  </si>
  <si>
    <r>
      <rPr>
        <b/>
        <sz val="9"/>
        <rFont val="Calibri"/>
        <family val="2"/>
        <scheme val="minor"/>
      </rPr>
      <t>18–24-vuotiaiden sosiaalinen kuntoutus.</t>
    </r>
    <r>
      <rPr>
        <sz val="9"/>
        <rFont val="Calibri"/>
        <family val="2"/>
        <scheme val="minor"/>
      </rPr>
      <t xml:space="preserve"> </t>
    </r>
    <r>
      <rPr>
        <sz val="9"/>
        <color rgb="FFFF0000"/>
        <rFont val="Calibri"/>
        <family val="2"/>
        <scheme val="minor"/>
      </rPr>
      <t>Sosiaalinen kuntoutus sisältyy myös lastensuojelu avohuolto -JHS-luokkaan. Miten erittely?</t>
    </r>
    <r>
      <rPr>
        <sz val="9"/>
        <rFont val="Calibri"/>
        <family val="2"/>
        <scheme val="minor"/>
      </rPr>
      <t xml:space="preserve">
Sosiaalihuoltolain (1301/2014, 17 §) mukaan sosiaalisella kuntoutuksella tarkoitetaan sosiaalityön ja sosiaaliohjauksen keinoin annettavaa tehostettua tukea sosiaalisen toimintakyvyn vahvistamiseksi, syrjäytymisen torjumiseksi ja osallisuuden edistämiseksi. Sosiaaliseen kuntoutukseen kuuluu: 1) sosiaalisen toimintakyvyn ja kuntoutustarpeen selvittäminen; 2) kuntoutusneuvonta ja -ohjaus sekä tarvittaessa kuntoutuspalvelujen yhteensovittaminen; 3) valmennus arkipäivän toiminnoista suoriutumiseen ja elämänhallintaan; 4) ryhmätoiminta ja tuki sosiaalisiin vuorovaikutussuhteisiin; 5) muut tarvittavat sosiaalista kuntoutumista edistävät toimenpiteet. 
</t>
    </r>
    <r>
      <rPr>
        <b/>
        <sz val="9"/>
        <rFont val="Calibri"/>
        <family val="2"/>
        <scheme val="minor"/>
      </rPr>
      <t xml:space="preserve">Nuorten sosiaalisella kuntoutuksella tuetaan nuorten sijoittumista työ-, työkokeilu-, opiskelu-, työpaja- tai kuntoutuspaikkaan sekä ehkäistään näiden keskeyttämistä.  Sosiaalisen kuntoutuksen palveluissa on keskeisintä yksilöllinen ja ryhmämuotoinen tuki ja valmennus, jonka avulla edistetään nuorten osallisuutta, elämänhallintaa, vuorovaikutustaitoja, tulevaisuudensuunnitelmia, arjessa selviytymistä ja itsenäistä asumista. Toiminnassa voidaan hyödyntää sekä ammattilaisten panosta että vertaistukea, nuorten omaehtoista toimintaa ja kolmannen sektorin tuottamia aktivointi- ja harrastustoimintoja.
</t>
    </r>
    <r>
      <rPr>
        <sz val="9"/>
        <rFont val="Calibri"/>
        <family val="2"/>
        <scheme val="minor"/>
      </rPr>
      <t>Esimerkkejä sosiaalisen kuntoutuksen palveluista: 
- Psykososiaalinen tuki
- Lähityö
- Vertaistuki
- Toiminnalliset ryhmät
- Työtoiminta</t>
    </r>
  </si>
  <si>
    <t>Lastensuojelun sosiaalityö</t>
  </si>
  <si>
    <t>Lastensuojelun sosaaliohjaus</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</si>
  <si>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10=Lastensuojelu
Sosiaalipalvelu: 45=Sosiaaliohjaus
Käynnin aloitusajankohta: päivämäärä ja kellonaika TS
Käynnin lopetusajankohta: päivämäärä ja kellonaika TS
Kävijäryhmä: 1=Yksilökäynti; 2=Ryhmävastaanotto; 5=Perhekäynti; 6=Yhteisötilaisuus
Käynnin toteuttaja (Valviran rekisteröintinumero):
Missä käynti on tapahtunut (THL - SOTEorganisaatiorekisteri):
Oma palvelu: K, E
Palveluseteli: K, E
Ostopalvelu: K, E
SOSIAALITYÖN TOIMENPIDELUOKITUS?
Sosiaalityö - Toimintoluokitus: T8 Yleinen ohjaus ja neuvonta;  T131 Arvio sosiaalityön tarpeesta; T120 Tilanneselvitys; T122 Laaja tilanneselvitys; T121 Suppea tilanneselvitys; T110 Luottamussuhteen rakentaminen; T99 Muu asiakaskohtainen sosiaalityö</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</si>
  <si>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10=Lastensuojelu
Sosiaalipalvelu: 46=Sosiaalityö
Käynnin aloitusajankohta: päivämäärä ja kellonaika TS
Käynnin lopetusajankohta: päivämäärä ja kellonaika TS
Kävijäryhmä: 1=Yksilökäynti; 2=Ryhmävastaanotto; 5=Perhekäynti; 6=Yhteisötilaisuus
Käynnin toteuttaja (Valviran rekisteröintinumero):
Missä käynti on tapahtunut (THL - SOTEorganisaatiorekisteri):
Oma palvelu: K, E
Palveluseteli: K, E
Ostopalvelu: K, E
SOSIAALITYÖN TOIMENPIDELUOKITUS?
Sosiaalityö - Toimintoluokitus: T8 Yleinen ohjaus ja neuvonta;  T131 Arvio sosiaalityön tarpeesta; T120 Tilanneselvitys; T122 Laaja tilanneselvitys; T121 Suppea tilanneselvitys; T110 Luottamussuhteen rakentaminen; T99 Muu asiakaskohtainen sosiaalityö</t>
  </si>
  <si>
    <r>
      <rPr>
        <sz val="9"/>
        <color rgb="FFFF0000"/>
        <rFont val="Calibri"/>
        <family val="2"/>
        <scheme val="minor"/>
      </rPr>
      <t>Lastensuojelulain mukaiset sosiaalityön tehtävät?!</t>
    </r>
    <r>
      <rPr>
        <sz val="9"/>
        <color theme="1"/>
        <rFont val="Calibri"/>
        <family val="2"/>
        <scheme val="minor"/>
      </rPr>
      <t xml:space="preserve">
Sosiaalihuoltolain 15 §:n mukaan: "Sosiaalityöllä tarkoitetaan asiakas- ja asiantuntijatyötä, jossa rakennetaan yksilön, perheen tai yhteisön tarpeita vastaava sosiaalisen tuen ja palvelujen kokonaisuus, sovitetaan se yhteen muiden toimijoiden tarjoaman tuen kanssa sekä ohjataan ja seurataan sen toteutumista ja vaikuttavuutta. Sosiaalityö on luonteeltaan muutosta tukevaa työtä, jonka tavoitteena on yhdessä yksilöiden, perheiden ja yhteisöjen kanssa lieventää elämäntilanteen vaikeuksia, vahvistaa yksilöiden ja perheiden omia toimintaedellytyksiä ja osallisuutta sekä edistää yhteisöjen sosiaalista eheyttä."</t>
    </r>
  </si>
  <si>
    <t>Erityishuoltolain mukaiset päivähoitopalvelut</t>
  </si>
  <si>
    <t>Vammaisten vertaisryhmätoiminta</t>
  </si>
  <si>
    <t>Vammaisten tukiperhetoiminta</t>
  </si>
  <si>
    <t>Vammaisten tukihenkilötoiminta</t>
  </si>
  <si>
    <t>Vammaisten ammatillinen tukihenkilötoiminta</t>
  </si>
  <si>
    <t>Vammaisten vertaistukitoimintaan ja ryhmämuotoiseen toimintaan kohdennetut avustukset järjestöille</t>
  </si>
  <si>
    <t>Järjestöavustukset, jotka voidaan selvästi todeta kohdistuvan vammaisten vertaistukitoimintaan ja ryhmämuotoiseen toimintaan. Jos avustukset on mahdollista eritellä, tulee näin toimia. Järjestö 2.0 -hankkeesssa kehitetään tietojohtamisen mallia järjestötiedon keräämiseen ja raportointiin.</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</si>
  <si>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20=Vammaispalvelut
Sosiaalipalvelu: 57=Vertaistukitoiminta
Kävijäryhmä: 1=Yksilökäynti; 5=Perhekäynti
Käynnin toteuttaja (Valviran rekisteröintinumero):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</si>
  <si>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20=Vammaispalvelut
Sosiaalipalvelu: 51=Tukisuhdetoiminta
Kävijäryhmä: 3=Ryhmäkäynti
Käynnin toteuttaja (Valviran rekisteröintinumero):
Käynnin aloitusajankohta: päivämäärä ja kellonaika TS
Käynnin lopetusajankohta: päivämäärä ja kellonaika TS
Missä käynti on tapahtunut (THL - SOTEorganisaatiorekisteri):
Oma palvelu: K, E
Palveluseteli: K, E
Ostopalvelu: K, E</t>
  </si>
  <si>
    <t>Henkilötunnus:
Palvelutehtävä: 20=Vammaispalvelut
Sosiaalipalvelu: 51=Tukisuhdetoiminta; 57=Vertaistukitoiminta; 27=Lomanviettopalvelu</t>
  </si>
  <si>
    <t>Vammaisten sosiaalityö ja -ohjaus, sosiaalinen kuntoutus, erityishuoltolain mukaiset päivähoitopalvelut sekä tukisuhdetoiminta ja lomanviettopalvelu</t>
  </si>
  <si>
    <t>Henkilötunnus:
Palvelutehtävä: 20=Vammaispalvelut
Sosiaalipalvelu: 22=Kuntoutusohjaus; 45=Sosiaaliohjaus; 46=Sosiaalityö; 43=Sopeutumisvalmennus; 70=Sosiaalinen kuntoutus;  55=Vammaisten henkilöiden työtoiminta; 37=Päivätoiminta; 51=Tukisuhdetoiminta; 57=Vertaistukitoiminta; 27=Lomanviettopalvelu</t>
  </si>
  <si>
    <r>
      <t xml:space="preserve">Sosiaalihuoltolain 28 §:n mukainen </t>
    </r>
    <r>
      <rPr>
        <b/>
        <sz val="9"/>
        <color theme="1"/>
        <rFont val="Calibri"/>
        <family val="2"/>
        <scheme val="minor"/>
      </rPr>
      <t xml:space="preserve"> ammatillinen tukihenkilötoiminta</t>
    </r>
    <r>
      <rPr>
        <sz val="9"/>
        <color theme="1"/>
        <rFont val="Calibri"/>
        <family val="2"/>
        <scheme val="minor"/>
      </rPr>
      <t>: "Erityistä tukea tarvitsevalle lapselle tai hänen perheelleen voidaan järjestää vertaisryhmätoimintaa sekä</t>
    </r>
    <r>
      <rPr>
        <b/>
        <sz val="9"/>
        <color theme="1"/>
        <rFont val="Calibri"/>
        <family val="2"/>
        <scheme val="minor"/>
      </rPr>
      <t xml:space="preserve"> tukihenkilö</t>
    </r>
    <r>
      <rPr>
        <sz val="9"/>
        <color theme="1"/>
        <rFont val="Calibri"/>
        <family val="2"/>
        <scheme val="minor"/>
      </rPr>
      <t xml:space="preserve">- tai perhe lapsen terveyden tai kehityksen turvaamiseksi".
Ammatillinen tukihenkilötoiminta mielenterveys- ja päihdekuntoutujille, </t>
    </r>
    <r>
      <rPr>
        <b/>
        <sz val="9"/>
        <color theme="1"/>
        <rFont val="Calibri"/>
        <family val="2"/>
        <scheme val="minor"/>
      </rPr>
      <t>vammaisille henkilöille</t>
    </r>
    <r>
      <rPr>
        <sz val="9"/>
        <color theme="1"/>
        <rFont val="Calibri"/>
        <family val="2"/>
        <scheme val="minor"/>
      </rPr>
      <t xml:space="preserve"> tai lastensuojelun jälkihuollon nuorille. Palvelua järjestetään sosiaalihuoltolain,</t>
    </r>
    <r>
      <rPr>
        <b/>
        <sz val="9"/>
        <color theme="1"/>
        <rFont val="Calibri"/>
        <family val="2"/>
        <scheme val="minor"/>
      </rPr>
      <t xml:space="preserve"> vammaispalvelulain</t>
    </r>
    <r>
      <rPr>
        <sz val="9"/>
        <color theme="1"/>
        <rFont val="Calibri"/>
        <family val="2"/>
        <scheme val="minor"/>
      </rPr>
      <t xml:space="preserve"> sekä mielenterveys- ja päihdelain perusteella.
Ammatillinen tukihenkilö työskentelee yleensä sosiaali-, terveys- tai kasvatusalalla.</t>
    </r>
  </si>
  <si>
    <t>Suomen Punainen Risti</t>
  </si>
  <si>
    <t>Mannerheimin Lastensuojeluliitto</t>
  </si>
  <si>
    <t>Pelastakaa Lapset ry</t>
  </si>
  <si>
    <r>
      <t xml:space="preserve">Sosiaalihuoltolain 28 §:n mukainen  </t>
    </r>
    <r>
      <rPr>
        <b/>
        <sz val="9"/>
        <color theme="1"/>
        <rFont val="Calibri"/>
        <family val="2"/>
        <scheme val="minor"/>
      </rPr>
      <t>tukiperhetoiminta</t>
    </r>
    <r>
      <rPr>
        <sz val="9"/>
        <color theme="1"/>
        <rFont val="Calibri"/>
        <family val="2"/>
        <scheme val="minor"/>
      </rPr>
      <t>: "Erityistä tukea tarvitsevalle lapselle tai hänen perheelleen voidaan järjestää vertaisryhmätoimintaa sekä</t>
    </r>
    <r>
      <rPr>
        <b/>
        <sz val="9"/>
        <color theme="1"/>
        <rFont val="Calibri"/>
        <family val="2"/>
        <scheme val="minor"/>
      </rPr>
      <t xml:space="preserve"> tuki</t>
    </r>
    <r>
      <rPr>
        <sz val="9"/>
        <color theme="1"/>
        <rFont val="Calibri"/>
        <family val="2"/>
        <scheme val="minor"/>
      </rPr>
      <t xml:space="preserve">henkilö- tai </t>
    </r>
    <r>
      <rPr>
        <b/>
        <sz val="9"/>
        <color theme="1"/>
        <rFont val="Calibri"/>
        <family val="2"/>
        <scheme val="minor"/>
      </rPr>
      <t>perhe</t>
    </r>
    <r>
      <rPr>
        <sz val="9"/>
        <color theme="1"/>
        <rFont val="Calibri"/>
        <family val="2"/>
        <scheme val="minor"/>
      </rPr>
      <t xml:space="preserve"> lapsen terveyden tai kehityksen turvaamiseksi".
Normaaliin arkielämään osallistuminen tukiperheessä ja yöpyminen tukiperheen luona esim. viikonloppuisin tai lomien aikana.
</t>
    </r>
    <r>
      <rPr>
        <sz val="9"/>
        <color rgb="FFFF0000"/>
        <rFont val="Calibri"/>
        <family val="2"/>
        <scheme val="minor"/>
      </rPr>
      <t>Mahdollista erotella:
• Tukihenkilön tai -perheen sopivuuden arvioiminen
• Tukihenkilön ja -perheen koulutus ja tuki
• Palkkiot ja kulukorvaukset</t>
    </r>
  </si>
  <si>
    <r>
      <t xml:space="preserve">Sosiaalihuoltolain 28 §:n mukainen  </t>
    </r>
    <r>
      <rPr>
        <b/>
        <sz val="9"/>
        <color theme="1"/>
        <rFont val="Calibri"/>
        <family val="2"/>
        <scheme val="minor"/>
      </rPr>
      <t>tukihenkilötoiminta</t>
    </r>
    <r>
      <rPr>
        <sz val="9"/>
        <color theme="1"/>
        <rFont val="Calibri"/>
        <family val="2"/>
        <scheme val="minor"/>
      </rPr>
      <t>: "Erityistä tukea tarvitsevalle lapselle tai hänen perheelleen voidaan järjestää vertaisryhmätoimintaa sekä</t>
    </r>
    <r>
      <rPr>
        <b/>
        <sz val="9"/>
        <color theme="1"/>
        <rFont val="Calibri"/>
        <family val="2"/>
        <scheme val="minor"/>
      </rPr>
      <t xml:space="preserve"> tukihenkilö</t>
    </r>
    <r>
      <rPr>
        <sz val="9"/>
        <color theme="1"/>
        <rFont val="Calibri"/>
        <family val="2"/>
        <scheme val="minor"/>
      </rPr>
      <t xml:space="preserve">- tai perhe lapsen terveyden tai kehityksen turvaamiseksi".
Sosiaalisten suhteiden luomiseen ja ylläpitämiseen tai itsenäistymiseen ja kehitykseen annettu tuki.
Osallistuminen esim. harrastustoimintaan ja vapaa-ajanviettoon. Tukihenkilö auttaa esim. ostoksilla, asioinnissa, harrastuksissa tai voi olla keskustelu- ja ulkoiluseurana.
</t>
    </r>
    <r>
      <rPr>
        <sz val="9"/>
        <color rgb="FFFF0000"/>
        <rFont val="Calibri"/>
        <family val="2"/>
        <scheme val="minor"/>
      </rPr>
      <t xml:space="preserve">
Mahdollista erotella:
• Tukihenkilön tai -perheen sopivuuden arvioiminen
• Tukihenkilön ja -perheen koulutus ja tuki
• Palkkiot ja kulukorvaukset</t>
    </r>
  </si>
  <si>
    <t>Omaishoidon tuen lakisääteisen vapaan järjestäminen perhehoitona</t>
  </si>
  <si>
    <t>Omaishoidon tuen lakisääteisten vapaiden toteuttaminen lyhytaikaisena perhehoitona. Omaishoitajalle kertyy oikeutta lakisääteiseen vapaaseen 2–3 vuorokautta kuukaudessa. Lakisääteisiä vapaita voi käyttää usealla eri tavalla.
Sisältyy kohtaan vammaisten lyhytaikainen perhehoito, mutta tarpeen erotella erikseen omaishoidon kokonaiskustannusten tarkastelua varten.</t>
  </si>
  <si>
    <t>Omaishoidon tuen harkinnanvaraisten vapaiden toteuttaminen lyhytaikaisena perhehoitona. Omaishoidon tuen kriteerien täyttyessä harkinnanvaraista vapaata voidaan myöntää enintään 5 vrk/kk.
Sisältyy kohtaan vammaisten lyhytaikainen perhehoito, mutta tarpeen erotella erikseen omaishoidon kokonaiskustannusten tarkastelua varten.</t>
  </si>
  <si>
    <t>Omaishoidon tuen harkinnavaraisen vapaan järjestäminen perhehoitona</t>
  </si>
  <si>
    <t>Omaishoidon tuen lakisääteisen vapaan järjestäminen ammatillisena perhehoitona</t>
  </si>
  <si>
    <t>Omaishoidon tuen lakisääteisten vapaiden toteuttaminen lyhytaikaisena ammatillisena perhehoitona. Omaishoitajalle kertyy oikeutta lakisääteiseen vapaaseen 2–3 vuorokautta kuukaudessa. Lakisääteisiä vapaita voi käyttää usealla eri tavalla.
Sisältyy kohtaan vammaisten lyhytaikainen ammatillinen perhehoito, mutta tarpeen erotella erikseen)</t>
  </si>
  <si>
    <t>Omaishoidon tuen harkinnavaraisen vapaan järjestäminen ammatillisena perhehoitona</t>
  </si>
  <si>
    <t>Omaishoidon tuen harkinnanvaraisten vapaiden toteuttaminen lyhytaikaisena ammatillisena perhehoitona. Omaishoidon tuen kriteerien täyttyessä harkinnanvaraista vapaata voidaan myöntää enintään 5 vrk/kk.
Sisältyy kohtaan vammaisten lyhytaikainen ammatillinen perhehoito, mutta tarpeen erotella erikseen omaishoidon kokonaiskustannusten tarkastelua varten.</t>
  </si>
  <si>
    <t>Omaishoidon tuen harkinnanvaraisen vapaan järjestäminen palveluasumisena</t>
  </si>
  <si>
    <t>Omaishoidon tuen lakisääteisen vapaan järjestäminen palveluasumisena</t>
  </si>
  <si>
    <t>Omaishoidon tuen harkinnanvaraisen vapaan järjestäminen palveluasumisena. Omaishoidon tuen kriteerien täyttyessä harkinnanvaraista vapaata voidaan myöntää enintään 5 vrk/kk.
Sisältyy kohtaan vammaisten lyhytaikainen asumispalvelu, mutta tarpeen erotella erikseen omaishoidon kokonaiskustannusten tarkastelua varten.</t>
  </si>
  <si>
    <t>Omaishoidon tuen lakisääteisten vapaiden toteuttaminen lyhytaikaisena asumispalveluna. Omaishoitajalle kertyy oikeutta lakisääteiseen vapaaseen 2–3 vuorokautta kuukaudessa. Lakisääteisiä vapaita voi käyttää usealla eri tavalla.
Sisältyy kohtaan vammaisten lyhytaikainen asumispalvelu, mutta tarpeen erotella erikseen omaishoidon kokonaiskustannusten tarkastelua varten.</t>
  </si>
  <si>
    <t xml:space="preserve">Omaishoidon tuen harkinnanvaraisen vapaan järjestäminen päivätoimintana </t>
  </si>
  <si>
    <t>Omaishoidon tuen lakisääteisen vapaan järjestäminen päivätoimintana</t>
  </si>
  <si>
    <t>Omaishoidon tuen lakisääteisen vapaan järjestäminen päivätoimintana. Omaishoitajalle kertyy oikeutta lakisääteiseen vapaaseen 2–3 vuorokautta kuukaudessa. Lakisääteisiä vapaita voi käyttää usealla eri tavalla.
Sisältyy kohtaan vammaisten päivätoiminta, mutta tarpeen erotella erikseen omaishoidon kokonaiskustannusten tarkastelua varten.</t>
  </si>
  <si>
    <t>Omaishoidon tuen lakisääteisen vapaan järjestäminen henkilökohtaisen avun turvin</t>
  </si>
  <si>
    <t>Omaishoidon tuen harkinnavaraisen vapaan järjestäminen henkilökohtaisen avun turvin</t>
  </si>
  <si>
    <r>
      <rPr>
        <sz val="9"/>
        <rFont val="Calibri"/>
        <family val="2"/>
        <scheme val="minor"/>
      </rPr>
      <t xml:space="preserve">Sopeutumisvalmennus on luonteeltaan ennen kaikkea sosiaalista kuntoutusta (Shl 17 §), mutta myös lääkinnällistä ja koulutuksellista kuntoutusta! Sopeutumisvalmennusta järjestetään erityistason ja perustason terveydenhuollossa (lääkinnällinen kuntoutus, ks. JHS-luokka </t>
    </r>
    <r>
      <rPr>
        <i/>
        <sz val="9"/>
        <rFont val="Calibri"/>
        <family val="2"/>
        <scheme val="minor"/>
      </rPr>
      <t>Perustason lääkinnällinen avokuntoutus</t>
    </r>
    <r>
      <rPr>
        <sz val="9"/>
        <rFont val="Calibri"/>
        <family val="2"/>
        <scheme val="minor"/>
      </rPr>
      <t xml:space="preserve">). Sopeutumisvalmennuksesta säädetään </t>
    </r>
    <r>
      <rPr>
        <b/>
        <sz val="9"/>
        <rFont val="Calibri"/>
        <family val="2"/>
        <scheme val="minor"/>
      </rPr>
      <t>vammaispalvelulaissa 8 §</t>
    </r>
    <r>
      <rPr>
        <sz val="9"/>
        <rFont val="Calibri"/>
        <family val="2"/>
        <scheme val="minor"/>
      </rPr>
      <t xml:space="preserve">, </t>
    </r>
    <r>
      <rPr>
        <b/>
        <sz val="9"/>
        <rFont val="Calibri"/>
        <family val="2"/>
        <scheme val="minor"/>
      </rPr>
      <t>vammaispalveluasetuksessa 15 §</t>
    </r>
    <r>
      <rPr>
        <sz val="9"/>
        <rFont val="Calibri"/>
        <family val="2"/>
        <scheme val="minor"/>
      </rPr>
      <t>, terveydenhuoltolaissa 29 §, Kelan kuntoutuslaissa sekä tapaturma- ja liikennevakuutuskuntoutusta koskevissa laeissa. Vammais- ja kansanterveysjärjestöt järjestävät myös sopeutumisvalmennusta Raha-automaattiyhdistyksen myöntämän rahoituksen turvin.</t>
    </r>
    <r>
      <rPr>
        <b/>
        <sz val="9"/>
        <color rgb="FFFF0000"/>
        <rFont val="Calibri"/>
        <family val="2"/>
        <scheme val="minor"/>
      </rPr>
      <t xml:space="preserve">
</t>
    </r>
    <r>
      <rPr>
        <sz val="9"/>
        <color theme="1"/>
        <rFont val="Calibri"/>
        <family val="2"/>
        <scheme val="minor"/>
      </rPr>
      <t xml:space="preserve"> Sopeutumisvalmennuksen sisältöön katsotaan kuuluviksi neuvonta, ohjaus ja valmennus vammaisen henkilön ja hänen lähiyhteisönsä sosiaalisen toimintakyvyn edistämiseksi. Sopeutumisvalmennusta voidaan toteuttaa yksilöllisesti tai ryhmäkohtaisesti, tarvittaessa toistuvasti. Sopeutumisvalmennusta on mm. viittomakielen opetus, tukiviittomien perhe‐ ja ryhmäopetus ja liikkumistaidon ohjaus. Sopeutumisvalmennuskurssit ovat usein moniammatillisen tiimin vetämiä, vaiheittain eteenpäin askeltavia prosesseja, joiden kesto on 3–14 vuorokautta. Kurssit voidaan järjestää useammassa kuin yhdessä osassa.</t>
    </r>
  </si>
  <si>
    <r>
      <t xml:space="preserve">Omaishoidon tuen harkinnanvaraisen vapaan järjestäminen päivätoimintanaa. Omaishoidon tuen kriteerien täyttyessä harkinnanvaraista vapaata voidaan myöntää enintään 5 vrk/kk.
Sisältyy kohtaan vammaisten päivätoiminta, mutta tarpeen erotella erikseen omaishoidon kokonaiskustannusten tarkastelua varten.
</t>
    </r>
    <r>
      <rPr>
        <sz val="9"/>
        <color rgb="FFFF0000"/>
        <rFont val="Calibri"/>
        <family val="2"/>
        <scheme val="minor"/>
      </rPr>
      <t>1 hoitopäivä = 16 h</t>
    </r>
  </si>
  <si>
    <r>
      <t xml:space="preserve">Omaishoidon tuen harkinnanvaraisten vapaiden toteuttaminen henkilökohtaisen avun turvin. Omaishoidon tuen kriteerien täyttyessä harkinnanvaraista vapaata voidaan myöntää enintään 5 vrk/kk.
Sisältyy kohtaan Henkilökohtaista apua korkeintaan 20 h / viikko, mutta tarpeen erotella erikseen omaishoidon kokonaiskustannusten tarkastelua varten.
</t>
    </r>
    <r>
      <rPr>
        <sz val="9"/>
        <color rgb="FFFF0000"/>
        <rFont val="Calibri"/>
        <family val="2"/>
        <scheme val="minor"/>
      </rPr>
      <t>1 hoitopäivä = 16 h</t>
    </r>
  </si>
  <si>
    <r>
      <t xml:space="preserve">Omaishoidon tuen lakisääteisten vapaiden toteuttaminen lyhytaikaisena perhehoitona. Omaishoitajalle kertyy oikeutta lakisääteiseen vapaaseen 2–3 vuorokautta kuukaudessa. Lakisääteisiä vapaita voi käyttää usealla eri tavalla.
Sisältyy kohtaan Henkilökohtaista apua korkeintaan 20 h / viikko, mutta tarpeen erotella erikseen omaishoidon kokonaiskustannusten tarkastelua varten.
</t>
    </r>
    <r>
      <rPr>
        <sz val="9"/>
        <color rgb="FFFF0000"/>
        <rFont val="Calibri"/>
        <family val="2"/>
        <scheme val="minor"/>
      </rPr>
      <t>1 hoitopäivä = 16 h</t>
    </r>
  </si>
  <si>
    <r>
      <t xml:space="preserve">Omaishoidon tuen harkinnanvaraisten vapaiden toteuttaminen henkilökohtaisen avun turvin. Omaishoidon tuen kriteerien täyttyessä harkinnanvaraista vapaata voidaan myöntää enintään 5 vrk/kk.
</t>
    </r>
    <r>
      <rPr>
        <sz val="9"/>
        <color rgb="FFFF0000"/>
        <rFont val="Calibri"/>
        <family val="2"/>
        <scheme val="minor"/>
      </rPr>
      <t>1 hoitopäivä = 16 h</t>
    </r>
  </si>
  <si>
    <t>Vammaisten omaishoidon tuen harkinnanvaraisen vapaan järjestäminen lomituksena</t>
  </si>
  <si>
    <r>
      <rPr>
        <sz val="9"/>
        <color rgb="FFFF0000"/>
        <rFont val="Calibri"/>
        <family val="2"/>
        <scheme val="minor"/>
      </rPr>
      <t>Lastensuojelulain mukaiset sosiaaliohjauksen tehtävät?!</t>
    </r>
    <r>
      <rPr>
        <sz val="9"/>
        <color theme="1"/>
        <rFont val="Calibri"/>
        <family val="2"/>
        <scheme val="minor"/>
      </rPr>
      <t xml:space="preserve">
Sosiaalihuoltolain 16 §:n mukaan: "Sosiaaliohjauksella tarkoitetaan yksilöiden, perheiden ja yhteisöjen neuvontaa, ohjausta ja tukea palvelujen käytössä sekä yhteistyötä eri tukimuotojen yhteensovittamisessa. Tavoitteena on yksilöiden ja perheiden hyvinvoinnin ja osallisuuden edistäminen vahvistamalla elämänhallintaa ja toimintakykyä."</t>
    </r>
  </si>
  <si>
    <r>
      <rPr>
        <b/>
        <sz val="9"/>
        <color rgb="FFFF0000"/>
        <rFont val="Calibri"/>
        <family val="2"/>
        <scheme val="minor"/>
      </rPr>
      <t>18–24-vuotiaiden sosiaalinen kuntoutus lastensuojelussa.</t>
    </r>
    <r>
      <rPr>
        <sz val="9"/>
        <color rgb="FFFF0000"/>
        <rFont val="Calibri"/>
        <family val="2"/>
        <scheme val="minor"/>
      </rPr>
      <t xml:space="preserve"> Sosiaalinen kuntoutus sisältyy myös lapsiperheiden sosiaalityö ja -ohjaus -JHS-luokkaan. Miten erittely?
Sosiaalihuoltolain (1301/2014, 17 §) mukaan sosiaalisella kuntoutuksella tarkoitetaan sosiaalityön ja sosiaaliohjauksen keinoin annettavaa tehostettua tukea sosiaalisen toimintakyvyn vahvistamiseksi, syrjäytymisen torjumiseksi ja osallisuuden edistämiseksi. Sosiaaliseen kuntoutukseen kuuluu: 1) sosiaalisen toimintakyvyn ja kuntoutustarpeen selvittäminen; 2) kuntoutusneuvonta ja -ohjaus sekä tarvittaessa kuntoutuspalvelujen yhteensovittaminen; 3) valmennus arkipäivän toiminnoista suoriutumiseen ja elämänhallintaan; 4) ryhmätoiminta ja tuki sosiaalisiin vuorovaikutussuhteisiin; 5) muut tarvittavat sosiaalista kuntoutumista edistävät toimenpiteet. 
</t>
    </r>
    <r>
      <rPr>
        <b/>
        <sz val="9"/>
        <color rgb="FFFF0000"/>
        <rFont val="Calibri"/>
        <family val="2"/>
        <scheme val="minor"/>
      </rPr>
      <t xml:space="preserve">Nuorten sosiaalisella kuntoutuksella tuetaan nuorten sijoittumista työ-, työkokeilu-, opiskelu-, työpaja- tai kuntoutuspaikkaan sekä ehkäistään näiden keskeyttämistä.  Sosiaalisen kuntoutuksen palveluissa on keskeisintä yksilöllinen ja ryhmämuotoinen tuki ja valmennus, jonka avulla edistetään nuorten osallisuutta, elämänhallintaa, vuorovaikutustaitoja, tulevaisuudensuunnitelmia, arjessa selviytymistä ja itsenäistä asumista. Toiminnassa voidaan hyödyntää sekä ammattilaisten panosta että vertaistukea, nuorten omaehtoista toimintaa ja kolmannen sektorin tuottamia aktivointi- ja harrastustoimintoja.
</t>
    </r>
    <r>
      <rPr>
        <sz val="9"/>
        <color rgb="FFFF0000"/>
        <rFont val="Calibri"/>
        <family val="2"/>
        <scheme val="minor"/>
      </rPr>
      <t>Esimerkkejä sosiaalisen kuntoutuksen palveluista: 
- Psykososiaalinen tuki
- Lähityö
- Vertaistuki
- Toiminnalliset ryhmät
- Työtoiminta
- Kotikäynnit
- Mukana kulkeminen
- Kasvatuksellinen tuki omien asioiden hoitamiseen
- Osallistuminen vapaaehtoistoimintaan</t>
    </r>
  </si>
  <si>
    <r>
      <t xml:space="preserve">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10=Lastensuojelu
Sosiaalipalvelu: 70=Sosiaalinen kuntoutus
Käynnin aloitusajankohta: päivämäärä ja kellonaika TS
Käynnin lopetusajankohta: päivämäärä ja kellonaika TS
Kävijäryhmä: 1=Yksilökäynti; 2=Ryhmävastaanotto; 3=Ryhmäkäynti; 6=Yhteisötilaisuus
Käynnin toteuttaja (Valviran rekisteröintinumero):
Missä käynti on tapahtunut (THL - SOTEorganisaatiorekisteri):
Oma palvelu: K, E
Palveluseteli: K, E
Ostopalvelu: K, E
</t>
    </r>
    <r>
      <rPr>
        <b/>
        <sz val="9"/>
        <color rgb="FFFF0000"/>
        <rFont val="Calibri"/>
        <family val="2"/>
        <scheme val="minor"/>
      </rPr>
      <t>SOSIAALISEN KUNTOUTUKSEN TOIMENPIDELUOKITUS?</t>
    </r>
    <r>
      <rPr>
        <sz val="9"/>
        <color theme="1"/>
        <rFont val="Calibri"/>
        <family val="2"/>
        <scheme val="minor"/>
      </rPr>
      <t xml:space="preserve">
</t>
    </r>
  </si>
  <si>
    <t>Toimeentulon ja asumisen turvaaminen</t>
  </si>
  <si>
    <r>
      <t xml:space="preserve">JAKAANTUU USEIKSI PALVELUIKSI! </t>
    </r>
    <r>
      <rPr>
        <b/>
        <sz val="9"/>
        <color rgb="FFFF0000"/>
        <rFont val="Calibri"/>
        <family val="2"/>
        <scheme val="minor"/>
      </rPr>
      <t>Miten kohdistukset aikuisten sosiaalipalvelujen tietopaketin ja tämän välillä?</t>
    </r>
    <r>
      <rPr>
        <sz val="9"/>
        <color rgb="FFFF0000"/>
        <rFont val="Calibri"/>
        <family val="2"/>
        <scheme val="minor"/>
      </rPr>
      <t xml:space="preserve">
"Kun lastensuojelun tarve oleelliselta osin johtuu riittämättömästä toimeentulosta, puutteellisista asumisoloista tai asunnon puuttumisesta tai kun mainitut seikat ovat oleellisena esteenä lapsen ja perheen kuntoutumiselle, kunnan on viivytyksettä järjestettävä riittävä taloudellinen tuki sekä korjattava asumisoloihin liittyvät puutteet tai järjestettävä tarpeen mukainen asunto" (Lastensuojelulaki 35 §). Ks. myös lastensuojelun jälkihuoltona tehty </t>
    </r>
    <r>
      <rPr>
        <i/>
        <sz val="9"/>
        <color rgb="FFFF0000"/>
        <rFont val="Calibri"/>
        <family val="2"/>
        <scheme val="minor"/>
      </rPr>
      <t>Itsenäisen selviytymisen tukeminen ja sen tarvitsemat palvelut</t>
    </r>
  </si>
  <si>
    <t>Kohdistukset esimerkiksi kotikuntalain perusteella tehdyistä, kuntien tai kuntayhtymien tuottamista ostopalveluista, tehdään lähtökohtaisesti samalla tavoin kuin muidenkin ostopalvelujen osalta. Tavoitteena on, että suoritteet ja muut asiakastiedot kirjataan omaan APTJ ja kustannukset kohdistetaan toimintaan liittyvälle kustannuspaikalle asiakaspalvelujen ostot -tiliryhmän tilille.
Kunnan tai kuntayhtymän tuottamien palvelujen myynti tulee ottaa huomioon nettokustannuksia laskettaessa. Kirjanpidon eriyttämiseen liittyvä velvoite koskee kuntia ja kuntayhtymiä, jotka harjoittavat "kilpailutilanteessa markkinoilla tapahtuvaa taloudellista toimintaa" (Laki kilpailulain muuttamisesta 721/2019, 30 d §). Toimintokohtaisten tulojen ja menojen eriyttämisestä seuraa myös asiakas- ja potilastietojärjestelmiin kirjattujen, palvelujen myyntiin liittyvien, tietojen eriyttäminen muusta palvelutuotannosta. 
Jos myytävien palvelujen volyymi on suuri ja ainoastaan eurot eriytetään, oman palvelutuotannon yksikkökustannukset muodostuvat todellisia yksikkökustannuksia matalammiksi myydyn palvelutuotannon suoritteiden jäädessä jakamaan oman tuotannon kustannuksia. Jos taas kotikuntalain mukainen palvelujen osto on jostain syystä jossain palvelussa tavanomaista runsaampaa ja ainoastaan eurot kirjataan menoiksi kyseiselle kustannuspaikalle, ostopalvelujen yksikkökustannukset näyttäytyvät todellisia kustannuksia korkeampina.</t>
  </si>
  <si>
    <t>Asumisvuorokausi (tulevaisuudessa, käynti)</t>
  </si>
  <si>
    <t>Sosiaalihuoltolain 27 d §:n ja kehitysvammaisten erityishuoltolain (1977/519) 35 §:n 2 momentin mukaan kunnan on järjestettävä työhönvalmennusta sekä KKRL 566/2005, 6 §, 7 §, mukaan Kelan on järjestettävä työhönvalmennusta. Kunnat voivat tuottaa työhönvalmennusta kaikkien näiden lakien nojalla.
Työhönvalmennus tukee avoimille työmarkkinoille työllistymistä muun muassa valmentamalla kehitysvammaista työelämän
pelisääntöihin.</t>
  </si>
  <si>
    <t>Sosiaalihuoltolain 27 e §:n mukainen toimintakykyä ylläpitävä toiminta, kehitysvammaisten erityishuoltolain (1977/519) 35 §:n 2 momentin mukaan kunnan on järjestettävä työtoimintaa.
Sisältää työpajatoiminnan ja avotyötoiminnan. Avotyötoimintaan kuuluu esimerkiksi erilaiset kaupan avustavat tehtävät, kuten hyllyttäminen, pulloautomaatin tyhjennys, vaatteiden henkarointi ja hinnoittelu kaupoissa, siivous, remonttityöt, hevostallin tehtävät, luokka-avustaminen ja vaatehuolto. Kunta voi maksaa avotyötoiminnasta työosuusrahaa 0-12 euroa päivässä, keskimäärin 5 euroa päivässä.</t>
  </si>
  <si>
    <t>Vammaisten sosiaalinen kuntoutus sekä työ- ja päivätoiminta</t>
  </si>
  <si>
    <t>Monialainen yhteispalvelu (TYP ja Ohjaamo) kunnan toimintana</t>
  </si>
  <si>
    <t xml:space="preserve">Henkilötunnus:
Palvelutehtävä: 26=Työikäisten palvelut
Sosiaalipalvelu: </t>
  </si>
  <si>
    <t>Henkilötunnus:
Palvelutehtävä: 26=Työikäisten palvelut
Sosiaalipalvelu: 21=Kuntouttava työtoiminta</t>
  </si>
  <si>
    <t>Kuntouttava työtoiminta.</t>
  </si>
  <si>
    <t xml:space="preserve">Toimeentulotukilain 10 a § (30.12.2002/1294) Toimintaraha ja matkakorvaus.
Kuntouttavasta työtoiminnasta annetun lain mukaiseen kuntouttavaan työtoimintaan osallistuvalle toimeentulotuen saajalle maksetaan julkisesta työvoima- ja yrityspalvelusta annetun lain 9 luvun 2 §:n 1 momentissa tarkoitetun kulukorvauksen suuruinen toimintaraha osallistumispäivää kohti. Toimintarahaa ei kuitenkaan suoriteta niiltä päiviltä, joilta henkilö saa työttömyysturvalain 10 luvun 6 §:ssä tarkoitettua kulukorvausta. (28.12.2012/939)
Lisäksi kuntouttavaan työtoimintaan osallistuvalle maksetaan osallistumisesta aiheutuvista matkakuluista toimeentulotukena matkakorvausta halvimman matkustustavan mukaisesti.
</t>
  </si>
  <si>
    <t>Tähän palveluryhmään sisällytetään pitkään työttömänä olleen sosiaalihuollon asiakkaan henkilökohtaisia työllistymisedellytyksiä ja elämänhallintaa. Työllistymistä edistäviä tukipalveluita ovat esimerkiksi aktivointisuunnittelu, monialainen yhteispalvelu (TYP ja Ohjaamo), tuettu työllistäminen, työkokeilu ja työhönvalmennus. 
Koska tähän kirjautuu nyt kuntien sote-palvelut, muiden työllistämiseen osallistuvien tahojen kustannukset ja asiakkaat eivät tule tähän mukaan. Jos sosiaalityöntekijä työskentelee työvoimahallinnon kanssa yhdessä, hänen kustannus ja asiakkaat kohdentuvat tähän toimintoon. 
Huom! Nykytilanteessa, jos sote tekee varsinaista työllistämistä tai  työllistämiseen liittyvää palvelua se kohdennetaan aikuisten sosiaalipalvelujen tietopakettiin työelämäosallisuutta tukeviin palveluihin. Jos työllistäminen on keskushallinnossa sitä ei oteta mukaan. Vain siis ne kustannukset tulevat mukaan mitä sote hoitaa. Jatko työnjaollisesti on auki maakuntamallissa.</t>
  </si>
  <si>
    <r>
      <t xml:space="preserve">Sosiaalihuoltolain 27 d §:n ja kehitysvammaisten erityishuoltolain (1977/519) 2 § 4 kohta mukainen työllistymistä tukeva toiminta.
TE-toimiston myöntämät tuet (palkkatuki ja työolosuhteiden järjestelytuki) on syytä ottaa huomioon tässä kohtaa toimialarajoja ylittävissä tarkasteluissa.
</t>
    </r>
    <r>
      <rPr>
        <b/>
        <sz val="9"/>
        <rFont val="Calibri"/>
        <family val="2"/>
        <scheme val="minor"/>
      </rPr>
      <t xml:space="preserve">
Huom!</t>
    </r>
    <r>
      <rPr>
        <sz val="9"/>
        <rFont val="Calibri"/>
        <family val="2"/>
        <scheme val="minor"/>
      </rPr>
      <t xml:space="preserve"> Nykytilanteessa, jos sote tekee varsinaista työllistämistä tai työllistämiseen liittyvää palvelua se kohdennetaan aikuisten sosiaalipalvelujen tietopakettiin työelämäosallisuutta tukeviin palveluihin. Jos työllistäminen on keskushallinnossa sitä ei oteta mukaan. Vain siis ne kustannukset tulevat mukaan mitä sote hoitaa. </t>
    </r>
  </si>
  <si>
    <r>
      <t xml:space="preserve">Työllistymistä edistävä monialainen yhteispalvelu, joka toteutetaan maakunnan sosiaalitoimen, TE-toimiston ja Kelan yhteistyönä. TYP:n asiakkaaksi pääsee TE-toimiston, alueen sosiaalitoimiston tai Kelan lähetteellä. Maakunnan Soten käyttämät resurssit.
</t>
    </r>
    <r>
      <rPr>
        <b/>
        <sz val="9"/>
        <color theme="1"/>
        <rFont val="Calibri"/>
        <family val="2"/>
        <scheme val="minor"/>
      </rPr>
      <t>Huom!</t>
    </r>
    <r>
      <rPr>
        <sz val="9"/>
        <color theme="1"/>
        <rFont val="Calibri"/>
        <family val="2"/>
        <scheme val="minor"/>
      </rPr>
      <t xml:space="preserve"> Nykytilanteessa, jos sote tekee varsinaista työllistämistä tai työllistämiseen liittyvää palvelua se kohdennetaan tähän. Jos työllistäminen on keskushallinnossa sitä ei oteta mukaan. Vain siis ne kustannukset tulevat mukaan, mitä sote hoitaa. </t>
    </r>
  </si>
  <si>
    <t>Sosiaalista toimintakykyä tukeva toiminta. Esim. yksinäisyyttä vähentävät ja sosiaalista vuorovaikutusta edistävät sekä yhteisöllistä tukea tarjoavat ryhmät:  
• Taide- ja viriketoiminta
• Ryhmäliikunta- ja keskustelu
• Ryhmäterapia ja terapeuttinen kirjoittaminen
• Ystäväpalvelu
Omaishoidon toimintakeskukset. Tarvitaanko tarkempi erittely, mitä tämä palveluluokka sisältää?
Ei sisällä palveluasumisen asiakkaille järjestettyjä toiminnallisiaryhmiä, keskusteluryhmiä ja viriketoimintaa, jotka tuotetaan palveluasumiseen kuuluvana toimintana.</t>
  </si>
  <si>
    <t>Iäkkäiden omaishoidon tuen harkinnanvaraisen vapaan järjestäminen lomituksena</t>
  </si>
  <si>
    <r>
      <t xml:space="preserve">Omaishoidon tuen harkinnanvaraisen vapaan järjestäminen lomituksena. Omaishoidon tuen kriteerien täyttyessä harkinnanvaraista vapaata voidaan myöntää enintään 5 vrk/kk.
Sisältyy palveluryhmään iäkkäiden omaishoidon tuki, mutta tarpeen erotella erikseen omaishoidon kokonaiskustannusten tarkastelua varten.
</t>
    </r>
    <r>
      <rPr>
        <sz val="9"/>
        <color rgb="FFFF0000"/>
        <rFont val="Calibri"/>
        <family val="2"/>
        <scheme val="minor"/>
      </rPr>
      <t>1 hoitopäivä = 16 h</t>
    </r>
  </si>
  <si>
    <r>
      <t xml:space="preserve">Iäkkäiden omaishoidon tuen lakisääteisen vapaan järjestäminen päivätoimintana. Omaishoitajalle kertyy oikeutta lakisääteiseen vapaaseen 2–3 vuorokautta kuukaudessa. Lakisääteisiä vapaita voi käyttää usealla eri tavalla. (sisältyy kohtaan iäkkäiden päivätoiminta, mutta tarpeen erotella erikseen)
</t>
    </r>
    <r>
      <rPr>
        <sz val="9"/>
        <color rgb="FFFF0000"/>
        <rFont val="Calibri"/>
        <family val="2"/>
        <scheme val="minor"/>
      </rPr>
      <t xml:space="preserve">
1 hoitopäivä = 16 h</t>
    </r>
  </si>
  <si>
    <r>
      <t xml:space="preserve">Omaishoidon tuen harkinnanvaraisen vapaan järjestäminen päivätoimintana. Omaishoidon tuen kriteerien täyttyessä harkinnanvaraista vapaata voidaan myöntää enintään 5 vrk/kk.
Sisältyy palveluryhmään iäkkäiden sosiaalinen kuntoutus, mutta tarpeen erotella erikseen omaishoidon kokonaiskustannusten tarkastelua varten.
</t>
    </r>
    <r>
      <rPr>
        <sz val="9"/>
        <color rgb="FFFF0000"/>
        <rFont val="Calibri"/>
        <family val="2"/>
        <scheme val="minor"/>
      </rPr>
      <t>1 hoitopäivä = 16 h</t>
    </r>
  </si>
  <si>
    <t>Omaishoidon tuen lakisääteisten vapaiden toteuttaminen lyhytaikaisena palveluasumisena Omaishoitajalle kertyy oikeutta lakisääteiseen vapaaseen 2–3 vuorokautta kuukaudessa. Lakisääteisiä vapaita voi käyttää usealla eri tavalla.</t>
  </si>
  <si>
    <t xml:space="preserve">Iäkkäiden palveluasuminen </t>
  </si>
  <si>
    <t>Omaishoidon tuen lakisääteinen vapaa iäkkäiden palveluasumisena</t>
  </si>
  <si>
    <t>Iäkkäiden omaishoidon tuen harkinnanvaraisen vapaan järjestäminen iäkkäiden palveluasumisena</t>
  </si>
  <si>
    <t>Iäkkäiden omaishoidon tuen harkinnanvaraisen vapaan järjestäminen päivätoimintana</t>
  </si>
  <si>
    <t>Iäkkäiden omaishoidon tuen harkinnanvaraisen vapaan järjestäminen iäkkäiden perhehoitona</t>
  </si>
  <si>
    <t>Omaishoidon tuen harkinnanvaraisen vapaan järjestäminen iäkkäiden perhehoitona. Omaishoidon tuen kriteerien täyttyessä harkinnanvaraista vapaata voidaan myöntää enintään 5 vrk/kk.
Sisältyy palveluryhmään iäkkäiden perhehoito, mutta tarpeen erotella erikseen omaishoidon kokonaiskustannusten tarkastelua varten.</t>
  </si>
  <si>
    <t>Iäkkäiden omaishoidon tuen harkinnanvaraisen vapaan järjestäminen iäkkäiden ammatillisena perhehoitona</t>
  </si>
  <si>
    <t>Omaishoidon tuen harkinnanvaraisen vapaan järjestäminen iäkkäiden ammatillisena perhehoitona. Omaishoidon tuen kriteerien täyttyessä harkinnanvaraista vapaata voidaan myöntää enintään 5 vrk/kk.
Sisältyy palveluryhmään iäkkäiden ammatillisena perhehoito, mutta tarpeen erotella erikseen omaishoidon kokonaiskustannusten tarkastelua varten.</t>
  </si>
  <si>
    <t>Omaishoidon tuen harkinnanvaraisen vapaan järjestäminen lyhytaikaisena palveluasumisena. Omaishoidon tuen kriteerien täyttyessä harkinnanvaraista vapaata voidaan myöntää enintään 5 vrk/kk.
Sisältyy palveluryhmään iäkkäiden palveluasuminen, mutta tarpeen erotella erikseen omaishoidon kokonaiskustannusten tarkastelua varten.</t>
  </si>
  <si>
    <t>Iäkkäiden omaishoidon tuen harkinnanvaraisen vapaan järjestäminen tehostettuna palveluasumisena</t>
  </si>
  <si>
    <t>Omaishoidon tuen harkinnanvaraisen vapaan järjestäminen lyhytaikaisena tehostettuna palveluasumisena. Omaishoidon tuen kriteerien täyttyessä harkinnanvaraista vapaata voidaan myöntää enintään 5 vrk/kk.
Sisältyy palveluryhmään iäkkäiden tehostettu palveluasuminen, mutta tarpeen erotella erikseen omaishoidon kokonaiskustannusten tarkastelua varten.</t>
  </si>
  <si>
    <r>
      <t xml:space="preserve">"Kotipalveluun sisältyvinä tukipalveluina annetaan </t>
    </r>
    <r>
      <rPr>
        <b/>
        <sz val="9"/>
        <rFont val="Calibri"/>
        <family val="2"/>
        <scheme val="minor"/>
      </rPr>
      <t>ateria</t>
    </r>
    <r>
      <rPr>
        <sz val="9"/>
        <rFont val="Calibri"/>
        <family val="2"/>
        <scheme val="minor"/>
      </rPr>
      <t>-, vaatehuolto- ja siivouspalveluja sekä sosiaalista kanssakäymistä edistäviä palveluja" (Sosiaalihuoltolaki 19§).
Kotihoidon tukipalveluiihn ei kirjata kyseisen palvelun järjestämiseen liittyviä kustannuksia. Jos kotihoidon työntekijä lämmittää aterian, tilaa esimerkiksi kauppakassin tai muun palvelun, kyseessä on kotihoitoon liittyvät toimenpiteet.</t>
    </r>
  </si>
  <si>
    <r>
      <t xml:space="preserve">Kotipalveluun sisältyvinä tukipalveluina annetaan ateria-, vaatehuolto- ja </t>
    </r>
    <r>
      <rPr>
        <b/>
        <sz val="9"/>
        <rFont val="Calibri"/>
        <family val="2"/>
        <scheme val="minor"/>
      </rPr>
      <t>siivouspalveluja</t>
    </r>
    <r>
      <rPr>
        <sz val="9"/>
        <rFont val="Calibri"/>
        <family val="2"/>
        <scheme val="minor"/>
      </rPr>
      <t xml:space="preserve"> sekä sosiaalista kanssakäymistä edistäviä palveluja (Sosiaalihuoltolaki 19§).
Kotihoidon tukipalveluiihn ei kirjata kyseisen palvelun järjestämiseen liittyviä kustannuksia. Jos kotihoidon työntekijä lämmittää aterian, tilaa esimerkiksi kauppakassin tai muun palvelun, kyseessä on kotihoitoon liittyvät toimenpiteet.</t>
    </r>
  </si>
  <si>
    <r>
      <t xml:space="preserve">Kotipalveluun sisältyvinä tukipalveluina annetaan ateria-, vaatehuolto- ja siivouspalveluja sekä </t>
    </r>
    <r>
      <rPr>
        <b/>
        <sz val="9"/>
        <rFont val="Calibri"/>
        <family val="2"/>
        <scheme val="minor"/>
      </rPr>
      <t>sosiaalista kanssakäymistä edistäviä palveluja</t>
    </r>
    <r>
      <rPr>
        <sz val="9"/>
        <rFont val="Calibri"/>
        <family val="2"/>
        <scheme val="minor"/>
      </rPr>
      <t xml:space="preserve"> (Sosiaalihuoltolaki 19§). Sauna- ja kylvetyspalvelu on hygieniapalvelua.
Kotihoidon tukipalveluiihn ei kirjata kyseisen palvelun järjestämiseen liittyviä kustannuksia. Jos kotihoidon työntekijä lämmittää aterian, tilaa esimerkiksi kauppakassin tai muun palvelun, kyseessä on kotihoitoon liittyvät toimenpiteet.</t>
    </r>
  </si>
  <si>
    <t>Kotipalveluun sisältyvinä tukipalveluina annetaan ateria-, vaatehuolto- ja siivouspalveluja sekä sosiaalista kanssakäymistä edistäviä palveluja (Sosiaalihuoltolaki 19§). Turvalaitteen asennus, ylläpito, päivystys ja muut turvalaitteeseen liittyvät kulut.
Kotihoidon tukipalveluiihn ei kirjata kyseisen palvelun järjestämiseen liittyviä kustannuksia. Jos kotihoidon työntekijä lämmittää aterian, tilaa esimerkiksi kauppakassin tai muun palvelun, kyseessä on kotihoitoon liittyvät toimenpiteet.</t>
  </si>
  <si>
    <r>
      <t>Kotipalveluun sisältyvinä tukipalveluina annetaan ateria-, vaatehuolto- ja siivouspalveluja sekä sosiaalista kanssakäymistä edistäviä palveluja (Sosiaalihuoltolaki 19§).</t>
    </r>
    <r>
      <rPr>
        <sz val="9"/>
        <rFont val="Calibri"/>
        <family val="2"/>
        <scheme val="minor"/>
      </rPr>
      <t xml:space="preserve"> 
Kotihoidon tukipalveluiihn ei kirjata kyseisen palvelun järjestämiseen liittyviä kustannuksia. Jos kotihoidon työntekijä lämmittää aterian, tilaa esimerkiksi kauppakassin tai muun palvelun, kyseessä on kotihoitoon liittyvät toimenpiteet.</t>
    </r>
  </si>
  <si>
    <r>
      <t>Kotipalveluun sisältyvinä tukipalveluina annetaan ateria-, vaatehuolto- ja siivouspalveluja sekä sosiaalista kanssakäymistä edistäviä palveluja (Sosiaalihuoltolaki 19§).</t>
    </r>
    <r>
      <rPr>
        <b/>
        <sz val="9"/>
        <rFont val="Calibri"/>
        <family val="2"/>
        <scheme val="minor"/>
      </rPr>
      <t xml:space="preserve"> Välttämättömien pankki-, virasto-</t>
    </r>
    <r>
      <rPr>
        <sz val="9"/>
        <rFont val="Calibri"/>
        <family val="2"/>
        <scheme val="minor"/>
      </rPr>
      <t xml:space="preserve"> ja kauppa-asioiden hoitamista tukeva palvelu </t>
    </r>
    <r>
      <rPr>
        <b/>
        <sz val="9"/>
        <rFont val="Calibri"/>
        <family val="2"/>
        <scheme val="minor"/>
      </rPr>
      <t>sekä  lääkäri- ja hoitopalveluihin saattamiseen liittyvä apu</t>
    </r>
    <r>
      <rPr>
        <sz val="9"/>
        <rFont val="Calibri"/>
        <family val="2"/>
        <scheme val="minor"/>
      </rPr>
      <t xml:space="preserve">. </t>
    </r>
    <r>
      <rPr>
        <b/>
        <sz val="9"/>
        <rFont val="Calibri"/>
        <family val="2"/>
        <scheme val="minor"/>
      </rPr>
      <t xml:space="preserve">Shl-kuljetuspalveluja ei kirjata tähän! </t>
    </r>
    <r>
      <rPr>
        <sz val="9"/>
        <rFont val="Calibri"/>
        <family val="2"/>
        <scheme val="minor"/>
      </rPr>
      <t>Saattajapalvelu on pankki-, virasto- ja lääkäri- ja hoitopalveluihin saattamiseen liittyvä apu.
Kotihoidon tukipalveluiihn ei kirjata kyseisen palvelun järjestämiseen liittyviä kustannuksia. Jos kotihoidon työntekijä lämmittää aterian, tilaa esimerkiksi kauppakassin tai muun palvelun, kyseessä on kotihoitoon liittyvät toimenpiteet.</t>
    </r>
  </si>
  <si>
    <r>
      <t xml:space="preserve">Kotipalveluun sisältyvinä tukipalveluina annetaan ateria-, </t>
    </r>
    <r>
      <rPr>
        <b/>
        <sz val="9"/>
        <rFont val="Calibri"/>
        <family val="2"/>
        <scheme val="minor"/>
      </rPr>
      <t>vaatehuolto</t>
    </r>
    <r>
      <rPr>
        <sz val="9"/>
        <rFont val="Calibri"/>
        <family val="2"/>
        <scheme val="minor"/>
      </rPr>
      <t>- ja siivouspalveluja sekä sosiaalista kanssakäymistä edistäviä palveluja (Sosiaalihuoltolaki 19§).</t>
    </r>
    <r>
      <rPr>
        <sz val="9"/>
        <color rgb="FFFF0000"/>
        <rFont val="Calibri"/>
        <family val="2"/>
        <scheme val="minor"/>
      </rPr>
      <t xml:space="preserve"> Vaatehuoltopalvelu on osa hygieniapalveluja?
</t>
    </r>
    <r>
      <rPr>
        <sz val="9"/>
        <rFont val="Calibri"/>
        <family val="2"/>
        <scheme val="minor"/>
      </rPr>
      <t>Kotihoidon tukipalveluiihn ei kirjata kyseisen palvelun järjestämiseen liittyviä kustannuksia. Jos kotihoidon työntekijä lämmittää aterian, tilaa esimerkiksi kauppakassin tai muun palvelun, kyseessä on kotihoitoon liittyvät toimenpiteet.</t>
    </r>
  </si>
  <si>
    <t>Rintamaveteraanien ja sotainvalidien tukipalvelut
"Vahingoittuneelle tai sairastuneelle, jonka työkyvyttömyysaste on vähintään 20 prosenttia, ja vuosien 1939–1945 sotien johdosta vahingoittuneelle tai sairastuneelle, jonka työkyvyttömyysaste on vähintään 10 prosenttia, korvataan sosiaalihuoltolain (1301/2014) 14 §:n 1 momentin 5 kohdan mukaisista kotipalveluista, 7 kohdan mukaisista asumispalveluista ja 9 kohdan mukaisista liikkumista tukevista palveluista, omaishoidon tuesta annetun lain (937/2005) mukaisesta omaishoidon tuesta sekä terveydenhuoltolain (1326/2010) 24 §:n mukaisista sairaanhoitopalveluista aiheutuneet kustannukset. Palvelu- tai tukiasunnosta perittävää vuokraa tai vastaavaa maksua ei kuitenkaan korvata. Kotipalvelujen, asumispalvelujen ja omaishoidon tuen korvaamisesta säädetään tarkemmin valtioneuvoston asetuksella. (18.11.2016/977)" (Sotilasvammalaki 404/1948, 6 §.)
Kotihoidon tukipalveluiihn ei kirjata kyseisen palvelun järjestämiseen liittyviä kustannuksia. Jos kotihoidon työntekijä lämmittää aterian, tilaa esimerkiksi kauppakassin tai muun palvelun, kyseessä on kotihoitoon liittyvät toimenpiteet.</t>
  </si>
  <si>
    <r>
      <t xml:space="preserve">70, 70A, 70B, 70C, 70D, </t>
    </r>
    <r>
      <rPr>
        <strike/>
        <sz val="8"/>
        <color theme="1"/>
        <rFont val="Calibri"/>
        <family val="2"/>
        <scheme val="minor"/>
      </rPr>
      <t>70F</t>
    </r>
    <r>
      <rPr>
        <sz val="8"/>
        <color theme="1"/>
        <rFont val="Calibri"/>
        <family val="2"/>
        <scheme val="minor"/>
      </rPr>
      <t>, 70P, 70Z</t>
    </r>
  </si>
  <si>
    <t>geropsykiatrian osastohoito -palveluryhmään.</t>
  </si>
  <si>
    <t>Fysioterapeutin vastaanottopalvelu avovastaanotolla</t>
  </si>
  <si>
    <t>Henkilötunnus:  
Kotikunta:  
Postinumero:
Päädiagnoosi tai ensisijainen käyntisyy (ICD-10 tai ICPC2): 
Toimenpideluokitus: 
Yhteystapa: R10=Asiakkaan käynti vastaanotolla
Palvelumuoto: T11=Avosairaanhoito, erittely?
Kävijäryhmä: 1=Yksilökäynti
Ammattiluokitus: 32261=Fysioterapeutit
Käynnin toteuttaja (Valviran rekisteröintinumero):
Hoitoon tulon syy:
Hoidon kiireellisyys: E=Kiireetön hoito
Käynnin aloitusajankohta: päivämäärä ja kellonaika TS
Käynnin lopetusajankohta: päivämäärä ja kellonaika TS
Missä käynti on tapahtunut (THL - SOTEorganisaatiorekisteri):
Oma palvelu: K, E
Palveluseteli: K, E
Ostopalvelu: K, E</t>
  </si>
  <si>
    <t xml:space="preserve">Käsikirjan versio 3.1 on kohdennettu palvelemaan kuntien ja kuntayhtymien tietojohtamisen tarpeita. </t>
  </si>
  <si>
    <t>Versio 3.1</t>
  </si>
  <si>
    <r>
      <t xml:space="preserve">Neurologinen kuntoutus ja muistikuntoutus
psykofyysinen fysioterapia sekä kivun hoito
Sisältyy palveluun </t>
    </r>
    <r>
      <rPr>
        <i/>
        <sz val="9"/>
        <color theme="1"/>
        <rFont val="Calibri"/>
        <family val="2"/>
        <scheme val="minor"/>
      </rPr>
      <t>Perustasolla toteutetut toimintakyvyn parantamiseen ja ylläpitämiseen tähtäävät terapiat sekä muut tarvittavat kuntoutumista edistävät toimenpiteet</t>
    </r>
    <r>
      <rPr>
        <sz val="9"/>
        <color theme="1"/>
        <rFont val="Calibri"/>
        <family val="2"/>
        <scheme val="minor"/>
      </rPr>
      <t>, mutta voidaan kerätä erikseen.
Psykofyysinen fysioterapia on fysioterapian erikoisala, jonka tavoitteena on asiakkaan kokonaisvaltaisen toimintakyvyn edistäminen. Se soveltuu kuntoutusmuotona stressi-, unettomuus- ja uupumusoireiden hoitoon ja siitä on hyötyä myös kroonisten kiputilojen, jännitystilojen, psyykkisten ahdistus- ja pelko-oireiden sekä erilaisten kehon hahmotusongelmien hoidossa.
Psykofyysisen fysioterapian keskeinen elementti on kokemuksellinen oppiminen. Kokiessaan ja tunnistaessaan kehonsa paremmin asiakas alkaa tiedostaa paremmin tunteiden, stressin ja kehollisten oireiden yhteyden. Hoitokeinoina käytetään mm. erilaisia hengitys- ja kehotietoisuusharjoituksia, joiden yksi tehtävä on auttaa asiakasta löytämään itselle sopivia stressin säätelykeinoja.</t>
    </r>
  </si>
  <si>
    <t>Tähän toimintoon sisällytetään pääosin alueen psykoterapiapalvelut, yksilöpsykoterapia (ml. ratsastus-, taide-, musiikkiterapiat), pari- ja perheterapia, ryhmäterapia, psykoedukaatio.
Neuropsykologinen kuntoutus (sis. Psykofyysinen fysioterapia) sisältyvät lääkinnällisen kuntoutuksen tietopakettiin. Onko tarpeen tarkastella myös tässä yhteydessä?</t>
  </si>
  <si>
    <t>Kotona toteutettava katkaisuhoito</t>
  </si>
  <si>
    <t>Päihdekuntoutujien kotikuntoutus</t>
  </si>
  <si>
    <t>Kuntouttava laitoshoito</t>
  </si>
  <si>
    <t>Kuntouttava laitoshoito on osa asiakkaan kokonaiskuntoutusta ja se perustuu asiakkaalle tehtävään palvelu- ja kuntoutussuunnitelmaan. Kuntouttava laitoshoito on tarkoitettu avohoitoa tukevaksi hoitojaksoksi vaikeasti päihdeongelmaisille, joille avohuollon palvelut tai katkaisu laitoshoidossa eivät ole riittäviä tai tarkoituksenmukaisia, tai joiden kuntoutuminen edellyttää väliaikaista irrottautumista normaalista elinympäristöstä.</t>
  </si>
  <si>
    <t>Henkilötunnus:  
Kotikunta:  
Postinumero:
Päädiagnoosi tai ensisijainen käyntisyy (ICD-10 tai ICPC2): 
Toimenpideluokitus: 
Yhteystapa: R20=Ammattihenkilön käynti asiakkaan kotona
Kävijäryhmä: 1=Yksilökäynti
Palvelumuoto: T73=Päihdetyö, erottelu?
Ammattiluokitus: ?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
Erikoissairaanhoito? Vastaanottopalvelut?
TOIMENPIDELUOKITUS?</t>
  </si>
  <si>
    <r>
      <t xml:space="preserve">Valtio järjestää, </t>
    </r>
    <r>
      <rPr>
        <b/>
        <strike/>
        <sz val="9"/>
        <color rgb="FFFF0000"/>
        <rFont val="Calibri"/>
        <family val="2"/>
        <scheme val="minor"/>
      </rPr>
      <t>maakunta maksaa osan kuluista</t>
    </r>
    <r>
      <rPr>
        <strike/>
        <sz val="9"/>
        <color rgb="FFFF0000"/>
        <rFont val="Calibri"/>
        <family val="2"/>
        <scheme val="minor"/>
      </rPr>
      <t xml:space="preserve"> ja kunnat osan kuluista. "Valtion koulukodeissa annetaan kasvatusta, hoitoa ja perusopetusta ja siihen liittyvää muuta opetusta sellaisille lastensuojelulain (417/2007) perusteella sijais- tai jälkihuoltoon sijoitetuille lapsille ja nuorille, joita ei voida tarkoituksenmukaisesti kasvattaa ja hoitaa muussa lastensuojeluyksikössä ja jotka eivät sairautensa vuoksi tarvitse muualla annettavaa hoitoa. Valtion koulukodeissa voidaan antaa myös mielenterveyslaissa (1116/1990) tarkoitettuja mielenterveyspalveluja lukuun ottamatta tahdosta riippumatonta hoitoa." (Laki Terveyden ja hyvinvoinnin laitoksen alaisista lastensuojeluyksiköistä 1§.)</t>
    </r>
  </si>
  <si>
    <r>
      <t xml:space="preserve">Käsikirjasta käy ilmi </t>
    </r>
    <r>
      <rPr>
        <i/>
        <sz val="11"/>
        <color theme="1"/>
        <rFont val="Calibri"/>
        <family val="2"/>
        <scheme val="minor"/>
      </rPr>
      <t xml:space="preserve">Luokittelu (200) ja Luokittelua (206) </t>
    </r>
    <r>
      <rPr>
        <sz val="11"/>
        <color theme="1"/>
        <rFont val="Calibri"/>
        <family val="2"/>
        <scheme val="minor"/>
      </rPr>
      <t>-välilehtiä tarkemman tason kuvaukset tiedonkeruuta ja</t>
    </r>
  </si>
  <si>
    <t>raportointia varten. Tiedonkeruussa noudatetaan olemassaolevia kansallisia ohjeistuksia, kuten JHS-suosituksia.</t>
  </si>
  <si>
    <t xml:space="preserve">Mahdolliset tulevat JHS-palveluluokitusten muutokset aiheuttavat muutoksia myös sote-tietopakettien </t>
  </si>
  <si>
    <t>Luokittelut on päivitetty vastaamaan JHS-suositusten mukaisia sote-palveluluokkia. Merkittävimpänä</t>
  </si>
  <si>
    <t>-       Tietopakettien määritelmät on mukautettu JHS 200 -palveluluokituksen mukaisiksi (Luokittelu 200).</t>
  </si>
  <si>
    <t>-       Tietopakettien määritelmät on mukautettu JHS 206 -palveluluokituksen mukaisiksi (Luokittelu 206).</t>
  </si>
  <si>
    <t>Luokittelujen apuna on käsikirja, joka löytyy luokitteluja seuraavalta välilehdeltä.</t>
  </si>
  <si>
    <t>Henkilötunnus:  
Kotikunta:  
Postinumero:
Päädiagnoosi tai ensisijainen käyntisyy (ICD-10 tai ICPC2):
Asiointitapa (THL): 80=Asumisjakso, 81=Hoivajakso
Palvelutehtävä: ?
Sosiaalipalvelu: 28=Palveluasuminen
Hoidon aloitusajankohta: päivämäärä ja kellonaika TS
Hoidon lopetusajankohta: päivämäärä ja kellonaika TS
Missä käynti on tapahtunut (THL - SOTEorganisaatiorekisteri):
Erityisryhmä: 
Käynnin toteuttaja (Valviran rekisteröintinumero):
Oma palvelu: K, E
Palveluseteli: K, E
Ostopalvelu: K, E
PALVELUASUMISEN TOIMENPIDELUOKITUS?
Hoitotyö - Toimintoluokitus (SHToL) v 4.0 OID=1.2.246.537.6.58?
VAI
Henkilötunnus:  Kotikunta:  Postinumero:
Päädiagnoosi tai ensisijainen käyntisyy (ICD-10 tai ICPC2): 
Toimenpideluokitus: 
Yhteystapa: R90=Muu asiointi
Palvelumuoto: T71=Mielenterveystyö
Ammattiluokitus: ?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</si>
  <si>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(THL): 80=Asumisjakso, 81=Hoivajakso
Palvelutehtävä: ?
Sosiaalipalvelu: 61=Tehostettu palveluasuminen
Hoidon aloitusajankohta: päivämäärä ja kellonaika TS
Hoidon lopetusajankohta: päivämäärä ja kellonaika TS
Missä käynti on tapahtunut (THL - SOTEorganisaatiorekisteri):
Erityisryhmä: 
Käynnin toteuttaja (Valviran rekisteröintinumero):
Oma palvelu: K, E
Palveluseteli: K, E
Ostopalvelu: K, E
PALVELUASUMISEN TOIMENPIDELUOKITUS?
Hoitotyö - Toimintoluokitus (SHToL) v 4.0 OID=1.2.246.537.6.58?
VAI
Henkilötunnus:  Kotikunta:  Postinumero:
Päädiagnoosi tai ensisijainen käyntisyy (ICD-10 tai ICPC2): 
Toimenpideluokitus: 
Yhteystapa: R90=Muu asiointi
Palvelumuoto: T71=Mielenterveystyö
Ammattiluokitus: ?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</si>
  <si>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(THL): 80=Asumisjakso, 81=Hoivajakso
Palvelutehtävä: 15=Päihdehuolto
Sosiaalipalvelu: 28=Palveluasuminen
Hoidon aloitusajankohta: päivämäärä ja kellonaika TS
Hoidon lopetusajankohta: päivämäärä ja kellonaika TS
Missä käynti on tapahtunut (THL - SOTEorganisaatiorekisteri):
Erityisryhmä: 
Käynnin toteuttaja (Valviran rekisteröintinumero):
Oma palvelu: K, EPalveluseteli: K, E
Ostopalvelu: K, E
PALVELUASUMISEN TOIMENPIDELUOKITUS?
Hoitotyö - Toimintoluokitus (SHToL) v 4.0 OID=1.2.246.537.6.58?
VAI
Henkilötunnus:  Kotikunta:  Postinumero:
Päädiagnoosi tai ensisijainen käyntisyy (ICD-10 tai ICPC2): 
Toimenpideluokitus: 
Yhteystapa: R90=Muu asiointi
Palvelumuoto: T73=Päihdetyö
Ammattiluokitus: ?
Käynnin toteuttaja (Valviran rekisteröintinumero):
Hoitoon tulon syy: 
Käynnin aloitusajankohta: päivämäärä ja kellonaika TS
Käynnin lopetusajankohta: päivämäärä ja kellonaika TS
Missä käynti on tapahtunut (THL - SOTEorganisaatiorekisteri):
Oma palvelu: K, EPalveluseteli: K, E
Ostopalvelu: K, E</t>
  </si>
  <si>
    <t>Henkilötunnus:  
Kotikunta:  
Postinumero:
Päädiagnoosi tai ensisijainen käyntisyy (ICD-10 tai ICPC2):
Asiointitapa (THL): 80=Asumisjakso, 81=Hoivajakso
Palvelutehtävä: 15=Päihdehuolto
Sosiaalipalvelu: 61=Tehostettu palveluasuminen
Hoidon aloitusajankohta: päivämäärä ja kellonaika TS
Hoidon lopetusajankohta: päivämäärä ja kellonaika TS
Missä käynti on tapahtunut (THL - SOTEorganisaatiorekisteri):
Erityisryhmä: 
Käynnin toteuttaja (Valviran rekisteröintinumero):
Oma palvelu: K, E
Palveluseteli: K, E
Ostopalvelu: K, E
PALVELUASUMISEN TOIMENPIDELUOKITUS?
Hoitotyö - Toimintoluokitus (SHToL) v 4.0 OID=1.2.246.537.6.58?
VAI
Henkilötunnus:  Kotikunta:  Postinumero:
Päädiagnoosi tai ensisijainen käyntisyy (ICD-10 tai ICPC2): 
Toimenpideluokitus: 
Yhteystapa: R90=Muu asiointi
Palvelumuoto: T73=Päihdetyö
Ammattiluokitus: ?
Käynnin toteuttaja (Valviran rekisteröintinumero):
Hoitoon tulon syy: 
Käynnin aloitusajankohta: päivämäärä ja kellonaika TS
Käynnin lopetusajankohta: päivämäärä ja kellonaika TS
Missä käynti on tapahtunut (THL - SOTEorganisaatiorekisteri):
Oma palvelu: K, E
Palveluseteli: K, E
Ostopalvelu: K, E</t>
  </si>
  <si>
    <t>Henkilötunnus:  
Kotikunta:  
Postinumero:
Päädiagnoosi tai ensisijainen käyntisyy (ICD-10 tai ICPC2):
Asiointitapa: 4=Asiointi ääni- tai kuvayhteydellä, 5=Sähköinen asiointi
Palvelutehtävä: 23=Iäkkäiden palvelut
Sosiaalipalvelu: 17=Kotipalvelut
Käynnin aloitusajankohta: päivämäärä ja kellonaika TS
Käynnin lopetusajankohta: päivämäärä ja kellonaika TS
Käynnit vähintään kerran viikossa eli säännöllinen kotihoito.
Kävijäryhmä: 1=Yksilökäynti
Käynnin toteuttaja (Valviran rekisteröintinumero):
Oma palvelu: K, E
Palveluseteli: K, E
Ostopalvelu: K, E
POISTETAAN ERITYISRYHMÄT: 1=Sotainvalidi, 6=Paluumuuttaja entisen Neuvostoliiton alueelta, 7=Vapaaehtoisena Suomen sodissa palvellut, 9=Rintamaveteraani?
KOTIPALVELUN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</si>
  <si>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Toimenpideluokitus: 
Yhteystapa: R52=Reaaliaikainen etäasiointi
Palvelumuoto: T41=Kotisairaanhoito
Kävijäryhmä: 1=Yksilökäynti
Ammattiluokitus: 32311=Sairaanhoitajat
Käynnin toteuttaja (Valviran rekisteröintinumero):
Hoitoon tulon syy: 
Käynnin aloitusajankohta: päivämäärä ja kellonaika TS
Käynnin lopetusajankohta: päivämäärä ja kellonaika TS
Käynnit vähintään kerran viikossa eli säännöllinen kotisairaanhoito.
Missä käynti on tapahtunut (THL - SOTEorganisaatiorekisteri):
Oma palvelu: K, E
Palveluseteli: K, E
Ostopalvelu: K, E
POISTETAAN ERITYISRYHMÄT: 1=Sotainvalidi, 6=Paluumuuttaja entisen Neuvostoliiton alueelta, 7=Vapaaehtoisena Suomen sodissa palvellut, 9=Rintamaveteraani?
KOTISAIRAANHOIDON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</si>
  <si>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3=Käynti asiakkaan luona
Palvelutehtävä: 23=Iäkkäiden palvelut
Sosiaalipalvelu: 17=Kotipalvelut
Käynnin aloitusajankohta: päivämäärä ja kellonaika TS
Käynnin lopetusajankohta: päivämäärä ja kellonaika TS
Käynnit vähintään kerran viikossa eli säännöllinen kotipalvelu.
Kävijäryhmä: 1=Yksilökäynti
Käynnin toteuttaja (Valviran rekisteröintinumero):
Oma palvelu: K, E
Palveluseteli: K, E
Ostopalvelu: K, E
POISTETAAN ERITYISRYHMÄT: 1=Sotainvalidi, 6=Paluumuuttaja entisen Neuvostoliiton alueelta, 7=Vapaaehtoisena Suomen sodissa palvellut, 9=Rintamaveteraani?
KOTIPALVELUN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</si>
  <si>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Toimenpideluokitus: 
Yhteystapa: R20=Ammattihenkilön käynti asiakkaan kotona
Palvelumuoto: T41=Kotisairaanhoito
Kävijäryhmä: 1=Yksilökäynti
Ammattiluokitus: 32311=Sairaanhoitajat
Käynnin toteuttaja (Valviran rekisteröintinumero):
Hoitoon tulon syy: 
Käynnin aloitusajankohta: päivämäärä ja kellonaika TS
Käynnin lopetusajankohta: päivämäärä ja kellonaika TS
Käynnit vähintään kerran viikossa eli säännöllinen kotisairaanhoito.
Missä käynti on tapahtunut (THL - SOTEorganisaatiorekisteri):
Oma palvelu: K, E
Palveluseteli: K, E
Ostopalvelu: K, E
POISTETAAN ERITYISRYHMÄT: 1=Sotainvalidi, 6=Paluumuuttaja entisen Neuvostoliiton alueelta, 7=Vapaaehtoisena Suomen sodissa palvellut, 9=Rintamaveteraani?
KOTISAIRAANHOIDON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</si>
  <si>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3=Käynti asiakkaan luona
Palvelutehtävä: 23=Iäkkäiden palvelut
Sosiaalipalvelu: 17=Kotipalvelut
Käynnin aloitusajankohta: päivämäärä ja kellonaika TS
Käynnin lopetusajankohta: päivämäärä ja kellonaika TS
Käynnit vähintään kerran viikossa klo 22.00–6.00 eli säännöllinen yöpalvelu.
Kävijäryhmä: 1=Yksilökäynti
Käynnin toteuttaja (Valviran rekisteröintinumero):
Oma palvelu: K, E
Palveluseteli: K, E
Ostopalvelu: K, E
POISTETAAN ERITYISRYHMÄT: 1=Sotainvalidi, 6=Paluumuuttaja entisen Neuvostoliiton alueelta, 7=Vapaaehtoisena Suomen sodissa palvellut, 9=Rintamaveteraani?
KOTIPALVELUN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</si>
  <si>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Toimenpideluokitus: 
Yhteystapa: R20=Ammattihenkilön käynti asiakkaan kotona
Palvelumuoto: T41=Kotisairaanhoito
Kävijäryhmä: 1=Yksilökäynti
Erityisryhmä: 1=Sotainvalidi, 6=Paluumuuttaja entisen Neuvostoliiton alueelta, 7=Vapaaehtoisena Suomen sodissa palvellut, 9=Rintamaveteraani? (pitäisi saada uusi erityisryhmä koodistoon?!)
Ammattiluokitus: 32311=Sairaanhoitajat
Käynnin toteuttaja (Valviran rekisteröintinumero):
Hoitoon tulon syy: 
Käynnin aloitusajankohta: päivämäärä ja kellonaika TS
Käynnin lopetusajankohta: päivämäärä ja kellonaika TS
Käynnit vähintään kerran viikossa klo 22.00–6.00 eli säännöllinen yöpalvelu.
Kävijäryhmä: 1=Yksilökäynti
Käynnin toteuttaja (Valviran rekisteröintinumero):
Oma palvelu: K, E
Palveluseteli: K, E
Ostopalvelu: K, E
POISTETAAN ERITYISRYHMÄT: 1=Sotainvalidi, 6=Paluumuuttaja entisen Neuvostoliiton alueelta, 7=Vapaaehtoisena Suomen sodissa palvellut, 9=Rintamaveteraani?
KOTIPALVELUN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</si>
  <si>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3=Käynti asiakkaan luona, 4=Asiointi ääni- tai kuvayhteydellä, 5=Sähköinen asiointi, 6=Muu asiointi
Palvelutehtävä: 23=Iäkkäiden palvelut
Sosiaalipalvelu: 17=Kotipalvelut
Käynnin aloitusajankohta: päivämäärä ja kellonaika TS
Käynnin lopetusajankohta: päivämäärä ja kellonaika TS
Käynnit vähintään kerran viikossa eli säännöllinen kotipalvelu.
Missä käynti on tapahtunut (THL - SOTEorganisaatiorekisteri):
Kävijäryhmä: 1=Yksilökäynti
Erityisryhmä: 1=Sotainvalidi, 6=Paluumuuttaja entisen Neuvostoliiton alueelta, 7=Vapaaehtoisena Suomen sodissa palvellut, 9=Rintamaveteraani? (pitäisi saada uusi erityisryhmä koodistoon?!)
Käynnin toteuttaja (Valviran rekisteröintinumero):
Oma palvelu: K, E
Palveluseteli: K, E
Ostopalvelu: K, E
KOTIPALVELUN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</si>
  <si>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Toimenpideluokitus: 
Yhteystapa: R20=Ammattihenkilön käynti asiakkaan kotona
Palvelumuoto: T41=Kotisairaanhoito
Kävijäryhmä: 1=Yksilökäynti
Erityisryhmä: 1=Sotainvalidi, 6=Paluumuuttaja entisen Neuvostoliiton alueelta, 7=Vapaaehtoisena Suomen sodissa palvellut, 9=Rintamaveteraani? (pitäisi saada uusi erityisryhmä koodistoon?!)
Ammattiluokitus: 32311=Sairaanhoitajat
Käynnin toteuttaja (Valviran rekisteröintinumero):
Hoitoon tulon syy: 
Käynnin aloitusajankohta: päivämäärä ja kellonaika TS
Käynnin lopetusajankohta: päivämäärä ja kellonaika TS
Käynnit vähintään kerran viikossa eli säännöllinen kotisairaanhoito.
Missä käynti on tapahtunut (THL - SOTEorganisaatiorekisteri):
Oma palvelu: K, E
Palveluseteli: K, E
Ostopalvelu: K, E
KOTISAIRAANHOIDON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</si>
  <si>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13=Käynti asiakkaan luona, 4=Asiointi ääni- tai kuvayhteydellä, 5=Sähköinen asiointi
Palvelutehtävä: 20=Vammaispalvelut
Sosiaalipalvelu: 17=Kotipalvelut
Käynnin aloitusajankohta: päivämäärä ja kellonaika TS
Käynnin lopetusajankohta: päivämäärä ja kellonaika TS
Käynnit vähintään kerran viikossa eli säännöllinen kotipalvelu.
Missä käynti on tapahtunut (THL - SOTEorganisaatiorekisteri):
Kävijäryhmä: 1=Yksilökäynti
Käynnin toteuttaja (Valviran rekisteröintinumero):
Oma palvelu: K, E
Palveluseteli: K, E
Ostopalvelu: K, E
KOTIPALVELUN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</si>
  <si>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Toimenpideluokitus: 
Yhteystapa: R20=Ammattihenkilön käynti asiakkaan kotona
Palvelumuoto: T41=Kotisairaanhoito
Kävijäryhmä: 1=Yksilökäynti
Ammattiluokitus: 32311=Sairaanhoitajat
Käynnin toteuttaja (Valviran rekisteröintinumero):
Hoitoon tulon syy: 
Käynnin aloitusajankohta: päivämäärä ja kellonaika TS
Käynnin lopetusajankohta: päivämäärä ja kellonaika TS
Käynnit vähintään kerran viikossa eli säännöllinen kotisairaanhoito.
Missä käynti on tapahtunut (THL - SOTEorganisaatiorekisteri):
Oma palvelu: K, E
Palveluseteli: K, E
Ostopalvelu: K, E
KOTISAIRAANHOIDON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</si>
  <si>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4=Asiointi ääni- tai kuvayhteydellä, 5=Sähköinen asiointi
Palvelutehtävä: 23=Iäkkäiden palvelut
Sosiaalipalvelu: 17=Kotipalvelut
Käynnin aloitusajankohta: päivämäärä ja kellonaika TS
Käynnin lopetusajankohta: päivämäärä ja kellonaika TS
Käynnit harvemmin kuin kerran viikossa eli tilapäinen kotihoito.
Kävijäryhmä: 1=Yksilökäynti
Käynnin toteuttaja (Valviran rekisteröintinumero):
Oma palvelu: K, E
Palveluseteli: K, E
Ostopalvelu: K, E
POISTETAAN ERITYISRYHMÄT: 1=Sotainvalidi, 6=Paluumuuttaja entisen Neuvostoliiton alueelta, 7=Vapaaehtoisena Suomen sodissa palvellut, 9=Rintamaveteraani?
KOTIPALVELUN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</si>
  <si>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Toimenpideluokitus: 
Yhteystapa: R52=Reaaliaikainen etäasiointi
Palvelumuoto: T41=Kotisairaanhoito
Kävijäryhmä: 1=Yksilökäynti
Ammattiluokitus: 32311=Sairaanhoitajat
Käynnin toteuttaja (Valviran rekisteröintinumero):
Hoitoon tulon syy: 
Käynnin aloitusajankohta: päivämäärä ja kellonaika TS
Käynnin lopetusajankohta: päivämäärä ja kellonaika TS
Käynnit harvemmin kuin kerran viikossa eli tilapäinen kotihoito.
Missä käynti on tapahtunut (THL - SOTEorganisaatiorekisteri):
Oma palvelu: K, E
Palveluseteli: K, E
Ostopalvelu: K, E
POISTETAAN ERITYISRYHMÄT: 1=Sotainvalidi, 6=Paluumuuttaja entisen Neuvostoliiton alueelta, 7=Vapaaehtoisena Suomen sodissa palvellut, 9=Rintamaveteraani?
KOTISAIRAANHOIDON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</si>
  <si>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3=Käynti asiakkaan luona
Palvelutehtävä: 23=Iäkkäiden palvelut
Sosiaalipalvelu: 17=Kotipalvelut
Käynnin aloitusajankohta: päivämäärä ja kellonaika TS
Käynnin lopetusajankohta: päivämäärä ja kellonaika TS
Käynnit harvemmin kuin kerran viikossa eli tilapäinen kotipalvelu.
Kävijäryhmä: 1=Yksilökäynti
Käynnin toteuttaja (Valviran rekisteröintinumero):
Oma palvelu: K, E
Palveluseteli: K, E
Ostopalvelu: K, E
POISTETAAN ERITYISRYHMÄT: 1=Sotainvalidi, 6=Paluumuuttaja entisen Neuvostoliiton alueelta, 7=Vapaaehtoisena Suomen sodissa palvellut, 9=Rintamaveteraani?
KOTIPALVELUN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</si>
  <si>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Toimenpideluokitus: 
Yhteystapa: R20=Ammattihenkilön käynti asiakkaan kotona
Palvelumuoto: T41=Kotisairaanhoito
Kävijäryhmä: 1=Yksilökäynti
Ammattiluokitus: 32311=Sairaanhoitajat
Käynnin toteuttaja (Valviran rekisteröintinumero):
Hoitoon tulon syy: 
Käynnin aloitusajankohta: päivämäärä ja kellonaika TS
Käynnin lopetusajankohta: päivämäärä ja kellonaika TS
Käynnit harvemmin kuin kerran viikossa eli tilapäinen kotisairaanhoito.
Missä käynti on tapahtunut (THL - SOTEorganisaatiorekisteri):
Oma palvelu: K, E
Palveluseteli: K, E
Ostopalvelu: K, E
POISTETAAN ERITYISRYHMÄT: 1=Sotainvalidi, 6=Paluumuuttaja entisen Neuvostoliiton alueelta, 7=Vapaaehtoisena Suomen sodissa palvellut, 9=Rintamaveteraani?
KOTISAIRAANHOIDON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</si>
  <si>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3=Käynti asiakkaan luona
Palvelutehtävä: 23=Iäkkäiden palvelut
Sosiaalipalvelu: 17=Kotipalvelut
Käynnin aloitusajankohta: päivämäärä ja kellonaika TS
Käynnin lopetusajankohta: päivämäärä ja kellonaika TS
Käynnit harvemmin kuin kerran viikossa klo 22.00–6.00 eli tilapäinen yöpalvelu.
Kävijäryhmä: 1=Yksilökäynti
Käynnin toteuttaja (Valviran rekisteröintinumero):
Oma palvelu: K, E
Palveluseteli: K, E
Ostopalvelu: K, E
POISTETAAN ERITYISRYHMÄT: 1=Sotainvalidi, 6=Paluumuuttaja entisen Neuvostoliiton alueelta, 7=Vapaaehtoisena Suomen sodissa palvellut, 9=Rintamaveteraani?
KOTIPALVELUN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</si>
  <si>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Toimenpideluokitus: 
Yhteystapa: R20=Ammattihenkilön käynti asiakkaan kotona
Palvelumuoto: T41=Kotisairaanhoito
Kävijäryhmä: 1=Yksilökäynti
Ammattiluokitus: 32311=Sairaanhoitajat
Käynnin toteuttaja (Valviran rekisteröintinumero):
Hoitoon tulon syy: 
Käynnin aloitusajankohta: päivämäärä ja kellonaika TS
Käynnin lopetusajankohta: päivämäärä ja kellonaika TS
Käynnit harvemmin kuin kerran viikossa klo 22.00–6.00 eli tilapäinen yösairaanhoito.
Kävijäryhmä: 1=Yksilökäynti
Käynnin toteuttaja (Valviran rekisteröintinumero):
Oma palvelu: K, E
Palveluseteli: K, E
Ostopalvelu: K, E
POISTETAAN ERITYISRYHMÄT: 1=Sotainvalidi, 6=Paluumuuttaja entisen Neuvostoliiton alueelta, 7=Vapaaehtoisena Suomen sodissa palvellut, 9=Rintamaveteraani?
KOTIPALVELUN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</si>
  <si>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3=Käynti asiakkaan luona, 4=Asiointi ääni- tai kuvayhteydellä, 5=Sähköinen asiointi, 6=Muu asiointi
Palvelutehtävä: 23=Iäkkäiden palvelut
Sosiaalipalvelu: 17=Kotipalvelut
Käynnin aloitusajankohta: päivämäärä ja kellonaika TS
Käynnin lopetusajankohta: päivämäärä ja kellonaika TS
Käynnit harvemmin kuin kerran viikossa eli tilapäinen kotipalvelu.
Missä käynti on tapahtunut (THL - SOTEorganisaatiorekisteri):
Kävijäryhmä: 1=Yksilökäynti
Erityisryhmä: 1=Sotainvalidi, 6=Paluumuuttaja entisen Neuvostoliiton alueelta, 7=Vapaaehtoisena Suomen sodissa palvellut, 9=Rintamaveteraani? (pitäisi saada uusi erityisryhmä koodistoon?!)
Käynnin toteuttaja (Valviran rekisteröintinumero):
Oma palvelu: K, E
Palveluseteli: K, E
Ostopalvelu: K, E
KOTIPALVELUN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</si>
  <si>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Toimenpideluokitus: 
Yhteystapa: R20=Ammattihenkilön käynti asiakkaan kotona
Palvelumuoto: T41=Kotisairaanhoito
Kävijäryhmä: 1=Yksilökäynti
Erityisryhmä: 1=Sotainvalidi, 6=Paluumuuttaja entisen Neuvostoliiton alueelta, 7=Vapaaehtoisena Suomen sodissa palvellut, 9=Rintamaveteraani? (pitäisi saada uusi erityisryhmä koodistoon?!)
Ammattiluokitus: 32311=Sairaanhoitajat
Käynnin toteuttaja (Valviran rekisteröintinumero):
Hoitoon tulon syy: 
Käynnin aloitusajankohta: päivämäärä ja kellonaika TS
Käynnin lopetusajankohta: päivämäärä ja kellonaika TS
Käynnit harvemmin kuin kerran viikossa eli tilapäinen kotisairaanhoito.
Missä käynti on tapahtunut (THL - SOTEorganisaatiorekisteri):
Oma palvelu: K, E
Palveluseteli: K, E
Ostopalvelu: K, E
KOTISAIRAANHOIDON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</si>
  <si>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13=Käynti asiakkaan luona, 4=Asiointi ääni- tai kuvayhteydellä, 5=Sähköinen asiointi
Palvelutehtävä: 20=Vammaispalvelut
Sosiaalipalvelu: 17=Kotipalvelut
Käynnin aloitusajankohta: päivämäärä ja kellonaika TS
Käynnin lopetusajankohta: päivämäärä ja kellonaika TS
Käynnit harvemmin kuin kerran viikossa eli tilapäinen kotipalvelu.
Missä käynti on tapahtunut (THL - SOTEorganisaatiorekisteri):
Kävijäryhmä: 1=Yksilökäynti
Käynnin toteuttaja (Valviran rekisteröintinumero):
Oma palvelu: K, E
Palveluseteli: K, E
Ostopalvelu: K, E
KOTIPALVELUN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</si>
  <si>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Toimenpideluokitus: 
Yhteystapa: R20=Ammattihenkilön käynti asiakkaan kotona
Palvelumuoto: T41=Kotisairaanhoito
Kävijäryhmä: 1=Yksilökäynti
Ammattiluokitus: 32311=Sairaanhoitajat
Käynnin toteuttaja (Valviran rekisteröintinumero):
Hoitoon tulon syy: 
Käynnin aloitusajankohta: päivämäärä ja kellonaika TS
Käynnin lopetusajankohta: päivämäärä ja kellonaika TS
Käynnit harvemmin kuin kerran viikossa eli tilapäinen kotisairaanhoito.
Missä käynti on tapahtunut (THL - SOTEorganisaatiorekisteri):
Oma palvelu: K, E
Palveluseteli: K, E
Ostopalvelu: K, E
KOTISAIRAANHOIDON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</si>
  <si>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3=Käynti asiakkaan luona
Palvelutehtävä: 23=Iäkkäiden palvelut
Sosiaalipalvelu: 17=Kotipalvelut, miten tukipalvelut erotetaan?
Käynnin aloitusajankohta: päivämäärä ja kellonaika TS
Käynnin lopetusajankohta: päivämäärä ja kellonaika TS
Missä käynti on tapahtunut (THL - SOTEorganisaatiorekisteri):
Kävijäryhmä: 1=Yksilökäynti
Käynnin toteuttaja (Valviran rekisteröintinumero):
Ateriapalvelu: K
Oma palvelu: K, E
Palveluseteli: K, E
Ostopalvelu: K, E
KOTIHOIDON TUKIPALVELUJEN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</si>
  <si>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3=Käynti asiakkaan luona
Palvelutehtävä: 23=Iäkkäiden palvelut
Sosiaalipalvelu: 17=Kotipalvelut, miten tukipalvelut erotetaan?
Käynnin aloitusajankohta: päivämäärä ja kellonaika TS
Käynnin lopetusajankohta: päivämäärä ja kellonaika TS
Missä käynti on tapahtunut (THL - SOTEorganisaatiorekisteri):
Kävijäryhmä: 1=Yksilökäynti
Käynnin toteuttaja (Valviran rekisteröintinumero):
Siivouspalvelu: K
Oma palvelu: K, E
Palveluseteli: K, E
Ostopalvelu: K, E
KOTIHOIDON TUKIPALVELUJEN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</si>
  <si>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1=Käynti toimipaikassa, 2=Käynti liikkuvassa toimipaikassa, 3=Käynti asiakkaan luona, 6=Muu asiointi
Palvelutehtävä: 23=Iäkkäiden palvelut
Sosiaalipalvelu: 17=Kotipalvelut, miten tukipalvelut erotetaan?
Käynnin aloitusajankohta: päivämäärä ja kellonaika TS
Käynnin lopetusajankohta: päivämäärä ja kellonaika TS
Missä käynti on tapahtunut (THL - SOTEorganisaatiorekisteri):
Kävijäryhmä: 1=Yksilökäynti
Käynnin toteuttaja (Valviran rekisteröintinumero):
Hygieniapalvelu: K
Oma palvelu: K, E
Palveluseteli: K, E
Ostopalvelu: K, E
KOTIHOIDON TUKIPALVELUJEN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</si>
  <si>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23=Iäkkäiden palvelut
Sosiaalipalvelu: 17=Kotipalvelut, miten tukipalvelut erotetaan?
Käynnin aloitusajankohta: päivämäärä ja kellonaika TS
Käynnin lopetusajankohta: päivämäärä ja kellonaika TS
Missä käynti on tapahtunut (THL - SOTEorganisaatiorekisteri):
Kävijäryhmä: 1=Yksilökäynti
Käynnin toteuttaja (Valviran rekisteröintinumero):
Turvapalvelu: K
Oma palvelu: K, E
Palveluseteli: K, E
Ostopalvelu: K, E
KOTIHOIDON TUKIPALVELUJEN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</si>
  <si>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1=Käynti toimipaikassa, 2=Käynti liikkuvassa toimipaikassa, 3=Käynti asiakkaan luona, 6=Muu asiointi
Palvelutehtävä: 23=Iäkkäiden palvelut
Sosiaalipalvelu: 17=Kotipalvelut, miten tukipalvelut erotetaan?
Käynnin aloitusajankohta: päivämäärä ja kellonaika TS
Käynnin lopetusajankohta: päivämäärä ja kellonaika TS
Missä käynti on tapahtunut (THL - SOTEorganisaatiorekisteri):
Kävijäryhmä: 1=Yksilökäynti
Käynnin toteuttaja (Valviran rekisteröintinumero):
Kauppapalvelu: K
Oma palvelu: K, E
Palveluseteli: K, E
Ostopalvelu: K, E
KOTIHOIDON TUKIPALVELUJEN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</si>
  <si>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1=Käynti toimipaikassa, 2=Käynti liikkuvassa toimipaikassa, 3=Käynti asiakkaan luona, 6=Muu asiointi
Palvelutehtävä: 23=Iäkkäiden palvelut
Sosiaalipalvelu: 17=Kotipalvelut, miten tukipalvelut erotetaan?
Käynnin aloitusajankohta: päivämäärä ja kellonaika TS
Käynnin lopetusajankohta: päivämäärä ja kellonaika TS
Missä käynti on tapahtunut (THL - SOTEorganisaatiorekisteri):
Kävijäryhmä: 1=Yksilökäynti
Käynnin toteuttaja (Valviran rekisteröintinumero):
Saattajapalvelu: K
Oma palvelu: K, E
Palveluseteli: K, E
Ostopalvelu: K, E
KOTIHOIDON TUKIPALVELUJEN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</si>
  <si>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1=Käynti toimipaikassa, 2=Käynti liikkuvassa toimipaikassa, 3=Käynti asiakkaan luona, 6=Muu asiointi
Palvelutehtävä: 23=Iäkkäiden palvelut
Sosiaalipalvelu: 17=Kotipalvelut, miten tukipalvelut erotetaan?
Käynnin aloitusajankohta: päivämäärä ja kellonaika TS
Käynnin lopetusajankohta: päivämäärä ja kellonaika TS
Missä käynti on tapahtunut (THL - SOTEorganisaatiorekisteri):
Kävijäryhmä: 1=Yksilökäynti
Käynnin toteuttaja (Valviran rekisteröintinumero):
Vaatehuoltopalvelu: K
Oma palvelu: K, E
Palveluseteli: K, E
Ostopalvelu: K, E
KOTIHOIDON TUKIPALVELUJEN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</si>
  <si>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23=Iäkkäiden palvelut
Sosiaalipalvelu: 17=Kotipalvelut, miten tukipalvelut erotetaan?
Käynnin aloitusajankohta: päivämäärä ja kellonaika TS
Käynnin lopetusajankohta: päivämäärä ja kellonaika TS
Missä käynti on tapahtunut (THL - SOTEorganisaatiorekisteri):
Kävijäryhmä: 1=Yksilökäynti
Erityisryhmä: 1=Sotainvalidi, 6=Paluumuuttaja entisen Neuvostoliiton alueelta, 7=Vapaaehtoisena Suomen sodissa palvellut
Käynnin toteuttaja (Valviran rekisteröintinumero):
Ateriapalvelu: K, E
Hygieniapalvelu: K, E
Siivouspalvelu: K, E
Saattajapalvelu: K, E
Turvapalvelu: K, E
Kauppapalvelu: K, E
Oma palvelu: K, E
Palveluseteli: K, E
Ostopalvelu: K, E
KOTIHOIDON TUKIPALVELUJEN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</si>
  <si>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(THL): 80=Asumisjakso, 81=Hoivajakso
Palvelutehtävä: 23=Iäkkäiden palvelut
Sosiaalipalvelu: 28=Palveluasuminen
Käynnin aloitusajankohta: päivämäärä ja kellonaika TS
Käynnin lopetusajankohta: päivämäärä ja kellonaika TS
Missä käynti on tapahtunut (THL - SOTEorganisaatiorekisteri):
Oma palvelu: K, E
Palveluseteli: K, E
Ostopalvelu: K, E
KOTIPALVELUN/SAIRAANHOIDON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</si>
  <si>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(THL): 80=Asumisjakso, 81=Hoivajakso
Palvelutehtävä: 23=Iäkkäiden palvelut
Sosiaalipalvelu: 28=Palveluasuminen, miten erotetaan?
Asumisjakson aloitusajankohta: päivämäärä ja kellonaika TS
Asumisjakson lopetusajankohta: päivämäärä ja kellonaika TS
Missä käynti on tapahtunut (THL - SOTEorganisaatiorekisteri):
Omaishoidontuki: K
Oma palvelu: K, E
Palveluseteli: K, E
Ostopalvelu: K, E
KOTIPALVELUN/SAIRAANHOIDON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</si>
  <si>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(THL): 80=Asumisjakso, 81=Hoivajakso
Palvelutehtävä: 23=Iäkkäiden palvelut
Sosiaalipalvelu: 61=Tehostettu palveluasuminen
Asumisjakson aloitusajankohta: päivämäärä ja kellonaika TS
Asumisjakson lopetusajankohta: päivämäärä ja kellonaika TS
(Erottelu keston mukaan, pitkäaikainen &gt;90vrk tai pitkäaikaishoidon päätös)
Missä käynti on tapahtunut (THL - SOTEorganisaatiorekisteri):
Oma palvelu: K, E
Palveluseteli: K, E
Ostopalvelu: K, E
PALVELUASUMISEN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
VAI
Henkilötunnus:  Kotikunta:  Postinumero:
Päädiagnoosi tai ensisijainen käyntisyy (ICD-10 tai ICPC2): 
Toimenpideluokitus: 
Yhteystapa: R20=Ammattihenkilön käynti asiakkaan kotona
Palveluala: 32=Ympärivuorokautinen vanhusten palveluasuminen
Kävijäryhmä: 1=Yksilökäynti
Ammattiluokitus: 32311=Sairaanhoitajat
Käynnin toteuttaja (Valviran rekisteröintinumero):
Hoitoon tulon syy: 
Asumisjakson aloitusajankohta: päivämäärä ja kellonaika TS
Asumisjakson lopetusajankohta: päivämäärä ja kellonaika TS
Missä käynti on tapahtunut (THL - SOTEorganisaatiorekisteri):
Oma palvelu: K, E
Palveluseteli: K, E
Ostopalvelu: K, E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</si>
  <si>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(THL): 80=Asumisjakso, 81=Hoivajakso
Palvelutehtävä: 23=Iäkkäiden palvelut
Sosiaalipalvelu: 61=Tehostettu palveluasuminen
Asumisjakson aloitusajankohta: päivämäärä ja kellonaika TS
Asumisjakson lopetusajankohta: päivämäärä ja kellonaika TS
(Erottelu keston mukaan, lyhytaikainen &lt;90vrk)
Missä käynti on tapahtunut (THL - SOTEorganisaatiorekisteri):
Oma palvelu: K, E
Palveluseteli: K, E
Ostopalvelu: K, E
PALVELUASUMISEN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
VAI
Henkilötunnus:  Kotikunta:  Postinumero:
Päädiagnoosi tai ensisijainen käyntisyy (ICD-10 tai ICPC2): 
Toimenpideluokitus: 
Yhteystapa: R20=Ammattihenkilön käynti asiakkaan kotona
Palveluala: 32=Ympärivuorokautinen vanhusten palveluasuminen
Kävijäryhmä: 1=Yksilökäynti
Käynnin toteuttaja (Valviran rekisteröintinumero):
Hoitoon tulon syy: 
Asumisjakson aloitusajankohta: päivämäärä ja kellonaika TS
Asumisjakson lopetusajankohta: päivämäärä ja kellonaika TS
Missä käynti on tapahtunut (THL - SOTEorganisaatiorekisteri):
Oma palvelu: K, E
Palveluseteli: K, E
Ostopalvelu: K, E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</si>
  <si>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(THL): 80=Asumisjakso, 81=Hoivajakso
Palvelutehtävä: 23=Iäkkäiden palvelut
Sosiaalipalvelu: 61=Tehostettu palveluasuminen, erottelu?
Asumisjakson aloitusajankohta: päivämäärä ja kellonaika TS
Asumisjakson lopetusajankohta: päivämäärä ja kellonaika TS
(Erottelu keston mukaan, lyhytaikainen &lt;90vrk)
Missä käynti on tapahtunut (THL - SOTEorganisaatiorekisteri):
Omaishoidontuki: K
Oma palvelu: K, E
Palveluseteli: K, E
Ostopalvelu: K, E
PALVELUASUMISEN TOIMENPIDELUOKITUS
Hoitotyö - Toimintoluokitus (SHToL) v 4.0 OID=1.2.246.537.6.58?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
VAI
Henkilötunnus:  Kotikunta:  Postinumero:
Päädiagnoosi tai ensisijainen käyntisyy (ICD-10 tai ICPC2): 
Toimenpideluokitus: 
Yhteystapa: R20=Ammattihenkilön käynti asiakkaan kotona
Palveluala: 32=Ympärivuorokautinen vanhusten palveluasuminen
Kävijäryhmä: 1=Yksilökäynti
Käynnin toteuttaja (Valviran rekisteröintinumero):
Hoitoon tulon syy: 
Asumisjakson aloitusajankohta: päivämäärä ja kellonaika TS
Asumisjakson lopetusajankohta: päivämäärä ja kellonaika TS
Missä käynti on tapahtunut (THL - SOTEorganisaatiorekisteri):
Omaishoidontuki: K
Oma palvelu: K, E
Palveluseteli: K, E
Ostopalvelu: K, E
RAI-Arviointi
Aggressiivinen käyttäytyminen (ABS):
Arkisuoriutuminen, perustoiminnot (ADL-laaja):
Ravitsemus (BMI):
Hauraus: terveyden vakaus (CHESS):
Kognitio (CPS):
Masennus (DRS):
Arkisuoriutuminen, välinetoiminnot (IADL-C):
Kipu (MDS-Pain):
Palvelutarpeiden luonne (MAPLe-15):
Kustannuspainoryhmitys (RUG):
Sosiaalinen osallistuminen (SES):</t>
  </si>
  <si>
    <t>Henkilötunnus:  
Kotikunta:  
Postinumero:
Päädiagnoosi tai ensisijainen käyntisyy (ICD-10 tai ICPC2):
Asiointitapa: 3=Käynti asiakkaan luona
Palvelutehtävä: 20=Vammaispalvelut
Sosiaalipalvelu: 17=Kotipalvelut, miten tukipalvelut erotetaan?
Käynnin aloitusajankohta: päivämäärä ja kellonaika TS
Käynnin lopetusajankohta: päivämäärä ja kellonaika TS
Missä käynti on tapahtunut (THL - SOTEorganisaatiorekisteri):
Kävijäryhmä: 1=Yksilökäynti
Erityisryhmä: 
Käynnin toteuttaja (Valviran rekisteröintinumero):
Ateriapalvelu: K
Oma palvelu: K, E
Palveluseteli: K, E
Ostopalvelu: K, E
KOTIHOIDON TUKIPALVELUJEN TOIMENPIDELUOKITUS?
Hoitotyö - Toimintoluokitus (SHToL) v 4.0 OID=1.2.246.537.6.58?</t>
  </si>
  <si>
    <t>Henkilötunnus:  
Kotikunta:  
Postinumero:
Päädiagnoosi tai ensisijainen käyntisyy (ICD-10 tai ICPC2):
Asiointitapa: 3=Käynti asiakkaan luona
Palvelutehtävä: 20=Vammaispalvelut
Sosiaalipalvelu: 17=Kotipalvelut, miten tukipalvelut erotetaan?
Käynnin aloitusajankohta: päivämäärä ja kellonaika TS
Käynnin lopetusajankohta: päivämäärä ja kellonaika TS
Missä käynti on tapahtunut (THL - SOTEorganisaatiorekisteri):
Kävijäryhmä: 1=Yksilökäynti
Erityisryhmä:
Käynnin toteuttaja (Valviran rekisteröintinumero):
Siivouspalvelu: K
Oma palvelu: K, E
Palveluseteli: K, E
Ostopalvelu: K, E
KOTIHOIDON TUKIPALVELUJEN TOIMENPIDELUOKITUS?
Hoitotyö - Toimintoluokitus (SHToL) v 4.0 OID=1.2.246.537.6.58?</t>
  </si>
  <si>
    <t>Henkilötunnus:  
Kotikunta:  
Postinumero:
Päädiagnoosi tai ensisijainen käyntisyy (ICD-10 tai ICPC2):
Asiointitapa: 1=Käynti toimipaikassa, 2=Käynti liikkuvassa toimipaikassa, 3=Käynti asiakkaan luona, 6=Muu asiointi
Palvelutehtävä: 20=Vammaispalvelut
Sosiaalipalvelu: 17=Kotipalvelut, miten tukipalvelut erotetaan?
Käynnin aloitusajankohta: päivämäärä ja kellonaika TS
Käynnin lopetusajankohta: päivämäärä ja kellonaika TS
Missä käynti on tapahtunut (THL - SOTEorganisaatiorekisteri):
Kävijäryhmä: 1=Yksilökäynti
Erityisryhmä: 
Käynnin toteuttaja (Valviran rekisteröintinumero):
Hygieniapalvelu: K
Oma palvelu: K, E
Palveluseteli: K, E
Ostopalvelu: K, E
KOTIHOIDON TUKIPALVELUJEN TOIMENPIDELUOKITUS?
Hoitotyö - Toimintoluokitus (SHToL) v 4.0 OID=1.2.246.537.6.58?</t>
  </si>
  <si>
    <t>Henkilötunnus:  
Kotikunta:  
Postinumero:
Päädiagnoosi tai ensisijainen käyntisyy (ICD-10 tai ICPC2):
Asiointitapa: 1=Käynti toimipaikassa, 2=Käynti liikkuvassa toimipaikassa, 3=Käynti asiakkaan luona, 4=Asiointi ääni- tai kuvayhteydellä, 5=Sähköinen asiointi, 6=Muu asiointi
Palvelutehtävä: 20=Vammaispalvelut
Sosiaalipalvelu: 17=Kotipalvelut, miten tukipalvelut erotetaan?
Käynnin aloitusajankohta: päivämäärä ja kellonaika TS
Käynnin lopetusajankohta: päivämäärä ja kellonaika TS
Missä käynti on tapahtunut (THL - SOTEorganisaatiorekisteri):
Kävijäryhmä: 1=Yksilökäynti
Erityisryhmä: 1=Sotainvalidi, 6=Paluumuuttaja entisen Neuvostoliiton alueelta, 7=Vapaaehtoisena Suomen sodissa palvellut, 9=Rintamaveteraani? (pitäisi saada uusi erityisryhmä koodistoon?!)
Käynnin toteuttaja (Valviran rekisteröintinumero):
Turvapalvelu: K
Oma palvelu: K, E
Palveluseteli: K, E
Ostopalvelu: K, E
KOTIHOIDON TUKIPALVELUJEN TOIMENPIDELUOKITUS?
Hoitotyö - Toimintoluokitus (SHToL) v 4.0 OID=1.2.246.537.6.58?</t>
  </si>
  <si>
    <t>Henkilötunnus:  
Kotikunta:  
Postinumero:
Päädiagnoosi tai ensisijainen käyntisyy (ICD-10 tai ICPC2):
Asiointitapa: 1=Käynti toimipaikassa, 2=Käynti liikkuvassa toimipaikassa, 3=Käynti asiakkaan luona, 6=Muu asiointi
Palvelutehtävä: 20=Vammaispalvelut
Sosiaalipalvelu: 17=Kotipalvelut, miten tukipalvelut erotetaan?
Käynnin aloitusajankohta: päivämäärä ja kellonaika TS
Käynnin lopetusajankohta: päivämäärä ja kellonaika TS
Missä käynti on tapahtunut (THL - SOTEorganisaatiorekisteri):
Kävijäryhmä: 1=Yksilökäynti
Erityisryhmä: 
Käynnin toteuttaja (Valviran rekisteröintinumero):
Kauppapalvelu: K
Oma palvelu: K, E
Palveluseteli: K, E
Ostopalvelu: K, E
KOTIHOIDON TUKIPALVELUJEN TOIMENPIDELUOKITUS?
Hoitotyö - Toimintoluokitus (SHToL) v 4.0 OID=1.2.246.537.6.58?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</si>
</sst>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dd\.mm\.yyyy\ hh:mm:ss"/>
  </numFmts>
  <fonts count="118">
    <font>
      <sz val="11"/>
      <color theme="1"/>
      <name val="Calibri"/>
      <family val="2"/>
      <scheme val="minor"/>
    </font>
    <font>
      <sz val="11"/>
      <color rgb="FFFF0000"/>
      <name val="Calibri"/>
      <family val="2"/>
      <scheme val="minor"/>
    </font>
    <font>
      <b/>
      <sz val="20"/>
      <color rgb="FFFFFFFF"/>
      <name val="Calibri"/>
      <family val="2"/>
    </font>
    <font>
      <sz val="18"/>
      <color theme="1"/>
      <name val="Calibri"/>
      <family val="2"/>
      <scheme val="minor"/>
    </font>
    <font>
      <sz val="11"/>
      <name val="Calibri"/>
      <family val="2"/>
      <scheme val="minor"/>
    </font>
    <font>
      <sz val="18"/>
      <color theme="1"/>
      <name val="Calibri"/>
      <family val="2"/>
      <scheme val="minor"/>
    </font>
    <font>
      <sz val="18"/>
      <name val="Calibri"/>
      <family val="2"/>
      <scheme val="minor"/>
    </font>
    <font>
      <u/>
      <sz val="11"/>
      <color theme="10"/>
      <name val="Calibri"/>
      <family val="2"/>
      <scheme val="minor"/>
    </font>
    <font>
      <b/>
      <sz val="11"/>
      <color theme="1"/>
      <name val="Calibri"/>
      <family val="2"/>
      <scheme val="minor"/>
    </font>
    <font>
      <b/>
      <sz val="9"/>
      <color rgb="FFFFFFFF"/>
      <name val="Calibri"/>
      <family val="2"/>
      <scheme val="minor"/>
    </font>
    <font>
      <b/>
      <sz val="8"/>
      <color theme="1"/>
      <name val="Calibri"/>
      <family val="2"/>
      <scheme val="minor"/>
    </font>
    <font>
      <sz val="8"/>
      <color theme="1"/>
      <name val="Calibri"/>
      <family val="2"/>
      <scheme val="minor"/>
    </font>
    <font>
      <sz val="8"/>
      <color rgb="FF000000"/>
      <name val="Calibri"/>
      <family val="2"/>
      <scheme val="minor"/>
    </font>
    <font>
      <sz val="10"/>
      <color theme="1"/>
      <name val="Calibri"/>
      <family val="2"/>
      <scheme val="minor"/>
    </font>
    <font>
      <i/>
      <sz val="8"/>
      <color theme="1"/>
      <name val="Calibri"/>
      <family val="2"/>
      <scheme val="minor"/>
    </font>
    <font>
      <sz val="7"/>
      <color theme="1"/>
      <name val="Times New Roman"/>
      <family val="1"/>
    </font>
    <font>
      <sz val="7"/>
      <name val="Times New Roman"/>
      <family val="1"/>
    </font>
    <font>
      <sz val="9"/>
      <color indexed="81"/>
      <name val="Tahoma"/>
      <family val="2"/>
    </font>
    <font>
      <b/>
      <sz val="9"/>
      <color indexed="81"/>
      <name val="Tahoma"/>
      <family val="2"/>
    </font>
    <font>
      <b/>
      <sz val="20"/>
      <color theme="1"/>
      <name val="Calibri"/>
      <family val="2"/>
      <scheme val="minor"/>
    </font>
    <font>
      <b/>
      <sz val="20"/>
      <color theme="0"/>
      <name val="Calibri"/>
      <family val="2"/>
    </font>
    <font>
      <sz val="20"/>
      <color theme="0"/>
      <name val="Calibri"/>
      <family val="2"/>
      <scheme val="minor"/>
    </font>
    <font>
      <sz val="20"/>
      <name val="Calibri"/>
      <family val="2"/>
    </font>
    <font>
      <sz val="20"/>
      <color rgb="FFFF0000"/>
      <name val="Calibri"/>
      <family val="2"/>
    </font>
    <font>
      <sz val="20"/>
      <name val="Calibri"/>
      <family val="2"/>
      <scheme val="minor"/>
    </font>
    <font>
      <sz val="20"/>
      <color theme="1"/>
      <name val="Calibri"/>
      <family val="2"/>
    </font>
    <font>
      <u/>
      <sz val="20"/>
      <color theme="1"/>
      <name val="Calibri"/>
      <family val="2"/>
      <scheme val="minor"/>
    </font>
    <font>
      <sz val="24"/>
      <color rgb="FFFF0000"/>
      <name val="Calibri"/>
      <family val="2"/>
    </font>
    <font>
      <sz val="20"/>
      <color rgb="FFFF0000"/>
      <name val="Calibri"/>
      <family val="2"/>
      <scheme val="minor"/>
    </font>
    <font>
      <sz val="20"/>
      <color theme="5"/>
      <name val="Calibri"/>
      <family val="2"/>
    </font>
    <font>
      <sz val="20"/>
      <color rgb="FF000000"/>
      <name val="Calibri"/>
      <family val="2"/>
    </font>
    <font>
      <sz val="20"/>
      <color theme="1"/>
      <name val="Calibri"/>
      <family val="2"/>
      <scheme val="minor"/>
    </font>
    <font>
      <b/>
      <sz val="8"/>
      <color theme="1"/>
      <name val="Myriad Pro Light"/>
      <family val="2"/>
    </font>
    <font>
      <i/>
      <sz val="11"/>
      <color theme="1"/>
      <name val="Calibri"/>
      <family val="2"/>
      <scheme val="minor"/>
    </font>
    <font>
      <b/>
      <sz val="11"/>
      <color theme="1"/>
      <name val="Myriad Pro Light"/>
      <family val="2"/>
    </font>
    <font>
      <sz val="16"/>
      <color theme="1"/>
      <name val="Calibri"/>
      <family val="2"/>
      <scheme val="minor"/>
    </font>
    <font>
      <sz val="36"/>
      <color theme="1"/>
      <name val="Calibri"/>
      <family val="2"/>
      <scheme val="minor"/>
    </font>
    <font>
      <b/>
      <sz val="10"/>
      <color theme="1"/>
      <name val="Calibri"/>
      <family val="2"/>
      <scheme val="minor"/>
    </font>
    <font>
      <sz val="18"/>
      <color theme="1"/>
      <name val="Myriad Pro Light"/>
      <family val="2"/>
    </font>
    <font>
      <sz val="10"/>
      <color rgb="FF000000"/>
      <name val="Calibri"/>
      <family val="2"/>
      <scheme val="minor"/>
    </font>
    <font>
      <b/>
      <sz val="10"/>
      <color rgb="FF000000"/>
      <name val="Calibri"/>
      <family val="2"/>
      <scheme val="minor"/>
    </font>
    <font>
      <sz val="9"/>
      <color theme="1"/>
      <name val="Calibri"/>
      <family val="2"/>
      <scheme val="minor"/>
    </font>
    <font>
      <b/>
      <sz val="14"/>
      <color theme="1"/>
      <name val="Calibri"/>
      <family val="2"/>
      <scheme val="minor"/>
    </font>
    <font>
      <sz val="10"/>
      <color theme="1"/>
      <name val="Times New Roman"/>
      <family val="1"/>
    </font>
    <font>
      <sz val="7"/>
      <color theme="1"/>
      <name val="Calibri"/>
      <family val="2"/>
      <scheme val="minor"/>
    </font>
    <font>
      <b/>
      <sz val="9"/>
      <color theme="1"/>
      <name val="Calibri"/>
      <family val="2"/>
      <scheme val="minor"/>
    </font>
    <font>
      <b/>
      <sz val="11.5"/>
      <color theme="1"/>
      <name val="Calibri"/>
      <family val="2"/>
      <scheme val="minor"/>
    </font>
    <font>
      <sz val="9"/>
      <color theme="1"/>
      <name val="Times New Roman"/>
      <family val="1"/>
    </font>
    <font>
      <b/>
      <i/>
      <sz val="10"/>
      <color theme="1"/>
      <name val="Calibri"/>
      <family val="2"/>
      <scheme val="minor"/>
    </font>
    <font>
      <i/>
      <sz val="10"/>
      <color theme="1"/>
      <name val="Calibri"/>
      <family val="2"/>
      <scheme val="minor"/>
    </font>
    <font>
      <sz val="10"/>
      <color rgb="FF00B0F0"/>
      <name val="Times New Roman"/>
      <family val="1"/>
    </font>
    <font>
      <sz val="7"/>
      <color rgb="FF000000"/>
      <name val="Times New Roman"/>
      <family val="1"/>
    </font>
    <font>
      <sz val="10"/>
      <color theme="1"/>
      <name val="Symbol"/>
      <family val="1"/>
      <charset val="2"/>
    </font>
    <font>
      <b/>
      <sz val="18"/>
      <color theme="1"/>
      <name val="Myriad Pro Light"/>
      <family val="2"/>
    </font>
    <font>
      <sz val="8"/>
      <color rgb="FFFF0000"/>
      <name val="Calibri"/>
      <family val="2"/>
      <scheme val="minor"/>
    </font>
    <font>
      <sz val="10"/>
      <name val="Times New Roman"/>
      <family val="1"/>
    </font>
    <font>
      <sz val="11"/>
      <color theme="1"/>
      <name val="Calibri"/>
      <family val="2"/>
      <scheme val="minor"/>
    </font>
    <font>
      <sz val="10"/>
      <name val="Arial"/>
      <family val="2"/>
    </font>
    <font>
      <sz val="10"/>
      <name val="Arial"/>
      <family val="2"/>
    </font>
    <font>
      <i/>
      <sz val="11"/>
      <color rgb="FFFF0000"/>
      <name val="Calibri"/>
      <family val="2"/>
      <scheme val="minor"/>
    </font>
    <font>
      <sz val="10"/>
      <color rgb="FFFF0000"/>
      <name val="Calibri"/>
      <family val="2"/>
      <scheme val="minor"/>
    </font>
    <font>
      <sz val="10"/>
      <color theme="1"/>
      <name val="Arial"/>
      <family val="2"/>
    </font>
    <font>
      <b/>
      <sz val="10"/>
      <color theme="1"/>
      <name val="Arial"/>
      <family val="2"/>
    </font>
    <font>
      <sz val="11"/>
      <color indexed="8"/>
      <name val="Calibri"/>
      <family val="2"/>
      <scheme val="minor"/>
    </font>
    <font>
      <sz val="8"/>
      <color theme="1"/>
      <name val="Calibri"/>
      <family val="2"/>
    </font>
    <font>
      <sz val="10"/>
      <name val="Calibri"/>
      <family val="2"/>
      <scheme val="minor"/>
    </font>
    <font>
      <sz val="9"/>
      <name val="Calibri"/>
      <family val="2"/>
      <scheme val="minor"/>
    </font>
    <font>
      <sz val="9"/>
      <name val="Verdana"/>
      <family val="2"/>
    </font>
    <font>
      <sz val="10"/>
      <name val="Verdana"/>
      <family val="2"/>
    </font>
    <font>
      <sz val="10"/>
      <name val="Arial"/>
      <family val="2"/>
    </font>
    <font>
      <b/>
      <sz val="11.5"/>
      <name val="Calibri"/>
      <family val="2"/>
      <scheme val="minor"/>
    </font>
    <font>
      <b/>
      <sz val="10"/>
      <name val="Calibri"/>
      <family val="2"/>
      <scheme val="minor"/>
    </font>
    <font>
      <i/>
      <sz val="10"/>
      <name val="Calibri"/>
      <family val="2"/>
      <scheme val="minor"/>
    </font>
    <font>
      <sz val="16"/>
      <color rgb="FFFF0000"/>
      <name val="Calibri"/>
      <family val="2"/>
      <scheme val="minor"/>
    </font>
    <font>
      <b/>
      <sz val="10"/>
      <color rgb="FFFF0000"/>
      <name val="Calibri"/>
      <family val="2"/>
      <scheme val="minor"/>
    </font>
    <font>
      <sz val="10"/>
      <color rgb="FFFF0000"/>
      <name val="Times New Roman"/>
      <family val="1"/>
    </font>
    <font>
      <sz val="7"/>
      <color rgb="FFFF0000"/>
      <name val="Times New Roman"/>
      <family val="1"/>
    </font>
    <font>
      <b/>
      <sz val="11.5"/>
      <color rgb="FFFF0000"/>
      <name val="Calibri"/>
      <family val="2"/>
      <scheme val="minor"/>
    </font>
    <font>
      <b/>
      <i/>
      <sz val="10"/>
      <color rgb="FFFF0000"/>
      <name val="Calibri"/>
      <family val="2"/>
      <scheme val="minor"/>
    </font>
    <font>
      <sz val="8"/>
      <color theme="1"/>
      <name val="Times New Roman"/>
      <family val="1"/>
    </font>
    <font>
      <sz val="9"/>
      <color rgb="FFFF0000"/>
      <name val="Calibri"/>
      <family val="2"/>
      <scheme val="minor"/>
    </font>
    <font>
      <i/>
      <sz val="9"/>
      <color rgb="FFFF0000"/>
      <name val="Calibri"/>
      <family val="2"/>
      <scheme val="minor"/>
    </font>
    <font>
      <i/>
      <sz val="9"/>
      <color theme="1"/>
      <name val="Calibri"/>
      <family val="2"/>
      <scheme val="minor"/>
    </font>
    <font>
      <b/>
      <sz val="9"/>
      <color rgb="FFFF0000"/>
      <name val="Calibri"/>
      <family val="2"/>
      <scheme val="minor"/>
    </font>
    <font>
      <i/>
      <sz val="9"/>
      <name val="Calibri"/>
      <family val="2"/>
      <scheme val="minor"/>
    </font>
    <font>
      <b/>
      <sz val="9"/>
      <name val="Calibri"/>
      <family val="2"/>
      <scheme val="minor"/>
    </font>
    <font>
      <sz val="9"/>
      <color rgb="FF222222"/>
      <name val="Arial"/>
      <family val="2"/>
    </font>
    <font>
      <strike/>
      <sz val="9"/>
      <color theme="1"/>
      <name val="Calibri"/>
      <family val="2"/>
      <scheme val="minor"/>
    </font>
    <font>
      <strike/>
      <sz val="9"/>
      <color rgb="FFFF0000"/>
      <name val="Calibri"/>
      <family val="2"/>
      <scheme val="minor"/>
    </font>
    <font>
      <b/>
      <sz val="9"/>
      <color theme="7" tint="-0.249977111117893"/>
      <name val="Calibri"/>
      <family val="2"/>
      <scheme val="minor"/>
    </font>
    <font>
      <u/>
      <sz val="8"/>
      <color theme="10"/>
      <name val="Calibri"/>
      <family val="2"/>
      <scheme val="minor"/>
    </font>
    <font>
      <b/>
      <i/>
      <sz val="8"/>
      <color theme="1"/>
      <name val="Calibri"/>
      <family val="2"/>
      <scheme val="minor"/>
    </font>
    <font>
      <u/>
      <sz val="7"/>
      <color theme="10"/>
      <name val="Calibri"/>
      <family val="2"/>
      <scheme val="minor"/>
    </font>
    <font>
      <b/>
      <sz val="10"/>
      <color theme="10"/>
      <name val="Calibri"/>
      <family val="2"/>
      <scheme val="minor"/>
    </font>
    <font>
      <b/>
      <sz val="14"/>
      <color rgb="FFFFFFFF"/>
      <name val="Calibri"/>
      <family val="2"/>
      <scheme val="minor"/>
    </font>
    <font>
      <b/>
      <sz val="14"/>
      <color rgb="FFFFFFFF"/>
      <name val="Calibri"/>
      <family val="2"/>
    </font>
    <font>
      <sz val="14"/>
      <color theme="1"/>
      <name val="Calibri"/>
      <family val="2"/>
      <scheme val="minor"/>
    </font>
    <font>
      <b/>
      <sz val="11"/>
      <color theme="0"/>
      <name val="Arial"/>
      <family val="2"/>
    </font>
    <font>
      <sz val="11"/>
      <name val="Arial"/>
      <family val="2"/>
    </font>
    <font>
      <strike/>
      <sz val="11"/>
      <name val="Arial"/>
      <family val="2"/>
    </font>
    <font>
      <b/>
      <sz val="8"/>
      <color rgb="FFFF0000"/>
      <name val="Calibri"/>
      <family val="2"/>
      <scheme val="minor"/>
    </font>
    <font>
      <b/>
      <strike/>
      <sz val="9"/>
      <color rgb="FFFF0000"/>
      <name val="Calibri"/>
      <family val="2"/>
      <scheme val="minor"/>
    </font>
    <font>
      <strike/>
      <sz val="11"/>
      <color rgb="FFFF0000"/>
      <name val="Calibri"/>
      <family val="2"/>
      <scheme val="minor"/>
    </font>
    <font>
      <u/>
      <sz val="10"/>
      <color indexed="12"/>
      <name val="Arial"/>
      <family val="2"/>
    </font>
    <font>
      <sz val="9"/>
      <name val="Arial"/>
      <family val="2"/>
    </font>
    <font>
      <b/>
      <sz val="12"/>
      <color theme="3"/>
      <name val="Calibri"/>
      <family val="2"/>
      <scheme val="minor"/>
    </font>
    <font>
      <b/>
      <sz val="14"/>
      <name val="Arial"/>
      <family val="2"/>
    </font>
    <font>
      <sz val="14"/>
      <color indexed="8"/>
      <name val="Calibri"/>
      <family val="2"/>
      <scheme val="minor"/>
    </font>
    <font>
      <sz val="14"/>
      <color rgb="FFFF0000"/>
      <name val="Arial"/>
      <family val="2"/>
    </font>
    <font>
      <sz val="14"/>
      <color rgb="FFFF0000"/>
      <name val="Calibri"/>
      <family val="2"/>
      <scheme val="minor"/>
    </font>
    <font>
      <b/>
      <sz val="14"/>
      <name val="Calibri"/>
      <family val="2"/>
    </font>
    <font>
      <sz val="14"/>
      <name val="Calibri"/>
      <family val="2"/>
      <scheme val="minor"/>
    </font>
    <font>
      <sz val="14"/>
      <name val="Arial"/>
      <family val="2"/>
    </font>
    <font>
      <sz val="14"/>
      <name val="Calibri"/>
      <family val="2"/>
    </font>
    <font>
      <strike/>
      <sz val="14"/>
      <name val="Arial"/>
      <family val="2"/>
    </font>
    <font>
      <sz val="14"/>
      <name val="Arial Unicode MS"/>
      <family val="2"/>
    </font>
    <font>
      <sz val="11"/>
      <color theme="0"/>
      <name val="Arial"/>
      <family val="2"/>
    </font>
    <font>
      <strike/>
      <sz val="8"/>
      <color theme="1"/>
      <name val="Calibri"/>
      <family val="2"/>
      <scheme val="minor"/>
    </font>
  </fonts>
  <fills count="60">
    <fill>
      <patternFill patternType="none"/>
    </fill>
    <fill>
      <patternFill patternType="gray125"/>
    </fill>
    <fill>
      <patternFill patternType="solid">
        <fgColor rgb="FFF79646"/>
        <bgColor rgb="FFF79646"/>
      </patternFill>
    </fill>
    <fill>
      <patternFill patternType="solid">
        <fgColor rgb="FF164194"/>
        <bgColor indexed="64"/>
      </patternFill>
    </fill>
    <fill>
      <patternFill patternType="solid">
        <fgColor theme="9"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4"/>
        <bgColor indexed="64"/>
      </patternFill>
    </fill>
    <fill>
      <patternFill patternType="solid">
        <fgColor theme="9"/>
        <bgColor indexed="64"/>
      </patternFill>
    </fill>
    <fill>
      <patternFill patternType="solid">
        <fgColor rgb="FFFDE9D9"/>
        <bgColor rgb="FF000000"/>
      </patternFill>
    </fill>
    <fill>
      <patternFill patternType="solid">
        <fgColor theme="9" tint="0.79998168889431442"/>
        <bgColor rgb="FF000000"/>
      </patternFill>
    </fill>
    <fill>
      <patternFill patternType="solid">
        <fgColor theme="3" tint="0.39997558519241921"/>
        <bgColor indexed="64"/>
      </patternFill>
    </fill>
    <fill>
      <patternFill patternType="solid">
        <fgColor rgb="FFB8CCE4"/>
        <bgColor indexed="64"/>
      </patternFill>
    </fill>
    <fill>
      <patternFill patternType="solid">
        <fgColor rgb="FF174194"/>
        <bgColor indexed="64"/>
      </patternFill>
    </fill>
    <fill>
      <patternFill patternType="solid">
        <fgColor rgb="FFD9D9D9"/>
        <bgColor indexed="64"/>
      </patternFill>
    </fill>
    <fill>
      <patternFill patternType="solid">
        <fgColor rgb="FFC6D9F1"/>
        <bgColor indexed="64"/>
      </patternFill>
    </fill>
    <fill>
      <patternFill patternType="solid">
        <fgColor theme="2" tint="-9.9978637043366805E-2"/>
        <bgColor indexed="64"/>
      </patternFill>
    </fill>
    <fill>
      <patternFill patternType="solid">
        <fgColor rgb="FFA9D08E"/>
        <bgColor indexed="64"/>
      </patternFill>
    </fill>
    <fill>
      <patternFill patternType="solid">
        <fgColor theme="5" tint="0.39997558519241921"/>
        <bgColor indexed="64"/>
      </patternFill>
    </fill>
    <fill>
      <patternFill patternType="solid">
        <fgColor them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E2EFDA"/>
        <bgColor indexed="64"/>
      </patternFill>
    </fill>
    <fill>
      <patternFill patternType="solid">
        <fgColor theme="5" tint="0.59999389629810485"/>
        <bgColor indexed="64"/>
      </patternFill>
    </fill>
    <fill>
      <patternFill patternType="solid">
        <fgColor rgb="FFFCE4D6"/>
        <bgColor indexed="64"/>
      </patternFill>
    </fill>
    <fill>
      <patternFill patternType="solid">
        <fgColor rgb="FFFF7C8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D0CECE"/>
        <bgColor indexed="64"/>
      </patternFill>
    </fill>
    <fill>
      <patternFill patternType="solid">
        <fgColor rgb="FFFFFFCC"/>
      </patternFill>
    </fill>
    <fill>
      <patternFill patternType="solid">
        <fgColor theme="0"/>
        <bgColor rgb="FF000000"/>
      </patternFill>
    </fill>
    <fill>
      <patternFill patternType="solid">
        <fgColor rgb="FFFFFFFF"/>
        <bgColor rgb="FF000000"/>
      </patternFill>
    </fill>
    <fill>
      <patternFill patternType="solid">
        <fgColor theme="0" tint="-4.9989318521683403E-2"/>
        <bgColor indexed="64"/>
      </patternFill>
    </fill>
    <fill>
      <patternFill patternType="solid">
        <fgColor rgb="FF2F62AD"/>
        <bgColor indexed="64"/>
      </patternFill>
    </fill>
    <fill>
      <patternFill patternType="solid">
        <fgColor rgb="FFED1651"/>
        <bgColor indexed="64"/>
      </patternFill>
    </fill>
    <fill>
      <patternFill patternType="solid">
        <fgColor rgb="FF570D59"/>
        <bgColor indexed="64"/>
      </patternFill>
    </fill>
    <fill>
      <patternFill patternType="solid">
        <fgColor rgb="FF5FAF2C"/>
        <bgColor indexed="64"/>
      </patternFill>
    </fill>
    <fill>
      <patternFill patternType="solid">
        <fgColor rgb="FFC58BAD"/>
        <bgColor indexed="64"/>
      </patternFill>
    </fill>
    <fill>
      <patternFill patternType="solid">
        <fgColor rgb="FF3B007F"/>
        <bgColor indexed="64"/>
      </patternFill>
    </fill>
    <fill>
      <patternFill patternType="solid">
        <fgColor rgb="FF16994A"/>
        <bgColor indexed="64"/>
      </patternFill>
    </fill>
    <fill>
      <patternFill patternType="solid">
        <fgColor rgb="FFCCCC72"/>
        <bgColor indexed="64"/>
      </patternFill>
    </fill>
    <fill>
      <patternFill patternType="solid">
        <fgColor rgb="FF465E78"/>
        <bgColor indexed="64"/>
      </patternFill>
    </fill>
    <fill>
      <patternFill patternType="solid">
        <fgColor rgb="FF6BC9C7"/>
        <bgColor indexed="64"/>
      </patternFill>
    </fill>
    <fill>
      <patternFill patternType="solid">
        <fgColor rgb="FFCC7ACC"/>
        <bgColor indexed="64"/>
      </patternFill>
    </fill>
    <fill>
      <patternFill patternType="solid">
        <fgColor rgb="FFFAA61A"/>
        <bgColor indexed="64"/>
      </patternFill>
    </fill>
    <fill>
      <patternFill patternType="solid">
        <fgColor rgb="FFA94369"/>
        <bgColor indexed="64"/>
      </patternFill>
    </fill>
    <fill>
      <patternFill patternType="solid">
        <fgColor rgb="FFB19ACA"/>
        <bgColor indexed="64"/>
      </patternFill>
    </fill>
    <fill>
      <patternFill patternType="solid">
        <fgColor rgb="FF7CD0D8"/>
        <bgColor indexed="64"/>
      </patternFill>
    </fill>
    <fill>
      <patternFill patternType="solid">
        <fgColor rgb="FFA59C2B"/>
        <bgColor indexed="64"/>
      </patternFill>
    </fill>
    <fill>
      <patternFill patternType="solid">
        <fgColor rgb="FF7699D6"/>
        <bgColor indexed="64"/>
      </patternFill>
    </fill>
    <fill>
      <patternFill patternType="solid">
        <fgColor rgb="FF807F83"/>
        <bgColor indexed="64"/>
      </patternFill>
    </fill>
    <fill>
      <patternFill patternType="solid">
        <fgColor rgb="FF993499"/>
        <bgColor indexed="64"/>
      </patternFill>
    </fill>
    <fill>
      <patternFill patternType="solid">
        <fgColor rgb="FF7BC143"/>
        <bgColor indexed="64"/>
      </patternFill>
    </fill>
    <fill>
      <patternFill patternType="solid">
        <fgColor theme="0" tint="-4.9989318521683403E-2"/>
        <bgColor rgb="FF000000"/>
      </patternFill>
    </fill>
    <fill>
      <patternFill patternType="solid">
        <fgColor rgb="FFFDE9D9"/>
        <bgColor indexed="64"/>
      </patternFill>
    </fill>
  </fills>
  <borders count="98">
    <border>
      <left/>
      <right/>
      <top/>
      <bottom/>
      <diagonal/>
    </border>
    <border>
      <left style="hair">
        <color rgb="FFFFFFFF"/>
      </left>
      <right style="hair">
        <color rgb="FFFFFFFF"/>
      </right>
      <top style="thin">
        <color rgb="FFA5A5A5"/>
      </top>
      <bottom style="thin">
        <color rgb="FFA5A5A5"/>
      </bottom>
      <diagonal/>
    </border>
    <border>
      <left style="medium">
        <color auto="1"/>
      </left>
      <right style="thin">
        <color rgb="FFE1E2E0"/>
      </right>
      <top style="thin">
        <color rgb="FFE1E2E0"/>
      </top>
      <bottom/>
      <diagonal/>
    </border>
    <border>
      <left style="thin">
        <color rgb="FFE1E2E0"/>
      </left>
      <right style="thin">
        <color rgb="FFE1E2E0"/>
      </right>
      <top style="thin">
        <color rgb="FFE1E2E0"/>
      </top>
      <bottom/>
      <diagonal/>
    </border>
    <border>
      <left style="thin">
        <color rgb="FFE1E2E0"/>
      </left>
      <right style="medium">
        <color auto="1"/>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bottom/>
      <diagonal/>
    </border>
    <border>
      <left style="medium">
        <color indexed="64"/>
      </left>
      <right/>
      <top style="medium">
        <color indexed="64"/>
      </top>
      <bottom/>
      <diagonal/>
    </border>
    <border>
      <left/>
      <right/>
      <top style="medium">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bottom/>
      <diagonal/>
    </border>
    <border>
      <left/>
      <right style="thin">
        <color rgb="FFE1E2E0"/>
      </right>
      <top style="thin">
        <color rgb="FFE1E2E0"/>
      </top>
      <bottom/>
      <diagonal/>
    </border>
    <border>
      <left style="hair">
        <color theme="0"/>
      </left>
      <right style="hair">
        <color theme="0"/>
      </right>
      <top style="thin">
        <color theme="0" tint="-0.34998626667073579"/>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rgb="FFF2F2F2"/>
      </right>
      <top/>
      <bottom style="thin">
        <color rgb="FFF2F2F2"/>
      </bottom>
      <diagonal/>
    </border>
    <border>
      <left style="thin">
        <color rgb="FFF2F2F2"/>
      </left>
      <right style="thin">
        <color rgb="FFF2F2F2"/>
      </right>
      <top style="thin">
        <color rgb="FFF2F2F2"/>
      </top>
      <bottom style="thin">
        <color rgb="FFF2F2F2"/>
      </bottom>
      <diagonal/>
    </border>
    <border>
      <left style="thin">
        <color theme="0" tint="-4.9989318521683403E-2"/>
      </left>
      <right style="thin">
        <color theme="0" tint="-4.9989318521683403E-2"/>
      </right>
      <top style="thin">
        <color theme="0" tint="-4.9989318521683403E-2"/>
      </top>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style="thin">
        <color rgb="FFF2F2F2"/>
      </right>
      <top style="thin">
        <color rgb="FFF2F2F2"/>
      </top>
      <bottom style="thin">
        <color rgb="FFF2F2F2"/>
      </bottom>
      <diagonal/>
    </border>
    <border>
      <left style="thin">
        <color rgb="FFF2F2F2"/>
      </left>
      <right style="thin">
        <color rgb="FFF2F2F2"/>
      </right>
      <top/>
      <bottom style="thin">
        <color rgb="FFF2F2F2"/>
      </bottom>
      <diagonal/>
    </border>
    <border>
      <left style="thin">
        <color theme="0" tint="-4.9989318521683403E-2"/>
      </left>
      <right style="thin">
        <color theme="0"/>
      </right>
      <top style="thin">
        <color theme="0" tint="-4.9989318521683403E-2"/>
      </top>
      <bottom/>
      <diagonal/>
    </border>
    <border>
      <left style="thin">
        <color theme="0"/>
      </left>
      <right style="thin">
        <color theme="0"/>
      </right>
      <top style="thin">
        <color theme="0" tint="-4.9989318521683403E-2"/>
      </top>
      <bottom/>
      <diagonal/>
    </border>
    <border>
      <left style="thin">
        <color theme="0"/>
      </left>
      <right style="thin">
        <color theme="0"/>
      </right>
      <top style="thin">
        <color theme="0"/>
      </top>
      <bottom style="thin">
        <color theme="0"/>
      </bottom>
      <diagonal/>
    </border>
    <border>
      <left/>
      <right style="thin">
        <color theme="0" tint="-4.9989318521683403E-2"/>
      </right>
      <top style="thin">
        <color theme="0" tint="-4.9989318521683403E-2"/>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rgb="FFFFFFFF"/>
      </left>
      <right style="thin">
        <color rgb="FFFFFFFF"/>
      </right>
      <top style="thin">
        <color rgb="FFFFFFFF"/>
      </top>
      <bottom style="thin">
        <color rgb="FFFFFFFF"/>
      </bottom>
      <diagonal/>
    </border>
    <border>
      <left/>
      <right/>
      <top style="thin">
        <color theme="0"/>
      </top>
      <bottom style="thin">
        <color theme="0"/>
      </bottom>
      <diagonal/>
    </border>
    <border>
      <left/>
      <right style="thin">
        <color theme="0"/>
      </right>
      <top style="thin">
        <color theme="0"/>
      </top>
      <bottom/>
      <diagonal/>
    </border>
    <border>
      <left/>
      <right/>
      <top/>
      <bottom style="thin">
        <color theme="0" tint="-0.14999847407452621"/>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rgb="FFE1E2E0"/>
      </bottom>
      <diagonal/>
    </border>
    <border>
      <left style="medium">
        <color indexed="64"/>
      </left>
      <right/>
      <top/>
      <bottom style="medium">
        <color indexed="64"/>
      </bottom>
      <diagonal/>
    </border>
    <border>
      <left style="medium">
        <color indexed="64"/>
      </left>
      <right style="medium">
        <color indexed="64"/>
      </right>
      <top style="medium">
        <color rgb="FFE1E2E0"/>
      </top>
      <bottom/>
      <diagonal/>
    </border>
    <border>
      <left style="thin">
        <color theme="0" tint="-0.14999847407452621"/>
      </left>
      <right/>
      <top style="thin">
        <color theme="0" tint="-0.14999847407452621"/>
      </top>
      <bottom/>
      <diagonal/>
    </border>
    <border>
      <left style="thin">
        <color theme="0" tint="-0.14999847407452621"/>
      </left>
      <right/>
      <top/>
      <bottom style="thin">
        <color theme="0" tint="-0.14999847407452621"/>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rgb="FF174194"/>
      </left>
      <right style="medium">
        <color rgb="FFFFFFFF"/>
      </right>
      <top style="medium">
        <color rgb="FF174194"/>
      </top>
      <bottom/>
      <diagonal/>
    </border>
    <border>
      <left style="medium">
        <color rgb="FF174194"/>
      </left>
      <right style="medium">
        <color rgb="FFFFFFFF"/>
      </right>
      <top/>
      <bottom style="medium">
        <color rgb="FFFFFFFF"/>
      </bottom>
      <diagonal/>
    </border>
    <border>
      <left/>
      <right style="medium">
        <color rgb="FFFFFFFF"/>
      </right>
      <top style="medium">
        <color rgb="FF174194"/>
      </top>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174194"/>
      </top>
      <bottom/>
      <diagonal/>
    </border>
    <border>
      <left style="medium">
        <color indexed="64"/>
      </left>
      <right style="medium">
        <color rgb="FF000000"/>
      </right>
      <top/>
      <bottom style="medium">
        <color indexed="64"/>
      </bottom>
      <diagonal/>
    </border>
    <border>
      <left/>
      <right/>
      <top/>
      <bottom style="medium">
        <color indexed="64"/>
      </bottom>
      <diagonal/>
    </border>
    <border>
      <left style="medium">
        <color indexed="64"/>
      </left>
      <right/>
      <top/>
      <bottom style="medium">
        <color rgb="FF000000"/>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rgb="FF174194"/>
      </left>
      <right style="medium">
        <color rgb="FFFFFFFF"/>
      </right>
      <top style="medium">
        <color rgb="FF174194"/>
      </top>
      <bottom style="medium">
        <color indexed="64"/>
      </bottom>
      <diagonal/>
    </border>
    <border>
      <left/>
      <right style="medium">
        <color rgb="FFFFFFFF"/>
      </right>
      <top style="medium">
        <color rgb="FF174194"/>
      </top>
      <bottom style="medium">
        <color indexed="64"/>
      </bottom>
      <diagonal/>
    </border>
    <border>
      <left/>
      <right style="medium">
        <color rgb="FF174194"/>
      </right>
      <top style="medium">
        <color rgb="FF174194"/>
      </top>
      <bottom style="medium">
        <color indexed="64"/>
      </bottom>
      <diagonal/>
    </border>
    <border>
      <left style="medium">
        <color rgb="FF000000"/>
      </left>
      <right/>
      <top style="medium">
        <color rgb="FF000000"/>
      </top>
      <bottom style="medium">
        <color rgb="FF000000"/>
      </bottom>
      <diagonal/>
    </border>
    <border>
      <left/>
      <right/>
      <top style="medium">
        <color indexed="64"/>
      </top>
      <bottom style="medium">
        <color indexed="64"/>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rgb="FFE1E2E0"/>
      </left>
      <right/>
      <top/>
      <bottom/>
      <diagonal/>
    </border>
    <border>
      <left style="thin">
        <color theme="0" tint="-0.14999847407452621"/>
      </left>
      <right/>
      <top/>
      <bottom/>
      <diagonal/>
    </border>
    <border>
      <left/>
      <right style="thin">
        <color theme="0" tint="-0.14999847407452621"/>
      </right>
      <top/>
      <bottom/>
      <diagonal/>
    </border>
    <border>
      <left style="thin">
        <color theme="0"/>
      </left>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thin">
        <color theme="0"/>
      </top>
      <bottom/>
      <diagonal/>
    </border>
    <border>
      <left/>
      <right/>
      <top style="thin">
        <color theme="0" tint="-0.14999847407452621"/>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bottom/>
      <diagonal/>
    </border>
    <border>
      <left style="thin">
        <color theme="0" tint="-4.9989318521683403E-2"/>
      </left>
      <right/>
      <top style="thin">
        <color theme="0" tint="-4.9989318521683403E-2"/>
      </top>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rgb="FFF2F2F2"/>
      </right>
      <top/>
      <bottom style="medium">
        <color rgb="FFF2F2F2"/>
      </bottom>
      <diagonal/>
    </border>
    <border>
      <left/>
      <right style="medium">
        <color rgb="FFF2F2F2"/>
      </right>
      <top/>
      <bottom/>
      <diagonal/>
    </border>
    <border>
      <left/>
      <right style="medium">
        <color rgb="FFF2F2F2"/>
      </right>
      <top style="medium">
        <color rgb="FFF2F2F2"/>
      </top>
      <bottom/>
      <diagonal/>
    </border>
    <border>
      <left style="hair">
        <color indexed="64"/>
      </left>
      <right/>
      <top/>
      <bottom/>
      <diagonal/>
    </border>
  </borders>
  <cellStyleXfs count="21">
    <xf numFmtId="0" fontId="0" fillId="0" borderId="0"/>
    <xf numFmtId="0" fontId="7" fillId="0" borderId="0" applyNumberFormat="0" applyFill="0" applyBorder="0" applyAlignment="0" applyProtection="0"/>
    <xf numFmtId="0" fontId="57" fillId="0" borderId="0"/>
    <xf numFmtId="0" fontId="58" fillId="0" borderId="0"/>
    <xf numFmtId="0" fontId="56" fillId="0" borderId="0"/>
    <xf numFmtId="0" fontId="61" fillId="0" borderId="0"/>
    <xf numFmtId="0" fontId="63" fillId="0" borderId="0"/>
    <xf numFmtId="0" fontId="69" fillId="0" borderId="0"/>
    <xf numFmtId="0" fontId="105" fillId="0" borderId="82" applyNumberFormat="0" applyFill="0" applyProtection="0">
      <alignment vertical="center"/>
    </xf>
    <xf numFmtId="0" fontId="104" fillId="0" borderId="0"/>
    <xf numFmtId="0" fontId="57" fillId="34" borderId="83" applyNumberFormat="0" applyFont="0" applyAlignment="0" applyProtection="0"/>
    <xf numFmtId="0" fontId="103" fillId="0" borderId="0" applyNumberFormat="0" applyFill="0" applyBorder="0" applyAlignment="0" applyProtection="0">
      <alignment vertical="top"/>
      <protection locked="0"/>
    </xf>
    <xf numFmtId="0" fontId="56" fillId="0" borderId="0"/>
    <xf numFmtId="0" fontId="7" fillId="0" borderId="0" applyNumberFormat="0" applyFill="0" applyBorder="0" applyAlignment="0" applyProtection="0"/>
    <xf numFmtId="0" fontId="56" fillId="0" borderId="0"/>
    <xf numFmtId="0" fontId="56" fillId="34" borderId="83" applyNumberFormat="0" applyFont="0" applyAlignment="0" applyProtection="0"/>
    <xf numFmtId="0" fontId="56" fillId="0" borderId="0"/>
    <xf numFmtId="0" fontId="56" fillId="34" borderId="83" applyNumberFormat="0" applyFont="0" applyAlignment="0" applyProtection="0"/>
    <xf numFmtId="0" fontId="57" fillId="0" borderId="0"/>
    <xf numFmtId="0" fontId="56" fillId="0" borderId="0"/>
    <xf numFmtId="0" fontId="56" fillId="34" borderId="83" applyNumberFormat="0" applyFont="0" applyAlignment="0" applyProtection="0"/>
  </cellStyleXfs>
  <cellXfs count="1128">
    <xf numFmtId="0" fontId="0" fillId="0" borderId="0" xfId="0"/>
    <xf numFmtId="0" fontId="3" fillId="4" borderId="0" xfId="0" applyFont="1" applyFill="1" applyAlignment="1">
      <alignment wrapText="1"/>
    </xf>
    <xf numFmtId="0" fontId="0" fillId="4" borderId="0" xfId="0" applyFill="1" applyAlignment="1">
      <alignment wrapText="1"/>
    </xf>
    <xf numFmtId="0" fontId="3" fillId="4" borderId="0" xfId="0" applyFont="1" applyFill="1" applyAlignment="1">
      <alignment horizontal="left" vertical="top"/>
    </xf>
    <xf numFmtId="0" fontId="0" fillId="4" borderId="0" xfId="0" applyFill="1" applyAlignment="1">
      <alignment horizontal="left" vertical="top" wrapText="1"/>
    </xf>
    <xf numFmtId="0" fontId="5" fillId="4" borderId="0" xfId="0" applyFont="1" applyFill="1" applyAlignment="1"/>
    <xf numFmtId="0" fontId="0" fillId="0" borderId="0" xfId="0" applyAlignment="1">
      <alignment vertical="top" wrapText="1"/>
    </xf>
    <xf numFmtId="0" fontId="0" fillId="6" borderId="0" xfId="0" applyFill="1"/>
    <xf numFmtId="0" fontId="4" fillId="0" borderId="0" xfId="0" applyFont="1" applyAlignment="1">
      <alignment vertical="top" wrapText="1"/>
    </xf>
    <xf numFmtId="0" fontId="6" fillId="4" borderId="0" xfId="0" applyFont="1" applyFill="1" applyAlignment="1"/>
    <xf numFmtId="0" fontId="4" fillId="6" borderId="0" xfId="0" applyFont="1" applyFill="1"/>
    <xf numFmtId="0" fontId="0" fillId="5" borderId="0" xfId="0" applyFill="1"/>
    <xf numFmtId="0" fontId="0" fillId="6" borderId="5" xfId="0" applyFill="1" applyBorder="1" applyAlignment="1">
      <alignment horizontal="left" vertical="top"/>
    </xf>
    <xf numFmtId="0" fontId="4" fillId="6" borderId="5" xfId="0" applyFont="1" applyFill="1" applyBorder="1" applyAlignment="1">
      <alignment vertical="top" wrapText="1"/>
    </xf>
    <xf numFmtId="0" fontId="7" fillId="5" borderId="0" xfId="1" applyFill="1"/>
    <xf numFmtId="0" fontId="0" fillId="0" borderId="12" xfId="0" applyBorder="1"/>
    <xf numFmtId="0" fontId="11" fillId="0" borderId="11" xfId="0" applyFont="1" applyBorder="1" applyAlignment="1">
      <alignment vertical="center" wrapText="1"/>
    </xf>
    <xf numFmtId="0" fontId="0" fillId="10" borderId="5" xfId="0" applyFill="1" applyBorder="1" applyAlignment="1">
      <alignment horizontal="left" vertical="top" wrapText="1"/>
    </xf>
    <xf numFmtId="0" fontId="8" fillId="5" borderId="0" xfId="0" applyFont="1" applyFill="1"/>
    <xf numFmtId="0" fontId="19" fillId="0" borderId="0" xfId="0" applyFont="1" applyAlignment="1">
      <alignment wrapText="1"/>
    </xf>
    <xf numFmtId="0" fontId="19" fillId="0" borderId="0" xfId="0" applyFont="1" applyAlignment="1">
      <alignment horizontal="left" vertical="top" wrapText="1"/>
    </xf>
    <xf numFmtId="14" fontId="19" fillId="0" borderId="0" xfId="0" applyNumberFormat="1" applyFont="1" applyAlignment="1"/>
    <xf numFmtId="0" fontId="19" fillId="0" borderId="0" xfId="0" applyFont="1" applyAlignment="1"/>
    <xf numFmtId="0" fontId="19" fillId="0" borderId="0" xfId="0" applyFont="1" applyFill="1" applyAlignment="1">
      <alignment wrapText="1"/>
    </xf>
    <xf numFmtId="0" fontId="19" fillId="0" borderId="0" xfId="0" applyFont="1" applyAlignment="1">
      <alignment vertical="top" wrapText="1"/>
    </xf>
    <xf numFmtId="14" fontId="19" fillId="0" borderId="0" xfId="0" applyNumberFormat="1" applyFont="1" applyAlignment="1">
      <alignment wrapText="1"/>
    </xf>
    <xf numFmtId="0" fontId="20" fillId="12" borderId="17" xfId="0" applyFont="1" applyFill="1" applyBorder="1" applyAlignment="1">
      <alignment horizontal="center" vertical="center" wrapText="1"/>
    </xf>
    <xf numFmtId="0" fontId="20" fillId="13" borderId="17" xfId="0" applyFont="1" applyFill="1" applyBorder="1" applyAlignment="1">
      <alignment horizontal="center" vertical="top" wrapText="1"/>
    </xf>
    <xf numFmtId="0" fontId="2" fillId="2" borderId="1" xfId="0" applyFont="1" applyFill="1" applyBorder="1" applyAlignment="1">
      <alignment horizontal="center" vertical="top" wrapText="1"/>
    </xf>
    <xf numFmtId="0" fontId="20" fillId="4" borderId="17" xfId="0" applyFont="1" applyFill="1" applyBorder="1" applyAlignment="1">
      <alignment horizontal="center" vertical="top"/>
    </xf>
    <xf numFmtId="0" fontId="20" fillId="4" borderId="17" xfId="0" applyFont="1" applyFill="1" applyBorder="1" applyAlignment="1">
      <alignment horizontal="center" vertical="top" wrapText="1"/>
    </xf>
    <xf numFmtId="0" fontId="21" fillId="0" borderId="0" xfId="0" applyFont="1" applyAlignment="1">
      <alignment horizontal="center"/>
    </xf>
    <xf numFmtId="0" fontId="21" fillId="0" borderId="0" xfId="0" applyFont="1" applyFill="1" applyAlignment="1">
      <alignment horizontal="center"/>
    </xf>
    <xf numFmtId="0" fontId="22" fillId="6" borderId="18" xfId="0" applyFont="1" applyFill="1" applyBorder="1" applyAlignment="1">
      <alignment horizontal="left" vertical="top" wrapText="1"/>
    </xf>
    <xf numFmtId="0" fontId="22" fillId="6" borderId="18" xfId="0" applyFont="1" applyFill="1" applyBorder="1" applyAlignment="1">
      <alignment vertical="top" wrapText="1"/>
    </xf>
    <xf numFmtId="0" fontId="23" fillId="6" borderId="18" xfId="0" applyFont="1" applyFill="1" applyBorder="1" applyAlignment="1">
      <alignment vertical="top" wrapText="1"/>
    </xf>
    <xf numFmtId="0" fontId="24" fillId="0" borderId="0" xfId="0" applyFont="1" applyAlignment="1"/>
    <xf numFmtId="0" fontId="24" fillId="0" borderId="0" xfId="0" applyFont="1" applyFill="1" applyAlignment="1"/>
    <xf numFmtId="0" fontId="25" fillId="6" borderId="18" xfId="0" applyFont="1" applyFill="1" applyBorder="1" applyAlignment="1">
      <alignment vertical="top" wrapText="1"/>
    </xf>
    <xf numFmtId="0" fontId="25" fillId="6" borderId="19" xfId="0" applyFont="1" applyFill="1" applyBorder="1" applyAlignment="1">
      <alignment vertical="top" wrapText="1"/>
    </xf>
    <xf numFmtId="0" fontId="25" fillId="9" borderId="18" xfId="0" applyFont="1" applyFill="1" applyBorder="1" applyAlignment="1">
      <alignment vertical="top" wrapText="1"/>
    </xf>
    <xf numFmtId="0" fontId="26" fillId="6" borderId="18" xfId="1" applyFont="1" applyFill="1" applyBorder="1" applyAlignment="1">
      <alignment vertical="top" wrapText="1"/>
    </xf>
    <xf numFmtId="0" fontId="27" fillId="6" borderId="18" xfId="0" applyFont="1" applyFill="1" applyBorder="1" applyAlignment="1">
      <alignment vertical="top" wrapText="1"/>
    </xf>
    <xf numFmtId="0" fontId="24" fillId="14" borderId="20" xfId="0" applyFont="1" applyFill="1" applyBorder="1" applyAlignment="1">
      <alignment vertical="top" wrapText="1"/>
    </xf>
    <xf numFmtId="0" fontId="22" fillId="6" borderId="21" xfId="0" applyFont="1" applyFill="1" applyBorder="1" applyAlignment="1">
      <alignment vertical="top" wrapText="1"/>
    </xf>
    <xf numFmtId="0" fontId="25" fillId="6" borderId="18" xfId="0" applyFont="1" applyFill="1" applyBorder="1" applyAlignment="1">
      <alignment horizontal="left" vertical="top" wrapText="1"/>
    </xf>
    <xf numFmtId="0" fontId="22" fillId="6" borderId="18" xfId="0" applyFont="1" applyFill="1" applyBorder="1" applyAlignment="1">
      <alignment vertical="top"/>
    </xf>
    <xf numFmtId="0" fontId="25" fillId="9" borderId="18" xfId="0" applyFont="1" applyFill="1" applyBorder="1" applyAlignment="1">
      <alignment horizontal="left" vertical="top" wrapText="1"/>
    </xf>
    <xf numFmtId="0" fontId="23" fillId="6" borderId="18" xfId="0" applyFont="1" applyFill="1" applyBorder="1" applyAlignment="1">
      <alignment vertical="top"/>
    </xf>
    <xf numFmtId="0" fontId="28" fillId="0" borderId="0" xfId="0" applyFont="1" applyAlignment="1"/>
    <xf numFmtId="0" fontId="28" fillId="0" borderId="0" xfId="0" applyFont="1" applyFill="1" applyAlignment="1"/>
    <xf numFmtId="0" fontId="29" fillId="6" borderId="18" xfId="0" applyFont="1" applyFill="1" applyBorder="1" applyAlignment="1">
      <alignment vertical="top" wrapText="1"/>
    </xf>
    <xf numFmtId="0" fontId="22" fillId="9" borderId="21" xfId="0" applyFont="1" applyFill="1" applyBorder="1" applyAlignment="1">
      <alignment vertical="top" wrapText="1"/>
    </xf>
    <xf numFmtId="0" fontId="22" fillId="6" borderId="21" xfId="0" applyFont="1" applyFill="1" applyBorder="1" applyAlignment="1">
      <alignment horizontal="left" vertical="top" wrapText="1"/>
    </xf>
    <xf numFmtId="0" fontId="22" fillId="6" borderId="22" xfId="0" applyFont="1" applyFill="1" applyBorder="1" applyAlignment="1">
      <alignment vertical="top" wrapText="1"/>
    </xf>
    <xf numFmtId="0" fontId="22" fillId="9" borderId="23" xfId="0" applyFont="1" applyFill="1" applyBorder="1" applyAlignment="1">
      <alignment vertical="top" wrapText="1"/>
    </xf>
    <xf numFmtId="0" fontId="22" fillId="6" borderId="23" xfId="0" applyFont="1" applyFill="1" applyBorder="1" applyAlignment="1">
      <alignment horizontal="left" vertical="top" wrapText="1"/>
    </xf>
    <xf numFmtId="0" fontId="22" fillId="6" borderId="23" xfId="0" applyFont="1" applyFill="1" applyBorder="1" applyAlignment="1">
      <alignment vertical="top" wrapText="1"/>
    </xf>
    <xf numFmtId="0" fontId="25" fillId="15" borderId="24" xfId="0" applyFont="1" applyFill="1" applyBorder="1" applyAlignment="1">
      <alignment vertical="top" wrapText="1"/>
    </xf>
    <xf numFmtId="0" fontId="25" fillId="15" borderId="20" xfId="0" applyFont="1" applyFill="1" applyBorder="1" applyAlignment="1">
      <alignment vertical="top" wrapText="1"/>
    </xf>
    <xf numFmtId="0" fontId="23" fillId="15" borderId="24" xfId="0" applyFont="1" applyFill="1" applyBorder="1" applyAlignment="1">
      <alignment vertical="top" wrapText="1"/>
    </xf>
    <xf numFmtId="0" fontId="25" fillId="6" borderId="25" xfId="0" applyFont="1" applyFill="1" applyBorder="1" applyAlignment="1">
      <alignment vertical="top" wrapText="1"/>
    </xf>
    <xf numFmtId="0" fontId="23" fillId="6" borderId="19" xfId="0" applyFont="1" applyFill="1" applyBorder="1" applyAlignment="1">
      <alignment vertical="top" wrapText="1"/>
    </xf>
    <xf numFmtId="0" fontId="31" fillId="0" borderId="0" xfId="0" applyFont="1" applyAlignment="1"/>
    <xf numFmtId="0" fontId="31" fillId="0" borderId="0" xfId="0" applyFont="1" applyFill="1" applyAlignment="1"/>
    <xf numFmtId="0" fontId="31" fillId="0" borderId="0" xfId="0" applyFont="1"/>
    <xf numFmtId="0" fontId="25" fillId="6" borderId="0" xfId="0" applyFont="1" applyFill="1" applyAlignment="1"/>
    <xf numFmtId="0" fontId="24" fillId="0" borderId="0" xfId="0" applyFont="1" applyFill="1" applyBorder="1" applyAlignment="1">
      <alignment vertical="top" wrapText="1"/>
    </xf>
    <xf numFmtId="0" fontId="24" fillId="0" borderId="0" xfId="0" applyFont="1" applyFill="1" applyBorder="1" applyAlignment="1">
      <alignment vertical="top"/>
    </xf>
    <xf numFmtId="0" fontId="24" fillId="0" borderId="0" xfId="0" applyFont="1" applyFill="1" applyBorder="1" applyAlignment="1"/>
    <xf numFmtId="0" fontId="21" fillId="0" borderId="0" xfId="0" applyFont="1" applyFill="1" applyAlignment="1"/>
    <xf numFmtId="0" fontId="22" fillId="6" borderId="26" xfId="0" applyFont="1" applyFill="1" applyBorder="1" applyAlignment="1">
      <alignment vertical="top" wrapText="1"/>
    </xf>
    <xf numFmtId="0" fontId="22" fillId="6" borderId="27" xfId="0" applyFont="1" applyFill="1" applyBorder="1" applyAlignment="1">
      <alignment vertical="top" wrapText="1"/>
    </xf>
    <xf numFmtId="0" fontId="22" fillId="6" borderId="28" xfId="0" applyFont="1" applyFill="1" applyBorder="1" applyAlignment="1">
      <alignment vertical="top" wrapText="1"/>
    </xf>
    <xf numFmtId="0" fontId="22" fillId="6" borderId="29" xfId="0" applyFont="1" applyFill="1" applyBorder="1" applyAlignment="1">
      <alignment vertical="top" wrapText="1"/>
    </xf>
    <xf numFmtId="0" fontId="22" fillId="6" borderId="21" xfId="0" applyFont="1" applyFill="1" applyBorder="1" applyAlignment="1">
      <alignment vertical="top"/>
    </xf>
    <xf numFmtId="0" fontId="24" fillId="0" borderId="0" xfId="0" applyFont="1" applyAlignment="1">
      <alignment vertical="top" wrapText="1"/>
    </xf>
    <xf numFmtId="0" fontId="24" fillId="0" borderId="0" xfId="0" applyFont="1" applyAlignment="1">
      <alignment vertical="top"/>
    </xf>
    <xf numFmtId="0" fontId="25" fillId="9" borderId="28" xfId="0" applyFont="1" applyFill="1" applyBorder="1" applyAlignment="1">
      <alignment wrapText="1"/>
    </xf>
    <xf numFmtId="0" fontId="25" fillId="6" borderId="28" xfId="0" applyFont="1" applyFill="1" applyBorder="1" applyAlignment="1">
      <alignment horizontal="left" vertical="top" wrapText="1"/>
    </xf>
    <xf numFmtId="0" fontId="25" fillId="6" borderId="28" xfId="0" applyFont="1" applyFill="1" applyBorder="1" applyAlignment="1">
      <alignment vertical="top"/>
    </xf>
    <xf numFmtId="0" fontId="25" fillId="6" borderId="30" xfId="0" applyFont="1" applyFill="1" applyBorder="1" applyAlignment="1">
      <alignment vertical="top"/>
    </xf>
    <xf numFmtId="0" fontId="31" fillId="6" borderId="31" xfId="0" applyFont="1" applyFill="1" applyBorder="1" applyAlignment="1">
      <alignment vertical="top" wrapText="1"/>
    </xf>
    <xf numFmtId="0" fontId="31" fillId="6" borderId="32" xfId="0" applyFont="1" applyFill="1" applyBorder="1" applyAlignment="1">
      <alignment vertical="top" wrapText="1"/>
    </xf>
    <xf numFmtId="0" fontId="31" fillId="6" borderId="28" xfId="0" applyFont="1" applyFill="1" applyBorder="1" applyAlignment="1">
      <alignment vertical="top" wrapText="1"/>
    </xf>
    <xf numFmtId="0" fontId="22" fillId="6" borderId="0" xfId="0" applyFont="1" applyFill="1" applyBorder="1" applyAlignment="1">
      <alignment vertical="top" wrapText="1"/>
    </xf>
    <xf numFmtId="0" fontId="22" fillId="6" borderId="0" xfId="0" applyFont="1" applyFill="1" applyBorder="1" applyAlignment="1">
      <alignment vertical="top"/>
    </xf>
    <xf numFmtId="0" fontId="25" fillId="6" borderId="32" xfId="0" applyFont="1" applyFill="1" applyBorder="1" applyAlignment="1">
      <alignment horizontal="left" vertical="top" wrapText="1"/>
    </xf>
    <xf numFmtId="0" fontId="22" fillId="6" borderId="33" xfId="0" applyFont="1" applyFill="1" applyBorder="1" applyAlignment="1">
      <alignment vertical="top" wrapText="1"/>
    </xf>
    <xf numFmtId="0" fontId="23" fillId="6" borderId="28" xfId="0" applyFont="1" applyFill="1" applyBorder="1" applyAlignment="1">
      <alignment vertical="top" wrapText="1"/>
    </xf>
    <xf numFmtId="0" fontId="31" fillId="0" borderId="28" xfId="0" applyFont="1" applyBorder="1" applyAlignment="1"/>
    <xf numFmtId="0" fontId="24" fillId="0" borderId="28" xfId="0" applyFont="1" applyBorder="1" applyAlignment="1">
      <alignment vertical="top"/>
    </xf>
    <xf numFmtId="0" fontId="31" fillId="6" borderId="32" xfId="0" applyFont="1" applyFill="1" applyBorder="1" applyAlignment="1">
      <alignment horizontal="left" vertical="top" wrapText="1"/>
    </xf>
    <xf numFmtId="0" fontId="25" fillId="9" borderId="30" xfId="0" applyFont="1" applyFill="1" applyBorder="1" applyAlignment="1">
      <alignment wrapText="1"/>
    </xf>
    <xf numFmtId="0" fontId="31" fillId="6" borderId="31" xfId="0" applyFont="1" applyFill="1" applyBorder="1" applyAlignment="1">
      <alignment horizontal="left" vertical="top" wrapText="1"/>
    </xf>
    <xf numFmtId="0" fontId="31" fillId="6" borderId="30" xfId="0" applyFont="1" applyFill="1" applyBorder="1" applyAlignment="1">
      <alignment vertical="top" wrapText="1"/>
    </xf>
    <xf numFmtId="0" fontId="28" fillId="14" borderId="34" xfId="0" applyFont="1" applyFill="1" applyBorder="1" applyAlignment="1">
      <alignment vertical="top" wrapText="1"/>
    </xf>
    <xf numFmtId="0" fontId="25" fillId="6" borderId="28" xfId="0" applyFont="1" applyFill="1" applyBorder="1" applyAlignment="1">
      <alignment vertical="top" wrapText="1"/>
    </xf>
    <xf numFmtId="0" fontId="25" fillId="6" borderId="30" xfId="0" applyFont="1" applyFill="1" applyBorder="1" applyAlignment="1">
      <alignment vertical="top" wrapText="1"/>
    </xf>
    <xf numFmtId="0" fontId="31" fillId="6" borderId="28" xfId="0" applyFont="1" applyFill="1" applyBorder="1" applyAlignment="1">
      <alignment horizontal="left" vertical="top" wrapText="1"/>
    </xf>
    <xf numFmtId="0" fontId="25" fillId="6" borderId="0" xfId="0" applyFont="1" applyFill="1" applyBorder="1" applyAlignment="1">
      <alignment horizontal="left" vertical="top" wrapText="1"/>
    </xf>
    <xf numFmtId="0" fontId="24" fillId="6" borderId="28" xfId="0" applyFont="1" applyFill="1" applyBorder="1" applyAlignment="1">
      <alignment vertical="top" wrapText="1"/>
    </xf>
    <xf numFmtId="0" fontId="22" fillId="6" borderId="35" xfId="0" applyFont="1" applyFill="1" applyBorder="1" applyAlignment="1">
      <alignment vertical="top" wrapText="1"/>
    </xf>
    <xf numFmtId="0" fontId="25" fillId="6" borderId="28" xfId="0" applyFont="1" applyFill="1" applyBorder="1" applyAlignment="1">
      <alignment vertical="top" wrapText="1" shrinkToFit="1"/>
    </xf>
    <xf numFmtId="0" fontId="31" fillId="6" borderId="28" xfId="0" applyFont="1" applyFill="1" applyBorder="1" applyAlignment="1">
      <alignment vertical="top" wrapText="1" shrinkToFit="1"/>
    </xf>
    <xf numFmtId="0" fontId="25" fillId="6" borderId="28" xfId="0" applyFont="1" applyFill="1" applyBorder="1" applyAlignment="1">
      <alignment horizontal="left" vertical="center" wrapText="1"/>
    </xf>
    <xf numFmtId="0" fontId="31" fillId="0" borderId="0" xfId="0" applyFont="1" applyBorder="1" applyAlignment="1"/>
    <xf numFmtId="0" fontId="24" fillId="0" borderId="0" xfId="0" applyFont="1" applyBorder="1" applyAlignment="1">
      <alignment vertical="top"/>
    </xf>
    <xf numFmtId="0" fontId="25" fillId="6" borderId="28" xfId="0" applyFont="1" applyFill="1" applyBorder="1" applyAlignment="1">
      <alignment horizontal="left" vertical="top" wrapText="1" shrinkToFit="1"/>
    </xf>
    <xf numFmtId="0" fontId="24" fillId="0" borderId="0" xfId="0" applyFont="1" applyBorder="1" applyAlignment="1">
      <alignment vertical="top" wrapText="1"/>
    </xf>
    <xf numFmtId="0" fontId="31" fillId="0" borderId="0" xfId="0" applyFont="1" applyFill="1" applyBorder="1" applyAlignment="1"/>
    <xf numFmtId="0" fontId="31" fillId="6" borderId="28" xfId="0" applyFont="1" applyFill="1" applyBorder="1" applyAlignment="1">
      <alignment vertical="top"/>
    </xf>
    <xf numFmtId="0" fontId="22" fillId="6" borderId="36" xfId="0" applyFont="1" applyFill="1" applyBorder="1" applyAlignment="1">
      <alignment vertical="top" wrapText="1"/>
    </xf>
    <xf numFmtId="0" fontId="23" fillId="6" borderId="32" xfId="0" applyFont="1" applyFill="1" applyBorder="1" applyAlignment="1">
      <alignment vertical="top" wrapText="1"/>
    </xf>
    <xf numFmtId="0" fontId="31" fillId="0" borderId="32" xfId="0" applyFont="1" applyBorder="1" applyAlignment="1"/>
    <xf numFmtId="0" fontId="31" fillId="0" borderId="0" xfId="0" applyFont="1" applyFill="1" applyBorder="1" applyAlignment="1">
      <alignment wrapText="1"/>
    </xf>
    <xf numFmtId="0" fontId="24" fillId="0" borderId="0" xfId="0" applyFont="1" applyFill="1" applyBorder="1" applyAlignment="1">
      <alignment horizontal="left" vertical="top" wrapText="1"/>
    </xf>
    <xf numFmtId="0" fontId="31" fillId="0" borderId="0" xfId="0" applyFont="1" applyBorder="1" applyAlignment="1">
      <alignment wrapText="1"/>
    </xf>
    <xf numFmtId="0" fontId="24" fillId="0" borderId="0" xfId="0" applyFont="1" applyBorder="1" applyAlignment="1">
      <alignment horizontal="left" vertical="top" wrapText="1"/>
    </xf>
    <xf numFmtId="0" fontId="31" fillId="0" borderId="0" xfId="0" applyFont="1" applyAlignment="1">
      <alignment wrapText="1"/>
    </xf>
    <xf numFmtId="0" fontId="24" fillId="0" borderId="0" xfId="0" applyFont="1" applyAlignment="1">
      <alignment horizontal="left" vertical="top" wrapText="1"/>
    </xf>
    <xf numFmtId="0" fontId="24" fillId="0" borderId="0" xfId="0" applyFont="1" applyFill="1" applyAlignment="1">
      <alignment vertical="top" wrapText="1"/>
    </xf>
    <xf numFmtId="0" fontId="4" fillId="10" borderId="5" xfId="0" applyFont="1" applyFill="1" applyBorder="1" applyAlignment="1">
      <alignment horizontal="left" vertical="top" wrapText="1"/>
    </xf>
    <xf numFmtId="0" fontId="32" fillId="0" borderId="0" xfId="0" applyFont="1" applyAlignment="1">
      <alignment horizontal="left" vertical="center" wrapText="1"/>
    </xf>
    <xf numFmtId="0" fontId="0" fillId="0" borderId="0" xfId="0" applyAlignment="1">
      <alignment wrapText="1"/>
    </xf>
    <xf numFmtId="0" fontId="0" fillId="10" borderId="0" xfId="0" applyFill="1" applyAlignment="1">
      <alignment wrapText="1"/>
    </xf>
    <xf numFmtId="0" fontId="0" fillId="6" borderId="0" xfId="0" applyFill="1" applyAlignment="1">
      <alignment wrapText="1"/>
    </xf>
    <xf numFmtId="0" fontId="4" fillId="6" borderId="0" xfId="0" applyFont="1" applyFill="1" applyAlignment="1">
      <alignment wrapText="1"/>
    </xf>
    <xf numFmtId="0" fontId="4" fillId="10" borderId="0" xfId="0" applyFont="1" applyFill="1" applyAlignment="1">
      <alignment wrapText="1"/>
    </xf>
    <xf numFmtId="0" fontId="0" fillId="0" borderId="11" xfId="0" applyFont="1" applyBorder="1" applyAlignment="1">
      <alignment horizontal="left" vertical="center" wrapText="1"/>
    </xf>
    <xf numFmtId="0" fontId="0" fillId="10" borderId="0" xfId="0" applyFont="1" applyFill="1" applyAlignment="1">
      <alignment horizontal="left" vertical="top"/>
    </xf>
    <xf numFmtId="0" fontId="0" fillId="0" borderId="0" xfId="0" applyFont="1" applyAlignment="1">
      <alignment horizontal="left" vertical="top"/>
    </xf>
    <xf numFmtId="0" fontId="0" fillId="10" borderId="13" xfId="0" applyFont="1" applyFill="1" applyBorder="1" applyAlignment="1">
      <alignment horizontal="left" vertical="center" wrapText="1"/>
    </xf>
    <xf numFmtId="0" fontId="0" fillId="0" borderId="13" xfId="0" applyFont="1" applyBorder="1" applyAlignment="1">
      <alignment horizontal="left" vertical="center" wrapText="1"/>
    </xf>
    <xf numFmtId="0" fontId="8" fillId="0" borderId="0" xfId="0" applyFont="1" applyAlignment="1">
      <alignment vertical="center" wrapText="1"/>
    </xf>
    <xf numFmtId="0" fontId="0" fillId="10" borderId="39" xfId="0" applyFont="1" applyFill="1" applyBorder="1" applyAlignment="1">
      <alignment vertical="center" wrapText="1"/>
    </xf>
    <xf numFmtId="0" fontId="0" fillId="10" borderId="13" xfId="0" applyFont="1" applyFill="1" applyBorder="1" applyAlignment="1">
      <alignment vertical="center" wrapText="1"/>
    </xf>
    <xf numFmtId="0" fontId="0" fillId="10" borderId="40" xfId="0" applyFont="1" applyFill="1" applyBorder="1" applyAlignment="1">
      <alignment vertical="center" wrapText="1"/>
    </xf>
    <xf numFmtId="0" fontId="0" fillId="0" borderId="13" xfId="0" applyFont="1" applyBorder="1" applyAlignment="1">
      <alignment vertical="center" wrapText="1"/>
    </xf>
    <xf numFmtId="0" fontId="0" fillId="0" borderId="40" xfId="0" applyFont="1" applyBorder="1" applyAlignment="1">
      <alignment vertical="center" wrapText="1"/>
    </xf>
    <xf numFmtId="0" fontId="0" fillId="0" borderId="0" xfId="0" applyFont="1"/>
    <xf numFmtId="0" fontId="0" fillId="10" borderId="0" xfId="0" applyFont="1" applyFill="1"/>
    <xf numFmtId="0" fontId="0" fillId="0" borderId="39" xfId="0" applyFont="1" applyBorder="1" applyAlignment="1">
      <alignment vertical="center" wrapText="1"/>
    </xf>
    <xf numFmtId="0" fontId="0" fillId="0" borderId="41" xfId="0" applyFont="1" applyBorder="1" applyAlignment="1">
      <alignment vertical="center" wrapText="1"/>
    </xf>
    <xf numFmtId="0" fontId="0" fillId="10" borderId="41" xfId="0" applyFont="1" applyFill="1" applyBorder="1" applyAlignment="1">
      <alignment vertical="center" wrapText="1"/>
    </xf>
    <xf numFmtId="0" fontId="0" fillId="10" borderId="43" xfId="0" applyFont="1" applyFill="1" applyBorder="1" applyAlignment="1">
      <alignment vertical="center" wrapText="1"/>
    </xf>
    <xf numFmtId="0" fontId="0" fillId="10" borderId="38" xfId="0" applyFont="1" applyFill="1" applyBorder="1" applyAlignment="1">
      <alignment vertical="center" wrapText="1"/>
    </xf>
    <xf numFmtId="0" fontId="8" fillId="10" borderId="0" xfId="0" applyFont="1" applyFill="1" applyAlignment="1">
      <alignment vertical="center"/>
    </xf>
    <xf numFmtId="0" fontId="8" fillId="10" borderId="0" xfId="0" applyFont="1" applyFill="1" applyAlignment="1">
      <alignment vertical="center" wrapText="1"/>
    </xf>
    <xf numFmtId="0" fontId="0" fillId="10" borderId="0" xfId="0" applyFont="1" applyFill="1" applyAlignment="1">
      <alignment wrapText="1"/>
    </xf>
    <xf numFmtId="0" fontId="0" fillId="0" borderId="0" xfId="0" applyFont="1" applyAlignment="1">
      <alignment vertical="center"/>
    </xf>
    <xf numFmtId="0" fontId="0" fillId="0" borderId="0" xfId="0" applyFont="1" applyAlignment="1">
      <alignment vertical="center" wrapText="1"/>
    </xf>
    <xf numFmtId="0" fontId="34" fillId="10" borderId="0" xfId="0" applyFont="1" applyFill="1" applyAlignment="1">
      <alignment vertical="center" wrapText="1"/>
    </xf>
    <xf numFmtId="0" fontId="0" fillId="0" borderId="0" xfId="0" applyFont="1" applyAlignment="1">
      <alignment wrapText="1"/>
    </xf>
    <xf numFmtId="0" fontId="0" fillId="10" borderId="5" xfId="0" applyFont="1" applyFill="1" applyBorder="1" applyAlignment="1">
      <alignment horizontal="left" vertical="top" wrapText="1"/>
    </xf>
    <xf numFmtId="14" fontId="35" fillId="5" borderId="0" xfId="0" applyNumberFormat="1" applyFont="1" applyFill="1" applyAlignment="1">
      <alignment vertical="center"/>
    </xf>
    <xf numFmtId="0" fontId="13" fillId="5" borderId="0" xfId="0" applyFont="1" applyFill="1" applyAlignment="1">
      <alignment vertical="center"/>
    </xf>
    <xf numFmtId="0" fontId="36" fillId="5" borderId="0" xfId="0" applyFont="1" applyFill="1" applyAlignment="1">
      <alignment horizontal="left" vertical="center"/>
    </xf>
    <xf numFmtId="0" fontId="36" fillId="5" borderId="0" xfId="0" applyFont="1" applyFill="1" applyAlignment="1">
      <alignment vertical="center"/>
    </xf>
    <xf numFmtId="0" fontId="31" fillId="5" borderId="0" xfId="0" applyFont="1" applyFill="1" applyAlignment="1">
      <alignment vertical="center"/>
    </xf>
    <xf numFmtId="0" fontId="37" fillId="5" borderId="0" xfId="0" applyFont="1" applyFill="1" applyAlignment="1">
      <alignment horizontal="center" vertical="center"/>
    </xf>
    <xf numFmtId="0" fontId="0" fillId="5" borderId="0" xfId="0" applyFill="1" applyAlignment="1">
      <alignment horizontal="justify" vertical="center"/>
    </xf>
    <xf numFmtId="0" fontId="38" fillId="5" borderId="0" xfId="0" applyFont="1" applyFill="1" applyAlignment="1">
      <alignment horizontal="justify" vertical="center"/>
    </xf>
    <xf numFmtId="0" fontId="38" fillId="5" borderId="0" xfId="0" applyFont="1" applyFill="1" applyAlignment="1">
      <alignment vertical="center"/>
    </xf>
    <xf numFmtId="0" fontId="37" fillId="5" borderId="0" xfId="0" applyFont="1" applyFill="1" applyAlignment="1">
      <alignment vertical="center"/>
    </xf>
    <xf numFmtId="0" fontId="39" fillId="5" borderId="0" xfId="0" applyFont="1" applyFill="1" applyAlignment="1">
      <alignment vertical="center"/>
    </xf>
    <xf numFmtId="0" fontId="13" fillId="5" borderId="0" xfId="0" applyFont="1" applyFill="1" applyAlignment="1">
      <alignment horizontal="justify" vertical="center"/>
    </xf>
    <xf numFmtId="0" fontId="38" fillId="5" borderId="0" xfId="0" applyFont="1" applyFill="1" applyAlignment="1">
      <alignment horizontal="left" vertical="center" indent="4"/>
    </xf>
    <xf numFmtId="0" fontId="41" fillId="5" borderId="0" xfId="0" applyFont="1" applyFill="1" applyAlignment="1">
      <alignment vertical="center"/>
    </xf>
    <xf numFmtId="0" fontId="42" fillId="5" borderId="0" xfId="0" applyFont="1" applyFill="1" applyAlignment="1">
      <alignment horizontal="justify" vertical="center"/>
    </xf>
    <xf numFmtId="0" fontId="41" fillId="5" borderId="0" xfId="0" applyFont="1" applyFill="1" applyAlignment="1">
      <alignment horizontal="left" vertical="center" indent="1"/>
    </xf>
    <xf numFmtId="0" fontId="43" fillId="5" borderId="0" xfId="0" applyFont="1" applyFill="1" applyAlignment="1">
      <alignment horizontal="left" vertical="center" indent="4"/>
    </xf>
    <xf numFmtId="0" fontId="13" fillId="5" borderId="0" xfId="0" quotePrefix="1" applyFont="1" applyFill="1" applyAlignment="1">
      <alignment horizontal="left" vertical="center" indent="4"/>
    </xf>
    <xf numFmtId="0" fontId="13" fillId="5" borderId="0" xfId="0" quotePrefix="1" applyFont="1" applyFill="1" applyAlignment="1">
      <alignment horizontal="left" vertical="center" indent="6"/>
    </xf>
    <xf numFmtId="0" fontId="42" fillId="5" borderId="0" xfId="0" applyFont="1" applyFill="1" applyAlignment="1">
      <alignment horizontal="left" vertical="center"/>
    </xf>
    <xf numFmtId="0" fontId="13" fillId="5" borderId="0" xfId="0" applyFont="1" applyFill="1" applyAlignment="1">
      <alignment horizontal="left" vertical="center" indent="4"/>
    </xf>
    <xf numFmtId="0" fontId="46" fillId="5" borderId="0" xfId="0" applyFont="1" applyFill="1" applyAlignment="1">
      <alignment horizontal="justify" vertical="center"/>
    </xf>
    <xf numFmtId="0" fontId="46" fillId="5" borderId="0" xfId="0" applyFont="1" applyFill="1" applyAlignment="1">
      <alignment horizontal="left" vertical="center"/>
    </xf>
    <xf numFmtId="0" fontId="13" fillId="5" borderId="0" xfId="0" applyFont="1" applyFill="1"/>
    <xf numFmtId="0" fontId="41" fillId="5" borderId="0" xfId="0" applyFont="1" applyFill="1" applyAlignment="1">
      <alignment horizontal="left" indent="2"/>
    </xf>
    <xf numFmtId="0" fontId="47" fillId="5" borderId="0" xfId="0" applyFont="1" applyFill="1" applyAlignment="1">
      <alignment horizontal="left" vertical="center" indent="4"/>
    </xf>
    <xf numFmtId="0" fontId="45" fillId="5" borderId="0" xfId="0" applyFont="1" applyFill="1" applyAlignment="1">
      <alignment horizontal="left" vertical="center"/>
    </xf>
    <xf numFmtId="0" fontId="11" fillId="5" borderId="0" xfId="0" applyFont="1" applyFill="1" applyAlignment="1">
      <alignment horizontal="left" vertical="center" indent="3"/>
    </xf>
    <xf numFmtId="0" fontId="11" fillId="5" borderId="0" xfId="0" applyFont="1" applyFill="1" applyAlignment="1">
      <alignment horizontal="left" vertical="center" indent="6"/>
    </xf>
    <xf numFmtId="0" fontId="37" fillId="5" borderId="0" xfId="0" applyFont="1" applyFill="1"/>
    <xf numFmtId="0" fontId="47" fillId="5" borderId="0" xfId="0" quotePrefix="1" applyFont="1" applyFill="1" applyAlignment="1">
      <alignment horizontal="left" vertical="center" indent="4"/>
    </xf>
    <xf numFmtId="0" fontId="41" fillId="5" borderId="0" xfId="0" applyFont="1" applyFill="1" applyAlignment="1">
      <alignment horizontal="left" vertical="center" indent="6"/>
    </xf>
    <xf numFmtId="0" fontId="41" fillId="5" borderId="0" xfId="0" applyFont="1" applyFill="1" applyAlignment="1">
      <alignment horizontal="left" vertical="center" indent="4"/>
    </xf>
    <xf numFmtId="0" fontId="13" fillId="5" borderId="0" xfId="0" applyFont="1" applyFill="1" applyAlignment="1">
      <alignment horizontal="left" vertical="center" indent="6"/>
    </xf>
    <xf numFmtId="0" fontId="33" fillId="5" borderId="0" xfId="0" applyFont="1" applyFill="1" applyAlignment="1">
      <alignment horizontal="left" vertical="center"/>
    </xf>
    <xf numFmtId="0" fontId="9" fillId="3" borderId="40" xfId="0" applyFont="1" applyFill="1" applyBorder="1" applyAlignment="1">
      <alignment horizontal="justify" vertical="center" wrapText="1"/>
    </xf>
    <xf numFmtId="0" fontId="9" fillId="3" borderId="46" xfId="0" applyFont="1" applyFill="1" applyBorder="1" applyAlignment="1">
      <alignment horizontal="justify" vertical="center" wrapText="1"/>
    </xf>
    <xf numFmtId="0" fontId="10" fillId="17" borderId="13" xfId="0" applyFont="1" applyFill="1" applyBorder="1" applyAlignment="1">
      <alignment vertical="center" wrapText="1"/>
    </xf>
    <xf numFmtId="0" fontId="12" fillId="0" borderId="11" xfId="0" applyFont="1" applyBorder="1" applyAlignment="1">
      <alignment vertical="center" wrapText="1"/>
    </xf>
    <xf numFmtId="0" fontId="10" fillId="17" borderId="38" xfId="0" applyFont="1" applyFill="1" applyBorder="1" applyAlignment="1">
      <alignment vertical="center" wrapText="1"/>
    </xf>
    <xf numFmtId="0" fontId="10" fillId="17" borderId="13" xfId="0" applyFont="1" applyFill="1" applyBorder="1" applyAlignment="1">
      <alignment vertical="top" wrapText="1"/>
    </xf>
    <xf numFmtId="0" fontId="10" fillId="17" borderId="38" xfId="0" applyFont="1" applyFill="1" applyBorder="1" applyAlignment="1">
      <alignment wrapText="1"/>
    </xf>
    <xf numFmtId="0" fontId="10" fillId="17" borderId="40" xfId="0" applyFont="1" applyFill="1" applyBorder="1" applyAlignment="1">
      <alignment vertical="center" wrapText="1"/>
    </xf>
    <xf numFmtId="0" fontId="41" fillId="5" borderId="0" xfId="0" applyFont="1" applyFill="1" applyAlignment="1">
      <alignment horizontal="left" vertical="center"/>
    </xf>
    <xf numFmtId="0" fontId="8" fillId="5" borderId="0" xfId="0" applyFont="1" applyFill="1" applyAlignment="1">
      <alignment horizontal="justify" vertical="center"/>
    </xf>
    <xf numFmtId="0" fontId="9" fillId="18" borderId="52" xfId="0" applyFont="1" applyFill="1" applyBorder="1" applyAlignment="1">
      <alignment horizontal="left" vertical="center" wrapText="1"/>
    </xf>
    <xf numFmtId="0" fontId="9" fillId="18" borderId="53" xfId="0" applyFont="1" applyFill="1" applyBorder="1" applyAlignment="1">
      <alignment horizontal="left" vertical="center" wrapText="1"/>
    </xf>
    <xf numFmtId="0" fontId="10" fillId="17" borderId="54" xfId="0" applyFont="1" applyFill="1" applyBorder="1" applyAlignment="1">
      <alignment horizontal="left" vertical="center" wrapText="1"/>
    </xf>
    <xf numFmtId="0" fontId="10" fillId="17" borderId="53" xfId="0" applyFont="1" applyFill="1" applyBorder="1" applyAlignment="1">
      <alignment horizontal="left" vertical="center" wrapText="1"/>
    </xf>
    <xf numFmtId="0" fontId="10" fillId="19" borderId="54" xfId="0" applyFont="1" applyFill="1" applyBorder="1" applyAlignment="1">
      <alignment horizontal="left" vertical="center" wrapText="1"/>
    </xf>
    <xf numFmtId="0" fontId="10" fillId="0" borderId="53" xfId="0" applyFont="1" applyBorder="1" applyAlignment="1">
      <alignment horizontal="left" vertical="center" wrapText="1"/>
    </xf>
    <xf numFmtId="0" fontId="10" fillId="0" borderId="54" xfId="0" applyFont="1" applyBorder="1" applyAlignment="1">
      <alignment horizontal="left" vertical="center" wrapText="1"/>
    </xf>
    <xf numFmtId="0" fontId="46" fillId="5" borderId="0" xfId="0" applyFont="1" applyFill="1" applyAlignment="1">
      <alignment vertical="center"/>
    </xf>
    <xf numFmtId="0" fontId="11" fillId="0" borderId="11" xfId="0" applyFont="1" applyBorder="1" applyAlignment="1">
      <alignment horizontal="left" vertical="center" wrapText="1"/>
    </xf>
    <xf numFmtId="0" fontId="43" fillId="5" borderId="0" xfId="0" quotePrefix="1" applyFont="1" applyFill="1" applyAlignment="1">
      <alignment horizontal="left" vertical="center" indent="4"/>
    </xf>
    <xf numFmtId="0" fontId="13" fillId="5" borderId="0" xfId="0" applyFont="1" applyFill="1" applyAlignment="1">
      <alignment horizontal="left" indent="4"/>
    </xf>
    <xf numFmtId="0" fontId="13" fillId="5" borderId="0" xfId="0" applyFont="1" applyFill="1" applyAlignment="1">
      <alignment horizontal="left" indent="6"/>
    </xf>
    <xf numFmtId="0" fontId="50" fillId="5" borderId="0" xfId="0" quotePrefix="1" applyFont="1" applyFill="1" applyAlignment="1">
      <alignment horizontal="left" vertical="center" indent="4"/>
    </xf>
    <xf numFmtId="0" fontId="33" fillId="5" borderId="0" xfId="0" applyFont="1" applyFill="1" applyAlignment="1">
      <alignment horizontal="justify" vertical="center"/>
    </xf>
    <xf numFmtId="0" fontId="13" fillId="5" borderId="0" xfId="0" applyFont="1" applyFill="1" applyAlignment="1">
      <alignment horizontal="left" vertical="center" indent="5"/>
    </xf>
    <xf numFmtId="0" fontId="13" fillId="5" borderId="0" xfId="0" applyFont="1" applyFill="1" applyAlignment="1">
      <alignment horizontal="left" vertical="center" indent="8"/>
    </xf>
    <xf numFmtId="0" fontId="12" fillId="5" borderId="0" xfId="0" applyFont="1" applyFill="1" applyAlignment="1">
      <alignment horizontal="left" vertical="center" indent="8"/>
    </xf>
    <xf numFmtId="0" fontId="0" fillId="5" borderId="0" xfId="0" applyFill="1" applyAlignment="1">
      <alignment horizontal="left" indent="8"/>
    </xf>
    <xf numFmtId="0" fontId="11" fillId="5" borderId="0" xfId="0" applyFont="1" applyFill="1" applyAlignment="1">
      <alignment horizontal="left" vertical="center" indent="8"/>
    </xf>
    <xf numFmtId="0" fontId="52" fillId="5" borderId="0" xfId="0" applyFont="1" applyFill="1" applyAlignment="1">
      <alignment horizontal="left" vertical="center" indent="2"/>
    </xf>
    <xf numFmtId="0" fontId="52" fillId="5" borderId="0" xfId="0" applyFont="1" applyFill="1" applyAlignment="1">
      <alignment horizontal="left" vertical="center" indent="4"/>
    </xf>
    <xf numFmtId="0" fontId="52" fillId="5" borderId="0" xfId="0" applyFont="1" applyFill="1" applyAlignment="1">
      <alignment horizontal="left" vertical="center" indent="5"/>
    </xf>
    <xf numFmtId="0" fontId="10" fillId="17" borderId="56" xfId="0" applyFont="1" applyFill="1" applyBorder="1" applyAlignment="1">
      <alignment vertical="center" wrapText="1"/>
    </xf>
    <xf numFmtId="0" fontId="9" fillId="3" borderId="49" xfId="0" applyFont="1" applyFill="1" applyBorder="1" applyAlignment="1">
      <alignment horizontal="justify" vertical="center" wrapText="1"/>
    </xf>
    <xf numFmtId="0" fontId="9" fillId="3" borderId="40" xfId="0" applyFont="1" applyFill="1" applyBorder="1" applyAlignment="1">
      <alignment horizontal="justify" vertical="center"/>
    </xf>
    <xf numFmtId="0" fontId="9" fillId="3" borderId="40" xfId="0" applyFont="1" applyFill="1" applyBorder="1" applyAlignment="1">
      <alignment horizontal="left" vertical="center" wrapText="1"/>
    </xf>
    <xf numFmtId="0" fontId="9" fillId="3" borderId="46" xfId="0" applyFont="1" applyFill="1" applyBorder="1" applyAlignment="1">
      <alignment horizontal="left" vertical="center"/>
    </xf>
    <xf numFmtId="0" fontId="41" fillId="5" borderId="0" xfId="0" applyFont="1" applyFill="1"/>
    <xf numFmtId="0" fontId="10" fillId="17" borderId="13" xfId="0" applyFont="1" applyFill="1" applyBorder="1" applyAlignment="1">
      <alignment horizontal="left" vertical="center" wrapText="1"/>
    </xf>
    <xf numFmtId="0" fontId="9" fillId="3" borderId="40" xfId="0" applyFont="1" applyFill="1" applyBorder="1" applyAlignment="1">
      <alignment horizontal="left" vertical="center"/>
    </xf>
    <xf numFmtId="0" fontId="11" fillId="0" borderId="0" xfId="0" applyFont="1" applyAlignment="1">
      <alignment horizontal="left" vertical="center" indent="9"/>
    </xf>
    <xf numFmtId="0" fontId="11" fillId="5" borderId="39" xfId="0" applyFont="1" applyFill="1" applyBorder="1" applyAlignment="1">
      <alignment horizontal="left" vertical="center" indent="9"/>
    </xf>
    <xf numFmtId="0" fontId="11" fillId="5" borderId="38" xfId="0" applyFont="1" applyFill="1" applyBorder="1" applyAlignment="1">
      <alignment horizontal="left" vertical="center" indent="9"/>
    </xf>
    <xf numFmtId="0" fontId="11" fillId="5" borderId="13" xfId="0" applyFont="1" applyFill="1" applyBorder="1" applyAlignment="1">
      <alignment horizontal="left" vertical="center" indent="9"/>
    </xf>
    <xf numFmtId="0" fontId="11" fillId="0" borderId="11" xfId="0" applyFont="1" applyBorder="1" applyAlignment="1">
      <alignment horizontal="left" vertical="center" indent="9"/>
    </xf>
    <xf numFmtId="0" fontId="9" fillId="18" borderId="61" xfId="0" applyFont="1" applyFill="1" applyBorder="1" applyAlignment="1">
      <alignment horizontal="left" vertical="center" wrapText="1"/>
    </xf>
    <xf numFmtId="0" fontId="9" fillId="18" borderId="62" xfId="0" applyFont="1" applyFill="1" applyBorder="1" applyAlignment="1">
      <alignment horizontal="left" vertical="center" wrapText="1"/>
    </xf>
    <xf numFmtId="0" fontId="9" fillId="18" borderId="63" xfId="0" applyFont="1" applyFill="1" applyBorder="1" applyAlignment="1">
      <alignment horizontal="left" vertical="center" wrapText="1"/>
    </xf>
    <xf numFmtId="0" fontId="10" fillId="17" borderId="38" xfId="0" applyFont="1" applyFill="1" applyBorder="1" applyAlignment="1">
      <alignment horizontal="left" vertical="center" wrapText="1"/>
    </xf>
    <xf numFmtId="0" fontId="11" fillId="0" borderId="47" xfId="0" applyFont="1" applyBorder="1" applyAlignment="1">
      <alignment horizontal="left" vertical="center" wrapText="1"/>
    </xf>
    <xf numFmtId="0" fontId="37" fillId="5" borderId="0" xfId="0" applyFont="1" applyFill="1" applyAlignment="1">
      <alignment horizontal="left" vertical="center"/>
    </xf>
    <xf numFmtId="0" fontId="11" fillId="5" borderId="0" xfId="0" applyFont="1" applyFill="1" applyAlignment="1">
      <alignment horizontal="left" indent="11"/>
    </xf>
    <xf numFmtId="0" fontId="13" fillId="5" borderId="0" xfId="0" applyFont="1" applyFill="1" applyAlignment="1">
      <alignment horizontal="left" vertical="center"/>
    </xf>
    <xf numFmtId="0" fontId="37" fillId="5" borderId="0" xfId="0" applyFont="1" applyFill="1" applyAlignment="1">
      <alignment horizontal="justify" vertical="center"/>
    </xf>
    <xf numFmtId="0" fontId="13" fillId="5" borderId="0" xfId="0" applyFont="1" applyFill="1" applyAlignment="1">
      <alignment horizontal="left" vertical="center" indent="10"/>
    </xf>
    <xf numFmtId="0" fontId="0" fillId="5" borderId="0" xfId="0" applyFill="1" applyAlignment="1">
      <alignment horizontal="left" vertical="center" indent="10"/>
    </xf>
    <xf numFmtId="0" fontId="13" fillId="5" borderId="0" xfId="0" applyFont="1" applyFill="1" applyAlignment="1">
      <alignment horizontal="left" indent="13"/>
    </xf>
    <xf numFmtId="0" fontId="39" fillId="5" borderId="0" xfId="0" applyFont="1" applyFill="1" applyAlignment="1">
      <alignment horizontal="left" vertical="center" indent="4"/>
    </xf>
    <xf numFmtId="0" fontId="11" fillId="20" borderId="38" xfId="0" applyFont="1" applyFill="1" applyBorder="1" applyAlignment="1">
      <alignment vertical="center" wrapText="1"/>
    </xf>
    <xf numFmtId="0" fontId="11" fillId="20" borderId="13" xfId="0" applyFont="1" applyFill="1" applyBorder="1" applyAlignment="1">
      <alignment vertical="center" wrapText="1"/>
    </xf>
    <xf numFmtId="0" fontId="9" fillId="3" borderId="9" xfId="0" applyFont="1" applyFill="1" applyBorder="1" applyAlignment="1">
      <alignment horizontal="justify" vertical="center" wrapText="1"/>
    </xf>
    <xf numFmtId="0" fontId="9" fillId="3" borderId="10" xfId="0" applyFont="1" applyFill="1" applyBorder="1" applyAlignment="1">
      <alignment horizontal="left" vertical="center" wrapText="1"/>
    </xf>
    <xf numFmtId="0" fontId="43" fillId="5" borderId="0" xfId="0" applyFont="1" applyFill="1" applyAlignment="1">
      <alignment horizontal="left" vertical="center" indent="2"/>
    </xf>
    <xf numFmtId="0" fontId="43" fillId="5" borderId="0" xfId="0" quotePrefix="1" applyFont="1" applyFill="1" applyAlignment="1">
      <alignment horizontal="left" vertical="center" indent="2"/>
    </xf>
    <xf numFmtId="0" fontId="9" fillId="3" borderId="64" xfId="0" applyFont="1" applyFill="1" applyBorder="1" applyAlignment="1">
      <alignment horizontal="justify" vertical="center" wrapText="1"/>
    </xf>
    <xf numFmtId="0" fontId="10" fillId="20" borderId="68" xfId="0" applyFont="1" applyFill="1" applyBorder="1" applyAlignment="1">
      <alignment vertical="center" wrapText="1"/>
    </xf>
    <xf numFmtId="0" fontId="10" fillId="20" borderId="66" xfId="0" applyFont="1" applyFill="1" applyBorder="1" applyAlignment="1">
      <alignment vertical="center" wrapText="1"/>
    </xf>
    <xf numFmtId="0" fontId="10" fillId="20" borderId="40" xfId="0" applyFont="1" applyFill="1" applyBorder="1" applyAlignment="1">
      <alignment vertical="center" wrapText="1"/>
    </xf>
    <xf numFmtId="0" fontId="13" fillId="5" borderId="0" xfId="0" quotePrefix="1" applyFont="1" applyFill="1" applyAlignment="1">
      <alignment horizontal="left" vertical="center" indent="3"/>
    </xf>
    <xf numFmtId="0" fontId="1" fillId="6" borderId="5" xfId="0" applyFont="1" applyFill="1" applyBorder="1" applyAlignment="1">
      <alignment horizontal="left" vertical="top" wrapText="1"/>
    </xf>
    <xf numFmtId="0" fontId="0" fillId="0" borderId="0" xfId="0" applyFont="1" applyBorder="1" applyAlignment="1">
      <alignment vertical="center" wrapText="1"/>
    </xf>
    <xf numFmtId="0" fontId="7" fillId="5" borderId="0" xfId="1" applyFill="1" applyAlignment="1">
      <alignment vertical="center"/>
    </xf>
    <xf numFmtId="0" fontId="0" fillId="0" borderId="0" xfId="0" applyFont="1" applyBorder="1" applyAlignment="1">
      <alignment horizontal="left" vertical="center" wrapText="1"/>
    </xf>
    <xf numFmtId="0" fontId="34" fillId="0" borderId="0" xfId="0" applyFont="1" applyBorder="1" applyAlignment="1">
      <alignment horizontal="center" vertical="center" wrapText="1"/>
    </xf>
    <xf numFmtId="0" fontId="3" fillId="4" borderId="0" xfId="0" applyFont="1" applyFill="1" applyAlignment="1"/>
    <xf numFmtId="0" fontId="0" fillId="10" borderId="0" xfId="0" applyFill="1" applyAlignment="1">
      <alignment vertical="top" wrapText="1"/>
    </xf>
    <xf numFmtId="0" fontId="0" fillId="10" borderId="14" xfId="0" applyFont="1" applyFill="1" applyBorder="1" applyAlignment="1">
      <alignment horizontal="center" wrapText="1"/>
    </xf>
    <xf numFmtId="0" fontId="4" fillId="23" borderId="0" xfId="0" applyFont="1" applyFill="1" applyAlignment="1">
      <alignment horizontal="left" vertical="top" wrapText="1"/>
    </xf>
    <xf numFmtId="0" fontId="0" fillId="23" borderId="0" xfId="0" applyFill="1" applyAlignment="1">
      <alignment horizontal="left" vertical="top" wrapText="1"/>
    </xf>
    <xf numFmtId="0" fontId="0" fillId="0" borderId="38" xfId="0" applyFont="1" applyBorder="1" applyAlignment="1">
      <alignment vertical="center" wrapText="1"/>
    </xf>
    <xf numFmtId="0" fontId="0" fillId="10" borderId="0" xfId="0" applyFont="1" applyFill="1" applyBorder="1" applyAlignment="1">
      <alignment horizontal="center" vertical="center" wrapText="1"/>
    </xf>
    <xf numFmtId="0" fontId="1" fillId="0" borderId="0" xfId="0" applyFont="1" applyAlignment="1">
      <alignment horizontal="center" vertical="top" wrapText="1"/>
    </xf>
    <xf numFmtId="0" fontId="0" fillId="25" borderId="0" xfId="0" applyFill="1" applyAlignment="1">
      <alignment horizontal="left" vertical="top" wrapText="1"/>
    </xf>
    <xf numFmtId="0" fontId="1" fillId="0" borderId="0" xfId="0" applyFont="1" applyAlignment="1">
      <alignment horizontal="left" vertical="top"/>
    </xf>
    <xf numFmtId="0" fontId="61" fillId="0" borderId="0" xfId="5"/>
    <xf numFmtId="0" fontId="64" fillId="25" borderId="12" xfId="5" applyFont="1" applyFill="1" applyBorder="1" applyAlignment="1">
      <alignment horizontal="left" vertical="center" wrapText="1"/>
    </xf>
    <xf numFmtId="0" fontId="65" fillId="25" borderId="12" xfId="5" applyFont="1" applyFill="1" applyBorder="1" applyAlignment="1">
      <alignment vertical="top" wrapText="1"/>
    </xf>
    <xf numFmtId="0" fontId="41" fillId="25" borderId="12" xfId="5" applyFont="1" applyFill="1" applyBorder="1" applyAlignment="1">
      <alignment vertical="center"/>
    </xf>
    <xf numFmtId="2" fontId="41" fillId="25" borderId="12" xfId="5" applyNumberFormat="1" applyFont="1" applyFill="1" applyBorder="1" applyAlignment="1">
      <alignment vertical="center"/>
    </xf>
    <xf numFmtId="0" fontId="66" fillId="25" borderId="12" xfId="5" applyFont="1" applyFill="1" applyBorder="1" applyAlignment="1">
      <alignment vertical="center"/>
    </xf>
    <xf numFmtId="2" fontId="66" fillId="25" borderId="12" xfId="5" applyNumberFormat="1" applyFont="1" applyFill="1" applyBorder="1" applyAlignment="1">
      <alignment vertical="center"/>
    </xf>
    <xf numFmtId="0" fontId="61" fillId="25" borderId="12" xfId="5" applyFont="1" applyFill="1" applyBorder="1"/>
    <xf numFmtId="2" fontId="61" fillId="25" borderId="12" xfId="5" applyNumberFormat="1" applyFont="1" applyFill="1" applyBorder="1"/>
    <xf numFmtId="0" fontId="66" fillId="25" borderId="12" xfId="5" applyFont="1" applyFill="1" applyBorder="1" applyAlignment="1">
      <alignment vertical="top" wrapText="1"/>
    </xf>
    <xf numFmtId="2" fontId="66" fillId="25" borderId="12" xfId="5" applyNumberFormat="1" applyFont="1" applyFill="1" applyBorder="1" applyAlignment="1">
      <alignment vertical="top" wrapText="1"/>
    </xf>
    <xf numFmtId="0" fontId="66" fillId="25" borderId="12" xfId="5" applyFont="1" applyFill="1" applyBorder="1" applyAlignment="1">
      <alignment vertical="top"/>
    </xf>
    <xf numFmtId="2" fontId="66" fillId="25" borderId="12" xfId="5" applyNumberFormat="1" applyFont="1" applyFill="1" applyBorder="1" applyAlignment="1">
      <alignment vertical="top"/>
    </xf>
    <xf numFmtId="0" fontId="1" fillId="25" borderId="12" xfId="5" applyFont="1" applyFill="1" applyBorder="1" applyAlignment="1">
      <alignment vertical="top" wrapText="1"/>
    </xf>
    <xf numFmtId="0" fontId="1" fillId="25" borderId="12" xfId="5" applyFont="1" applyFill="1" applyBorder="1" applyAlignment="1">
      <alignment vertical="top"/>
    </xf>
    <xf numFmtId="2" fontId="1" fillId="25" borderId="12" xfId="5" applyNumberFormat="1" applyFont="1" applyFill="1" applyBorder="1" applyAlignment="1">
      <alignment vertical="top"/>
    </xf>
    <xf numFmtId="0" fontId="41" fillId="26" borderId="12" xfId="5" applyFont="1" applyFill="1" applyBorder="1" applyAlignment="1">
      <alignment vertical="top" wrapText="1"/>
    </xf>
    <xf numFmtId="0" fontId="41" fillId="26" borderId="12" xfId="5" applyFont="1" applyFill="1" applyBorder="1" applyAlignment="1">
      <alignment vertical="center"/>
    </xf>
    <xf numFmtId="2" fontId="41" fillId="26" borderId="12" xfId="5" applyNumberFormat="1" applyFont="1" applyFill="1" applyBorder="1" applyAlignment="1">
      <alignment vertical="center"/>
    </xf>
    <xf numFmtId="0" fontId="65" fillId="0" borderId="12" xfId="5" applyFont="1" applyFill="1" applyBorder="1" applyAlignment="1">
      <alignment vertical="top" wrapText="1"/>
    </xf>
    <xf numFmtId="0" fontId="41" fillId="0" borderId="12" xfId="5" applyFont="1" applyBorder="1" applyAlignment="1">
      <alignment vertical="top"/>
    </xf>
    <xf numFmtId="2" fontId="41" fillId="0" borderId="12" xfId="5" applyNumberFormat="1" applyFont="1" applyBorder="1" applyAlignment="1">
      <alignment vertical="top"/>
    </xf>
    <xf numFmtId="0" fontId="66" fillId="0" borderId="12" xfId="5" applyFont="1" applyFill="1" applyBorder="1" applyAlignment="1">
      <alignment vertical="top"/>
    </xf>
    <xf numFmtId="2" fontId="66" fillId="0" borderId="12" xfId="5" applyNumberFormat="1" applyFont="1" applyFill="1" applyBorder="1" applyAlignment="1">
      <alignment vertical="top"/>
    </xf>
    <xf numFmtId="0" fontId="41" fillId="11" borderId="12" xfId="5" applyFont="1" applyFill="1" applyBorder="1" applyAlignment="1">
      <alignment vertical="top" wrapText="1"/>
    </xf>
    <xf numFmtId="0" fontId="41" fillId="11" borderId="12" xfId="5" applyFont="1" applyFill="1" applyBorder="1" applyAlignment="1">
      <alignment vertical="center"/>
    </xf>
    <xf numFmtId="2" fontId="41" fillId="11" borderId="12" xfId="5" applyNumberFormat="1" applyFont="1" applyFill="1" applyBorder="1" applyAlignment="1">
      <alignment vertical="center"/>
    </xf>
    <xf numFmtId="0" fontId="41" fillId="0" borderId="12" xfId="5" applyFont="1" applyBorder="1" applyAlignment="1">
      <alignment vertical="top" wrapText="1"/>
    </xf>
    <xf numFmtId="0" fontId="41" fillId="0" borderId="12" xfId="5" applyFont="1" applyBorder="1" applyAlignment="1">
      <alignment vertical="center"/>
    </xf>
    <xf numFmtId="2" fontId="41" fillId="0" borderId="12" xfId="5" applyNumberFormat="1" applyFont="1" applyBorder="1" applyAlignment="1">
      <alignment vertical="center"/>
    </xf>
    <xf numFmtId="0" fontId="41" fillId="0" borderId="12" xfId="5" applyFont="1" applyFill="1" applyBorder="1" applyAlignment="1">
      <alignment vertical="center"/>
    </xf>
    <xf numFmtId="2" fontId="41" fillId="0" borderId="12" xfId="5" applyNumberFormat="1" applyFont="1" applyFill="1" applyBorder="1" applyAlignment="1">
      <alignment vertical="center"/>
    </xf>
    <xf numFmtId="0" fontId="41" fillId="5" borderId="12" xfId="5" applyFont="1" applyFill="1" applyBorder="1" applyAlignment="1">
      <alignment vertical="center"/>
    </xf>
    <xf numFmtId="2" fontId="41" fillId="5" borderId="12" xfId="5" applyNumberFormat="1" applyFont="1" applyFill="1" applyBorder="1" applyAlignment="1">
      <alignment vertical="center"/>
    </xf>
    <xf numFmtId="0" fontId="66" fillId="26" borderId="12" xfId="5" applyFont="1" applyFill="1" applyBorder="1" applyAlignment="1">
      <alignment vertical="top" wrapText="1"/>
    </xf>
    <xf numFmtId="0" fontId="66" fillId="26" borderId="12" xfId="5" applyFont="1" applyFill="1" applyBorder="1" applyAlignment="1">
      <alignment vertical="center"/>
    </xf>
    <xf numFmtId="2" fontId="66" fillId="26" borderId="12" xfId="5" applyNumberFormat="1" applyFont="1" applyFill="1" applyBorder="1" applyAlignment="1">
      <alignment vertical="center"/>
    </xf>
    <xf numFmtId="0" fontId="66" fillId="5" borderId="12" xfId="5" applyFont="1" applyFill="1" applyBorder="1" applyAlignment="1">
      <alignment vertical="top" wrapText="1"/>
    </xf>
    <xf numFmtId="0" fontId="41" fillId="5" borderId="12" xfId="5" applyFont="1" applyFill="1" applyBorder="1" applyAlignment="1">
      <alignment vertical="top" wrapText="1"/>
    </xf>
    <xf numFmtId="0" fontId="66" fillId="5" borderId="12" xfId="5" applyFont="1" applyFill="1" applyBorder="1" applyAlignment="1">
      <alignment vertical="center"/>
    </xf>
    <xf numFmtId="2" fontId="66" fillId="5" borderId="12" xfId="5" applyNumberFormat="1" applyFont="1" applyFill="1" applyBorder="1" applyAlignment="1">
      <alignment vertical="center"/>
    </xf>
    <xf numFmtId="0" fontId="61" fillId="26" borderId="12" xfId="5" applyFont="1" applyFill="1" applyBorder="1" applyAlignment="1">
      <alignment vertical="top" wrapText="1"/>
    </xf>
    <xf numFmtId="0" fontId="61" fillId="26" borderId="12" xfId="5" applyFont="1" applyFill="1" applyBorder="1"/>
    <xf numFmtId="2" fontId="61" fillId="26" borderId="12" xfId="5" applyNumberFormat="1" applyFont="1" applyFill="1" applyBorder="1"/>
    <xf numFmtId="0" fontId="66" fillId="5" borderId="12" xfId="5" applyFont="1" applyFill="1" applyBorder="1" applyAlignment="1">
      <alignment vertical="top"/>
    </xf>
    <xf numFmtId="2" fontId="66" fillId="5" borderId="12" xfId="5" applyNumberFormat="1" applyFont="1" applyFill="1" applyBorder="1" applyAlignment="1">
      <alignment vertical="top"/>
    </xf>
    <xf numFmtId="0" fontId="65" fillId="5" borderId="12" xfId="5" applyFont="1" applyFill="1" applyBorder="1" applyAlignment="1">
      <alignment vertical="top"/>
    </xf>
    <xf numFmtId="2" fontId="65" fillId="5" borderId="12" xfId="5" applyNumberFormat="1" applyFont="1" applyFill="1" applyBorder="1" applyAlignment="1">
      <alignment vertical="top"/>
    </xf>
    <xf numFmtId="0" fontId="65" fillId="0" borderId="12" xfId="5" applyFont="1" applyBorder="1" applyAlignment="1">
      <alignment vertical="top"/>
    </xf>
    <xf numFmtId="2" fontId="65" fillId="0" borderId="12" xfId="5" applyNumberFormat="1" applyFont="1" applyBorder="1" applyAlignment="1">
      <alignment vertical="top"/>
    </xf>
    <xf numFmtId="0" fontId="65" fillId="0" borderId="12" xfId="5" applyFont="1" applyFill="1" applyBorder="1" applyAlignment="1">
      <alignment vertical="top"/>
    </xf>
    <xf numFmtId="2" fontId="65" fillId="0" borderId="12" xfId="5" applyNumberFormat="1" applyFont="1" applyFill="1" applyBorder="1" applyAlignment="1">
      <alignment vertical="top"/>
    </xf>
    <xf numFmtId="0" fontId="65" fillId="21" borderId="12" xfId="5" applyFont="1" applyFill="1" applyBorder="1" applyAlignment="1">
      <alignment vertical="top" wrapText="1"/>
    </xf>
    <xf numFmtId="2" fontId="65" fillId="21" borderId="12" xfId="5" applyNumberFormat="1" applyFont="1" applyFill="1" applyBorder="1" applyAlignment="1">
      <alignment vertical="top" wrapText="1"/>
    </xf>
    <xf numFmtId="2" fontId="65" fillId="0" borderId="12" xfId="5" applyNumberFormat="1" applyFont="1" applyFill="1" applyBorder="1" applyAlignment="1">
      <alignment vertical="top" wrapText="1"/>
    </xf>
    <xf numFmtId="0" fontId="61" fillId="21" borderId="12" xfId="5" applyFont="1" applyFill="1" applyBorder="1" applyAlignment="1">
      <alignment vertical="top" wrapText="1"/>
    </xf>
    <xf numFmtId="0" fontId="61" fillId="21" borderId="12" xfId="5" applyFont="1" applyFill="1" applyBorder="1"/>
    <xf numFmtId="2" fontId="61" fillId="21" borderId="12" xfId="5" applyNumberFormat="1" applyFont="1" applyFill="1" applyBorder="1"/>
    <xf numFmtId="0" fontId="65" fillId="5" borderId="12" xfId="5" applyFont="1" applyFill="1" applyBorder="1" applyAlignment="1">
      <alignment vertical="top" wrapText="1"/>
    </xf>
    <xf numFmtId="2" fontId="65" fillId="5" borderId="12" xfId="5" applyNumberFormat="1" applyFont="1" applyFill="1" applyBorder="1" applyAlignment="1">
      <alignment vertical="top" wrapText="1"/>
    </xf>
    <xf numFmtId="0" fontId="65" fillId="24" borderId="12" xfId="5" applyFont="1" applyFill="1" applyBorder="1" applyAlignment="1">
      <alignment vertical="top" wrapText="1"/>
    </xf>
    <xf numFmtId="2" fontId="65" fillId="24" borderId="12" xfId="5" applyNumberFormat="1" applyFont="1" applyFill="1" applyBorder="1" applyAlignment="1">
      <alignment vertical="top" wrapText="1"/>
    </xf>
    <xf numFmtId="0" fontId="65" fillId="0" borderId="12" xfId="5" applyFont="1" applyFill="1" applyBorder="1" applyAlignment="1">
      <alignment wrapText="1"/>
    </xf>
    <xf numFmtId="2" fontId="65" fillId="0" borderId="12" xfId="5" applyNumberFormat="1" applyFont="1" applyFill="1" applyBorder="1" applyAlignment="1">
      <alignment wrapText="1"/>
    </xf>
    <xf numFmtId="0" fontId="65" fillId="10" borderId="12" xfId="5" applyFont="1" applyFill="1" applyBorder="1" applyAlignment="1">
      <alignment vertical="top" wrapText="1"/>
    </xf>
    <xf numFmtId="2" fontId="65" fillId="10" borderId="12" xfId="5" applyNumberFormat="1" applyFont="1" applyFill="1" applyBorder="1" applyAlignment="1">
      <alignment vertical="top" wrapText="1"/>
    </xf>
    <xf numFmtId="0" fontId="61" fillId="24" borderId="12" xfId="5" applyFont="1" applyFill="1" applyBorder="1" applyAlignment="1">
      <alignment vertical="top" wrapText="1"/>
    </xf>
    <xf numFmtId="0" fontId="61" fillId="24" borderId="12" xfId="5" applyFont="1" applyFill="1" applyBorder="1"/>
    <xf numFmtId="2" fontId="61" fillId="24" borderId="12" xfId="5" applyNumberFormat="1" applyFont="1" applyFill="1" applyBorder="1"/>
    <xf numFmtId="0" fontId="13" fillId="0" borderId="12" xfId="5" applyFont="1" applyFill="1" applyBorder="1" applyAlignment="1">
      <alignment vertical="top" wrapText="1"/>
    </xf>
    <xf numFmtId="0" fontId="13" fillId="0" borderId="12" xfId="5" applyFont="1" applyFill="1" applyBorder="1" applyAlignment="1">
      <alignment vertical="top"/>
    </xf>
    <xf numFmtId="2" fontId="13" fillId="0" borderId="12" xfId="5" applyNumberFormat="1" applyFont="1" applyFill="1" applyBorder="1" applyAlignment="1">
      <alignment vertical="top"/>
    </xf>
    <xf numFmtId="0" fontId="62" fillId="7" borderId="12" xfId="5" applyFont="1" applyFill="1" applyBorder="1" applyAlignment="1">
      <alignment wrapText="1"/>
    </xf>
    <xf numFmtId="2" fontId="62" fillId="7" borderId="12" xfId="5" applyNumberFormat="1" applyFont="1" applyFill="1" applyBorder="1" applyAlignment="1">
      <alignment wrapText="1"/>
    </xf>
    <xf numFmtId="0" fontId="61" fillId="0" borderId="12" xfId="5" applyBorder="1"/>
    <xf numFmtId="2" fontId="61" fillId="0" borderId="12" xfId="5" applyNumberFormat="1" applyBorder="1"/>
    <xf numFmtId="0" fontId="4" fillId="0" borderId="0" xfId="0" applyFont="1" applyAlignment="1">
      <alignment horizontal="left" vertical="top"/>
    </xf>
    <xf numFmtId="0" fontId="4" fillId="10" borderId="39" xfId="0" applyFont="1" applyFill="1" applyBorder="1" applyAlignment="1">
      <alignment vertical="center" wrapText="1"/>
    </xf>
    <xf numFmtId="0" fontId="4" fillId="10" borderId="13" xfId="0" applyFont="1" applyFill="1" applyBorder="1" applyAlignment="1">
      <alignment vertical="center" wrapText="1"/>
    </xf>
    <xf numFmtId="0" fontId="1" fillId="25" borderId="0" xfId="0" applyFont="1" applyFill="1" applyAlignment="1">
      <alignment horizontal="left" vertical="top" wrapText="1"/>
    </xf>
    <xf numFmtId="0" fontId="1" fillId="27" borderId="0" xfId="0" applyFont="1" applyFill="1" applyAlignment="1">
      <alignment horizontal="left" vertical="top" wrapText="1"/>
    </xf>
    <xf numFmtId="0" fontId="7" fillId="5" borderId="0" xfId="1" applyFill="1" applyAlignment="1">
      <alignment horizontal="left" indent="2"/>
    </xf>
    <xf numFmtId="0" fontId="1" fillId="5" borderId="0" xfId="0" applyFont="1" applyFill="1"/>
    <xf numFmtId="0" fontId="60" fillId="5" borderId="0" xfId="0" applyFont="1" applyFill="1" applyAlignment="1">
      <alignment vertical="center"/>
    </xf>
    <xf numFmtId="0" fontId="56" fillId="5" borderId="0" xfId="0" applyFont="1" applyFill="1"/>
    <xf numFmtId="0" fontId="7" fillId="5" borderId="0" xfId="1" applyFill="1" applyAlignment="1">
      <alignment horizontal="left" vertical="center"/>
    </xf>
    <xf numFmtId="0" fontId="34" fillId="0" borderId="0" xfId="0" applyFont="1" applyBorder="1" applyAlignment="1">
      <alignment horizontal="left" vertical="center" wrapText="1"/>
    </xf>
    <xf numFmtId="0" fontId="60" fillId="5" borderId="0" xfId="0" applyFont="1" applyFill="1"/>
    <xf numFmtId="0" fontId="65" fillId="5" borderId="0" xfId="0" applyFont="1" applyFill="1"/>
    <xf numFmtId="0" fontId="6" fillId="28" borderId="0" xfId="0" applyFont="1" applyFill="1" applyAlignment="1"/>
    <xf numFmtId="0" fontId="0" fillId="28" borderId="0" xfId="0" applyFill="1" applyAlignment="1">
      <alignment wrapText="1"/>
    </xf>
    <xf numFmtId="0" fontId="1" fillId="6" borderId="0" xfId="0" applyFont="1" applyFill="1" applyAlignment="1">
      <alignment horizontal="left" vertical="top" wrapText="1"/>
    </xf>
    <xf numFmtId="0" fontId="70" fillId="5" borderId="0" xfId="0" applyFont="1" applyFill="1" applyAlignment="1">
      <alignment horizontal="left" vertical="center"/>
    </xf>
    <xf numFmtId="0" fontId="65" fillId="5" borderId="0" xfId="0" applyFont="1" applyFill="1" applyAlignment="1">
      <alignment vertical="center"/>
    </xf>
    <xf numFmtId="0" fontId="4" fillId="6" borderId="0" xfId="0" applyFont="1" applyFill="1" applyAlignment="1">
      <alignment horizontal="left" vertical="top" wrapText="1"/>
    </xf>
    <xf numFmtId="0" fontId="1" fillId="29" borderId="0" xfId="0" applyFont="1" applyFill="1" applyAlignment="1">
      <alignment horizontal="left" vertical="top" wrapText="1"/>
    </xf>
    <xf numFmtId="0" fontId="4" fillId="29" borderId="0" xfId="0" applyFont="1" applyFill="1" applyAlignment="1">
      <alignment horizontal="left" vertical="top" wrapText="1"/>
    </xf>
    <xf numFmtId="0" fontId="60" fillId="0" borderId="0" xfId="0" applyFont="1" applyAlignment="1">
      <alignment vertical="center"/>
    </xf>
    <xf numFmtId="0" fontId="74" fillId="5" borderId="0" xfId="0" applyFont="1" applyFill="1" applyAlignment="1">
      <alignment vertical="center"/>
    </xf>
    <xf numFmtId="0" fontId="75" fillId="5" borderId="0" xfId="0" quotePrefix="1" applyFont="1" applyFill="1" applyAlignment="1">
      <alignment horizontal="left" vertical="center" indent="4"/>
    </xf>
    <xf numFmtId="0" fontId="60" fillId="5" borderId="0" xfId="0" applyFont="1" applyFill="1" applyAlignment="1">
      <alignment horizontal="left" indent="6"/>
    </xf>
    <xf numFmtId="0" fontId="77" fillId="5" borderId="0" xfId="0" applyFont="1" applyFill="1" applyAlignment="1">
      <alignment horizontal="left" vertical="center"/>
    </xf>
    <xf numFmtId="0" fontId="78" fillId="5" borderId="0" xfId="0" applyFont="1" applyFill="1" applyAlignment="1">
      <alignment vertical="center"/>
    </xf>
    <xf numFmtId="0" fontId="11" fillId="5" borderId="0" xfId="0" applyFont="1" applyFill="1" applyAlignment="1">
      <alignment horizontal="left" vertical="center" indent="5"/>
    </xf>
    <xf numFmtId="0" fontId="13" fillId="5" borderId="0" xfId="0" applyFont="1" applyFill="1" applyAlignment="1">
      <alignment horizontal="left" indent="5"/>
    </xf>
    <xf numFmtId="0" fontId="13" fillId="5" borderId="0" xfId="0" quotePrefix="1" applyFont="1" applyFill="1" applyAlignment="1">
      <alignment horizontal="left" indent="5"/>
    </xf>
    <xf numFmtId="0" fontId="41" fillId="4" borderId="0" xfId="0" applyFont="1" applyFill="1" applyAlignment="1"/>
    <xf numFmtId="0" fontId="41" fillId="0" borderId="0" xfId="0" applyFont="1" applyAlignment="1">
      <alignment horizontal="left" vertical="top"/>
    </xf>
    <xf numFmtId="0" fontId="41" fillId="4" borderId="0" xfId="0" applyFont="1" applyFill="1" applyAlignment="1">
      <alignment horizontal="left" vertical="top"/>
    </xf>
    <xf numFmtId="0" fontId="80" fillId="27" borderId="0" xfId="0" applyFont="1" applyFill="1" applyAlignment="1">
      <alignment horizontal="left" vertical="top" wrapText="1"/>
    </xf>
    <xf numFmtId="0" fontId="80" fillId="0" borderId="0" xfId="0" applyFont="1" applyAlignment="1">
      <alignment vertical="top" wrapText="1"/>
    </xf>
    <xf numFmtId="0" fontId="41" fillId="27" borderId="5" xfId="0" applyFont="1" applyFill="1" applyBorder="1" applyAlignment="1">
      <alignment horizontal="left" vertical="top" wrapText="1"/>
    </xf>
    <xf numFmtId="0" fontId="66" fillId="27" borderId="0" xfId="0" applyFont="1" applyFill="1" applyAlignment="1">
      <alignment horizontal="left" vertical="top" wrapText="1"/>
    </xf>
    <xf numFmtId="0" fontId="41" fillId="27" borderId="0" xfId="0" applyFont="1" applyFill="1" applyAlignment="1">
      <alignment horizontal="left" vertical="top" wrapText="1"/>
    </xf>
    <xf numFmtId="0" fontId="66" fillId="0" borderId="0" xfId="0" applyFont="1" applyAlignment="1">
      <alignment vertical="top" wrapText="1"/>
    </xf>
    <xf numFmtId="0" fontId="83" fillId="0" borderId="0" xfId="0" applyFont="1" applyAlignment="1">
      <alignment horizontal="left" vertical="top" wrapText="1"/>
    </xf>
    <xf numFmtId="0" fontId="66" fillId="23" borderId="0" xfId="0" applyFont="1" applyFill="1" applyAlignment="1">
      <alignment horizontal="left" vertical="top" wrapText="1"/>
    </xf>
    <xf numFmtId="0" fontId="66" fillId="10" borderId="5" xfId="0" applyFont="1" applyFill="1" applyBorder="1" applyAlignment="1">
      <alignment horizontal="left" vertical="top" wrapText="1"/>
    </xf>
    <xf numFmtId="0" fontId="83" fillId="6" borderId="5" xfId="0" applyFont="1" applyFill="1" applyBorder="1" applyAlignment="1">
      <alignment horizontal="left" vertical="top" wrapText="1"/>
    </xf>
    <xf numFmtId="0" fontId="66" fillId="4" borderId="0" xfId="0" applyFont="1" applyFill="1" applyAlignment="1"/>
    <xf numFmtId="0" fontId="41" fillId="29" borderId="0" xfId="0" applyFont="1" applyFill="1" applyAlignment="1">
      <alignment horizontal="left" vertical="top" wrapText="1"/>
    </xf>
    <xf numFmtId="0" fontId="41" fillId="25" borderId="0" xfId="0" applyFont="1" applyFill="1" applyAlignment="1">
      <alignment horizontal="left" vertical="top" wrapText="1"/>
    </xf>
    <xf numFmtId="0" fontId="41" fillId="0" borderId="0" xfId="0" applyFont="1" applyAlignment="1">
      <alignment vertical="top" wrapText="1"/>
    </xf>
    <xf numFmtId="0" fontId="80" fillId="29" borderId="0" xfId="0" applyFont="1" applyFill="1" applyAlignment="1">
      <alignment horizontal="left" vertical="top" wrapText="1"/>
    </xf>
    <xf numFmtId="0" fontId="66" fillId="28" borderId="0" xfId="0" applyFont="1" applyFill="1" applyAlignment="1"/>
    <xf numFmtId="0" fontId="41" fillId="0" borderId="0" xfId="0" applyFont="1"/>
    <xf numFmtId="0" fontId="41" fillId="22" borderId="0" xfId="0" applyFont="1" applyFill="1" applyAlignment="1">
      <alignment wrapText="1"/>
    </xf>
    <xf numFmtId="0" fontId="86" fillId="27" borderId="0" xfId="0" applyFont="1" applyFill="1"/>
    <xf numFmtId="0" fontId="41" fillId="0" borderId="0" xfId="0" applyFont="1" applyFill="1" applyBorder="1" applyAlignment="1">
      <alignment vertical="top" wrapText="1"/>
    </xf>
    <xf numFmtId="0" fontId="80" fillId="0" borderId="0" xfId="0" applyFont="1"/>
    <xf numFmtId="0" fontId="41" fillId="4" borderId="0" xfId="0" applyFont="1" applyFill="1" applyAlignment="1">
      <alignment wrapText="1"/>
    </xf>
    <xf numFmtId="0" fontId="41" fillId="6" borderId="0" xfId="0" applyFont="1" applyFill="1" applyAlignment="1">
      <alignment horizontal="left" vertical="top"/>
    </xf>
    <xf numFmtId="0" fontId="80" fillId="28" borderId="0" xfId="0" applyFont="1" applyFill="1" applyAlignment="1"/>
    <xf numFmtId="0" fontId="80" fillId="6" borderId="0" xfId="0" applyFont="1" applyFill="1" applyAlignment="1">
      <alignment horizontal="center"/>
    </xf>
    <xf numFmtId="0" fontId="41" fillId="0" borderId="0" xfId="0" applyFont="1" applyAlignment="1">
      <alignment wrapText="1"/>
    </xf>
    <xf numFmtId="0" fontId="41" fillId="5" borderId="0" xfId="0" applyFont="1" applyFill="1" applyAlignment="1">
      <alignment horizontal="left" vertical="center" indent="5"/>
    </xf>
    <xf numFmtId="0" fontId="54" fillId="5" borderId="0" xfId="0" applyFont="1" applyFill="1" applyAlignment="1">
      <alignment horizontal="left" vertical="center" indent="6"/>
    </xf>
    <xf numFmtId="0" fontId="80" fillId="6" borderId="0" xfId="0" applyFont="1" applyFill="1" applyAlignment="1">
      <alignment horizontal="left" vertical="top" wrapText="1"/>
    </xf>
    <xf numFmtId="0" fontId="41" fillId="5" borderId="0" xfId="0" quotePrefix="1" applyFont="1" applyFill="1" applyAlignment="1">
      <alignment horizontal="left" vertical="center" indent="4"/>
    </xf>
    <xf numFmtId="0" fontId="13" fillId="10" borderId="0" xfId="0" applyFont="1" applyFill="1"/>
    <xf numFmtId="0" fontId="13" fillId="6" borderId="0" xfId="0" applyFont="1" applyFill="1"/>
    <xf numFmtId="0" fontId="65" fillId="21" borderId="0" xfId="0" applyFont="1" applyFill="1" applyAlignment="1">
      <alignment horizontal="left" vertical="top"/>
    </xf>
    <xf numFmtId="0" fontId="13" fillId="29" borderId="0" xfId="0" applyFont="1" applyFill="1"/>
    <xf numFmtId="0" fontId="10" fillId="5" borderId="0" xfId="0" applyFont="1" applyFill="1"/>
    <xf numFmtId="0" fontId="90" fillId="5" borderId="0" xfId="1" applyFont="1" applyFill="1"/>
    <xf numFmtId="0" fontId="11" fillId="5" borderId="0" xfId="0" applyFont="1" applyFill="1"/>
    <xf numFmtId="0" fontId="90" fillId="0" borderId="0" xfId="1" applyFont="1"/>
    <xf numFmtId="0" fontId="14" fillId="5" borderId="0" xfId="0" applyFont="1" applyFill="1"/>
    <xf numFmtId="0" fontId="91" fillId="5" borderId="0" xfId="0" applyFont="1" applyFill="1"/>
    <xf numFmtId="0" fontId="92" fillId="5" borderId="0" xfId="1" applyFont="1" applyFill="1"/>
    <xf numFmtId="0" fontId="0" fillId="5" borderId="0" xfId="0" applyFont="1" applyFill="1"/>
    <xf numFmtId="0" fontId="41" fillId="10" borderId="0" xfId="0" quotePrefix="1" applyFont="1" applyFill="1" applyAlignment="1">
      <alignment horizontal="left" vertical="center" indent="4"/>
    </xf>
    <xf numFmtId="0" fontId="41" fillId="6" borderId="0" xfId="0" quotePrefix="1" applyFont="1" applyFill="1" applyAlignment="1">
      <alignment horizontal="left" vertical="center" indent="4"/>
    </xf>
    <xf numFmtId="0" fontId="41" fillId="29" borderId="0" xfId="0" quotePrefix="1" applyFont="1" applyFill="1" applyAlignment="1">
      <alignment horizontal="left" vertical="center" indent="4"/>
    </xf>
    <xf numFmtId="0" fontId="41" fillId="21" borderId="0" xfId="0" quotePrefix="1" applyFont="1" applyFill="1" applyAlignment="1">
      <alignment horizontal="left" vertical="center" indent="4"/>
    </xf>
    <xf numFmtId="0" fontId="49" fillId="5" borderId="0" xfId="0" applyFont="1" applyFill="1"/>
    <xf numFmtId="14" fontId="13" fillId="5" borderId="0" xfId="0" applyNumberFormat="1" applyFont="1" applyFill="1" applyAlignment="1">
      <alignment vertical="center"/>
    </xf>
    <xf numFmtId="0" fontId="13" fillId="5" borderId="0" xfId="0" applyFont="1" applyFill="1" applyAlignment="1">
      <alignment horizontal="center" vertical="center"/>
    </xf>
    <xf numFmtId="0" fontId="93" fillId="5" borderId="0" xfId="1" applyFont="1" applyFill="1" applyAlignment="1">
      <alignment horizontal="center" vertical="center"/>
    </xf>
    <xf numFmtId="0" fontId="94" fillId="3" borderId="69" xfId="0" applyFont="1" applyFill="1" applyBorder="1" applyAlignment="1">
      <alignment horizontal="center" vertical="center" wrapText="1"/>
    </xf>
    <xf numFmtId="0" fontId="94" fillId="3" borderId="16" xfId="0" applyFont="1" applyFill="1" applyBorder="1" applyAlignment="1">
      <alignment horizontal="center" vertical="center" wrapText="1"/>
    </xf>
    <xf numFmtId="0" fontId="94" fillId="3" borderId="4" xfId="0" applyFont="1" applyFill="1" applyBorder="1" applyAlignment="1">
      <alignment horizontal="center" vertical="center" wrapText="1"/>
    </xf>
    <xf numFmtId="0" fontId="94" fillId="3" borderId="3" xfId="0" applyFont="1" applyFill="1" applyBorder="1" applyAlignment="1">
      <alignment horizontal="center" vertical="center" wrapText="1"/>
    </xf>
    <xf numFmtId="0" fontId="94" fillId="3" borderId="2" xfId="0" applyFont="1" applyFill="1" applyBorder="1" applyAlignment="1">
      <alignment horizontal="center" vertical="center" wrapText="1"/>
    </xf>
    <xf numFmtId="0" fontId="95" fillId="2" borderId="1" xfId="0" applyFont="1" applyFill="1" applyBorder="1" applyAlignment="1">
      <alignment horizontal="center" vertical="center" wrapText="1"/>
    </xf>
    <xf numFmtId="0" fontId="95" fillId="2" borderId="0" xfId="0" applyFont="1" applyFill="1" applyBorder="1" applyAlignment="1">
      <alignment horizontal="center" vertical="center" wrapText="1"/>
    </xf>
    <xf numFmtId="0" fontId="94" fillId="3" borderId="0" xfId="0" applyFont="1" applyFill="1" applyBorder="1" applyAlignment="1">
      <alignment horizontal="center" vertical="center" wrapText="1"/>
    </xf>
    <xf numFmtId="0" fontId="94" fillId="16" borderId="0" xfId="0" applyFont="1" applyFill="1" applyBorder="1" applyAlignment="1">
      <alignment horizontal="center" vertical="center" wrapText="1"/>
    </xf>
    <xf numFmtId="0" fontId="96" fillId="0" borderId="0" xfId="0" applyFont="1"/>
    <xf numFmtId="0" fontId="97" fillId="13" borderId="77" xfId="0" applyFont="1" applyFill="1" applyBorder="1" applyAlignment="1">
      <alignment horizontal="center" vertical="top" wrapText="1"/>
    </xf>
    <xf numFmtId="0" fontId="97" fillId="13" borderId="78" xfId="0" applyFont="1" applyFill="1" applyBorder="1" applyAlignment="1">
      <alignment horizontal="center" vertical="top" wrapText="1"/>
    </xf>
    <xf numFmtId="0" fontId="38" fillId="5" borderId="0" xfId="0" applyFont="1" applyFill="1" applyAlignment="1">
      <alignment horizontal="left" vertical="center"/>
    </xf>
    <xf numFmtId="0" fontId="0" fillId="10" borderId="14" xfId="0" applyFont="1" applyFill="1" applyBorder="1" applyAlignment="1">
      <alignment horizontal="center" vertical="center" wrapText="1"/>
    </xf>
    <xf numFmtId="0" fontId="0" fillId="10" borderId="0" xfId="0" applyFont="1" applyFill="1" applyAlignment="1">
      <alignment vertical="center" wrapText="1"/>
    </xf>
    <xf numFmtId="0" fontId="80" fillId="31" borderId="0" xfId="0" applyFont="1" applyFill="1" applyAlignment="1">
      <alignment vertical="top" wrapText="1"/>
    </xf>
    <xf numFmtId="0" fontId="1" fillId="31" borderId="0" xfId="0" applyFont="1" applyFill="1" applyBorder="1" applyAlignment="1">
      <alignment horizontal="left" vertical="top" wrapText="1"/>
    </xf>
    <xf numFmtId="0" fontId="80" fillId="21" borderId="0" xfId="0" applyFont="1" applyFill="1" applyAlignment="1">
      <alignment horizontal="left" vertical="top" wrapText="1"/>
    </xf>
    <xf numFmtId="0" fontId="80" fillId="21" borderId="37" xfId="0" applyFont="1" applyFill="1" applyBorder="1" applyAlignment="1">
      <alignment horizontal="left" vertical="top" wrapText="1"/>
    </xf>
    <xf numFmtId="0" fontId="97" fillId="16" borderId="77" xfId="0" applyFont="1" applyFill="1" applyBorder="1" applyAlignment="1">
      <alignment horizontal="left" vertical="top" wrapText="1"/>
    </xf>
    <xf numFmtId="0" fontId="98" fillId="0" borderId="0" xfId="0" applyFont="1" applyBorder="1" applyAlignment="1">
      <alignment horizontal="left"/>
    </xf>
    <xf numFmtId="0" fontId="98" fillId="0" borderId="0" xfId="0" applyFont="1" applyAlignment="1">
      <alignment horizontal="left"/>
    </xf>
    <xf numFmtId="0" fontId="8" fillId="0" borderId="14" xfId="0" applyFont="1" applyBorder="1" applyAlignment="1">
      <alignment vertical="center" wrapText="1"/>
    </xf>
    <xf numFmtId="0" fontId="8" fillId="0" borderId="42" xfId="0" applyFont="1" applyBorder="1" applyAlignment="1">
      <alignment vertical="center" wrapText="1"/>
    </xf>
    <xf numFmtId="0" fontId="0" fillId="0" borderId="0" xfId="0" applyAlignment="1">
      <alignment horizontal="left" vertical="top"/>
    </xf>
    <xf numFmtId="0" fontId="0" fillId="29" borderId="0" xfId="0" applyFill="1" applyAlignment="1">
      <alignment horizontal="left" vertical="top" wrapText="1"/>
    </xf>
    <xf numFmtId="0" fontId="97" fillId="16" borderId="77" xfId="0" applyFont="1" applyFill="1" applyBorder="1" applyAlignment="1">
      <alignment horizontal="center" vertical="top" wrapText="1"/>
    </xf>
    <xf numFmtId="0" fontId="98" fillId="9" borderId="77" xfId="0" applyFont="1" applyFill="1" applyBorder="1" applyAlignment="1">
      <alignment horizontal="center" vertical="top"/>
    </xf>
    <xf numFmtId="0" fontId="98" fillId="6" borderId="79" xfId="0" applyFont="1" applyFill="1" applyBorder="1" applyAlignment="1">
      <alignment vertical="top"/>
    </xf>
    <xf numFmtId="0" fontId="98" fillId="6" borderId="77" xfId="0" applyFont="1" applyFill="1" applyBorder="1" applyAlignment="1">
      <alignment vertical="top"/>
    </xf>
    <xf numFmtId="0" fontId="98" fillId="0" borderId="0" xfId="0" applyFont="1" applyAlignment="1"/>
    <xf numFmtId="0" fontId="98" fillId="9" borderId="0" xfId="0" applyFont="1" applyFill="1" applyBorder="1" applyAlignment="1">
      <alignment horizontal="center" vertical="top"/>
    </xf>
    <xf numFmtId="0" fontId="98" fillId="6" borderId="18" xfId="0" applyFont="1" applyFill="1" applyBorder="1" applyAlignment="1">
      <alignment vertical="top"/>
    </xf>
    <xf numFmtId="0" fontId="98" fillId="6" borderId="18" xfId="0" applyFont="1" applyFill="1" applyBorder="1" applyAlignment="1">
      <alignment horizontal="left" vertical="top"/>
    </xf>
    <xf numFmtId="0" fontId="98" fillId="6" borderId="23" xfId="0" applyFont="1" applyFill="1" applyBorder="1" applyAlignment="1">
      <alignment vertical="top"/>
    </xf>
    <xf numFmtId="0" fontId="98" fillId="0" borderId="24" xfId="0" applyFont="1" applyBorder="1" applyAlignment="1"/>
    <xf numFmtId="0" fontId="98" fillId="6" borderId="21" xfId="0" applyFont="1" applyFill="1" applyBorder="1" applyAlignment="1">
      <alignment vertical="top"/>
    </xf>
    <xf numFmtId="0" fontId="98" fillId="6" borderId="26" xfId="0" applyFont="1" applyFill="1" applyBorder="1" applyAlignment="1">
      <alignment vertical="top"/>
    </xf>
    <xf numFmtId="0" fontId="98" fillId="6" borderId="28" xfId="0" applyFont="1" applyFill="1" applyBorder="1" applyAlignment="1">
      <alignment vertical="top"/>
    </xf>
    <xf numFmtId="0" fontId="98" fillId="0" borderId="0" xfId="0" applyFont="1" applyFill="1" applyAlignment="1"/>
    <xf numFmtId="0" fontId="98" fillId="0" borderId="28" xfId="0" applyFont="1" applyBorder="1" applyAlignment="1"/>
    <xf numFmtId="0" fontId="98" fillId="0" borderId="0" xfId="0" applyFont="1" applyBorder="1" applyAlignment="1"/>
    <xf numFmtId="0" fontId="98" fillId="6" borderId="32" xfId="0" applyFont="1" applyFill="1" applyBorder="1" applyAlignment="1">
      <alignment vertical="top"/>
    </xf>
    <xf numFmtId="0" fontId="98" fillId="6" borderId="31" xfId="0" applyFont="1" applyFill="1" applyBorder="1" applyAlignment="1">
      <alignment vertical="top"/>
    </xf>
    <xf numFmtId="0" fontId="98" fillId="6" borderId="0" xfId="0" applyFont="1" applyFill="1" applyBorder="1" applyAlignment="1">
      <alignment vertical="top"/>
    </xf>
    <xf numFmtId="0" fontId="98" fillId="6" borderId="30" xfId="0" applyFont="1" applyFill="1" applyBorder="1" applyAlignment="1">
      <alignment vertical="top"/>
    </xf>
    <xf numFmtId="0" fontId="98" fillId="6" borderId="32" xfId="0" applyFont="1" applyFill="1" applyBorder="1" applyAlignment="1">
      <alignment horizontal="left" vertical="top"/>
    </xf>
    <xf numFmtId="0" fontId="98" fillId="32" borderId="0" xfId="0" applyFont="1" applyFill="1" applyBorder="1" applyAlignment="1">
      <alignment horizontal="left" vertical="top"/>
    </xf>
    <xf numFmtId="0" fontId="98" fillId="6" borderId="31" xfId="0" applyFont="1" applyFill="1" applyBorder="1" applyAlignment="1">
      <alignment horizontal="left" vertical="top"/>
    </xf>
    <xf numFmtId="0" fontId="98" fillId="6" borderId="28" xfId="0" applyFont="1" applyFill="1" applyBorder="1" applyAlignment="1">
      <alignment horizontal="left" vertical="top"/>
    </xf>
    <xf numFmtId="0" fontId="98" fillId="6" borderId="73" xfId="0" applyFont="1" applyFill="1" applyBorder="1" applyAlignment="1">
      <alignment vertical="top"/>
    </xf>
    <xf numFmtId="0" fontId="98" fillId="6" borderId="24" xfId="0" applyFont="1" applyFill="1" applyBorder="1" applyAlignment="1">
      <alignment vertical="top"/>
    </xf>
    <xf numFmtId="0" fontId="98" fillId="6" borderId="22" xfId="0" applyFont="1" applyFill="1" applyBorder="1" applyAlignment="1">
      <alignment horizontal="left" vertical="top"/>
    </xf>
    <xf numFmtId="0" fontId="98" fillId="0" borderId="0" xfId="0" applyFont="1" applyFill="1" applyAlignment="1">
      <alignment horizontal="left" vertical="top"/>
    </xf>
    <xf numFmtId="0" fontId="98" fillId="6" borderId="0" xfId="0" applyFont="1" applyFill="1" applyBorder="1" applyAlignment="1">
      <alignment horizontal="left" vertical="top"/>
    </xf>
    <xf numFmtId="0" fontId="98" fillId="6" borderId="77" xfId="0" applyFont="1" applyFill="1" applyBorder="1" applyAlignment="1">
      <alignment horizontal="left" vertical="top"/>
    </xf>
    <xf numFmtId="0" fontId="4" fillId="31" borderId="0" xfId="0" applyFont="1" applyFill="1" applyAlignment="1">
      <alignment horizontal="left" vertical="top" wrapText="1"/>
    </xf>
    <xf numFmtId="0" fontId="41" fillId="21" borderId="0" xfId="0" quotePrefix="1" applyFont="1" applyFill="1" applyAlignment="1">
      <alignment horizontal="left" vertical="center" indent="6"/>
    </xf>
    <xf numFmtId="0" fontId="54" fillId="5" borderId="0" xfId="0" applyFont="1" applyFill="1" applyAlignment="1">
      <alignment horizontal="left" vertical="center" indent="8"/>
    </xf>
    <xf numFmtId="0" fontId="54" fillId="5" borderId="0" xfId="0" applyFont="1" applyFill="1" applyAlignment="1">
      <alignment horizontal="left" vertical="center" indent="11"/>
    </xf>
    <xf numFmtId="0" fontId="66" fillId="25" borderId="0" xfId="0" applyFont="1" applyFill="1" applyAlignment="1">
      <alignment horizontal="left" vertical="top" wrapText="1"/>
    </xf>
    <xf numFmtId="0" fontId="4" fillId="25" borderId="0" xfId="0" applyFont="1" applyFill="1" applyAlignment="1">
      <alignment horizontal="left" vertical="top" wrapText="1"/>
    </xf>
    <xf numFmtId="0" fontId="1" fillId="6" borderId="8" xfId="0" applyFont="1" applyFill="1" applyBorder="1" applyAlignment="1">
      <alignment horizontal="left" vertical="top" wrapText="1"/>
    </xf>
    <xf numFmtId="0" fontId="0" fillId="0" borderId="0" xfId="0" applyAlignment="1">
      <alignment vertical="center" wrapText="1"/>
    </xf>
    <xf numFmtId="0" fontId="80" fillId="0" borderId="0" xfId="0" applyFont="1" applyAlignment="1">
      <alignment horizontal="center" vertical="top" wrapText="1"/>
    </xf>
    <xf numFmtId="0" fontId="66" fillId="6" borderId="5" xfId="0" applyFont="1" applyFill="1" applyBorder="1" applyAlignment="1">
      <alignment vertical="top" wrapText="1"/>
    </xf>
    <xf numFmtId="0" fontId="41" fillId="4" borderId="0" xfId="0" applyFont="1" applyFill="1" applyAlignment="1">
      <alignment horizontal="left" vertical="top" wrapText="1"/>
    </xf>
    <xf numFmtId="0" fontId="66" fillId="31" borderId="0" xfId="0" applyFont="1" applyFill="1" applyAlignment="1">
      <alignment horizontal="left" vertical="top" wrapText="1"/>
    </xf>
    <xf numFmtId="0" fontId="41" fillId="10" borderId="5" xfId="0" applyFont="1" applyFill="1" applyBorder="1" applyAlignment="1">
      <alignment horizontal="left" vertical="top" wrapText="1"/>
    </xf>
    <xf numFmtId="0" fontId="41" fillId="28" borderId="0" xfId="0" applyFont="1" applyFill="1" applyAlignment="1">
      <alignment wrapText="1"/>
    </xf>
    <xf numFmtId="0" fontId="80" fillId="10" borderId="5" xfId="0" applyFont="1" applyFill="1" applyBorder="1" applyAlignment="1">
      <alignment horizontal="left" vertical="top" wrapText="1"/>
    </xf>
    <xf numFmtId="0" fontId="1" fillId="10" borderId="5" xfId="0" applyFont="1" applyFill="1" applyBorder="1" applyAlignment="1">
      <alignment horizontal="left" vertical="top" wrapText="1"/>
    </xf>
    <xf numFmtId="0" fontId="1" fillId="0" borderId="0" xfId="0" applyFont="1"/>
    <xf numFmtId="0" fontId="1" fillId="10" borderId="0" xfId="0" applyFont="1" applyFill="1"/>
    <xf numFmtId="0" fontId="1" fillId="10" borderId="0" xfId="0" applyFont="1" applyFill="1" applyAlignment="1">
      <alignment wrapText="1"/>
    </xf>
    <xf numFmtId="0" fontId="102" fillId="27" borderId="0" xfId="0" applyFont="1" applyFill="1" applyAlignment="1">
      <alignment horizontal="left" vertical="top" wrapText="1"/>
    </xf>
    <xf numFmtId="0" fontId="80" fillId="33" borderId="0" xfId="0" applyFont="1" applyFill="1" applyAlignment="1">
      <alignment horizontal="center"/>
    </xf>
    <xf numFmtId="0" fontId="0" fillId="33" borderId="0" xfId="0" applyFill="1"/>
    <xf numFmtId="0" fontId="0" fillId="33" borderId="0" xfId="0" applyFill="1" applyAlignment="1">
      <alignment wrapText="1"/>
    </xf>
    <xf numFmtId="0" fontId="41" fillId="33" borderId="0" xfId="0" applyFont="1" applyFill="1"/>
    <xf numFmtId="0" fontId="4" fillId="33" borderId="0" xfId="0" applyFont="1" applyFill="1"/>
    <xf numFmtId="0" fontId="4" fillId="33" borderId="0" xfId="0" applyFont="1" applyFill="1" applyAlignment="1">
      <alignment wrapText="1"/>
    </xf>
    <xf numFmtId="0" fontId="66" fillId="6"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0" fillId="0" borderId="0" xfId="0"/>
    <xf numFmtId="0" fontId="96" fillId="4" borderId="0" xfId="0" applyFont="1" applyFill="1" applyAlignment="1"/>
    <xf numFmtId="0" fontId="106" fillId="0" borderId="0" xfId="6" applyFont="1"/>
    <xf numFmtId="0" fontId="107" fillId="0" borderId="0" xfId="6" applyFont="1"/>
    <xf numFmtId="0" fontId="108" fillId="0" borderId="0" xfId="6" applyFont="1"/>
    <xf numFmtId="164" fontId="108" fillId="0" borderId="0" xfId="6" applyNumberFormat="1" applyFont="1"/>
    <xf numFmtId="164" fontId="107" fillId="0" borderId="0" xfId="6" applyNumberFormat="1" applyFont="1"/>
    <xf numFmtId="0" fontId="109" fillId="0" borderId="0" xfId="6" applyFont="1"/>
    <xf numFmtId="164" fontId="109" fillId="0" borderId="0" xfId="6" applyNumberFormat="1" applyFont="1"/>
    <xf numFmtId="0" fontId="110" fillId="0" borderId="0" xfId="6" applyFont="1"/>
    <xf numFmtId="49" fontId="107" fillId="0" borderId="0" xfId="6" applyNumberFormat="1" applyFont="1"/>
    <xf numFmtId="165" fontId="107" fillId="0" borderId="0" xfId="6" applyNumberFormat="1" applyFont="1"/>
    <xf numFmtId="49" fontId="109" fillId="0" borderId="0" xfId="6" applyNumberFormat="1" applyFont="1"/>
    <xf numFmtId="165" fontId="109" fillId="0" borderId="0" xfId="6" applyNumberFormat="1" applyFont="1"/>
    <xf numFmtId="0" fontId="96" fillId="8" borderId="0" xfId="0" applyFont="1" applyFill="1" applyAlignment="1"/>
    <xf numFmtId="0" fontId="96" fillId="8" borderId="0" xfId="0" applyFont="1" applyFill="1"/>
    <xf numFmtId="0" fontId="106" fillId="0" borderId="0" xfId="0" applyFont="1"/>
    <xf numFmtId="164" fontId="96" fillId="0" borderId="0" xfId="0" applyNumberFormat="1" applyFont="1"/>
    <xf numFmtId="0" fontId="96" fillId="30" borderId="0" xfId="0" applyFont="1" applyFill="1" applyAlignment="1"/>
    <xf numFmtId="0" fontId="96" fillId="30" borderId="0" xfId="0" applyFont="1" applyFill="1"/>
    <xf numFmtId="0" fontId="107" fillId="0" borderId="0" xfId="6" applyFont="1" applyAlignment="1">
      <alignment vertical="top"/>
    </xf>
    <xf numFmtId="164" fontId="107" fillId="0" borderId="0" xfId="6" applyNumberFormat="1" applyFont="1" applyAlignment="1">
      <alignment vertical="top"/>
    </xf>
    <xf numFmtId="0" fontId="109" fillId="0" borderId="0" xfId="6" applyFont="1" applyAlignment="1">
      <alignment vertical="top"/>
    </xf>
    <xf numFmtId="164" fontId="109" fillId="0" borderId="0" xfId="6" applyNumberFormat="1" applyFont="1" applyAlignment="1">
      <alignment vertical="top"/>
    </xf>
    <xf numFmtId="14" fontId="107" fillId="0" borderId="0" xfId="6" applyNumberFormat="1" applyFont="1"/>
    <xf numFmtId="14" fontId="109" fillId="0" borderId="0" xfId="6" applyNumberFormat="1" applyFont="1"/>
    <xf numFmtId="0" fontId="110" fillId="0" borderId="0" xfId="0" applyFont="1"/>
    <xf numFmtId="0" fontId="96" fillId="0" borderId="0" xfId="0" applyFont="1" applyAlignment="1">
      <alignment vertical="top"/>
    </xf>
    <xf numFmtId="164" fontId="96" fillId="0" borderId="0" xfId="0" applyNumberFormat="1" applyFont="1" applyAlignment="1">
      <alignment vertical="top"/>
    </xf>
    <xf numFmtId="14" fontId="96" fillId="0" borderId="0" xfId="0" applyNumberFormat="1" applyFont="1"/>
    <xf numFmtId="0" fontId="111" fillId="0" borderId="87" xfId="0" applyFont="1" applyBorder="1" applyAlignment="1"/>
    <xf numFmtId="0" fontId="106" fillId="5" borderId="87" xfId="9" applyFont="1" applyFill="1" applyBorder="1" applyAlignment="1">
      <alignment horizontal="left" vertical="top" wrapText="1"/>
    </xf>
    <xf numFmtId="0" fontId="106" fillId="35" borderId="87" xfId="9" applyFont="1" applyFill="1" applyBorder="1" applyAlignment="1">
      <alignment horizontal="left" textRotation="90" wrapText="1"/>
    </xf>
    <xf numFmtId="0" fontId="106" fillId="5" borderId="87" xfId="9" applyFont="1" applyFill="1" applyBorder="1" applyAlignment="1">
      <alignment horizontal="left" textRotation="90" wrapText="1"/>
    </xf>
    <xf numFmtId="49" fontId="106" fillId="5" borderId="87" xfId="9" applyNumberFormat="1" applyFont="1" applyFill="1" applyBorder="1" applyAlignment="1">
      <alignment horizontal="left" textRotation="90" wrapText="1"/>
    </xf>
    <xf numFmtId="0" fontId="106" fillId="0" borderId="87" xfId="9" applyFont="1" applyFill="1" applyBorder="1" applyAlignment="1">
      <alignment horizontal="left" textRotation="90" wrapText="1"/>
    </xf>
    <xf numFmtId="0" fontId="106" fillId="0" borderId="87" xfId="9" applyFont="1" applyFill="1" applyBorder="1" applyAlignment="1">
      <alignment horizontal="left" textRotation="90"/>
    </xf>
    <xf numFmtId="0" fontId="106" fillId="0" borderId="87" xfId="9" applyFont="1" applyBorder="1" applyAlignment="1">
      <alignment horizontal="left" textRotation="90" wrapText="1"/>
    </xf>
    <xf numFmtId="0" fontId="106" fillId="0" borderId="84" xfId="9" applyFont="1" applyFill="1" applyBorder="1" applyAlignment="1">
      <alignment horizontal="left" textRotation="90"/>
    </xf>
    <xf numFmtId="0" fontId="111" fillId="0" borderId="84" xfId="0" applyFont="1" applyBorder="1" applyAlignment="1"/>
    <xf numFmtId="0" fontId="111" fillId="38" borderId="65" xfId="0" applyFont="1" applyFill="1" applyBorder="1" applyAlignment="1">
      <alignment vertical="top"/>
    </xf>
    <xf numFmtId="0" fontId="106" fillId="37" borderId="57" xfId="9" applyFont="1" applyFill="1" applyBorder="1" applyAlignment="1">
      <alignment vertical="top" wrapText="1"/>
    </xf>
    <xf numFmtId="0" fontId="112" fillId="37" borderId="57" xfId="9" applyFont="1" applyFill="1" applyBorder="1" applyAlignment="1">
      <alignment vertical="top"/>
    </xf>
    <xf numFmtId="0" fontId="106" fillId="37" borderId="93" xfId="9" applyFont="1" applyFill="1" applyBorder="1" applyAlignment="1">
      <alignment vertical="top" wrapText="1"/>
    </xf>
    <xf numFmtId="0" fontId="111" fillId="0" borderId="0" xfId="0" applyFont="1" applyFill="1" applyBorder="1" applyAlignment="1">
      <alignment vertical="top"/>
    </xf>
    <xf numFmtId="0" fontId="111" fillId="38" borderId="15" xfId="0" applyFont="1" applyFill="1" applyBorder="1" applyAlignment="1">
      <alignment vertical="top"/>
    </xf>
    <xf numFmtId="0" fontId="112" fillId="5" borderId="0" xfId="10" applyFont="1" applyFill="1" applyBorder="1" applyAlignment="1">
      <alignment vertical="top" wrapText="1"/>
    </xf>
    <xf numFmtId="0" fontId="112" fillId="35" borderId="15" xfId="9" applyFont="1" applyFill="1" applyBorder="1" applyAlignment="1">
      <alignment vertical="top"/>
    </xf>
    <xf numFmtId="0" fontId="112" fillId="5" borderId="0" xfId="9" applyFont="1" applyFill="1" applyBorder="1" applyAlignment="1">
      <alignment vertical="top"/>
    </xf>
    <xf numFmtId="49" fontId="112" fillId="5" borderId="0" xfId="9" applyNumberFormat="1" applyFont="1" applyFill="1" applyBorder="1" applyAlignment="1">
      <alignment vertical="top" wrapText="1"/>
    </xf>
    <xf numFmtId="0" fontId="112" fillId="5" borderId="0" xfId="11" applyFont="1" applyFill="1" applyBorder="1" applyAlignment="1" applyProtection="1">
      <alignment vertical="top"/>
    </xf>
    <xf numFmtId="0" fontId="112" fillId="5" borderId="0" xfId="19" applyFont="1" applyFill="1" applyBorder="1" applyAlignment="1">
      <alignment vertical="top"/>
    </xf>
    <xf numFmtId="49" fontId="112" fillId="5" borderId="0" xfId="9" quotePrefix="1" applyNumberFormat="1" applyFont="1" applyFill="1" applyBorder="1" applyAlignment="1">
      <alignment vertical="top"/>
    </xf>
    <xf numFmtId="0" fontId="112" fillId="5" borderId="0" xfId="0" applyFont="1" applyFill="1" applyAlignment="1">
      <alignment vertical="top"/>
    </xf>
    <xf numFmtId="0" fontId="112" fillId="5" borderId="0" xfId="9" applyFont="1" applyFill="1" applyAlignment="1">
      <alignment wrapText="1"/>
    </xf>
    <xf numFmtId="14" fontId="112" fillId="5" borderId="0" xfId="0" applyNumberFormat="1" applyFont="1" applyFill="1" applyAlignment="1">
      <alignment vertical="top"/>
    </xf>
    <xf numFmtId="0" fontId="111" fillId="0" borderId="0" xfId="0" applyFont="1" applyAlignment="1">
      <alignment vertical="top"/>
    </xf>
    <xf numFmtId="0" fontId="111" fillId="38" borderId="88" xfId="0" applyFont="1" applyFill="1" applyBorder="1" applyAlignment="1">
      <alignment vertical="top"/>
    </xf>
    <xf numFmtId="0" fontId="112" fillId="5" borderId="57" xfId="10" applyFont="1" applyFill="1" applyBorder="1" applyAlignment="1">
      <alignment vertical="top" wrapText="1"/>
    </xf>
    <xf numFmtId="0" fontId="112" fillId="35" borderId="89" xfId="9" applyFont="1" applyFill="1" applyBorder="1" applyAlignment="1">
      <alignment vertical="top"/>
    </xf>
    <xf numFmtId="0" fontId="112" fillId="5" borderId="57" xfId="9" applyFont="1" applyFill="1" applyBorder="1" applyAlignment="1">
      <alignment vertical="top"/>
    </xf>
    <xf numFmtId="49" fontId="112" fillId="5" borderId="57" xfId="9" applyNumberFormat="1" applyFont="1" applyFill="1" applyBorder="1" applyAlignment="1">
      <alignment vertical="top" wrapText="1"/>
    </xf>
    <xf numFmtId="0" fontId="112" fillId="5" borderId="57" xfId="11" applyFont="1" applyFill="1" applyBorder="1" applyAlignment="1" applyProtection="1">
      <alignment vertical="top"/>
    </xf>
    <xf numFmtId="0" fontId="112" fillId="5" borderId="57" xfId="19" applyFont="1" applyFill="1" applyBorder="1" applyAlignment="1">
      <alignment vertical="top"/>
    </xf>
    <xf numFmtId="49" fontId="112" fillId="5" borderId="57" xfId="9" quotePrefix="1" applyNumberFormat="1" applyFont="1" applyFill="1" applyBorder="1" applyAlignment="1">
      <alignment vertical="top"/>
    </xf>
    <xf numFmtId="0" fontId="112" fillId="5" borderId="57" xfId="0" applyFont="1" applyFill="1" applyBorder="1" applyAlignment="1">
      <alignment vertical="top"/>
    </xf>
    <xf numFmtId="0" fontId="112" fillId="5" borderId="57" xfId="9" applyFont="1" applyFill="1" applyBorder="1" applyAlignment="1">
      <alignment wrapText="1"/>
    </xf>
    <xf numFmtId="14" fontId="112" fillId="5" borderId="57" xfId="0" applyNumberFormat="1" applyFont="1" applyFill="1" applyBorder="1" applyAlignment="1">
      <alignment vertical="top"/>
    </xf>
    <xf numFmtId="0" fontId="111" fillId="0" borderId="0" xfId="0" applyFont="1" applyBorder="1" applyAlignment="1">
      <alignment vertical="top"/>
    </xf>
    <xf numFmtId="0" fontId="111" fillId="39" borderId="57" xfId="0" applyFont="1" applyFill="1" applyBorder="1" applyAlignment="1">
      <alignment vertical="top"/>
    </xf>
    <xf numFmtId="0" fontId="106" fillId="37" borderId="57" xfId="9" applyFont="1" applyFill="1" applyBorder="1" applyAlignment="1">
      <alignment vertical="top"/>
    </xf>
    <xf numFmtId="49" fontId="106" fillId="37" borderId="57" xfId="9" applyNumberFormat="1" applyFont="1" applyFill="1" applyBorder="1" applyAlignment="1">
      <alignment vertical="top"/>
    </xf>
    <xf numFmtId="49" fontId="106" fillId="37" borderId="93" xfId="9" applyNumberFormat="1" applyFont="1" applyFill="1" applyBorder="1" applyAlignment="1">
      <alignment vertical="top"/>
    </xf>
    <xf numFmtId="0" fontId="111" fillId="39" borderId="15" xfId="0" applyFont="1" applyFill="1" applyBorder="1" applyAlignment="1">
      <alignment vertical="top"/>
    </xf>
    <xf numFmtId="0" fontId="112" fillId="5" borderId="0" xfId="9" applyFont="1" applyFill="1" applyBorder="1" applyAlignment="1">
      <alignment vertical="top" wrapText="1"/>
    </xf>
    <xf numFmtId="0" fontId="112" fillId="5" borderId="15" xfId="9" applyFont="1" applyFill="1" applyBorder="1" applyAlignment="1">
      <alignment vertical="top"/>
    </xf>
    <xf numFmtId="49" fontId="112" fillId="5" borderId="0" xfId="9" applyNumberFormat="1" applyFont="1" applyFill="1" applyBorder="1" applyAlignment="1">
      <alignment vertical="top"/>
    </xf>
    <xf numFmtId="49" fontId="112" fillId="5" borderId="0" xfId="9" applyNumberFormat="1" applyFont="1" applyFill="1" applyBorder="1" applyAlignment="1">
      <alignment horizontal="left" vertical="top"/>
    </xf>
    <xf numFmtId="14" fontId="112" fillId="5" borderId="0" xfId="9" applyNumberFormat="1" applyFont="1" applyFill="1"/>
    <xf numFmtId="0" fontId="112" fillId="5" borderId="0" xfId="9" applyFont="1" applyFill="1" applyAlignment="1">
      <alignment vertical="top" wrapText="1"/>
    </xf>
    <xf numFmtId="0" fontId="112" fillId="5" borderId="0" xfId="9" applyFont="1" applyFill="1" applyBorder="1" applyAlignment="1">
      <alignment horizontal="center" vertical="top" wrapText="1"/>
    </xf>
    <xf numFmtId="0" fontId="112" fillId="5" borderId="0" xfId="9" applyFont="1" applyFill="1" applyAlignment="1">
      <alignment vertical="top"/>
    </xf>
    <xf numFmtId="0" fontId="112" fillId="5" borderId="15" xfId="9" applyFont="1" applyFill="1" applyBorder="1" applyAlignment="1">
      <alignment vertical="top" wrapText="1"/>
    </xf>
    <xf numFmtId="49" fontId="112" fillId="5" borderId="0" xfId="9" applyNumberFormat="1" applyFont="1" applyFill="1" applyAlignment="1">
      <alignment horizontal="left" vertical="top" wrapText="1"/>
    </xf>
    <xf numFmtId="0" fontId="111" fillId="5" borderId="0" xfId="0" applyFont="1" applyFill="1" applyAlignment="1">
      <alignment vertical="top"/>
    </xf>
    <xf numFmtId="0" fontId="111" fillId="39" borderId="88" xfId="0" applyFont="1" applyFill="1" applyBorder="1" applyAlignment="1">
      <alignment vertical="top"/>
    </xf>
    <xf numFmtId="0" fontId="112" fillId="5" borderId="57" xfId="9" applyFont="1" applyFill="1" applyBorder="1" applyAlignment="1">
      <alignment vertical="top" wrapText="1"/>
    </xf>
    <xf numFmtId="0" fontId="112" fillId="5" borderId="88" xfId="9" applyFont="1" applyFill="1" applyBorder="1" applyAlignment="1">
      <alignment vertical="top" wrapText="1"/>
    </xf>
    <xf numFmtId="49" fontId="112" fillId="5" borderId="57" xfId="9" applyNumberFormat="1" applyFont="1" applyFill="1" applyBorder="1" applyAlignment="1">
      <alignment vertical="top"/>
    </xf>
    <xf numFmtId="0" fontId="112" fillId="5" borderId="57" xfId="9" applyFont="1" applyFill="1" applyBorder="1" applyAlignment="1">
      <alignment horizontal="left" vertical="top"/>
    </xf>
    <xf numFmtId="0" fontId="111" fillId="40" borderId="88" xfId="0" applyFont="1" applyFill="1" applyBorder="1" applyAlignment="1">
      <alignment vertical="top"/>
    </xf>
    <xf numFmtId="0" fontId="106" fillId="37" borderId="88" xfId="9" applyFont="1" applyFill="1" applyBorder="1" applyAlignment="1">
      <alignment vertical="top"/>
    </xf>
    <xf numFmtId="49" fontId="106" fillId="37" borderId="89" xfId="9" applyNumberFormat="1" applyFont="1" applyFill="1" applyBorder="1" applyAlignment="1">
      <alignment vertical="top"/>
    </xf>
    <xf numFmtId="49" fontId="106" fillId="37" borderId="88" xfId="9" applyNumberFormat="1" applyFont="1" applyFill="1" applyBorder="1" applyAlignment="1">
      <alignment vertical="top"/>
    </xf>
    <xf numFmtId="0" fontId="111" fillId="0" borderId="0" xfId="0" applyFont="1" applyFill="1" applyAlignment="1">
      <alignment vertical="top"/>
    </xf>
    <xf numFmtId="0" fontId="111" fillId="40" borderId="15" xfId="0" applyFont="1" applyFill="1" applyBorder="1" applyAlignment="1">
      <alignment vertical="top"/>
    </xf>
    <xf numFmtId="49" fontId="112" fillId="5" borderId="0" xfId="11" applyNumberFormat="1" applyFont="1" applyFill="1" applyBorder="1" applyAlignment="1" applyProtection="1">
      <alignment vertical="top"/>
    </xf>
    <xf numFmtId="0" fontId="112" fillId="5" borderId="0" xfId="9" applyFont="1" applyFill="1" applyAlignment="1">
      <alignment horizontal="left" vertical="top"/>
    </xf>
    <xf numFmtId="0" fontId="112" fillId="5" borderId="0" xfId="9" applyFont="1" applyFill="1" applyBorder="1" applyAlignment="1">
      <alignment horizontal="left" vertical="top" wrapText="1"/>
    </xf>
    <xf numFmtId="49" fontId="112" fillId="5" borderId="0" xfId="9" applyNumberFormat="1" applyFont="1" applyFill="1" applyAlignment="1">
      <alignment vertical="top"/>
    </xf>
    <xf numFmtId="49" fontId="112" fillId="5" borderId="0" xfId="9" applyNumberFormat="1" applyFont="1" applyFill="1" applyAlignment="1">
      <alignment horizontal="left" vertical="top"/>
    </xf>
    <xf numFmtId="0" fontId="112" fillId="5" borderId="0" xfId="11" applyFont="1" applyFill="1" applyBorder="1" applyAlignment="1" applyProtection="1">
      <alignment vertical="top" wrapText="1"/>
    </xf>
    <xf numFmtId="0" fontId="112" fillId="5" borderId="0" xfId="10" applyFont="1" applyFill="1" applyBorder="1" applyAlignment="1">
      <alignment vertical="top"/>
    </xf>
    <xf numFmtId="49" fontId="112" fillId="5" borderId="0" xfId="10" applyNumberFormat="1" applyFont="1" applyFill="1" applyBorder="1" applyAlignment="1">
      <alignment vertical="top" wrapText="1"/>
    </xf>
    <xf numFmtId="49" fontId="112" fillId="5" borderId="0" xfId="10" applyNumberFormat="1" applyFont="1" applyFill="1" applyBorder="1" applyAlignment="1">
      <alignment horizontal="left" vertical="top" wrapText="1"/>
    </xf>
    <xf numFmtId="0" fontId="114" fillId="5" borderId="0" xfId="9" applyFont="1" applyFill="1" applyBorder="1" applyAlignment="1">
      <alignment vertical="top"/>
    </xf>
    <xf numFmtId="0" fontId="114" fillId="5" borderId="0" xfId="0" applyFont="1" applyFill="1" applyAlignment="1">
      <alignment vertical="top"/>
    </xf>
    <xf numFmtId="0" fontId="112" fillId="5" borderId="88" xfId="9" applyFont="1" applyFill="1" applyBorder="1" applyAlignment="1">
      <alignment vertical="top"/>
    </xf>
    <xf numFmtId="0" fontId="112" fillId="5" borderId="57" xfId="10" applyFont="1" applyFill="1" applyBorder="1" applyAlignment="1">
      <alignment vertical="top"/>
    </xf>
    <xf numFmtId="49" fontId="112" fillId="5" borderId="57" xfId="10" applyNumberFormat="1" applyFont="1" applyFill="1" applyBorder="1" applyAlignment="1">
      <alignment vertical="top" wrapText="1"/>
    </xf>
    <xf numFmtId="0" fontId="114" fillId="5" borderId="57" xfId="9" applyFont="1" applyFill="1" applyBorder="1" applyAlignment="1">
      <alignment vertical="top"/>
    </xf>
    <xf numFmtId="0" fontId="114" fillId="5" borderId="57" xfId="0" applyFont="1" applyFill="1" applyBorder="1" applyAlignment="1">
      <alignment vertical="top"/>
    </xf>
    <xf numFmtId="0" fontId="111" fillId="41" borderId="88" xfId="0" applyFont="1" applyFill="1" applyBorder="1" applyAlignment="1">
      <alignment vertical="top"/>
    </xf>
    <xf numFmtId="0" fontId="106" fillId="58" borderId="88" xfId="9" applyFont="1" applyFill="1" applyBorder="1" applyAlignment="1">
      <alignment vertical="top"/>
    </xf>
    <xf numFmtId="49" fontId="112" fillId="37" borderId="57" xfId="9" applyNumberFormat="1" applyFont="1" applyFill="1" applyBorder="1" applyAlignment="1">
      <alignment vertical="top"/>
    </xf>
    <xf numFmtId="49" fontId="112" fillId="37" borderId="89" xfId="9" applyNumberFormat="1" applyFont="1" applyFill="1" applyBorder="1" applyAlignment="1">
      <alignment vertical="top"/>
    </xf>
    <xf numFmtId="49" fontId="112" fillId="37" borderId="88" xfId="9" applyNumberFormat="1" applyFont="1" applyFill="1" applyBorder="1" applyAlignment="1">
      <alignment vertical="top"/>
    </xf>
    <xf numFmtId="0" fontId="111" fillId="41" borderId="91" xfId="0" applyFont="1" applyFill="1" applyBorder="1" applyAlignment="1">
      <alignment vertical="top"/>
    </xf>
    <xf numFmtId="0" fontId="112" fillId="5" borderId="65" xfId="9" applyFont="1" applyFill="1" applyBorder="1" applyAlignment="1">
      <alignment vertical="top" wrapText="1"/>
    </xf>
    <xf numFmtId="0" fontId="112" fillId="35" borderId="91" xfId="9" applyFont="1" applyFill="1" applyBorder="1" applyAlignment="1">
      <alignment vertical="top"/>
    </xf>
    <xf numFmtId="0" fontId="112" fillId="5" borderId="65" xfId="9" applyFont="1" applyFill="1" applyBorder="1" applyAlignment="1">
      <alignment vertical="top"/>
    </xf>
    <xf numFmtId="49" fontId="112" fillId="5" borderId="65" xfId="9" applyNumberFormat="1" applyFont="1" applyFill="1" applyBorder="1" applyAlignment="1">
      <alignment vertical="top"/>
    </xf>
    <xf numFmtId="49" fontId="112" fillId="5" borderId="65" xfId="9" quotePrefix="1" applyNumberFormat="1" applyFont="1" applyFill="1" applyBorder="1" applyAlignment="1">
      <alignment vertical="top"/>
    </xf>
    <xf numFmtId="0" fontId="112" fillId="5" borderId="65" xfId="0" applyFont="1" applyFill="1" applyBorder="1" applyAlignment="1">
      <alignment vertical="top"/>
    </xf>
    <xf numFmtId="0" fontId="111" fillId="42" borderId="88" xfId="0" applyFont="1" applyFill="1" applyBorder="1" applyAlignment="1">
      <alignment vertical="top"/>
    </xf>
    <xf numFmtId="0" fontId="111" fillId="42" borderId="15" xfId="0" applyFont="1" applyFill="1" applyBorder="1" applyAlignment="1">
      <alignment vertical="top"/>
    </xf>
    <xf numFmtId="49" fontId="112" fillId="5" borderId="0" xfId="9" applyNumberFormat="1" applyFont="1" applyFill="1" applyBorder="1" applyAlignment="1">
      <alignment horizontal="left" vertical="top" wrapText="1"/>
    </xf>
    <xf numFmtId="14" fontId="112" fillId="5" borderId="0" xfId="9" applyNumberFormat="1" applyFont="1" applyFill="1" applyAlignment="1">
      <alignment vertical="top" wrapText="1"/>
    </xf>
    <xf numFmtId="49" fontId="112" fillId="5" borderId="0" xfId="9" applyNumberFormat="1" applyFont="1" applyFill="1" applyAlignment="1">
      <alignment vertical="top" wrapText="1"/>
    </xf>
    <xf numFmtId="0" fontId="111" fillId="43" borderId="88" xfId="0" applyFont="1" applyFill="1" applyBorder="1" applyAlignment="1">
      <alignment vertical="top"/>
    </xf>
    <xf numFmtId="0" fontId="111" fillId="43" borderId="15" xfId="0" applyFont="1" applyFill="1" applyBorder="1" applyAlignment="1">
      <alignment vertical="top"/>
    </xf>
    <xf numFmtId="0" fontId="112" fillId="35" borderId="88" xfId="9" applyFont="1" applyFill="1" applyBorder="1" applyAlignment="1">
      <alignment vertical="top"/>
    </xf>
    <xf numFmtId="0" fontId="112" fillId="5" borderId="57" xfId="11" applyFont="1" applyFill="1" applyBorder="1" applyAlignment="1" applyProtection="1">
      <alignment vertical="top" wrapText="1"/>
    </xf>
    <xf numFmtId="0" fontId="111" fillId="44" borderId="88" xfId="0" applyFont="1" applyFill="1" applyBorder="1" applyAlignment="1">
      <alignment vertical="top"/>
    </xf>
    <xf numFmtId="0" fontId="111" fillId="44" borderId="15" xfId="0" applyFont="1" applyFill="1" applyBorder="1" applyAlignment="1">
      <alignment vertical="top"/>
    </xf>
    <xf numFmtId="0" fontId="112" fillId="35" borderId="15" xfId="9" applyFont="1" applyFill="1" applyBorder="1" applyAlignment="1">
      <alignment vertical="top" wrapText="1"/>
    </xf>
    <xf numFmtId="0" fontId="115" fillId="5" borderId="0" xfId="9" applyFont="1" applyFill="1" applyBorder="1" applyAlignment="1">
      <alignment vertical="top"/>
    </xf>
    <xf numFmtId="0" fontId="112" fillId="5" borderId="0" xfId="0" applyFont="1" applyFill="1" applyAlignment="1">
      <alignment vertical="top" wrapText="1"/>
    </xf>
    <xf numFmtId="0" fontId="112" fillId="35" borderId="88" xfId="9" applyFont="1" applyFill="1" applyBorder="1" applyAlignment="1">
      <alignment vertical="top" wrapText="1"/>
    </xf>
    <xf numFmtId="49" fontId="112" fillId="5" borderId="57" xfId="9" applyNumberFormat="1" applyFont="1" applyFill="1" applyBorder="1" applyAlignment="1">
      <alignment horizontal="left" vertical="top" wrapText="1"/>
    </xf>
    <xf numFmtId="0" fontId="112" fillId="5" borderId="57" xfId="0" applyFont="1" applyFill="1" applyBorder="1" applyAlignment="1">
      <alignment vertical="top" wrapText="1"/>
    </xf>
    <xf numFmtId="0" fontId="111" fillId="45" borderId="88" xfId="0" applyFont="1" applyFill="1" applyBorder="1" applyAlignment="1">
      <alignment vertical="top"/>
    </xf>
    <xf numFmtId="0" fontId="106" fillId="58" borderId="88" xfId="9" applyFont="1" applyFill="1" applyBorder="1" applyAlignment="1">
      <alignment vertical="top" wrapText="1"/>
    </xf>
    <xf numFmtId="49" fontId="106" fillId="37" borderId="57" xfId="9" applyNumberFormat="1" applyFont="1" applyFill="1" applyBorder="1" applyAlignment="1">
      <alignment horizontal="center" vertical="top" wrapText="1"/>
    </xf>
    <xf numFmtId="0" fontId="106" fillId="37" borderId="57" xfId="9" applyFont="1" applyFill="1" applyBorder="1" applyAlignment="1">
      <alignment horizontal="center" vertical="top" wrapText="1"/>
    </xf>
    <xf numFmtId="0" fontId="112" fillId="37" borderId="57" xfId="9" applyFont="1" applyFill="1" applyBorder="1" applyAlignment="1">
      <alignment vertical="top" wrapText="1"/>
    </xf>
    <xf numFmtId="49" fontId="112" fillId="37" borderId="57" xfId="9" applyNumberFormat="1" applyFont="1" applyFill="1" applyBorder="1" applyAlignment="1">
      <alignment horizontal="left" vertical="top" wrapText="1"/>
    </xf>
    <xf numFmtId="49" fontId="112" fillId="37" borderId="89" xfId="9" applyNumberFormat="1" applyFont="1" applyFill="1" applyBorder="1" applyAlignment="1">
      <alignment horizontal="left" vertical="top" wrapText="1"/>
    </xf>
    <xf numFmtId="49" fontId="112" fillId="37" borderId="88" xfId="9" applyNumberFormat="1" applyFont="1" applyFill="1" applyBorder="1" applyAlignment="1">
      <alignment horizontal="left" vertical="top" wrapText="1"/>
    </xf>
    <xf numFmtId="0" fontId="111" fillId="45" borderId="15" xfId="0" applyFont="1" applyFill="1" applyBorder="1" applyAlignment="1">
      <alignment vertical="top"/>
    </xf>
    <xf numFmtId="0" fontId="112" fillId="5" borderId="0" xfId="11" applyFont="1" applyFill="1" applyBorder="1" applyAlignment="1" applyProtection="1">
      <alignment horizontal="left" vertical="top"/>
    </xf>
    <xf numFmtId="0" fontId="106" fillId="5" borderId="0" xfId="9" applyFont="1" applyFill="1" applyBorder="1" applyAlignment="1">
      <alignment vertical="top" wrapText="1"/>
    </xf>
    <xf numFmtId="17" fontId="112" fillId="5" borderId="57" xfId="9" applyNumberFormat="1" applyFont="1" applyFill="1" applyBorder="1" applyAlignment="1">
      <alignment vertical="top" wrapText="1"/>
    </xf>
    <xf numFmtId="49" fontId="112" fillId="5" borderId="57" xfId="9" applyNumberFormat="1" applyFont="1" applyFill="1" applyBorder="1" applyAlignment="1">
      <alignment horizontal="left" vertical="top"/>
    </xf>
    <xf numFmtId="0" fontId="111" fillId="46" borderId="88" xfId="0" applyFont="1" applyFill="1" applyBorder="1" applyAlignment="1">
      <alignment vertical="top"/>
    </xf>
    <xf numFmtId="49" fontId="112" fillId="37" borderId="90" xfId="9" applyNumberFormat="1" applyFont="1" applyFill="1" applyBorder="1" applyAlignment="1">
      <alignment vertical="top"/>
    </xf>
    <xf numFmtId="0" fontId="111" fillId="46" borderId="15" xfId="0" applyFont="1" applyFill="1" applyBorder="1" applyAlignment="1">
      <alignment vertical="top"/>
    </xf>
    <xf numFmtId="0" fontId="111" fillId="47" borderId="88" xfId="0" applyFont="1" applyFill="1" applyBorder="1" applyAlignment="1">
      <alignment vertical="top"/>
    </xf>
    <xf numFmtId="0" fontId="111" fillId="47" borderId="15" xfId="0" applyFont="1" applyFill="1" applyBorder="1" applyAlignment="1">
      <alignment vertical="top"/>
    </xf>
    <xf numFmtId="0" fontId="112" fillId="5" borderId="80" xfId="9" applyFont="1" applyFill="1" applyBorder="1" applyAlignment="1">
      <alignment vertical="top" wrapText="1"/>
    </xf>
    <xf numFmtId="0" fontId="112" fillId="36" borderId="15" xfId="0" applyFont="1" applyFill="1" applyBorder="1" applyAlignment="1">
      <alignment vertical="top"/>
    </xf>
    <xf numFmtId="49" fontId="112" fillId="5" borderId="0" xfId="16" applyNumberFormat="1" applyFont="1" applyFill="1" applyAlignment="1">
      <alignment vertical="top"/>
    </xf>
    <xf numFmtId="0" fontId="112" fillId="5" borderId="0" xfId="10" applyFont="1" applyFill="1" applyBorder="1" applyAlignment="1">
      <alignment horizontal="left" vertical="top" wrapText="1"/>
    </xf>
    <xf numFmtId="0" fontId="112" fillId="5" borderId="0" xfId="10" applyFont="1" applyFill="1" applyBorder="1" applyAlignment="1">
      <alignment horizontal="left" vertical="top"/>
    </xf>
    <xf numFmtId="49" fontId="112" fillId="5" borderId="0" xfId="16" applyNumberFormat="1" applyFont="1" applyFill="1" applyAlignment="1">
      <alignment horizontal="left" vertical="top"/>
    </xf>
    <xf numFmtId="0" fontId="112" fillId="5" borderId="0" xfId="9" applyFont="1" applyFill="1" applyBorder="1" applyAlignment="1">
      <alignment horizontal="left" vertical="top"/>
    </xf>
    <xf numFmtId="49" fontId="112" fillId="5" borderId="0" xfId="16" applyNumberFormat="1" applyFont="1" applyFill="1" applyBorder="1" applyAlignment="1">
      <alignment vertical="top"/>
    </xf>
    <xf numFmtId="0" fontId="112" fillId="36" borderId="15" xfId="0" applyFont="1" applyFill="1" applyBorder="1" applyAlignment="1">
      <alignment vertical="top" wrapText="1"/>
    </xf>
    <xf numFmtId="0" fontId="111" fillId="48" borderId="91" xfId="0" applyFont="1" applyFill="1" applyBorder="1" applyAlignment="1">
      <alignment vertical="top"/>
    </xf>
    <xf numFmtId="0" fontId="106" fillId="37" borderId="65" xfId="9" applyFont="1" applyFill="1" applyBorder="1" applyAlignment="1">
      <alignment vertical="top" wrapText="1"/>
    </xf>
    <xf numFmtId="0" fontId="106" fillId="58" borderId="91" xfId="9" applyFont="1" applyFill="1" applyBorder="1" applyAlignment="1">
      <alignment vertical="top"/>
    </xf>
    <xf numFmtId="0" fontId="106" fillId="37" borderId="65" xfId="9" applyFont="1" applyFill="1" applyBorder="1" applyAlignment="1">
      <alignment vertical="top"/>
    </xf>
    <xf numFmtId="49" fontId="112" fillId="37" borderId="65" xfId="9" applyNumberFormat="1" applyFont="1" applyFill="1" applyBorder="1" applyAlignment="1">
      <alignment vertical="top"/>
    </xf>
    <xf numFmtId="0" fontId="112" fillId="37" borderId="65" xfId="9" applyFont="1" applyFill="1" applyBorder="1" applyAlignment="1">
      <alignment vertical="top"/>
    </xf>
    <xf numFmtId="49" fontId="112" fillId="37" borderId="92" xfId="9" applyNumberFormat="1" applyFont="1" applyFill="1" applyBorder="1" applyAlignment="1">
      <alignment vertical="top"/>
    </xf>
    <xf numFmtId="49" fontId="112" fillId="37" borderId="91" xfId="9" applyNumberFormat="1" applyFont="1" applyFill="1" applyBorder="1" applyAlignment="1">
      <alignment vertical="top"/>
    </xf>
    <xf numFmtId="0" fontId="111" fillId="48" borderId="15" xfId="0" applyFont="1" applyFill="1" applyBorder="1" applyAlignment="1">
      <alignment vertical="top"/>
    </xf>
    <xf numFmtId="0" fontId="111" fillId="48" borderId="88" xfId="0" applyFont="1" applyFill="1" applyBorder="1" applyAlignment="1">
      <alignment vertical="top"/>
    </xf>
    <xf numFmtId="0" fontId="111" fillId="49" borderId="91" xfId="0" applyFont="1" applyFill="1" applyBorder="1" applyAlignment="1">
      <alignment vertical="top"/>
    </xf>
    <xf numFmtId="0" fontId="111" fillId="49" borderId="15" xfId="0" applyFont="1" applyFill="1" applyBorder="1" applyAlignment="1">
      <alignment vertical="top"/>
    </xf>
    <xf numFmtId="49" fontId="112" fillId="5" borderId="0" xfId="2" applyNumberFormat="1" applyFont="1" applyFill="1" applyBorder="1" applyAlignment="1">
      <alignment vertical="top" wrapText="1"/>
    </xf>
    <xf numFmtId="49" fontId="112" fillId="5" borderId="0" xfId="9" quotePrefix="1" applyNumberFormat="1" applyFont="1" applyFill="1" applyBorder="1" applyAlignment="1">
      <alignment horizontal="left" vertical="top"/>
    </xf>
    <xf numFmtId="0" fontId="111" fillId="49" borderId="88" xfId="0" applyFont="1" applyFill="1" applyBorder="1" applyAlignment="1">
      <alignment vertical="top"/>
    </xf>
    <xf numFmtId="0" fontId="111" fillId="50" borderId="91" xfId="0" applyFont="1" applyFill="1" applyBorder="1" applyAlignment="1">
      <alignment vertical="top"/>
    </xf>
    <xf numFmtId="0" fontId="111" fillId="50" borderId="15" xfId="0" applyFont="1" applyFill="1" applyBorder="1" applyAlignment="1">
      <alignment vertical="top"/>
    </xf>
    <xf numFmtId="49" fontId="112" fillId="5" borderId="0" xfId="9" quotePrefix="1" applyNumberFormat="1" applyFont="1" applyFill="1" applyBorder="1" applyAlignment="1">
      <alignment horizontal="left" vertical="top" wrapText="1"/>
    </xf>
    <xf numFmtId="0" fontId="111" fillId="50" borderId="88" xfId="0" applyFont="1" applyFill="1" applyBorder="1" applyAlignment="1">
      <alignment vertical="top"/>
    </xf>
    <xf numFmtId="0" fontId="112" fillId="5" borderId="89" xfId="9" applyFont="1" applyFill="1" applyBorder="1" applyAlignment="1">
      <alignment vertical="top" wrapText="1"/>
    </xf>
    <xf numFmtId="14" fontId="112" fillId="5" borderId="88" xfId="9" applyNumberFormat="1" applyFont="1" applyFill="1" applyBorder="1" applyAlignment="1">
      <alignment vertical="top" wrapText="1"/>
    </xf>
    <xf numFmtId="0" fontId="111" fillId="51" borderId="91" xfId="0" applyFont="1" applyFill="1" applyBorder="1" applyAlignment="1">
      <alignment vertical="top"/>
    </xf>
    <xf numFmtId="49" fontId="106" fillId="37" borderId="65" xfId="9" applyNumberFormat="1" applyFont="1" applyFill="1" applyBorder="1" applyAlignment="1">
      <alignment vertical="top"/>
    </xf>
    <xf numFmtId="49" fontId="106" fillId="37" borderId="92" xfId="9" applyNumberFormat="1" applyFont="1" applyFill="1" applyBorder="1" applyAlignment="1">
      <alignment vertical="top"/>
    </xf>
    <xf numFmtId="49" fontId="106" fillId="37" borderId="91" xfId="9" applyNumberFormat="1" applyFont="1" applyFill="1" applyBorder="1" applyAlignment="1">
      <alignment vertical="top"/>
    </xf>
    <xf numFmtId="0" fontId="111" fillId="51" borderId="15" xfId="0" applyFont="1" applyFill="1" applyBorder="1" applyAlignment="1">
      <alignment vertical="top"/>
    </xf>
    <xf numFmtId="14" fontId="112" fillId="5" borderId="15" xfId="9" applyNumberFormat="1" applyFont="1" applyFill="1" applyBorder="1" applyAlignment="1">
      <alignment vertical="top" wrapText="1"/>
    </xf>
    <xf numFmtId="14" fontId="112" fillId="5" borderId="0" xfId="9" applyNumberFormat="1" applyFont="1" applyFill="1" applyBorder="1" applyAlignment="1">
      <alignment vertical="top"/>
    </xf>
    <xf numFmtId="49" fontId="112" fillId="5" borderId="0" xfId="12" applyNumberFormat="1" applyFont="1" applyFill="1" applyAlignment="1">
      <alignment vertical="top"/>
    </xf>
    <xf numFmtId="0" fontId="112" fillId="5" borderId="0" xfId="13" applyFont="1" applyFill="1" applyBorder="1" applyAlignment="1">
      <alignment vertical="top"/>
    </xf>
    <xf numFmtId="0" fontId="111" fillId="51" borderId="88" xfId="0" applyFont="1" applyFill="1" applyBorder="1" applyAlignment="1">
      <alignment vertical="top"/>
    </xf>
    <xf numFmtId="49" fontId="112" fillId="5" borderId="57" xfId="9" quotePrefix="1" applyNumberFormat="1" applyFont="1" applyFill="1" applyBorder="1" applyAlignment="1">
      <alignment horizontal="left" vertical="top"/>
    </xf>
    <xf numFmtId="0" fontId="111" fillId="52" borderId="91" xfId="0" applyFont="1" applyFill="1" applyBorder="1" applyAlignment="1">
      <alignment vertical="top"/>
    </xf>
    <xf numFmtId="0" fontId="111" fillId="52" borderId="15" xfId="0" applyFont="1" applyFill="1" applyBorder="1" applyAlignment="1">
      <alignment vertical="top"/>
    </xf>
    <xf numFmtId="0" fontId="106" fillId="5" borderId="0" xfId="9" applyFont="1" applyFill="1" applyBorder="1" applyAlignment="1">
      <alignment vertical="top"/>
    </xf>
    <xf numFmtId="0" fontId="111" fillId="52" borderId="88" xfId="0" applyFont="1" applyFill="1" applyBorder="1" applyAlignment="1">
      <alignment vertical="top"/>
    </xf>
    <xf numFmtId="0" fontId="111" fillId="53" borderId="91" xfId="0" applyFont="1" applyFill="1" applyBorder="1" applyAlignment="1">
      <alignment vertical="top"/>
    </xf>
    <xf numFmtId="49" fontId="112" fillId="37" borderId="65" xfId="9" applyNumberFormat="1" applyFont="1" applyFill="1" applyBorder="1" applyAlignment="1">
      <alignment horizontal="left" vertical="top"/>
    </xf>
    <xf numFmtId="49" fontId="112" fillId="37" borderId="92" xfId="9" applyNumberFormat="1" applyFont="1" applyFill="1" applyBorder="1" applyAlignment="1">
      <alignment horizontal="left" vertical="top"/>
    </xf>
    <xf numFmtId="49" fontId="112" fillId="37" borderId="91" xfId="9" applyNumberFormat="1" applyFont="1" applyFill="1" applyBorder="1" applyAlignment="1">
      <alignment horizontal="left" vertical="top"/>
    </xf>
    <xf numFmtId="0" fontId="111" fillId="53" borderId="15" xfId="0" applyFont="1" applyFill="1" applyBorder="1" applyAlignment="1">
      <alignment vertical="top"/>
    </xf>
    <xf numFmtId="0" fontId="111" fillId="53" borderId="88" xfId="0" applyFont="1" applyFill="1" applyBorder="1" applyAlignment="1">
      <alignment vertical="top"/>
    </xf>
    <xf numFmtId="0" fontId="112" fillId="5" borderId="57" xfId="9" applyFont="1" applyFill="1" applyBorder="1" applyAlignment="1">
      <alignment horizontal="left" vertical="top" wrapText="1"/>
    </xf>
    <xf numFmtId="0" fontId="112" fillId="37" borderId="91" xfId="9" applyFont="1" applyFill="1" applyBorder="1" applyAlignment="1">
      <alignment vertical="top"/>
    </xf>
    <xf numFmtId="0" fontId="112" fillId="37" borderId="65" xfId="11" applyFont="1" applyFill="1" applyBorder="1" applyAlignment="1" applyProtection="1">
      <alignment vertical="top"/>
    </xf>
    <xf numFmtId="0" fontId="112" fillId="37" borderId="65" xfId="9" applyFont="1" applyFill="1" applyBorder="1" applyAlignment="1">
      <alignment horizontal="left" vertical="top" wrapText="1"/>
    </xf>
    <xf numFmtId="0" fontId="112" fillId="37" borderId="65" xfId="9" applyFont="1" applyFill="1" applyBorder="1" applyAlignment="1">
      <alignment vertical="top" wrapText="1"/>
    </xf>
    <xf numFmtId="0" fontId="112" fillId="37" borderId="92" xfId="9" applyFont="1" applyFill="1" applyBorder="1" applyAlignment="1">
      <alignment vertical="top"/>
    </xf>
    <xf numFmtId="0" fontId="112" fillId="5" borderId="91" xfId="9" applyFont="1" applyFill="1" applyBorder="1" applyAlignment="1">
      <alignment vertical="top"/>
    </xf>
    <xf numFmtId="0" fontId="112" fillId="5" borderId="65" xfId="11" applyFont="1" applyFill="1" applyBorder="1" applyAlignment="1" applyProtection="1">
      <alignment vertical="top"/>
    </xf>
    <xf numFmtId="0" fontId="112" fillId="5" borderId="65" xfId="9" applyFont="1" applyFill="1" applyBorder="1" applyAlignment="1">
      <alignment horizontal="left" vertical="top" wrapText="1"/>
    </xf>
    <xf numFmtId="0" fontId="112" fillId="0" borderId="65" xfId="9" applyFont="1" applyFill="1" applyBorder="1" applyAlignment="1">
      <alignment vertical="top"/>
    </xf>
    <xf numFmtId="0" fontId="112" fillId="5" borderId="65" xfId="9" applyFont="1" applyFill="1" applyBorder="1" applyAlignment="1">
      <alignment wrapText="1"/>
    </xf>
    <xf numFmtId="14" fontId="112" fillId="5" borderId="65" xfId="0" applyNumberFormat="1" applyFont="1" applyFill="1" applyBorder="1" applyAlignment="1">
      <alignment vertical="top"/>
    </xf>
    <xf numFmtId="0" fontId="111" fillId="54" borderId="91" xfId="0" applyFont="1" applyFill="1" applyBorder="1" applyAlignment="1">
      <alignment vertical="top"/>
    </xf>
    <xf numFmtId="49" fontId="112" fillId="5" borderId="65" xfId="9" applyNumberFormat="1" applyFont="1" applyFill="1" applyBorder="1" applyAlignment="1">
      <alignment vertical="top" wrapText="1"/>
    </xf>
    <xf numFmtId="49" fontId="112" fillId="5" borderId="65" xfId="9" applyNumberFormat="1" applyFont="1" applyFill="1" applyBorder="1" applyAlignment="1">
      <alignment horizontal="left" vertical="top" wrapText="1"/>
    </xf>
    <xf numFmtId="0" fontId="111" fillId="55" borderId="91" xfId="0" applyFont="1" applyFill="1" applyBorder="1" applyAlignment="1">
      <alignment vertical="top"/>
    </xf>
    <xf numFmtId="0" fontId="111" fillId="55" borderId="15" xfId="0" applyFont="1" applyFill="1" applyBorder="1" applyAlignment="1">
      <alignment vertical="top"/>
    </xf>
    <xf numFmtId="0" fontId="111" fillId="55" borderId="88" xfId="0" applyFont="1" applyFill="1" applyBorder="1" applyAlignment="1">
      <alignment vertical="top"/>
    </xf>
    <xf numFmtId="0" fontId="111" fillId="56" borderId="91" xfId="0" applyFont="1" applyFill="1" applyBorder="1" applyAlignment="1">
      <alignment vertical="top"/>
    </xf>
    <xf numFmtId="0" fontId="111" fillId="56" borderId="15" xfId="0" applyFont="1" applyFill="1" applyBorder="1" applyAlignment="1">
      <alignment vertical="top"/>
    </xf>
    <xf numFmtId="0" fontId="112" fillId="5" borderId="0" xfId="19" applyFont="1" applyFill="1" applyAlignment="1">
      <alignment vertical="top"/>
    </xf>
    <xf numFmtId="0" fontId="112" fillId="5" borderId="15" xfId="10" applyFont="1" applyFill="1" applyBorder="1" applyAlignment="1">
      <alignment vertical="top"/>
    </xf>
    <xf numFmtId="0" fontId="111" fillId="56" borderId="88" xfId="0" applyFont="1" applyFill="1" applyBorder="1" applyAlignment="1">
      <alignment vertical="top"/>
    </xf>
    <xf numFmtId="0" fontId="111" fillId="57" borderId="91" xfId="0" applyFont="1" applyFill="1" applyBorder="1" applyAlignment="1">
      <alignment vertical="top"/>
    </xf>
    <xf numFmtId="0" fontId="111" fillId="57" borderId="15" xfId="0" applyFont="1" applyFill="1" applyBorder="1" applyAlignment="1">
      <alignment vertical="top"/>
    </xf>
    <xf numFmtId="0" fontId="111" fillId="57" borderId="57" xfId="0" applyFont="1" applyFill="1" applyBorder="1" applyAlignment="1">
      <alignment vertical="top"/>
    </xf>
    <xf numFmtId="0" fontId="112" fillId="35" borderId="57" xfId="9" applyFont="1" applyFill="1" applyBorder="1" applyAlignment="1">
      <alignment vertical="top"/>
    </xf>
    <xf numFmtId="0" fontId="112" fillId="5" borderId="90" xfId="9" applyFont="1" applyFill="1" applyBorder="1" applyAlignment="1">
      <alignment vertical="top"/>
    </xf>
    <xf numFmtId="0" fontId="106" fillId="5" borderId="57" xfId="9" applyFont="1" applyFill="1" applyBorder="1" applyAlignment="1">
      <alignment vertical="top"/>
    </xf>
    <xf numFmtId="0" fontId="111" fillId="0" borderId="0" xfId="0" applyFont="1"/>
    <xf numFmtId="0" fontId="111" fillId="0" borderId="15" xfId="0" applyFont="1" applyBorder="1"/>
    <xf numFmtId="0" fontId="111" fillId="0" borderId="0" xfId="0" applyFont="1" applyFill="1"/>
    <xf numFmtId="0" fontId="112" fillId="0" borderId="0" xfId="0" applyFont="1" applyFill="1"/>
    <xf numFmtId="0" fontId="112" fillId="0" borderId="0" xfId="0" applyFont="1"/>
    <xf numFmtId="0" fontId="112" fillId="0" borderId="85" xfId="0" applyFont="1" applyBorder="1" applyAlignment="1">
      <alignment wrapText="1"/>
    </xf>
    <xf numFmtId="0" fontId="112" fillId="0" borderId="86" xfId="0" applyFont="1" applyBorder="1" applyAlignment="1">
      <alignment wrapText="1"/>
    </xf>
    <xf numFmtId="0" fontId="112" fillId="0" borderId="13" xfId="0" applyFont="1" applyBorder="1" applyAlignment="1">
      <alignment wrapText="1"/>
    </xf>
    <xf numFmtId="0" fontId="80" fillId="31" borderId="0" xfId="0" applyFont="1" applyFill="1" applyAlignment="1">
      <alignment horizontal="left" vertical="top" wrapText="1"/>
    </xf>
    <xf numFmtId="0" fontId="0" fillId="0" borderId="0" xfId="0" applyAlignment="1">
      <alignment horizontal="left" vertical="top" wrapText="1"/>
    </xf>
    <xf numFmtId="0" fontId="0" fillId="10" borderId="0" xfId="0" applyFill="1" applyAlignment="1">
      <alignment horizontal="left" vertical="top" wrapText="1"/>
    </xf>
    <xf numFmtId="0" fontId="41" fillId="0" borderId="0" xfId="0" applyFont="1" applyAlignment="1">
      <alignment horizontal="left" vertical="top" wrapText="1"/>
    </xf>
    <xf numFmtId="0" fontId="4" fillId="10" borderId="0" xfId="0" applyFont="1" applyFill="1" applyAlignment="1">
      <alignment horizontal="left" vertical="top" wrapText="1"/>
    </xf>
    <xf numFmtId="0" fontId="4" fillId="0" borderId="0" xfId="0" applyFont="1" applyAlignment="1">
      <alignment horizontal="left" vertical="top" wrapText="1"/>
    </xf>
    <xf numFmtId="0" fontId="66" fillId="0" borderId="0" xfId="0" applyFont="1" applyAlignment="1">
      <alignment horizontal="left" vertical="top" wrapText="1"/>
    </xf>
    <xf numFmtId="0" fontId="0" fillId="0" borderId="0" xfId="0" applyFont="1" applyAlignment="1">
      <alignment horizontal="left" vertical="top" wrapText="1"/>
    </xf>
    <xf numFmtId="0" fontId="1" fillId="10" borderId="0" xfId="0" applyFont="1" applyFill="1" applyAlignment="1">
      <alignment horizontal="left" vertical="top" wrapText="1"/>
    </xf>
    <xf numFmtId="0" fontId="1" fillId="31" borderId="0" xfId="0" applyFont="1" applyFill="1" applyAlignment="1">
      <alignment horizontal="left" vertical="top" wrapText="1"/>
    </xf>
    <xf numFmtId="0" fontId="41" fillId="10" borderId="0" xfId="0" applyFont="1" applyFill="1" applyAlignment="1">
      <alignment horizontal="left" vertical="top" wrapText="1"/>
    </xf>
    <xf numFmtId="0" fontId="1" fillId="0" borderId="0" xfId="0" applyFont="1" applyAlignment="1">
      <alignment horizontal="left" vertical="top" wrapText="1"/>
    </xf>
    <xf numFmtId="0" fontId="80" fillId="0" borderId="0" xfId="0" applyFont="1" applyAlignment="1">
      <alignment horizontal="left" vertical="top" wrapText="1"/>
    </xf>
    <xf numFmtId="0" fontId="0" fillId="6" borderId="6" xfId="0" applyFill="1" applyBorder="1" applyAlignment="1">
      <alignment horizontal="left" vertical="top"/>
    </xf>
    <xf numFmtId="0" fontId="66" fillId="10" borderId="0" xfId="0" applyFont="1" applyFill="1" applyAlignment="1">
      <alignment horizontal="left" vertical="top" wrapText="1"/>
    </xf>
    <xf numFmtId="0" fontId="4" fillId="6" borderId="6"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7" xfId="0" applyFont="1" applyFill="1" applyBorder="1" applyAlignment="1">
      <alignment horizontal="left" vertical="top" wrapText="1"/>
    </xf>
    <xf numFmtId="0" fontId="66" fillId="6" borderId="5" xfId="0" applyFont="1" applyFill="1" applyBorder="1" applyAlignment="1">
      <alignment horizontal="left" vertical="top" wrapText="1"/>
    </xf>
    <xf numFmtId="0" fontId="80" fillId="10" borderId="0" xfId="0" applyFont="1" applyFill="1" applyAlignment="1">
      <alignment horizontal="left" vertical="top" wrapText="1"/>
    </xf>
    <xf numFmtId="0" fontId="41" fillId="31" borderId="0" xfId="0" applyFont="1" applyFill="1" applyAlignment="1">
      <alignment horizontal="left" vertical="top" wrapText="1"/>
    </xf>
    <xf numFmtId="0" fontId="0" fillId="10" borderId="0" xfId="0" applyFont="1" applyFill="1" applyAlignment="1">
      <alignment horizontal="left" vertical="top" wrapText="1"/>
    </xf>
    <xf numFmtId="0" fontId="8" fillId="0" borderId="14" xfId="0" applyFont="1" applyBorder="1" applyAlignment="1">
      <alignment horizontal="center" vertical="center" wrapText="1"/>
    </xf>
    <xf numFmtId="0" fontId="0" fillId="0" borderId="0" xfId="0" applyFont="1" applyAlignment="1">
      <alignment horizontal="center" vertical="center" wrapText="1"/>
    </xf>
    <xf numFmtId="0" fontId="4" fillId="6" borderId="5" xfId="0" applyFont="1" applyFill="1" applyBorder="1" applyAlignment="1">
      <alignment horizontal="left" vertical="top" wrapText="1"/>
    </xf>
    <xf numFmtId="0" fontId="41" fillId="6" borderId="0" xfId="0" applyFont="1" applyFill="1" applyAlignment="1">
      <alignment horizontal="left" vertical="top" wrapText="1"/>
    </xf>
    <xf numFmtId="0" fontId="34" fillId="0" borderId="14" xfId="0" applyFont="1" applyBorder="1" applyAlignment="1">
      <alignment horizontal="center" vertical="center" wrapText="1"/>
    </xf>
    <xf numFmtId="0" fontId="0" fillId="10" borderId="14" xfId="0" applyFont="1" applyFill="1" applyBorder="1" applyAlignment="1">
      <alignment horizontal="center" vertical="top" wrapText="1"/>
    </xf>
    <xf numFmtId="0" fontId="0" fillId="33" borderId="5" xfId="0" applyFont="1" applyFill="1" applyBorder="1" applyAlignment="1">
      <alignment horizontal="left" vertical="top" wrapText="1"/>
    </xf>
    <xf numFmtId="0" fontId="0" fillId="6" borderId="5" xfId="0" applyFont="1" applyFill="1" applyBorder="1" applyAlignment="1">
      <alignment horizontal="left" vertical="top" wrapText="1"/>
    </xf>
    <xf numFmtId="0" fontId="0" fillId="10" borderId="0" xfId="0" applyFont="1" applyFill="1" applyAlignment="1">
      <alignment horizontal="center" vertical="center" wrapText="1"/>
    </xf>
    <xf numFmtId="0" fontId="0" fillId="10" borderId="0" xfId="0" applyFont="1" applyFill="1" applyAlignment="1">
      <alignment horizontal="left" wrapText="1"/>
    </xf>
    <xf numFmtId="0" fontId="4" fillId="33" borderId="5" xfId="0" applyFont="1" applyFill="1" applyBorder="1" applyAlignment="1">
      <alignment horizontal="left" vertical="top" wrapText="1"/>
    </xf>
    <xf numFmtId="0" fontId="0" fillId="6" borderId="0" xfId="0" applyFill="1" applyAlignment="1">
      <alignment horizontal="left" vertical="top" wrapText="1"/>
    </xf>
    <xf numFmtId="0" fontId="66" fillId="33" borderId="0" xfId="0" applyFont="1" applyFill="1" applyAlignment="1">
      <alignment horizontal="left" vertical="top" wrapText="1"/>
    </xf>
    <xf numFmtId="0" fontId="66" fillId="6" borderId="0" xfId="0" applyFont="1" applyFill="1" applyAlignment="1">
      <alignment horizontal="left" vertical="top" wrapText="1"/>
    </xf>
    <xf numFmtId="0" fontId="1" fillId="21" borderId="0" xfId="0" applyFont="1" applyFill="1" applyAlignment="1">
      <alignment horizontal="left" vertical="top" wrapText="1"/>
    </xf>
    <xf numFmtId="0" fontId="1" fillId="21" borderId="37" xfId="0" applyFont="1" applyFill="1" applyBorder="1" applyAlignment="1">
      <alignment horizontal="left" vertical="top" wrapText="1"/>
    </xf>
    <xf numFmtId="0" fontId="1" fillId="6" borderId="6" xfId="0" applyFont="1" applyFill="1" applyBorder="1" applyAlignment="1">
      <alignment horizontal="left" vertical="top" wrapText="1"/>
    </xf>
    <xf numFmtId="0" fontId="0" fillId="27" borderId="0" xfId="0" applyFill="1" applyAlignment="1">
      <alignment horizontal="left" vertical="top" wrapText="1"/>
    </xf>
    <xf numFmtId="0" fontId="66" fillId="33" borderId="5" xfId="0" applyFont="1" applyFill="1" applyBorder="1" applyAlignment="1">
      <alignment horizontal="left" vertical="top" wrapText="1"/>
    </xf>
    <xf numFmtId="0" fontId="0" fillId="33" borderId="5" xfId="0" applyFill="1" applyBorder="1" applyAlignment="1">
      <alignment horizontal="left" vertical="top" wrapText="1"/>
    </xf>
    <xf numFmtId="0" fontId="80" fillId="6" borderId="6" xfId="0" applyFont="1" applyFill="1" applyBorder="1" applyAlignment="1">
      <alignment horizontal="left" vertical="top" wrapText="1"/>
    </xf>
    <xf numFmtId="0" fontId="80" fillId="6" borderId="7" xfId="0" applyFont="1" applyFill="1" applyBorder="1" applyAlignment="1">
      <alignment horizontal="left" vertical="top" wrapText="1"/>
    </xf>
    <xf numFmtId="0" fontId="0" fillId="6" borderId="5" xfId="0" applyFill="1" applyBorder="1" applyAlignment="1">
      <alignment horizontal="left" vertical="top" wrapText="1"/>
    </xf>
    <xf numFmtId="0" fontId="66" fillId="29" borderId="0" xfId="0" applyFont="1" applyFill="1" applyAlignment="1">
      <alignment horizontal="left" vertical="top" wrapText="1"/>
    </xf>
    <xf numFmtId="0" fontId="0" fillId="31" borderId="0" xfId="0" applyFill="1" applyAlignment="1">
      <alignment horizontal="left" vertical="top" wrapText="1"/>
    </xf>
    <xf numFmtId="0" fontId="41" fillId="33" borderId="5" xfId="0" applyFont="1" applyFill="1" applyBorder="1" applyAlignment="1">
      <alignment horizontal="left" vertical="top" wrapText="1"/>
    </xf>
    <xf numFmtId="0" fontId="4" fillId="33" borderId="0" xfId="0" applyFont="1" applyFill="1" applyAlignment="1">
      <alignment horizontal="left" vertical="top" wrapText="1"/>
    </xf>
    <xf numFmtId="0" fontId="41" fillId="6" borderId="5" xfId="0" applyFont="1" applyFill="1" applyBorder="1" applyAlignment="1">
      <alignment horizontal="left" vertical="top" wrapText="1"/>
    </xf>
    <xf numFmtId="0" fontId="0" fillId="6" borderId="7" xfId="0" applyFill="1" applyBorder="1" applyAlignment="1">
      <alignment horizontal="left" vertical="top" wrapText="1"/>
    </xf>
    <xf numFmtId="0" fontId="22" fillId="9" borderId="18" xfId="0" applyFont="1" applyFill="1" applyBorder="1" applyAlignment="1">
      <alignment vertical="top" wrapText="1"/>
    </xf>
    <xf numFmtId="0" fontId="30" fillId="6" borderId="18" xfId="0" applyFont="1" applyFill="1" applyBorder="1" applyAlignment="1">
      <alignment vertical="top" wrapText="1"/>
    </xf>
    <xf numFmtId="0" fontId="41" fillId="0" borderId="0" xfId="0" applyFont="1" applyAlignment="1">
      <alignment horizontal="left" vertical="top" wrapText="1"/>
    </xf>
    <xf numFmtId="0" fontId="1" fillId="0" borderId="0" xfId="0" applyFont="1" applyAlignment="1">
      <alignment horizontal="left" vertical="top" wrapText="1"/>
    </xf>
    <xf numFmtId="0" fontId="116" fillId="0" borderId="0" xfId="0" applyFont="1" applyAlignment="1">
      <alignment wrapText="1"/>
    </xf>
    <xf numFmtId="0" fontId="99" fillId="0" borderId="0" xfId="0" applyFont="1" applyAlignment="1"/>
    <xf numFmtId="0" fontId="98" fillId="32" borderId="77" xfId="0" applyFont="1" applyFill="1" applyBorder="1" applyAlignment="1">
      <alignment vertical="top"/>
    </xf>
    <xf numFmtId="0" fontId="98" fillId="32" borderId="77" xfId="0" applyFont="1" applyFill="1" applyBorder="1" applyAlignment="1">
      <alignment vertical="top" wrapText="1"/>
    </xf>
    <xf numFmtId="0" fontId="98" fillId="6" borderId="19" xfId="0" applyFont="1" applyFill="1" applyBorder="1" applyAlignment="1">
      <alignment vertical="top"/>
    </xf>
    <xf numFmtId="0" fontId="98" fillId="0" borderId="0" xfId="0" applyFont="1" applyFill="1" applyBorder="1" applyAlignment="1"/>
    <xf numFmtId="0" fontId="98" fillId="6" borderId="18" xfId="0" applyNumberFormat="1" applyFont="1" applyFill="1" applyBorder="1" applyAlignment="1">
      <alignment horizontal="left" vertical="top"/>
    </xf>
    <xf numFmtId="0" fontId="98" fillId="32" borderId="18" xfId="0" applyFont="1" applyFill="1" applyBorder="1" applyAlignment="1">
      <alignment horizontal="left" vertical="top"/>
    </xf>
    <xf numFmtId="0" fontId="98" fillId="32" borderId="18" xfId="0" applyFont="1" applyFill="1" applyBorder="1" applyAlignment="1">
      <alignment vertical="top"/>
    </xf>
    <xf numFmtId="0" fontId="98" fillId="0" borderId="18" xfId="0" applyFont="1" applyBorder="1" applyAlignment="1"/>
    <xf numFmtId="0" fontId="98" fillId="6" borderId="20" xfId="0" applyFont="1" applyFill="1" applyBorder="1" applyAlignment="1">
      <alignment vertical="top"/>
    </xf>
    <xf numFmtId="0" fontId="98" fillId="6" borderId="94" xfId="0" applyFont="1" applyFill="1" applyBorder="1" applyAlignment="1">
      <alignment vertical="top"/>
    </xf>
    <xf numFmtId="0" fontId="98" fillId="32" borderId="94" xfId="0" applyFont="1" applyFill="1" applyBorder="1" applyAlignment="1">
      <alignment vertical="top"/>
    </xf>
    <xf numFmtId="0" fontId="98" fillId="59" borderId="94" xfId="0" applyFont="1" applyFill="1" applyBorder="1" applyAlignment="1">
      <alignment vertical="center"/>
    </xf>
    <xf numFmtId="0" fontId="98" fillId="59" borderId="95" xfId="0" applyFont="1" applyFill="1" applyBorder="1" applyAlignment="1">
      <alignment vertical="center"/>
    </xf>
    <xf numFmtId="0" fontId="98" fillId="59" borderId="96" xfId="0" applyFont="1" applyFill="1" applyBorder="1" applyAlignment="1">
      <alignment vertical="center"/>
    </xf>
    <xf numFmtId="0" fontId="98" fillId="59" borderId="18" xfId="0" applyFont="1" applyFill="1" applyBorder="1" applyAlignment="1">
      <alignment vertical="center"/>
    </xf>
    <xf numFmtId="0" fontId="98" fillId="59" borderId="77" xfId="0" applyFont="1" applyFill="1" applyBorder="1" applyAlignment="1">
      <alignment vertical="center"/>
    </xf>
    <xf numFmtId="0" fontId="98" fillId="6" borderId="18" xfId="0" applyFont="1" applyFill="1" applyBorder="1" applyAlignment="1">
      <alignment vertical="top" wrapText="1"/>
    </xf>
    <xf numFmtId="0" fontId="98" fillId="0" borderId="18" xfId="0" applyFont="1" applyFill="1" applyBorder="1" applyAlignment="1"/>
    <xf numFmtId="0" fontId="98" fillId="6" borderId="18" xfId="0" applyFont="1" applyFill="1" applyBorder="1" applyAlignment="1">
      <alignment horizontal="left" vertical="top" wrapText="1"/>
    </xf>
    <xf numFmtId="0" fontId="99" fillId="0" borderId="0" xfId="0" applyFont="1" applyFill="1" applyAlignment="1"/>
    <xf numFmtId="49" fontId="98" fillId="6" borderId="18" xfId="0" applyNumberFormat="1" applyFont="1" applyFill="1" applyBorder="1" applyAlignment="1">
      <alignment vertical="top"/>
    </xf>
    <xf numFmtId="0" fontId="98" fillId="6" borderId="22" xfId="0" applyFont="1" applyFill="1" applyBorder="1" applyAlignment="1">
      <alignment vertical="top"/>
    </xf>
    <xf numFmtId="0" fontId="99" fillId="6" borderId="18" xfId="0" applyFont="1" applyFill="1" applyBorder="1" applyAlignment="1">
      <alignment vertical="top"/>
    </xf>
    <xf numFmtId="0" fontId="98" fillId="6" borderId="25" xfId="0" applyFont="1" applyFill="1" applyBorder="1" applyAlignment="1">
      <alignment vertical="top"/>
    </xf>
    <xf numFmtId="0" fontId="98" fillId="0" borderId="19" xfId="0" applyFont="1" applyBorder="1" applyAlignment="1"/>
    <xf numFmtId="0" fontId="98" fillId="0" borderId="21" xfId="0" applyFont="1" applyBorder="1" applyAlignment="1"/>
    <xf numFmtId="0" fontId="98" fillId="6" borderId="81" xfId="0" applyFont="1" applyFill="1" applyBorder="1" applyAlignment="1">
      <alignment vertical="top"/>
    </xf>
    <xf numFmtId="0" fontId="98" fillId="6" borderId="27" xfId="0" applyFont="1" applyFill="1" applyBorder="1" applyAlignment="1">
      <alignment vertical="top"/>
    </xf>
    <xf numFmtId="0" fontId="98" fillId="0" borderId="0" xfId="0" applyFont="1" applyFill="1" applyAlignment="1">
      <alignment horizontal="left"/>
    </xf>
    <xf numFmtId="0" fontId="98" fillId="6" borderId="72" xfId="0" applyFont="1" applyFill="1" applyBorder="1" applyAlignment="1">
      <alignment vertical="top"/>
    </xf>
    <xf numFmtId="0" fontId="98" fillId="32" borderId="28" xfId="0" applyFont="1" applyFill="1" applyBorder="1" applyAlignment="1">
      <alignment horizontal="left" vertical="top"/>
    </xf>
    <xf numFmtId="0" fontId="98" fillId="32" borderId="30" xfId="0" applyFont="1" applyFill="1" applyBorder="1" applyAlignment="1">
      <alignment vertical="top"/>
    </xf>
    <xf numFmtId="0" fontId="98" fillId="32" borderId="32" xfId="0" applyFont="1" applyFill="1" applyBorder="1" applyAlignment="1">
      <alignment vertical="top"/>
    </xf>
    <xf numFmtId="0" fontId="98" fillId="0" borderId="32" xfId="0" applyFont="1" applyBorder="1" applyAlignment="1"/>
    <xf numFmtId="0" fontId="98" fillId="6" borderId="74" xfId="0" applyFont="1" applyFill="1" applyBorder="1" applyAlignment="1">
      <alignment vertical="top"/>
    </xf>
    <xf numFmtId="0" fontId="99" fillId="0" borderId="0" xfId="0" applyFont="1" applyBorder="1" applyAlignment="1"/>
    <xf numFmtId="0" fontId="98" fillId="0" borderId="33" xfId="0" applyFont="1" applyFill="1" applyBorder="1" applyAlignment="1"/>
    <xf numFmtId="0" fontId="98" fillId="6" borderId="33" xfId="0" applyFont="1" applyFill="1" applyBorder="1" applyAlignment="1">
      <alignment vertical="top"/>
    </xf>
    <xf numFmtId="0" fontId="98" fillId="0" borderId="33" xfId="0" applyFont="1" applyBorder="1" applyAlignment="1"/>
    <xf numFmtId="0" fontId="98" fillId="6" borderId="36" xfId="0" applyFont="1" applyFill="1" applyBorder="1" applyAlignment="1">
      <alignment vertical="top"/>
    </xf>
    <xf numFmtId="0" fontId="98" fillId="6" borderId="75" xfId="0" applyFont="1" applyFill="1" applyBorder="1" applyAlignment="1">
      <alignment vertical="top"/>
    </xf>
    <xf numFmtId="0" fontId="98" fillId="0" borderId="0" xfId="0" applyFont="1" applyFill="1" applyAlignment="1">
      <alignment horizontal="center" vertical="top"/>
    </xf>
    <xf numFmtId="0" fontId="98" fillId="0" borderId="0" xfId="0" applyFont="1" applyFill="1" applyAlignment="1">
      <alignment vertical="top"/>
    </xf>
    <xf numFmtId="0" fontId="25" fillId="9" borderId="18" xfId="0" applyFont="1" applyFill="1" applyBorder="1" applyAlignment="1">
      <alignment wrapText="1"/>
    </xf>
    <xf numFmtId="0" fontId="25" fillId="6" borderId="72" xfId="0" applyFont="1" applyFill="1" applyBorder="1" applyAlignment="1">
      <alignment vertical="top" wrapText="1"/>
    </xf>
    <xf numFmtId="0" fontId="31" fillId="6" borderId="31" xfId="0" applyFont="1" applyFill="1" applyBorder="1" applyAlignment="1">
      <alignment horizontal="left" vertical="top" wrapText="1" shrinkToFit="1"/>
    </xf>
    <xf numFmtId="0" fontId="31" fillId="6" borderId="32" xfId="0" applyFont="1" applyFill="1" applyBorder="1" applyAlignment="1">
      <alignment horizontal="left" vertical="top" wrapText="1" shrinkToFit="1"/>
    </xf>
    <xf numFmtId="0" fontId="31" fillId="6" borderId="30" xfId="0" applyFont="1" applyFill="1" applyBorder="1" applyAlignment="1">
      <alignment horizontal="left" vertical="top" wrapText="1" shrinkToFit="1"/>
    </xf>
    <xf numFmtId="0" fontId="25" fillId="6" borderId="0" xfId="0" applyFont="1" applyFill="1" applyBorder="1" applyAlignment="1">
      <alignment vertical="top" wrapText="1"/>
    </xf>
    <xf numFmtId="0" fontId="31" fillId="6" borderId="0" xfId="0" applyFont="1" applyFill="1" applyBorder="1" applyAlignment="1">
      <alignment horizontal="left" vertical="top" wrapText="1" shrinkToFit="1"/>
    </xf>
    <xf numFmtId="0" fontId="25" fillId="9" borderId="0" xfId="0" applyFont="1" applyFill="1" applyBorder="1" applyAlignment="1">
      <alignment wrapText="1"/>
    </xf>
    <xf numFmtId="0" fontId="31" fillId="6" borderId="0" xfId="0" applyFont="1" applyFill="1" applyBorder="1" applyAlignment="1">
      <alignment vertical="top" wrapText="1"/>
    </xf>
    <xf numFmtId="0" fontId="25" fillId="6" borderId="0" xfId="0" applyFont="1" applyFill="1" applyAlignment="1">
      <alignment vertical="top" wrapText="1" shrinkToFit="1"/>
    </xf>
    <xf numFmtId="0" fontId="31" fillId="6" borderId="32" xfId="0" applyFont="1" applyFill="1" applyBorder="1" applyAlignment="1">
      <alignment vertical="top" wrapText="1" shrinkToFit="1"/>
    </xf>
    <xf numFmtId="0" fontId="25" fillId="6" borderId="32" xfId="0" applyFont="1" applyFill="1" applyBorder="1" applyAlignment="1">
      <alignment vertical="top" wrapText="1" shrinkToFit="1"/>
    </xf>
    <xf numFmtId="0" fontId="24" fillId="6" borderId="32" xfId="0" applyFont="1" applyFill="1" applyBorder="1" applyAlignment="1">
      <alignment vertical="top" wrapText="1"/>
    </xf>
    <xf numFmtId="0" fontId="31" fillId="6" borderId="31" xfId="0" applyFont="1" applyFill="1" applyBorder="1" applyAlignment="1">
      <alignment vertical="top" wrapText="1" shrinkToFit="1"/>
    </xf>
    <xf numFmtId="0" fontId="24" fillId="6" borderId="73" xfId="0" applyFont="1" applyFill="1" applyBorder="1" applyAlignment="1">
      <alignment vertical="top" wrapText="1"/>
    </xf>
    <xf numFmtId="0" fontId="25" fillId="6" borderId="74" xfId="0" applyFont="1" applyFill="1" applyBorder="1" applyAlignment="1">
      <alignment vertical="top" wrapText="1"/>
    </xf>
    <xf numFmtId="0" fontId="25" fillId="6" borderId="31" xfId="0" applyFont="1" applyFill="1" applyBorder="1" applyAlignment="1">
      <alignment vertical="top" wrapText="1"/>
    </xf>
    <xf numFmtId="0" fontId="25" fillId="6" borderId="32" xfId="0" applyFont="1" applyFill="1" applyBorder="1" applyAlignment="1">
      <alignment vertical="top"/>
    </xf>
    <xf numFmtId="0" fontId="31" fillId="6" borderId="30" xfId="0" applyFont="1" applyFill="1" applyBorder="1" applyAlignment="1">
      <alignment vertical="top" wrapText="1" shrinkToFit="1"/>
    </xf>
    <xf numFmtId="0" fontId="31" fillId="6" borderId="0" xfId="0" applyFont="1" applyFill="1" applyAlignment="1">
      <alignment vertical="top" wrapText="1" shrinkToFit="1"/>
    </xf>
    <xf numFmtId="0" fontId="25" fillId="9" borderId="31" xfId="0" applyFont="1" applyFill="1" applyBorder="1" applyAlignment="1">
      <alignment wrapText="1"/>
    </xf>
    <xf numFmtId="0" fontId="25" fillId="6" borderId="0" xfId="0" applyFont="1" applyFill="1" applyBorder="1" applyAlignment="1">
      <alignment vertical="top"/>
    </xf>
    <xf numFmtId="0" fontId="31" fillId="6" borderId="36" xfId="0" applyFont="1" applyFill="1" applyBorder="1" applyAlignment="1">
      <alignment vertical="top" wrapText="1"/>
    </xf>
    <xf numFmtId="0" fontId="31" fillId="6" borderId="75" xfId="0" applyFont="1" applyFill="1" applyBorder="1" applyAlignment="1">
      <alignment vertical="top" wrapText="1"/>
    </xf>
    <xf numFmtId="0" fontId="31" fillId="6" borderId="33" xfId="0" applyFont="1" applyFill="1" applyBorder="1" applyAlignment="1">
      <alignment vertical="top" wrapText="1"/>
    </xf>
    <xf numFmtId="0" fontId="31" fillId="6" borderId="36" xfId="0" applyFont="1" applyFill="1" applyBorder="1" applyAlignment="1">
      <alignment vertical="top" wrapText="1" shrinkToFit="1"/>
    </xf>
    <xf numFmtId="0" fontId="25" fillId="9" borderId="32" xfId="0" applyFont="1" applyFill="1" applyBorder="1" applyAlignment="1">
      <alignment wrapText="1"/>
    </xf>
    <xf numFmtId="0" fontId="31" fillId="6" borderId="32" xfId="0" applyFont="1" applyFill="1" applyBorder="1" applyAlignment="1">
      <alignment vertical="top"/>
    </xf>
    <xf numFmtId="0" fontId="22" fillId="6" borderId="32" xfId="0" applyFont="1" applyFill="1" applyBorder="1" applyAlignment="1">
      <alignment vertical="top" wrapText="1"/>
    </xf>
    <xf numFmtId="0" fontId="97" fillId="13" borderId="97" xfId="0" applyFont="1" applyFill="1" applyBorder="1" applyAlignment="1">
      <alignment horizontal="center" vertical="top" wrapText="1"/>
    </xf>
    <xf numFmtId="0" fontId="0" fillId="0" borderId="0" xfId="0" applyAlignment="1"/>
    <xf numFmtId="0" fontId="0" fillId="0" borderId="0" xfId="0" applyAlignment="1">
      <alignment horizontal="center"/>
    </xf>
    <xf numFmtId="0" fontId="97" fillId="13" borderId="0" xfId="0" applyFont="1" applyFill="1" applyBorder="1" applyAlignment="1">
      <alignment horizontal="center" vertical="top" wrapText="1"/>
    </xf>
    <xf numFmtId="0" fontId="97" fillId="13" borderId="12" xfId="0" applyFont="1" applyFill="1" applyBorder="1" applyAlignment="1">
      <alignment horizontal="center" vertical="top" wrapText="1"/>
    </xf>
    <xf numFmtId="0" fontId="65" fillId="6" borderId="12" xfId="0" applyFont="1" applyFill="1" applyBorder="1" applyAlignment="1">
      <alignment vertical="top"/>
    </xf>
    <xf numFmtId="0" fontId="65" fillId="6" borderId="12" xfId="0" applyFont="1" applyFill="1" applyBorder="1" applyAlignment="1">
      <alignment vertical="top" wrapText="1"/>
    </xf>
    <xf numFmtId="0" fontId="0" fillId="0" borderId="12" xfId="0" applyBorder="1" applyAlignment="1">
      <alignment wrapText="1"/>
    </xf>
    <xf numFmtId="0" fontId="0" fillId="0" borderId="12" xfId="0" applyBorder="1" applyAlignment="1">
      <alignment horizontal="center"/>
    </xf>
    <xf numFmtId="0" fontId="65" fillId="32" borderId="12" xfId="0" applyFont="1" applyFill="1" applyBorder="1" applyAlignment="1">
      <alignment horizontal="left" vertical="top"/>
    </xf>
    <xf numFmtId="0" fontId="65" fillId="6" borderId="12" xfId="0" applyFont="1" applyFill="1" applyBorder="1" applyAlignment="1">
      <alignment horizontal="left" vertical="top"/>
    </xf>
    <xf numFmtId="0" fontId="13" fillId="6" borderId="12" xfId="0" applyFont="1" applyFill="1" applyBorder="1" applyAlignment="1">
      <alignment horizontal="left" vertical="top" wrapText="1"/>
    </xf>
    <xf numFmtId="0" fontId="13" fillId="6" borderId="12" xfId="0" applyFont="1" applyFill="1" applyBorder="1" applyAlignment="1">
      <alignment vertical="top" wrapText="1"/>
    </xf>
    <xf numFmtId="0" fontId="13" fillId="6" borderId="12" xfId="0" applyFont="1" applyFill="1" applyBorder="1" applyAlignment="1">
      <alignment horizontal="left" vertical="top" wrapText="1" shrinkToFit="1"/>
    </xf>
    <xf numFmtId="0" fontId="13" fillId="6" borderId="12" xfId="0" applyFont="1" applyFill="1" applyBorder="1" applyAlignment="1">
      <alignment vertical="top" wrapText="1" shrinkToFit="1"/>
    </xf>
    <xf numFmtId="0" fontId="13" fillId="0" borderId="12" xfId="0" applyFont="1" applyBorder="1"/>
    <xf numFmtId="0" fontId="0" fillId="13" borderId="12" xfId="0" applyFill="1" applyBorder="1" applyAlignment="1">
      <alignment horizontal="center"/>
    </xf>
    <xf numFmtId="0" fontId="80" fillId="31" borderId="0" xfId="0" applyFont="1" applyFill="1" applyAlignment="1">
      <alignment horizontal="left" vertical="top" wrapText="1"/>
    </xf>
    <xf numFmtId="0" fontId="0" fillId="0" borderId="0" xfId="0" applyAlignment="1">
      <alignment horizontal="left" vertical="top" wrapText="1"/>
    </xf>
    <xf numFmtId="0" fontId="0" fillId="10" borderId="0" xfId="0" applyFill="1" applyAlignment="1">
      <alignment horizontal="left" vertical="top" wrapText="1"/>
    </xf>
    <xf numFmtId="0" fontId="41" fillId="0" borderId="0" xfId="0" applyFont="1" applyAlignment="1">
      <alignment horizontal="left" vertical="top" wrapText="1"/>
    </xf>
    <xf numFmtId="0" fontId="4" fillId="10" borderId="0" xfId="0" applyFont="1" applyFill="1" applyAlignment="1">
      <alignment horizontal="left" vertical="top" wrapText="1"/>
    </xf>
    <xf numFmtId="0" fontId="4" fillId="0" borderId="0" xfId="0" applyFont="1" applyAlignment="1">
      <alignment horizontal="left" vertical="top" wrapText="1"/>
    </xf>
    <xf numFmtId="0" fontId="66" fillId="0" borderId="0" xfId="0" applyFont="1" applyAlignment="1">
      <alignment horizontal="left" vertical="top" wrapText="1"/>
    </xf>
    <xf numFmtId="0" fontId="41" fillId="10" borderId="0" xfId="0" applyFont="1" applyFill="1" applyAlignment="1">
      <alignment horizontal="left" vertical="top" wrapText="1"/>
    </xf>
    <xf numFmtId="0" fontId="1" fillId="0" borderId="0" xfId="0" applyFont="1" applyAlignment="1">
      <alignment horizontal="left" vertical="top" wrapText="1"/>
    </xf>
    <xf numFmtId="0" fontId="80" fillId="0" borderId="0" xfId="0" applyFont="1" applyAlignment="1">
      <alignment horizontal="left" vertical="top" wrapText="1"/>
    </xf>
    <xf numFmtId="0" fontId="41" fillId="0" borderId="0" xfId="0" applyFont="1" applyAlignment="1">
      <alignment horizontal="left" vertical="top" wrapText="1"/>
    </xf>
    <xf numFmtId="0" fontId="66" fillId="0" borderId="0" xfId="0" applyFont="1" applyAlignment="1">
      <alignment horizontal="left" vertical="top" wrapText="1"/>
    </xf>
    <xf numFmtId="0" fontId="4" fillId="0" borderId="0" xfId="0" applyFont="1" applyAlignment="1">
      <alignment horizontal="left" vertical="top" wrapText="1"/>
    </xf>
    <xf numFmtId="0" fontId="0" fillId="0" borderId="0" xfId="0" applyAlignment="1">
      <alignment horizontal="left" vertical="top" wrapText="1"/>
    </xf>
    <xf numFmtId="0" fontId="41" fillId="10" borderId="0" xfId="0" applyFont="1" applyFill="1" applyAlignment="1">
      <alignment horizontal="left" vertical="top" wrapText="1"/>
    </xf>
    <xf numFmtId="0" fontId="66" fillId="10" borderId="0" xfId="0" applyFont="1" applyFill="1" applyAlignment="1">
      <alignment horizontal="left" vertical="top" wrapText="1"/>
    </xf>
    <xf numFmtId="0" fontId="4" fillId="10" borderId="0" xfId="0" applyFont="1" applyFill="1" applyAlignment="1">
      <alignment horizontal="left" vertical="top" wrapText="1"/>
    </xf>
    <xf numFmtId="0" fontId="0" fillId="10" borderId="0" xfId="0" applyFill="1" applyAlignment="1">
      <alignment horizontal="left" vertical="top" wrapText="1"/>
    </xf>
    <xf numFmtId="0" fontId="0" fillId="0" borderId="0" xfId="0" applyFont="1" applyAlignment="1">
      <alignment horizontal="left" vertical="top" wrapText="1"/>
    </xf>
    <xf numFmtId="0" fontId="80" fillId="0" borderId="0" xfId="0" applyFont="1" applyAlignment="1">
      <alignment horizontal="left" vertical="top" wrapText="1"/>
    </xf>
    <xf numFmtId="0" fontId="1" fillId="0" borderId="0" xfId="0" applyFont="1" applyAlignment="1">
      <alignment horizontal="left" vertical="top" wrapText="1"/>
    </xf>
    <xf numFmtId="0" fontId="1" fillId="10" borderId="0" xfId="0" applyFont="1" applyFill="1" applyAlignment="1">
      <alignment horizontal="left" vertical="top" wrapText="1"/>
    </xf>
    <xf numFmtId="0" fontId="80" fillId="10" borderId="0" xfId="0" applyFont="1" applyFill="1" applyAlignment="1">
      <alignment horizontal="left" vertical="top" wrapText="1"/>
    </xf>
    <xf numFmtId="0" fontId="0" fillId="10" borderId="0" xfId="0" applyFont="1" applyFill="1" applyAlignment="1">
      <alignment horizontal="center" vertical="center" wrapText="1"/>
    </xf>
    <xf numFmtId="0" fontId="41" fillId="0" borderId="0" xfId="0" applyFont="1" applyAlignment="1">
      <alignment horizontal="left" vertical="top" wrapText="1"/>
    </xf>
    <xf numFmtId="0" fontId="4" fillId="10" borderId="0" xfId="0" applyFont="1" applyFill="1" applyAlignment="1">
      <alignment horizontal="left" vertical="top" wrapText="1"/>
    </xf>
    <xf numFmtId="0" fontId="41" fillId="10" borderId="0" xfId="0" applyFont="1" applyFill="1" applyAlignment="1">
      <alignment horizontal="left" vertical="top" wrapText="1"/>
    </xf>
    <xf numFmtId="0" fontId="66" fillId="10" borderId="0" xfId="0" applyFont="1" applyFill="1" applyAlignment="1">
      <alignment horizontal="left" vertical="top" wrapText="1"/>
    </xf>
    <xf numFmtId="0" fontId="88" fillId="0" borderId="0" xfId="0" applyFont="1" applyAlignment="1">
      <alignment horizontal="left" vertical="top" wrapText="1"/>
    </xf>
    <xf numFmtId="0" fontId="102" fillId="0" borderId="0" xfId="0" applyFont="1" applyAlignment="1">
      <alignment horizontal="left" vertical="top" wrapText="1"/>
    </xf>
    <xf numFmtId="0" fontId="88" fillId="0" borderId="0" xfId="0" applyFont="1"/>
    <xf numFmtId="0" fontId="102" fillId="0" borderId="0" xfId="0" applyFont="1"/>
    <xf numFmtId="0" fontId="0" fillId="0" borderId="0" xfId="0" applyAlignment="1">
      <alignment horizontal="left" vertical="top" wrapText="1"/>
    </xf>
    <xf numFmtId="0" fontId="41" fillId="10" borderId="0" xfId="0" applyFont="1" applyFill="1" applyAlignment="1">
      <alignment horizontal="left" vertical="top" wrapText="1"/>
    </xf>
    <xf numFmtId="0" fontId="66" fillId="10" borderId="0" xfId="0" applyFont="1" applyFill="1" applyAlignment="1">
      <alignment horizontal="left" vertical="top" wrapText="1"/>
    </xf>
    <xf numFmtId="0" fontId="4" fillId="10" borderId="0" xfId="0" applyFont="1" applyFill="1" applyAlignment="1">
      <alignment horizontal="left" vertical="top" wrapText="1"/>
    </xf>
    <xf numFmtId="0" fontId="41" fillId="0" borderId="0" xfId="0" applyFont="1" applyAlignment="1">
      <alignment horizontal="left" vertical="top" wrapText="1"/>
    </xf>
    <xf numFmtId="0" fontId="0" fillId="0" borderId="0" xfId="0" applyAlignment="1">
      <alignment horizontal="left" vertical="top" wrapText="1"/>
    </xf>
    <xf numFmtId="0" fontId="41" fillId="10" borderId="0" xfId="0" applyFont="1" applyFill="1" applyAlignment="1">
      <alignment horizontal="left" vertical="top" wrapText="1"/>
    </xf>
    <xf numFmtId="0" fontId="4" fillId="10" borderId="0" xfId="0" applyFont="1" applyFill="1" applyAlignment="1">
      <alignment horizontal="left" vertical="top" wrapText="1"/>
    </xf>
    <xf numFmtId="0" fontId="0" fillId="10" borderId="0" xfId="0" applyFill="1" applyAlignment="1">
      <alignment horizontal="left" vertical="top" wrapText="1"/>
    </xf>
    <xf numFmtId="0" fontId="41" fillId="0" borderId="0" xfId="0" applyFont="1" applyAlignment="1">
      <alignment horizontal="left" vertical="top" wrapText="1"/>
    </xf>
    <xf numFmtId="0" fontId="0" fillId="0" borderId="0" xfId="0" applyAlignment="1">
      <alignment horizontal="left" vertical="top" wrapText="1"/>
    </xf>
    <xf numFmtId="0" fontId="4" fillId="10" borderId="0" xfId="0" applyFont="1" applyFill="1" applyAlignment="1">
      <alignment horizontal="left" vertical="top" wrapText="1"/>
    </xf>
    <xf numFmtId="0" fontId="41" fillId="10" borderId="0" xfId="0" applyFont="1" applyFill="1" applyAlignment="1">
      <alignment horizontal="left" vertical="top" wrapText="1"/>
    </xf>
    <xf numFmtId="0" fontId="0" fillId="10" borderId="0" xfId="0" applyFill="1" applyAlignment="1">
      <alignment horizontal="left" vertical="top" wrapText="1"/>
    </xf>
    <xf numFmtId="0" fontId="1" fillId="10" borderId="0" xfId="0" applyFont="1" applyFill="1" applyAlignment="1">
      <alignment horizontal="left" vertical="top" wrapText="1"/>
    </xf>
    <xf numFmtId="0" fontId="80" fillId="10" borderId="0" xfId="0" applyFont="1" applyFill="1" applyAlignment="1">
      <alignment horizontal="left" vertical="top" wrapText="1"/>
    </xf>
    <xf numFmtId="0" fontId="41" fillId="0" borderId="0" xfId="0" applyFont="1" applyAlignment="1">
      <alignment horizontal="left" vertical="top" wrapText="1"/>
    </xf>
    <xf numFmtId="0" fontId="0" fillId="0" borderId="0" xfId="0" applyAlignment="1">
      <alignment horizontal="left" vertical="top" wrapText="1"/>
    </xf>
    <xf numFmtId="0" fontId="0" fillId="33" borderId="5" xfId="0" applyFill="1" applyBorder="1" applyAlignment="1">
      <alignment horizontal="left" vertical="top" wrapText="1"/>
    </xf>
    <xf numFmtId="0" fontId="66" fillId="33" borderId="5" xfId="0" applyFont="1" applyFill="1" applyBorder="1" applyAlignment="1">
      <alignment horizontal="left" vertical="top" wrapText="1"/>
    </xf>
    <xf numFmtId="0" fontId="4" fillId="33" borderId="5" xfId="0" applyFont="1" applyFill="1" applyBorder="1" applyAlignment="1">
      <alignment horizontal="left" vertical="top" wrapText="1"/>
    </xf>
    <xf numFmtId="0" fontId="0" fillId="33" borderId="5" xfId="0" applyFont="1" applyFill="1" applyBorder="1" applyAlignment="1">
      <alignment horizontal="left" vertical="top" wrapText="1"/>
    </xf>
    <xf numFmtId="0" fontId="4" fillId="33" borderId="6" xfId="0" applyFont="1" applyFill="1" applyBorder="1" applyAlignment="1">
      <alignment horizontal="left" vertical="top" wrapText="1"/>
    </xf>
    <xf numFmtId="0" fontId="4" fillId="33" borderId="7" xfId="0" applyFont="1" applyFill="1" applyBorder="1" applyAlignment="1">
      <alignment horizontal="left" vertical="top" wrapText="1"/>
    </xf>
    <xf numFmtId="0" fontId="66" fillId="33" borderId="0" xfId="0" applyFont="1" applyFill="1" applyAlignment="1">
      <alignment horizontal="left" vertical="top" wrapText="1"/>
    </xf>
    <xf numFmtId="0" fontId="66" fillId="33" borderId="6" xfId="0" applyFont="1" applyFill="1" applyBorder="1" applyAlignment="1">
      <alignment horizontal="left" vertical="top" wrapText="1"/>
    </xf>
    <xf numFmtId="0" fontId="66" fillId="33" borderId="8" xfId="0" applyFont="1" applyFill="1" applyBorder="1" applyAlignment="1">
      <alignment horizontal="left" vertical="top" wrapText="1"/>
    </xf>
    <xf numFmtId="0" fontId="66" fillId="33" borderId="7" xfId="0" applyFont="1" applyFill="1" applyBorder="1" applyAlignment="1">
      <alignment horizontal="left" vertical="top" wrapText="1"/>
    </xf>
    <xf numFmtId="0" fontId="41" fillId="33" borderId="5" xfId="0" applyFont="1" applyFill="1" applyBorder="1" applyAlignment="1">
      <alignment horizontal="left" vertical="top" wrapText="1"/>
    </xf>
    <xf numFmtId="0" fontId="66" fillId="33" borderId="76" xfId="0" applyFont="1" applyFill="1" applyBorder="1" applyAlignment="1">
      <alignment horizontal="left" vertical="top" wrapText="1"/>
    </xf>
    <xf numFmtId="0" fontId="66" fillId="33" borderId="70" xfId="0" applyFont="1" applyFill="1" applyBorder="1" applyAlignment="1">
      <alignment horizontal="left" vertical="top" wrapText="1"/>
    </xf>
    <xf numFmtId="0" fontId="4" fillId="33" borderId="0" xfId="0" applyFont="1" applyFill="1" applyAlignment="1">
      <alignment horizontal="left" vertical="top" wrapText="1"/>
    </xf>
    <xf numFmtId="0" fontId="41" fillId="33" borderId="6" xfId="0" applyFont="1" applyFill="1" applyBorder="1" applyAlignment="1">
      <alignment horizontal="left" vertical="top" wrapText="1"/>
    </xf>
    <xf numFmtId="0" fontId="41" fillId="33" borderId="8" xfId="0" applyFont="1" applyFill="1" applyBorder="1" applyAlignment="1">
      <alignment horizontal="left" vertical="top" wrapText="1"/>
    </xf>
    <xf numFmtId="0" fontId="41" fillId="33" borderId="7" xfId="0" applyFont="1" applyFill="1" applyBorder="1" applyAlignment="1">
      <alignment horizontal="left" vertical="top" wrapText="1"/>
    </xf>
    <xf numFmtId="0" fontId="0" fillId="0" borderId="0" xfId="0" applyFont="1" applyAlignment="1">
      <alignment horizontal="center" vertical="center" wrapText="1"/>
    </xf>
    <xf numFmtId="0" fontId="66" fillId="6" borderId="0" xfId="0" applyFont="1" applyFill="1" applyAlignment="1">
      <alignment horizontal="left" vertical="top" wrapText="1"/>
    </xf>
    <xf numFmtId="0" fontId="4" fillId="6" borderId="6"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7" xfId="0" applyFont="1" applyFill="1" applyBorder="1" applyAlignment="1">
      <alignment horizontal="left" vertical="top" wrapText="1"/>
    </xf>
    <xf numFmtId="0" fontId="66" fillId="6" borderId="6" xfId="0" applyFont="1" applyFill="1" applyBorder="1" applyAlignment="1">
      <alignment horizontal="left" vertical="top" wrapText="1"/>
    </xf>
    <xf numFmtId="0" fontId="66" fillId="6" borderId="8" xfId="0" applyFont="1" applyFill="1" applyBorder="1" applyAlignment="1">
      <alignment horizontal="left" vertical="top" wrapText="1"/>
    </xf>
    <xf numFmtId="0" fontId="66" fillId="6" borderId="7" xfId="0" applyFont="1" applyFill="1" applyBorder="1" applyAlignment="1">
      <alignment horizontal="left" vertical="top" wrapText="1"/>
    </xf>
    <xf numFmtId="0" fontId="41" fillId="6" borderId="6" xfId="0" applyFont="1" applyFill="1" applyBorder="1" applyAlignment="1">
      <alignment horizontal="left" vertical="top" wrapText="1"/>
    </xf>
    <xf numFmtId="0" fontId="41" fillId="6" borderId="8" xfId="0" applyFont="1" applyFill="1" applyBorder="1" applyAlignment="1">
      <alignment horizontal="left" vertical="top" wrapText="1"/>
    </xf>
    <xf numFmtId="0" fontId="41" fillId="6" borderId="7" xfId="0" applyFont="1" applyFill="1" applyBorder="1" applyAlignment="1">
      <alignment horizontal="left" vertical="top" wrapText="1"/>
    </xf>
    <xf numFmtId="0" fontId="0" fillId="6" borderId="5" xfId="0" applyFill="1" applyBorder="1" applyAlignment="1">
      <alignment horizontal="left" vertical="top" wrapText="1"/>
    </xf>
    <xf numFmtId="0" fontId="41" fillId="6" borderId="5" xfId="0" applyFont="1" applyFill="1" applyBorder="1" applyAlignment="1">
      <alignment horizontal="left" vertical="top" wrapText="1"/>
    </xf>
    <xf numFmtId="0" fontId="66" fillId="6" borderId="5" xfId="0" applyFont="1" applyFill="1" applyBorder="1" applyAlignment="1">
      <alignment horizontal="left" vertical="top" wrapText="1"/>
    </xf>
    <xf numFmtId="0" fontId="4" fillId="6" borderId="5" xfId="0" applyFont="1" applyFill="1" applyBorder="1" applyAlignment="1">
      <alignment horizontal="left" vertical="top" wrapText="1"/>
    </xf>
    <xf numFmtId="0" fontId="0" fillId="6" borderId="5" xfId="0" applyFont="1" applyFill="1" applyBorder="1" applyAlignment="1">
      <alignment horizontal="left" vertical="top" wrapText="1"/>
    </xf>
    <xf numFmtId="0" fontId="0" fillId="10" borderId="0" xfId="0" applyFont="1" applyFill="1" applyAlignment="1">
      <alignment horizontal="left" vertical="top" wrapText="1"/>
    </xf>
    <xf numFmtId="0" fontId="73" fillId="0" borderId="0" xfId="0" applyFont="1" applyAlignment="1">
      <alignment horizontal="center" vertical="center" wrapText="1"/>
    </xf>
    <xf numFmtId="0" fontId="41" fillId="6" borderId="0" xfId="0" applyFont="1" applyFill="1" applyAlignment="1">
      <alignment horizontal="left" vertical="top" wrapText="1"/>
    </xf>
    <xf numFmtId="0" fontId="0" fillId="6" borderId="0" xfId="0" applyFill="1" applyAlignment="1">
      <alignment horizontal="left" vertical="top" wrapText="1"/>
    </xf>
    <xf numFmtId="0" fontId="73" fillId="0" borderId="0" xfId="0" applyFont="1" applyFill="1" applyBorder="1" applyAlignment="1">
      <alignment horizontal="center" vertical="center" wrapText="1"/>
    </xf>
    <xf numFmtId="0" fontId="41" fillId="0" borderId="0" xfId="0" applyFont="1" applyFill="1" applyBorder="1" applyAlignment="1">
      <alignment horizontal="left" vertical="top" wrapText="1"/>
    </xf>
    <xf numFmtId="0" fontId="0" fillId="0" borderId="0" xfId="0" applyFont="1" applyAlignment="1">
      <alignment horizontal="center" vertical="center"/>
    </xf>
    <xf numFmtId="0" fontId="41" fillId="0" borderId="0" xfId="0" applyFont="1" applyAlignment="1">
      <alignment horizontal="center" wrapText="1"/>
    </xf>
    <xf numFmtId="0" fontId="66" fillId="0" borderId="0" xfId="0" applyFont="1" applyAlignment="1">
      <alignment horizontal="left" vertical="top" wrapText="1"/>
    </xf>
    <xf numFmtId="0" fontId="4" fillId="0" borderId="0" xfId="0" applyFont="1" applyAlignment="1">
      <alignment horizontal="left" vertical="top" wrapText="1"/>
    </xf>
    <xf numFmtId="0" fontId="0" fillId="0" borderId="0" xfId="0" applyFont="1" applyAlignment="1">
      <alignment horizontal="left" vertical="top" wrapText="1"/>
    </xf>
    <xf numFmtId="0" fontId="1" fillId="0" borderId="0" xfId="0" applyFont="1" applyAlignment="1">
      <alignment horizontal="left" vertical="top" wrapText="1"/>
    </xf>
    <xf numFmtId="0" fontId="80" fillId="0" borderId="0" xfId="0" applyFont="1" applyAlignment="1">
      <alignment horizontal="left" vertical="top" wrapText="1"/>
    </xf>
    <xf numFmtId="0" fontId="66" fillId="10" borderId="0" xfId="0" applyFont="1" applyFill="1" applyAlignment="1">
      <alignment horizontal="left" vertical="top" wrapText="1"/>
    </xf>
    <xf numFmtId="0" fontId="4" fillId="10" borderId="0" xfId="0" applyFont="1" applyFill="1" applyAlignment="1">
      <alignment horizontal="left" vertical="top" wrapText="1"/>
    </xf>
    <xf numFmtId="0" fontId="8" fillId="10" borderId="44" xfId="0" applyFont="1" applyFill="1" applyBorder="1" applyAlignment="1">
      <alignment horizontal="center" vertical="center" wrapText="1"/>
    </xf>
    <xf numFmtId="0" fontId="8" fillId="10" borderId="45" xfId="0" applyFont="1" applyFill="1" applyBorder="1" applyAlignment="1">
      <alignment horizontal="center" vertical="center" wrapText="1"/>
    </xf>
    <xf numFmtId="0" fontId="0" fillId="6" borderId="6" xfId="0" applyFill="1" applyBorder="1" applyAlignment="1">
      <alignment horizontal="left" vertical="top" wrapText="1"/>
    </xf>
    <xf numFmtId="0" fontId="0" fillId="6" borderId="7" xfId="0" applyFill="1" applyBorder="1" applyAlignment="1">
      <alignment horizontal="left" vertical="top" wrapText="1"/>
    </xf>
    <xf numFmtId="0" fontId="1" fillId="21" borderId="0" xfId="0" applyFont="1" applyFill="1" applyAlignment="1">
      <alignment horizontal="left" vertical="top" wrapText="1"/>
    </xf>
    <xf numFmtId="0" fontId="1" fillId="21" borderId="37" xfId="0" applyFont="1" applyFill="1" applyBorder="1" applyAlignment="1">
      <alignment horizontal="left" vertical="top" wrapText="1"/>
    </xf>
    <xf numFmtId="0" fontId="41" fillId="0" borderId="76" xfId="0" applyFont="1" applyBorder="1" applyAlignment="1">
      <alignment horizontal="left" vertical="top" wrapText="1"/>
    </xf>
    <xf numFmtId="0" fontId="41" fillId="0" borderId="0" xfId="0" applyFont="1" applyBorder="1" applyAlignment="1">
      <alignment horizontal="left" vertical="top" wrapText="1"/>
    </xf>
    <xf numFmtId="0" fontId="4" fillId="0" borderId="76" xfId="0" applyFont="1" applyBorder="1" applyAlignment="1">
      <alignment horizontal="left" vertical="top" wrapText="1"/>
    </xf>
    <xf numFmtId="0" fontId="41" fillId="10" borderId="0" xfId="0" applyFont="1" applyFill="1" applyAlignment="1">
      <alignment horizontal="left" vertical="top" wrapText="1"/>
    </xf>
    <xf numFmtId="0" fontId="0" fillId="10" borderId="0" xfId="0" applyFill="1" applyAlignment="1">
      <alignment horizontal="left" vertical="top" wrapText="1"/>
    </xf>
    <xf numFmtId="0" fontId="34" fillId="10" borderId="0" xfId="0" applyFont="1" applyFill="1" applyAlignment="1">
      <alignment horizontal="left" vertical="top" wrapText="1"/>
    </xf>
    <xf numFmtId="0" fontId="1" fillId="10" borderId="0" xfId="0" applyFont="1" applyFill="1" applyAlignment="1">
      <alignment horizontal="left" vertical="top" wrapText="1"/>
    </xf>
    <xf numFmtId="0" fontId="41" fillId="5" borderId="6" xfId="0" applyFont="1" applyFill="1" applyBorder="1" applyAlignment="1">
      <alignment horizontal="left" vertical="top" wrapText="1"/>
    </xf>
    <xf numFmtId="0" fontId="41" fillId="5" borderId="8" xfId="0" applyFont="1" applyFill="1" applyBorder="1" applyAlignment="1">
      <alignment horizontal="left" vertical="top" wrapText="1"/>
    </xf>
    <xf numFmtId="0" fontId="41" fillId="5" borderId="7" xfId="0" applyFont="1" applyFill="1" applyBorder="1" applyAlignment="1">
      <alignment horizontal="left" vertical="top" wrapText="1"/>
    </xf>
    <xf numFmtId="0" fontId="0" fillId="5" borderId="6" xfId="0" applyFill="1" applyBorder="1" applyAlignment="1">
      <alignment horizontal="left" vertical="top" wrapText="1"/>
    </xf>
    <xf numFmtId="0" fontId="0" fillId="5" borderId="8" xfId="0" applyFill="1" applyBorder="1" applyAlignment="1">
      <alignment horizontal="left" vertical="top" wrapText="1"/>
    </xf>
    <xf numFmtId="0" fontId="0" fillId="5" borderId="7" xfId="0" applyFill="1" applyBorder="1" applyAlignment="1">
      <alignment horizontal="left" vertical="top" wrapText="1"/>
    </xf>
    <xf numFmtId="0" fontId="8" fillId="0" borderId="14" xfId="0" applyFont="1" applyBorder="1" applyAlignment="1">
      <alignment horizontal="center" vertical="center" wrapText="1"/>
    </xf>
    <xf numFmtId="0" fontId="8" fillId="10" borderId="0" xfId="0" applyFont="1" applyFill="1" applyAlignment="1">
      <alignment horizontal="center" vertical="center" wrapText="1"/>
    </xf>
    <xf numFmtId="0" fontId="0" fillId="10" borderId="0" xfId="0" applyFont="1" applyFill="1" applyAlignment="1">
      <alignment horizontal="left" wrapText="1"/>
    </xf>
    <xf numFmtId="0" fontId="4" fillId="10" borderId="37" xfId="0" applyFont="1" applyFill="1" applyBorder="1" applyAlignment="1">
      <alignment horizontal="left" vertical="top" wrapText="1"/>
    </xf>
    <xf numFmtId="0" fontId="1" fillId="31" borderId="0" xfId="0" applyFont="1" applyFill="1" applyAlignment="1">
      <alignment horizontal="left" vertical="top" wrapText="1"/>
    </xf>
    <xf numFmtId="0" fontId="80" fillId="31" borderId="0" xfId="0" applyFont="1" applyFill="1" applyAlignment="1">
      <alignment horizontal="left" vertical="top" wrapText="1"/>
    </xf>
    <xf numFmtId="0" fontId="0" fillId="10" borderId="0" xfId="0" applyFont="1" applyFill="1" applyAlignment="1">
      <alignment horizontal="center" vertical="center" wrapText="1"/>
    </xf>
    <xf numFmtId="0" fontId="41" fillId="31" borderId="0" xfId="0" applyFont="1" applyFill="1" applyAlignment="1">
      <alignment horizontal="left" vertical="top" wrapText="1"/>
    </xf>
    <xf numFmtId="0" fontId="0" fillId="31" borderId="0" xfId="0" applyFill="1" applyAlignment="1">
      <alignment horizontal="left" vertical="top" wrapText="1"/>
    </xf>
    <xf numFmtId="0" fontId="1" fillId="6" borderId="6" xfId="0" applyFont="1" applyFill="1" applyBorder="1" applyAlignment="1">
      <alignment horizontal="left" vertical="top" wrapText="1"/>
    </xf>
    <xf numFmtId="0" fontId="1" fillId="6" borderId="7" xfId="0" applyFont="1" applyFill="1" applyBorder="1" applyAlignment="1">
      <alignment horizontal="left" vertical="top" wrapText="1"/>
    </xf>
    <xf numFmtId="0" fontId="80" fillId="6" borderId="6" xfId="0" applyFont="1" applyFill="1" applyBorder="1" applyAlignment="1">
      <alignment horizontal="left" vertical="top" wrapText="1"/>
    </xf>
    <xf numFmtId="0" fontId="80" fillId="6" borderId="7" xfId="0" applyFont="1" applyFill="1" applyBorder="1" applyAlignment="1">
      <alignment horizontal="left" vertical="top" wrapText="1"/>
    </xf>
    <xf numFmtId="0" fontId="66" fillId="6" borderId="70" xfId="0" applyFont="1" applyFill="1" applyBorder="1" applyAlignment="1">
      <alignment horizontal="left" vertical="top" wrapText="1"/>
    </xf>
    <xf numFmtId="0" fontId="0" fillId="10" borderId="14" xfId="0" applyFont="1" applyFill="1" applyBorder="1" applyAlignment="1">
      <alignment horizontal="center" vertical="top" wrapText="1"/>
    </xf>
    <xf numFmtId="0" fontId="41" fillId="0" borderId="37" xfId="0" applyFont="1" applyBorder="1" applyAlignment="1">
      <alignment horizontal="left" vertical="top" wrapText="1"/>
    </xf>
    <xf numFmtId="0" fontId="0" fillId="0" borderId="37" xfId="0" applyBorder="1" applyAlignment="1">
      <alignment horizontal="left" vertical="top" wrapText="1"/>
    </xf>
    <xf numFmtId="0" fontId="0" fillId="10" borderId="9" xfId="0" applyFont="1" applyFill="1" applyBorder="1" applyAlignment="1">
      <alignment horizontal="center" vertical="top" wrapText="1"/>
    </xf>
    <xf numFmtId="0" fontId="0" fillId="10" borderId="42" xfId="0" applyFont="1" applyFill="1" applyBorder="1" applyAlignment="1">
      <alignment horizontal="center" vertical="top" wrapText="1"/>
    </xf>
    <xf numFmtId="0" fontId="80" fillId="10" borderId="0" xfId="0" applyFont="1" applyFill="1" applyAlignment="1">
      <alignment horizontal="left" vertical="top" wrapText="1"/>
    </xf>
    <xf numFmtId="0" fontId="41" fillId="0" borderId="0" xfId="0" applyFont="1" applyFill="1" applyAlignment="1">
      <alignment horizontal="left" vertical="top" wrapText="1"/>
    </xf>
    <xf numFmtId="0" fontId="0" fillId="0" borderId="0" xfId="0" applyFill="1" applyAlignment="1">
      <alignment horizontal="left" vertical="top" wrapText="1"/>
    </xf>
    <xf numFmtId="0" fontId="34" fillId="0" borderId="14" xfId="0" applyFont="1" applyBorder="1" applyAlignment="1">
      <alignment horizontal="left" vertical="center" wrapText="1"/>
    </xf>
    <xf numFmtId="0" fontId="0" fillId="27" borderId="0" xfId="0" applyFill="1" applyAlignment="1">
      <alignment horizontal="left" vertical="top" wrapText="1"/>
    </xf>
    <xf numFmtId="0" fontId="41" fillId="6" borderId="6" xfId="0" applyFont="1" applyFill="1" applyBorder="1" applyAlignment="1">
      <alignment horizontal="left" vertical="top"/>
    </xf>
    <xf numFmtId="0" fontId="41" fillId="6" borderId="7" xfId="0" applyFont="1" applyFill="1" applyBorder="1" applyAlignment="1">
      <alignment horizontal="left" vertical="top"/>
    </xf>
    <xf numFmtId="0" fontId="0" fillId="6" borderId="6" xfId="0" applyFill="1" applyBorder="1" applyAlignment="1">
      <alignment horizontal="left" vertical="top"/>
    </xf>
    <xf numFmtId="0" fontId="0" fillId="6" borderId="7" xfId="0" applyFill="1" applyBorder="1" applyAlignment="1">
      <alignment horizontal="left" vertical="top"/>
    </xf>
    <xf numFmtId="0" fontId="0" fillId="6" borderId="8" xfId="0" applyFill="1" applyBorder="1" applyAlignment="1">
      <alignment horizontal="left" vertical="top" wrapText="1"/>
    </xf>
    <xf numFmtId="0" fontId="34" fillId="0" borderId="14" xfId="0" applyFont="1" applyBorder="1" applyAlignment="1">
      <alignment horizontal="center" vertical="center" wrapText="1"/>
    </xf>
    <xf numFmtId="0" fontId="41" fillId="0" borderId="71" xfId="0" applyFont="1" applyBorder="1" applyAlignment="1">
      <alignment horizontal="left" vertical="top" wrapText="1"/>
    </xf>
    <xf numFmtId="0" fontId="0" fillId="10" borderId="6" xfId="0" applyFill="1" applyBorder="1" applyAlignment="1">
      <alignment horizontal="left" vertical="top" wrapText="1"/>
    </xf>
    <xf numFmtId="0" fontId="0" fillId="10" borderId="8" xfId="0" applyFill="1" applyBorder="1" applyAlignment="1">
      <alignment horizontal="left" vertical="top" wrapText="1"/>
    </xf>
    <xf numFmtId="0" fontId="66" fillId="29" borderId="0" xfId="0" applyFont="1" applyFill="1" applyAlignment="1">
      <alignment horizontal="left" vertical="top" wrapText="1"/>
    </xf>
    <xf numFmtId="0" fontId="41" fillId="0" borderId="0" xfId="0" applyFont="1" applyAlignment="1">
      <alignment vertical="top" wrapText="1"/>
    </xf>
    <xf numFmtId="0" fontId="0" fillId="0" borderId="0" xfId="0" applyAlignment="1">
      <alignment vertical="top" wrapText="1"/>
    </xf>
    <xf numFmtId="0" fontId="8" fillId="10" borderId="14" xfId="0" applyFont="1" applyFill="1" applyBorder="1" applyAlignment="1">
      <alignment horizontal="center" vertical="center" wrapText="1"/>
    </xf>
    <xf numFmtId="0" fontId="1" fillId="0" borderId="37" xfId="0" applyFont="1" applyBorder="1" applyAlignment="1">
      <alignment horizontal="left" vertical="top" wrapText="1"/>
    </xf>
    <xf numFmtId="0" fontId="66" fillId="0" borderId="71" xfId="0" applyFont="1" applyBorder="1" applyAlignment="1">
      <alignment horizontal="left" vertical="top" wrapText="1"/>
    </xf>
    <xf numFmtId="0" fontId="12" fillId="0" borderId="39" xfId="0" applyFont="1" applyBorder="1" applyAlignment="1">
      <alignment vertical="center" wrapText="1"/>
    </xf>
    <xf numFmtId="0" fontId="12" fillId="0" borderId="13" xfId="0" applyFont="1" applyBorder="1" applyAlignment="1">
      <alignment vertical="center" wrapText="1"/>
    </xf>
    <xf numFmtId="0" fontId="9" fillId="3" borderId="49" xfId="0" applyFont="1" applyFill="1" applyBorder="1" applyAlignment="1">
      <alignment horizontal="left" vertical="center" wrapText="1"/>
    </xf>
    <xf numFmtId="0" fontId="9" fillId="3" borderId="46" xfId="0" applyFont="1" applyFill="1" applyBorder="1" applyAlignment="1">
      <alignment horizontal="left" vertical="center" wrapText="1"/>
    </xf>
    <xf numFmtId="0" fontId="12" fillId="0" borderId="9" xfId="0" applyFont="1" applyBorder="1" applyAlignment="1">
      <alignment horizontal="left" vertical="center" wrapText="1"/>
    </xf>
    <xf numFmtId="0" fontId="12" fillId="0" borderId="48" xfId="0" applyFont="1" applyBorder="1" applyAlignment="1">
      <alignment horizontal="left" vertical="center" wrapText="1"/>
    </xf>
    <xf numFmtId="0" fontId="12" fillId="0" borderId="14" xfId="0" applyFont="1" applyBorder="1" applyAlignment="1">
      <alignment horizontal="left" vertical="center" wrapText="1"/>
    </xf>
    <xf numFmtId="0" fontId="12" fillId="0" borderId="47" xfId="0" applyFont="1" applyBorder="1" applyAlignment="1">
      <alignment horizontal="left" vertical="center" wrapText="1"/>
    </xf>
    <xf numFmtId="0" fontId="12" fillId="0" borderId="42" xfId="0" applyFont="1" applyBorder="1" applyAlignment="1">
      <alignment horizontal="left" vertical="center" wrapText="1"/>
    </xf>
    <xf numFmtId="0" fontId="12" fillId="0" borderId="11" xfId="0" applyFont="1" applyBorder="1" applyAlignment="1">
      <alignment horizontal="left" vertical="center" wrapText="1"/>
    </xf>
    <xf numFmtId="0" fontId="11" fillId="0" borderId="49" xfId="0" applyFont="1" applyBorder="1" applyAlignment="1">
      <alignment horizontal="left" vertical="center" wrapText="1"/>
    </xf>
    <xf numFmtId="0" fontId="11" fillId="0" borderId="46" xfId="0" applyFont="1" applyBorder="1" applyAlignment="1">
      <alignment horizontal="left" vertical="center" wrapText="1"/>
    </xf>
    <xf numFmtId="0" fontId="11" fillId="0" borderId="9" xfId="0" applyFont="1" applyBorder="1" applyAlignment="1">
      <alignment horizontal="left" vertical="center" wrapText="1"/>
    </xf>
    <xf numFmtId="0" fontId="11" fillId="0" borderId="48" xfId="0" applyFont="1" applyBorder="1" applyAlignment="1">
      <alignment horizontal="left" vertical="center" wrapText="1"/>
    </xf>
    <xf numFmtId="0" fontId="11" fillId="0" borderId="42" xfId="0" applyFont="1" applyBorder="1" applyAlignment="1">
      <alignment horizontal="left" vertical="center" wrapText="1"/>
    </xf>
    <xf numFmtId="0" fontId="11" fillId="0" borderId="11" xfId="0" applyFont="1" applyBorder="1" applyAlignment="1">
      <alignment horizontal="left" vertical="center" wrapText="1"/>
    </xf>
    <xf numFmtId="0" fontId="10" fillId="17" borderId="39" xfId="0" applyFont="1" applyFill="1" applyBorder="1" applyAlignment="1">
      <alignment vertical="center" wrapText="1"/>
    </xf>
    <xf numFmtId="0" fontId="10" fillId="17" borderId="13" xfId="0" applyFont="1" applyFill="1" applyBorder="1" applyAlignment="1">
      <alignment vertical="center" wrapText="1"/>
    </xf>
    <xf numFmtId="0" fontId="9" fillId="3" borderId="49" xfId="0" applyFont="1" applyFill="1" applyBorder="1" applyAlignment="1">
      <alignment horizontal="left" vertical="center"/>
    </xf>
    <xf numFmtId="0" fontId="9" fillId="3" borderId="46" xfId="0" applyFont="1" applyFill="1" applyBorder="1" applyAlignment="1">
      <alignment horizontal="left" vertical="center"/>
    </xf>
    <xf numFmtId="0" fontId="11" fillId="5" borderId="49" xfId="0" applyFont="1" applyFill="1" applyBorder="1" applyAlignment="1">
      <alignment horizontal="left" vertical="center"/>
    </xf>
    <xf numFmtId="0" fontId="11" fillId="5" borderId="46" xfId="0" applyFont="1" applyFill="1" applyBorder="1" applyAlignment="1">
      <alignment horizontal="left" vertical="center"/>
    </xf>
    <xf numFmtId="0" fontId="11" fillId="5" borderId="9" xfId="0" applyFont="1" applyFill="1" applyBorder="1" applyAlignment="1">
      <alignment horizontal="left" vertical="center" wrapText="1"/>
    </xf>
    <xf numFmtId="0" fontId="11" fillId="5" borderId="48" xfId="0" applyFont="1" applyFill="1" applyBorder="1" applyAlignment="1">
      <alignment horizontal="left" vertical="center" wrapText="1"/>
    </xf>
    <xf numFmtId="0" fontId="11" fillId="5" borderId="42" xfId="0" applyFont="1" applyFill="1" applyBorder="1" applyAlignment="1">
      <alignment horizontal="left" vertical="center"/>
    </xf>
    <xf numFmtId="0" fontId="11" fillId="5" borderId="11" xfId="0" applyFont="1" applyFill="1" applyBorder="1" applyAlignment="1">
      <alignment horizontal="left" vertical="center"/>
    </xf>
    <xf numFmtId="0" fontId="9" fillId="18" borderId="50" xfId="0" applyFont="1" applyFill="1" applyBorder="1" applyAlignment="1">
      <alignment horizontal="left" vertical="center" wrapText="1"/>
    </xf>
    <xf numFmtId="0" fontId="9" fillId="18" borderId="51" xfId="0" applyFont="1" applyFill="1" applyBorder="1" applyAlignment="1">
      <alignment horizontal="left" vertical="center" wrapText="1"/>
    </xf>
    <xf numFmtId="0" fontId="9" fillId="18" borderId="55" xfId="0" applyFont="1" applyFill="1" applyBorder="1" applyAlignment="1">
      <alignment horizontal="left" vertical="center" wrapText="1"/>
    </xf>
    <xf numFmtId="0" fontId="9" fillId="18" borderId="54" xfId="0" applyFont="1" applyFill="1" applyBorder="1" applyAlignment="1">
      <alignment horizontal="left" vertical="center" wrapText="1"/>
    </xf>
    <xf numFmtId="0" fontId="10" fillId="17" borderId="9" xfId="0" applyFont="1" applyFill="1" applyBorder="1" applyAlignment="1">
      <alignment vertical="center" wrapText="1"/>
    </xf>
    <xf numFmtId="0" fontId="10" fillId="17" borderId="14" xfId="0" applyFont="1" applyFill="1" applyBorder="1" applyAlignment="1">
      <alignment vertical="center" wrapText="1"/>
    </xf>
    <xf numFmtId="0" fontId="10" fillId="17" borderId="58" xfId="0" applyFont="1" applyFill="1" applyBorder="1" applyAlignment="1">
      <alignment vertical="center" wrapText="1"/>
    </xf>
    <xf numFmtId="0" fontId="41" fillId="5" borderId="57" xfId="0" applyFont="1" applyFill="1" applyBorder="1" applyAlignment="1">
      <alignment horizontal="left" vertical="center"/>
    </xf>
    <xf numFmtId="0" fontId="41" fillId="5" borderId="0" xfId="0" applyFont="1" applyFill="1" applyBorder="1" applyAlignment="1">
      <alignment horizontal="left" vertical="center"/>
    </xf>
    <xf numFmtId="0" fontId="11" fillId="0" borderId="49" xfId="0" applyFont="1" applyBorder="1" applyAlignment="1">
      <alignment horizontal="left" vertical="center"/>
    </xf>
    <xf numFmtId="0" fontId="11" fillId="0" borderId="46" xfId="0" applyFont="1" applyBorder="1" applyAlignment="1">
      <alignment horizontal="left" vertical="center"/>
    </xf>
    <xf numFmtId="0" fontId="11" fillId="5" borderId="9" xfId="0" applyFont="1" applyFill="1" applyBorder="1" applyAlignment="1">
      <alignment horizontal="left" vertical="center"/>
    </xf>
    <xf numFmtId="0" fontId="11" fillId="5" borderId="48" xfId="0" applyFont="1" applyFill="1" applyBorder="1" applyAlignment="1">
      <alignment horizontal="left" vertical="center"/>
    </xf>
    <xf numFmtId="0" fontId="11" fillId="5" borderId="14" xfId="0" applyFont="1" applyFill="1" applyBorder="1" applyAlignment="1">
      <alignment horizontal="left" vertical="center"/>
    </xf>
    <xf numFmtId="0" fontId="11" fillId="5" borderId="47" xfId="0" applyFont="1" applyFill="1" applyBorder="1" applyAlignment="1">
      <alignment horizontal="left" vertical="center"/>
    </xf>
    <xf numFmtId="0" fontId="10" fillId="17" borderId="59" xfId="0" applyFont="1" applyFill="1" applyBorder="1" applyAlignment="1">
      <alignment vertical="center" wrapText="1"/>
    </xf>
    <xf numFmtId="0" fontId="10" fillId="17" borderId="60" xfId="0" applyFont="1" applyFill="1" applyBorder="1" applyAlignment="1">
      <alignment vertical="center" wrapText="1"/>
    </xf>
    <xf numFmtId="0" fontId="10" fillId="17" borderId="38" xfId="0" applyFont="1" applyFill="1" applyBorder="1" applyAlignment="1">
      <alignment vertical="center" wrapText="1"/>
    </xf>
    <xf numFmtId="0" fontId="11" fillId="5" borderId="42" xfId="0" applyFont="1" applyFill="1" applyBorder="1" applyAlignment="1">
      <alignment horizontal="left" vertical="center" wrapText="1"/>
    </xf>
    <xf numFmtId="0" fontId="11" fillId="5" borderId="11" xfId="0" applyFont="1" applyFill="1" applyBorder="1" applyAlignment="1">
      <alignment horizontal="left" vertical="center" wrapText="1"/>
    </xf>
    <xf numFmtId="0" fontId="11" fillId="5" borderId="14" xfId="0" applyFont="1" applyFill="1" applyBorder="1" applyAlignment="1">
      <alignment horizontal="left" vertical="center" wrapText="1"/>
    </xf>
    <xf numFmtId="0" fontId="11" fillId="5" borderId="47" xfId="0" applyFont="1" applyFill="1" applyBorder="1" applyAlignment="1">
      <alignment horizontal="left" vertical="center" wrapText="1"/>
    </xf>
    <xf numFmtId="0" fontId="10" fillId="17" borderId="39" xfId="0" applyFont="1" applyFill="1" applyBorder="1" applyAlignment="1">
      <alignment horizontal="left" vertical="center" wrapText="1"/>
    </xf>
    <xf numFmtId="0" fontId="10" fillId="17" borderId="13" xfId="0" applyFont="1" applyFill="1" applyBorder="1" applyAlignment="1">
      <alignment horizontal="left" vertical="center" wrapText="1"/>
    </xf>
    <xf numFmtId="0" fontId="11" fillId="0" borderId="39" xfId="0" applyFont="1" applyBorder="1" applyAlignment="1">
      <alignment horizontal="left" vertical="center" wrapText="1"/>
    </xf>
    <xf numFmtId="0" fontId="11" fillId="0" borderId="13" xfId="0" applyFont="1" applyBorder="1" applyAlignment="1">
      <alignment horizontal="left" vertical="center" wrapText="1"/>
    </xf>
    <xf numFmtId="0" fontId="11" fillId="0" borderId="65" xfId="0" applyFont="1" applyBorder="1" applyAlignment="1">
      <alignment horizontal="left" vertical="center" wrapText="1"/>
    </xf>
    <xf numFmtId="0" fontId="11" fillId="0" borderId="38" xfId="0" applyFont="1" applyBorder="1" applyAlignment="1">
      <alignment vertical="center" wrapText="1"/>
    </xf>
    <xf numFmtId="0" fontId="11" fillId="0" borderId="13" xfId="0" applyFont="1" applyBorder="1" applyAlignment="1">
      <alignment vertical="center" wrapText="1"/>
    </xf>
    <xf numFmtId="0" fontId="10" fillId="20" borderId="67" xfId="0" applyFont="1" applyFill="1" applyBorder="1" applyAlignment="1">
      <alignment vertical="center" wrapText="1"/>
    </xf>
    <xf numFmtId="0" fontId="10" fillId="20" borderId="68" xfId="0" applyFont="1" applyFill="1" applyBorder="1" applyAlignment="1">
      <alignment vertical="center" wrapText="1"/>
    </xf>
    <xf numFmtId="0" fontId="9" fillId="3" borderId="65" xfId="0" applyFont="1" applyFill="1" applyBorder="1" applyAlignment="1">
      <alignment horizontal="left" vertical="center" wrapText="1"/>
    </xf>
    <xf numFmtId="0" fontId="11" fillId="0" borderId="10" xfId="0" applyFont="1" applyBorder="1" applyAlignment="1">
      <alignment horizontal="left" vertical="center" wrapText="1"/>
    </xf>
    <xf numFmtId="0" fontId="11" fillId="0" borderId="57" xfId="0" applyFont="1" applyBorder="1" applyAlignment="1">
      <alignment horizontal="left" vertical="center" wrapText="1"/>
    </xf>
    <xf numFmtId="0" fontId="22" fillId="9" borderId="18" xfId="0" applyFont="1" applyFill="1" applyBorder="1" applyAlignment="1">
      <alignment vertical="top" wrapText="1"/>
    </xf>
    <xf numFmtId="0" fontId="30" fillId="6" borderId="18" xfId="0" applyFont="1" applyFill="1" applyBorder="1" applyAlignment="1">
      <alignment vertical="top" wrapText="1"/>
    </xf>
  </cellXfs>
  <cellStyles count="21">
    <cellStyle name="Huomautus 2" xfId="15"/>
    <cellStyle name="Huomautus 3" xfId="17"/>
    <cellStyle name="Huomautus 4" xfId="20"/>
    <cellStyle name="Huomautus 5" xfId="10"/>
    <cellStyle name="Hyperlinkki" xfId="1" builtinId="8"/>
    <cellStyle name="Hyperlinkki 2" xfId="13"/>
    <cellStyle name="Hyperlinkki 3" xfId="11"/>
    <cellStyle name="Normaali" xfId="0" builtinId="0"/>
    <cellStyle name="Normaali 2" xfId="2"/>
    <cellStyle name="Normaali 3" xfId="5"/>
    <cellStyle name="Normaali 3 2" xfId="12"/>
    <cellStyle name="Normaali 4" xfId="6"/>
    <cellStyle name="Normaali 4 2" xfId="14"/>
    <cellStyle name="Normaali 5" xfId="7"/>
    <cellStyle name="Normaali 5 2" xfId="16"/>
    <cellStyle name="Normaali 6" xfId="19"/>
    <cellStyle name="Normaali 7" xfId="9"/>
    <cellStyle name="Normal 2" xfId="4"/>
    <cellStyle name="Normal 2 2" xfId="18"/>
    <cellStyle name="Normal 3" xfId="3"/>
    <cellStyle name="Otsikko 2 2" xfId="8"/>
  </cellStyles>
  <dxfs count="0"/>
  <tableStyles count="0" defaultTableStyle="TableStyleMedium2" defaultPivotStyle="PivotStyleLight16"/>
  <colors>
    <mruColors>
      <color rgb="FFFCE4D6"/>
      <color rgb="FFD0CECE"/>
      <color rgb="FFFF7C80"/>
      <color rgb="FFE2EFDA"/>
      <color rgb="FF0FC6EB"/>
      <color rgb="FF2CB64D"/>
      <color rgb="FF31C955"/>
      <color rgb="FF164194"/>
      <color rgb="FFA9D0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1</xdr:col>
      <xdr:colOff>546100</xdr:colOff>
      <xdr:row>42</xdr:row>
      <xdr:rowOff>163211</xdr:rowOff>
    </xdr:to>
    <xdr:pic>
      <xdr:nvPicPr>
        <xdr:cNvPr id="4" name="Kuva 3"/>
        <xdr:cNvPicPr>
          <a:picLocks noChangeAspect="1"/>
        </xdr:cNvPicPr>
      </xdr:nvPicPr>
      <xdr:blipFill>
        <a:blip xmlns:r="http://schemas.openxmlformats.org/officeDocument/2006/relationships" r:embed="rId1"/>
        <a:stretch>
          <a:fillRect/>
        </a:stretch>
      </xdr:blipFill>
      <xdr:spPr>
        <a:xfrm>
          <a:off x="0" y="7016750"/>
          <a:ext cx="1752600" cy="10839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15875</xdr:colOff>
      <xdr:row>258</xdr:row>
      <xdr:rowOff>166688</xdr:rowOff>
    </xdr:from>
    <xdr:to>
      <xdr:col>4</xdr:col>
      <xdr:colOff>770125</xdr:colOff>
      <xdr:row>278</xdr:row>
      <xdr:rowOff>81168</xdr:rowOff>
    </xdr:to>
    <xdr:pic>
      <xdr:nvPicPr>
        <xdr:cNvPr id="4" name="Kuva 3" descr="C:\Users\kao\AppData\Local\Microsoft\Windows\INetCache\Content.Word\Vertaamalla-viisaammaksi-tietopaketit.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5" y="48692594"/>
          <a:ext cx="4780598" cy="3557587"/>
        </a:xfrm>
        <a:prstGeom prst="rect">
          <a:avLst/>
        </a:prstGeom>
        <a:noFill/>
        <a:ln>
          <a:noFill/>
        </a:ln>
      </xdr:spPr>
    </xdr:pic>
    <xdr:clientData/>
  </xdr:twoCellAnchor>
  <xdr:twoCellAnchor editAs="oneCell">
    <xdr:from>
      <xdr:col>0</xdr:col>
      <xdr:colOff>31750</xdr:colOff>
      <xdr:row>1829</xdr:row>
      <xdr:rowOff>12701</xdr:rowOff>
    </xdr:from>
    <xdr:to>
      <xdr:col>3</xdr:col>
      <xdr:colOff>478367</xdr:colOff>
      <xdr:row>1843</xdr:row>
      <xdr:rowOff>111530</xdr:rowOff>
    </xdr:to>
    <xdr:pic>
      <xdr:nvPicPr>
        <xdr:cNvPr id="7" name="Kuva 6"/>
        <xdr:cNvPicPr/>
      </xdr:nvPicPr>
      <xdr:blipFill>
        <a:blip xmlns:r="http://schemas.openxmlformats.org/officeDocument/2006/relationships" r:embed="rId2"/>
        <a:stretch>
          <a:fillRect/>
        </a:stretch>
      </xdr:blipFill>
      <xdr:spPr>
        <a:xfrm>
          <a:off x="31750" y="359316868"/>
          <a:ext cx="3494617" cy="2700865"/>
        </a:xfrm>
        <a:prstGeom prst="rect">
          <a:avLst/>
        </a:prstGeom>
        <a:ln>
          <a:solidFill>
            <a:sysClr val="windowText" lastClr="000000"/>
          </a:solidFill>
        </a:ln>
      </xdr:spPr>
    </xdr:pic>
    <xdr:clientData/>
  </xdr:twoCellAnchor>
  <xdr:twoCellAnchor editAs="oneCell">
    <xdr:from>
      <xdr:col>0</xdr:col>
      <xdr:colOff>0</xdr:colOff>
      <xdr:row>346</xdr:row>
      <xdr:rowOff>0</xdr:rowOff>
    </xdr:from>
    <xdr:to>
      <xdr:col>4</xdr:col>
      <xdr:colOff>372721</xdr:colOff>
      <xdr:row>367</xdr:row>
      <xdr:rowOff>62</xdr:rowOff>
    </xdr:to>
    <xdr:pic>
      <xdr:nvPicPr>
        <xdr:cNvPr id="9" name="Kuva 8"/>
        <xdr:cNvPicPr>
          <a:picLocks noChangeAspect="1"/>
        </xdr:cNvPicPr>
      </xdr:nvPicPr>
      <xdr:blipFill>
        <a:blip xmlns:r="http://schemas.openxmlformats.org/officeDocument/2006/relationships" r:embed="rId3"/>
        <a:stretch>
          <a:fillRect/>
        </a:stretch>
      </xdr:blipFill>
      <xdr:spPr>
        <a:xfrm>
          <a:off x="0" y="75910281"/>
          <a:ext cx="4399069" cy="3828379"/>
        </a:xfrm>
        <a:prstGeom prst="rect">
          <a:avLst/>
        </a:prstGeom>
      </xdr:spPr>
    </xdr:pic>
    <xdr:clientData/>
  </xdr:twoCellAnchor>
  <xdr:twoCellAnchor editAs="oneCell">
    <xdr:from>
      <xdr:col>0</xdr:col>
      <xdr:colOff>2</xdr:colOff>
      <xdr:row>547</xdr:row>
      <xdr:rowOff>1</xdr:rowOff>
    </xdr:from>
    <xdr:to>
      <xdr:col>5</xdr:col>
      <xdr:colOff>138036</xdr:colOff>
      <xdr:row>572</xdr:row>
      <xdr:rowOff>180832</xdr:rowOff>
    </xdr:to>
    <xdr:pic>
      <xdr:nvPicPr>
        <xdr:cNvPr id="10" name="Kuva 9"/>
        <xdr:cNvPicPr>
          <a:picLocks noChangeAspect="1"/>
        </xdr:cNvPicPr>
      </xdr:nvPicPr>
      <xdr:blipFill>
        <a:blip xmlns:r="http://schemas.openxmlformats.org/officeDocument/2006/relationships" r:embed="rId4"/>
        <a:stretch>
          <a:fillRect/>
        </a:stretch>
      </xdr:blipFill>
      <xdr:spPr>
        <a:xfrm>
          <a:off x="2" y="104028876"/>
          <a:ext cx="4989882" cy="4734718"/>
        </a:xfrm>
        <a:prstGeom prst="rect">
          <a:avLst/>
        </a:prstGeom>
      </xdr:spPr>
    </xdr:pic>
    <xdr:clientData/>
  </xdr:twoCellAnchor>
  <xdr:twoCellAnchor editAs="oneCell">
    <xdr:from>
      <xdr:col>0</xdr:col>
      <xdr:colOff>0</xdr:colOff>
      <xdr:row>18</xdr:row>
      <xdr:rowOff>465667</xdr:rowOff>
    </xdr:from>
    <xdr:to>
      <xdr:col>5</xdr:col>
      <xdr:colOff>1380679</xdr:colOff>
      <xdr:row>33</xdr:row>
      <xdr:rowOff>144313</xdr:rowOff>
    </xdr:to>
    <xdr:pic>
      <xdr:nvPicPr>
        <xdr:cNvPr id="12" name="Kuva 11"/>
        <xdr:cNvPicPr>
          <a:picLocks noChangeAspect="1"/>
        </xdr:cNvPicPr>
      </xdr:nvPicPr>
      <xdr:blipFill>
        <a:blip xmlns:r="http://schemas.openxmlformats.org/officeDocument/2006/relationships" r:embed="rId5"/>
        <a:stretch>
          <a:fillRect/>
        </a:stretch>
      </xdr:blipFill>
      <xdr:spPr>
        <a:xfrm>
          <a:off x="0" y="5829300"/>
          <a:ext cx="6234114" cy="3255081"/>
        </a:xfrm>
        <a:prstGeom prst="rect">
          <a:avLst/>
        </a:prstGeom>
        <a:ln>
          <a:noFill/>
        </a:ln>
        <a:effectLst>
          <a:softEdge rad="317500"/>
        </a:effectLst>
      </xdr:spPr>
    </xdr:pic>
    <xdr:clientData/>
  </xdr:twoCellAnchor>
</xdr:wsDr>
</file>

<file path=xl/theme/theme1.xml><?xml version="1.0" encoding="utf-8"?>
<a:theme xmlns:a="http://schemas.openxmlformats.org/drawingml/2006/main" name="Office-te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3" Type="http://schemas.openxmlformats.org/officeDocument/2006/relationships/hyperlink" Target="https://koodistopalvelu.kanta.fi/codeserver/pages/classification-view-page.xhtml?classificationKey=58&amp;versionKey=79" TargetMode="External"/><Relationship Id="rId18" Type="http://schemas.openxmlformats.org/officeDocument/2006/relationships/hyperlink" Target="https://www.finlex.fi/fi/laki/ajantasa/1986/19860041" TargetMode="External"/><Relationship Id="rId26" Type="http://schemas.openxmlformats.org/officeDocument/2006/relationships/hyperlink" Target="https://www.finlex.fi/fi/laki/ajantasa/2001/20010189" TargetMode="External"/><Relationship Id="rId39" Type="http://schemas.openxmlformats.org/officeDocument/2006/relationships/hyperlink" Target="https://www.finlex.fi/fi/laki/alkup/2010/20101379" TargetMode="External"/><Relationship Id="rId21" Type="http://schemas.openxmlformats.org/officeDocument/2006/relationships/hyperlink" Target="https://www.finlex.fi/fi/laki/ajantasa/2005/20050937" TargetMode="External"/><Relationship Id="rId34" Type="http://schemas.openxmlformats.org/officeDocument/2006/relationships/hyperlink" Target="https://www.finlex.fi/fi/laki/ajantasa/2006/20061237" TargetMode="External"/><Relationship Id="rId42" Type="http://schemas.openxmlformats.org/officeDocument/2006/relationships/hyperlink" Target="https://www.finlex.fi/fi/laki/ajantasa/1948/19480404" TargetMode="External"/><Relationship Id="rId47" Type="http://schemas.openxmlformats.org/officeDocument/2006/relationships/hyperlink" Target="https://www.finlex.fi/fi/laki/alkup/2015/20150145" TargetMode="External"/><Relationship Id="rId50" Type="http://schemas.openxmlformats.org/officeDocument/2006/relationships/hyperlink" Target="https://www.finlex.fi/fi/laki/alkup/2017/20170583" TargetMode="External"/><Relationship Id="rId55" Type="http://schemas.openxmlformats.org/officeDocument/2006/relationships/hyperlink" Target="http://www.jhs-suositukset.fi/web/guest/jhs/recommendations/194" TargetMode="External"/><Relationship Id="rId7" Type="http://schemas.openxmlformats.org/officeDocument/2006/relationships/hyperlink" Target="https://koodistopalvelu.kanta.fi/codeserver/pages/classification-view-page.xhtml?classificationKey=3023&amp;versionKey=3383" TargetMode="External"/><Relationship Id="rId2" Type="http://schemas.openxmlformats.org/officeDocument/2006/relationships/hyperlink" Target="https://www.innokyla.fi/web/tyotila6802228/materiaalit" TargetMode="External"/><Relationship Id="rId16" Type="http://schemas.openxmlformats.org/officeDocument/2006/relationships/hyperlink" Target="https://www.finlex.fi/fi/laki/ajantasa/2007/20070417" TargetMode="External"/><Relationship Id="rId20" Type="http://schemas.openxmlformats.org/officeDocument/2006/relationships/hyperlink" Target="https://www.finlex.fi/fi/laki/ajantasa/1987/19870380" TargetMode="External"/><Relationship Id="rId29" Type="http://schemas.openxmlformats.org/officeDocument/2006/relationships/hyperlink" Target="https://www.finlex.fi/fi/laki/ajantasa/2013/20131287" TargetMode="External"/><Relationship Id="rId41" Type="http://schemas.openxmlformats.org/officeDocument/2006/relationships/hyperlink" Target="https://www.finlex.fi/fi/laki/ajantasa/2007/20070568" TargetMode="External"/><Relationship Id="rId54" Type="http://schemas.openxmlformats.org/officeDocument/2006/relationships/hyperlink" Target="http://www.jhs-suositukset.fi/web/guest/jhs/recommendations/200" TargetMode="External"/><Relationship Id="rId1" Type="http://schemas.openxmlformats.org/officeDocument/2006/relationships/hyperlink" Target="http://www.jhs-suositukset.fi/web/guest/jhs/projects/maakuntien-palveluluokitus" TargetMode="External"/><Relationship Id="rId6" Type="http://schemas.openxmlformats.org/officeDocument/2006/relationships/hyperlink" Target="https://www.terveyskirjasto.fi/terveysportti/Toimenpideluokitus.Luokittain?p_luokka=R03.001" TargetMode="External"/><Relationship Id="rId11" Type="http://schemas.openxmlformats.org/officeDocument/2006/relationships/hyperlink" Target="https://thl.fi/fi/web/tiedonhallinta-sosiaali-ja-terveysalalla/koodistopalvelu/mika-koodistopalvelu-on-/sosiaali-ja-terveydenhuollon-luokitukset" TargetMode="External"/><Relationship Id="rId24" Type="http://schemas.openxmlformats.org/officeDocument/2006/relationships/hyperlink" Target="https://www.finlex.fi/fi/laki/ajantasa/1990/19901116" TargetMode="External"/><Relationship Id="rId32" Type="http://schemas.openxmlformats.org/officeDocument/2006/relationships/hyperlink" Target="https://www.finlex.fi/fi/laki/ajantasa/1929/19290234" TargetMode="External"/><Relationship Id="rId37" Type="http://schemas.openxmlformats.org/officeDocument/2006/relationships/hyperlink" Target="http://www.julkari.fi/bitstream/handle/10024/80324/15c30d65-2b96-41d7-aca8-1a05aa8a0a19.pdf?sequence=1&amp;isAllowed=y" TargetMode="External"/><Relationship Id="rId40" Type="http://schemas.openxmlformats.org/officeDocument/2006/relationships/hyperlink" Target="https://www.finlex.fi/fi/laki/ajantasa/2014/20141354" TargetMode="External"/><Relationship Id="rId45" Type="http://schemas.openxmlformats.org/officeDocument/2006/relationships/hyperlink" Target="https://www.finlex.fi/fi/laki/ajantasa/1994/19940201" TargetMode="External"/><Relationship Id="rId53" Type="http://schemas.openxmlformats.org/officeDocument/2006/relationships/hyperlink" Target="https://www.finlex.fi/fi/laki/ajantasa/2010/20101386" TargetMode="External"/><Relationship Id="rId58" Type="http://schemas.openxmlformats.org/officeDocument/2006/relationships/hyperlink" Target="https://thl.fi/documents/920442/2940835/Kontekstiopas+v2+2018-06.pdf/4064d857-7fb5-4836-a31a-297ab6a0bed6" TargetMode="External"/><Relationship Id="rId5" Type="http://schemas.openxmlformats.org/officeDocument/2006/relationships/hyperlink" Target="http://www.jhs-suositukset.fi/web/guest/jhs/recommendations" TargetMode="External"/><Relationship Id="rId15" Type="http://schemas.openxmlformats.org/officeDocument/2006/relationships/hyperlink" Target="https://www.finlex.fi/fi/laki/ajantasa/2014/20141301" TargetMode="External"/><Relationship Id="rId23" Type="http://schemas.openxmlformats.org/officeDocument/2006/relationships/hyperlink" Target="https://www.finlex.fi/fi/laki/ajantasa/1989/19891062" TargetMode="External"/><Relationship Id="rId28" Type="http://schemas.openxmlformats.org/officeDocument/2006/relationships/hyperlink" Target="https://www.finlex.fi/fi/laki/alkup/2008/20080033" TargetMode="External"/><Relationship Id="rId36" Type="http://schemas.openxmlformats.org/officeDocument/2006/relationships/hyperlink" Target="https://www.finlex.fi/fi/laki/ajantasa/2005/20050378" TargetMode="External"/><Relationship Id="rId49" Type="http://schemas.openxmlformats.org/officeDocument/2006/relationships/hyperlink" Target="http://finlex.fi/fi/laki/ajantasa/2010/20100133" TargetMode="External"/><Relationship Id="rId57" Type="http://schemas.openxmlformats.org/officeDocument/2006/relationships/hyperlink" Target="https://thl.fi/documents/920442/2940835/Sosiaalialan_tiedonhallinnan_sanasto_4_0.pdf" TargetMode="External"/><Relationship Id="rId61" Type="http://schemas.openxmlformats.org/officeDocument/2006/relationships/vmlDrawing" Target="../drawings/vmlDrawing2.vml"/><Relationship Id="rId10" Type="http://schemas.openxmlformats.org/officeDocument/2006/relationships/hyperlink" Target="https://thl.fi/suun-terveydenhuollon-toimenpideluokitus/" TargetMode="External"/><Relationship Id="rId19" Type="http://schemas.openxmlformats.org/officeDocument/2006/relationships/hyperlink" Target="https://www.finlex.fi/fi/laki/ajantasa/1977/19770519" TargetMode="External"/><Relationship Id="rId31" Type="http://schemas.openxmlformats.org/officeDocument/2006/relationships/hyperlink" Target="https://www.finlex.fi/fi/laki/ajantasa/1975/19750704" TargetMode="External"/><Relationship Id="rId44" Type="http://schemas.openxmlformats.org/officeDocument/2006/relationships/hyperlink" Target="https://www.finlex.fi/fi/laki/ajantasa/1997/19971039" TargetMode="External"/><Relationship Id="rId52" Type="http://schemas.openxmlformats.org/officeDocument/2006/relationships/hyperlink" Target="https://sosmeta.thl.fi/sosmeta-publish-ui/document-definitions?documentServiceTaskId=&amp;documentSocialServiceId=&amp;documentTypeId=&amp;documentStatus=review" TargetMode="External"/><Relationship Id="rId60" Type="http://schemas.openxmlformats.org/officeDocument/2006/relationships/printerSettings" Target="../printerSettings/printerSettings2.bin"/><Relationship Id="rId4" Type="http://schemas.openxmlformats.org/officeDocument/2006/relationships/hyperlink" Target="http://www.jhs-suositukset.fi/suomi/jhs204" TargetMode="External"/><Relationship Id="rId9" Type="http://schemas.openxmlformats.org/officeDocument/2006/relationships/hyperlink" Target="https://91.202.112.142/codeserver/pages/classification-list-page.xhtml?clearUserCachedLists=true" TargetMode="External"/><Relationship Id="rId14" Type="http://schemas.openxmlformats.org/officeDocument/2006/relationships/hyperlink" Target="https://www.finlex.fi/fi/laki/ajantasa/2010/20101326" TargetMode="External"/><Relationship Id="rId22" Type="http://schemas.openxmlformats.org/officeDocument/2006/relationships/hyperlink" Target="https://www.finlex.fi/fi/laki/ajantasa/2015/20150263" TargetMode="External"/><Relationship Id="rId27" Type="http://schemas.openxmlformats.org/officeDocument/2006/relationships/hyperlink" Target="https://www.finlex.fi/fi/laki/ajantasa/2012/20120980" TargetMode="External"/><Relationship Id="rId30" Type="http://schemas.openxmlformats.org/officeDocument/2006/relationships/hyperlink" Target="https://www.finlex.fi/fi/laki/ajantasa/2011/20110338" TargetMode="External"/><Relationship Id="rId35" Type="http://schemas.openxmlformats.org/officeDocument/2006/relationships/hyperlink" Target="https://www.finlex.fi/fi/laki/ajantasa/2015/20150011" TargetMode="External"/><Relationship Id="rId43" Type="http://schemas.openxmlformats.org/officeDocument/2006/relationships/hyperlink" Target="https://www.finlex.fi/fi/laki/ajantasa/1988/19881184" TargetMode="External"/><Relationship Id="rId48" Type="http://schemas.openxmlformats.org/officeDocument/2006/relationships/hyperlink" Target="https://www.finlex.fi/fi/laki/ajantasa/2005/20050566" TargetMode="External"/><Relationship Id="rId56" Type="http://schemas.openxmlformats.org/officeDocument/2006/relationships/hyperlink" Target="http://www.jhs-suositukset.fi/web/guest/jhs/recommendations/192" TargetMode="External"/><Relationship Id="rId8" Type="http://schemas.openxmlformats.org/officeDocument/2006/relationships/hyperlink" Target="https://91.202.112.142/codeserver/pages/classification-view-page.xhtml?classificationKey=57&amp;versionKey=119" TargetMode="External"/><Relationship Id="rId51" Type="http://schemas.openxmlformats.org/officeDocument/2006/relationships/hyperlink" Target="https://sosmeta.thl.fi/" TargetMode="External"/><Relationship Id="rId3" Type="http://schemas.openxmlformats.org/officeDocument/2006/relationships/hyperlink" Target="https://www.innokyla.fi/documents/6802229/3430a7ba-88a5-411b-bf88-150057829f62" TargetMode="External"/><Relationship Id="rId12" Type="http://schemas.openxmlformats.org/officeDocument/2006/relationships/hyperlink" Target="https://koodistopalvelu.kanta.fi/codeserver/pages/classification-view-page.xhtml?classificationKey=352&amp;versionKey=429" TargetMode="External"/><Relationship Id="rId17" Type="http://schemas.openxmlformats.org/officeDocument/2006/relationships/hyperlink" Target="https://www.finlex.fi/fi/laki/ajantasa/1973/19730036" TargetMode="External"/><Relationship Id="rId25" Type="http://schemas.openxmlformats.org/officeDocument/2006/relationships/hyperlink" Target="https://www.finlex.fi/fi/laki/ajantasa/2012/20120022" TargetMode="External"/><Relationship Id="rId33" Type="http://schemas.openxmlformats.org/officeDocument/2006/relationships/hyperlink" Target="http://urn.fi/URN:ISBN:978-952-343-236-9" TargetMode="External"/><Relationship Id="rId38" Type="http://schemas.openxmlformats.org/officeDocument/2006/relationships/hyperlink" Target="https://www.kuntaliitto.fi/sites/default/files/media/file/ICPC2%20FIN%20v.5.0%20Fin%20%282016%29.pdf" TargetMode="External"/><Relationship Id="rId46" Type="http://schemas.openxmlformats.org/officeDocument/2006/relationships/hyperlink" Target="https://www.finlex.fi/fi/laki/ajantasa/1997/19971412" TargetMode="External"/><Relationship Id="rId59" Type="http://schemas.openxmlformats.org/officeDocument/2006/relationships/hyperlink" Target="https://thl.fi/documents/920442/2940835/Sosiaalihuollon+asiakastietom&#228;&#228;rittelyjen+ja+palvelutuotannon+toiminnallisten+m&#228;&#228;rittelyjen+hallinta+ver+2.0_korj..pdf/b234f231-d0d7-4778-9826-e2b685271c24"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s://media.sitra.fi/2017/09/18112826/2017-09-12-Sitran-Selvityksia-Sote-web-final-02.pdf"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finlex.fi/fi/esitykset/he/2017/20170015" TargetMode="External"/><Relationship Id="rId2" Type="http://schemas.openxmlformats.org/officeDocument/2006/relationships/hyperlink" Target="https://www.finlex.fi/fi/esitykset/he/2017/20170015" TargetMode="External"/><Relationship Id="rId1" Type="http://schemas.openxmlformats.org/officeDocument/2006/relationships/hyperlink" Target="https://www.lvm.fi/" TargetMode="External"/><Relationship Id="rId4" Type="http://schemas.openxmlformats.org/officeDocument/2006/relationships/hyperlink" Target="https://www.finlex.fi/fi/esitykset/he/2017/20170015"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koodistopalvelu.kanta.fi/codeserver/pages/classification-view-page.xhtml?classificationKey=1923&amp;versionKey=2183" TargetMode="External"/><Relationship Id="rId117" Type="http://schemas.openxmlformats.org/officeDocument/2006/relationships/hyperlink" Target="http://koodistopalvelu.kanta.fi/codeserver/pages/classification-view-page.xhtml?classificationKey=1027&amp;versionKey=1167" TargetMode="External"/><Relationship Id="rId21" Type="http://schemas.openxmlformats.org/officeDocument/2006/relationships/hyperlink" Target="http://koodistopalvelu.kanta.fi/codeserver/pages/classification-view-page.xhtml?classificationKey=683&amp;versionKey=2143" TargetMode="External"/><Relationship Id="rId42" Type="http://schemas.openxmlformats.org/officeDocument/2006/relationships/hyperlink" Target="http://koodistopalvelu.kanta.fi/codeserver/pages/classification-view-page.xhtml?classificationKey=355&amp;versionKey=433" TargetMode="External"/><Relationship Id="rId47" Type="http://schemas.openxmlformats.org/officeDocument/2006/relationships/hyperlink" Target="http://koodistopalvelu.kanta.fi/codeserver/pages/classification-view-page.xhtml?classificationKey=237&amp;versionKey=312" TargetMode="External"/><Relationship Id="rId63" Type="http://schemas.openxmlformats.org/officeDocument/2006/relationships/hyperlink" Target="http://koodistopalvelu.kanta.fi/codeserver/pages/classification-view-page.xhtml?classificationKey=421&amp;versionKey=501" TargetMode="External"/><Relationship Id="rId68" Type="http://schemas.openxmlformats.org/officeDocument/2006/relationships/hyperlink" Target="http://koodistopalvelu.kanta.fi/codeserver/pages/classification-view-page.xhtml?classificationKey=2783&amp;versionKey=3103" TargetMode="External"/><Relationship Id="rId84" Type="http://schemas.openxmlformats.org/officeDocument/2006/relationships/hyperlink" Target="http://koodistopalvelu.kanta.fi/codeserver/pages/classification-view-page.xhtml?classificationKey=22&amp;versionKey=22" TargetMode="External"/><Relationship Id="rId89" Type="http://schemas.openxmlformats.org/officeDocument/2006/relationships/hyperlink" Target="http://koodistopalvelu.kanta.fi/codeserver/pages/classification-view-page.xhtml?classificationKey=130&amp;versionKey=202" TargetMode="External"/><Relationship Id="rId112" Type="http://schemas.openxmlformats.org/officeDocument/2006/relationships/hyperlink" Target="http://koodistopalvelu.kanta.fi/codeserver/pages/classification-view-page.xhtml?classificationKey=1027&amp;versionKey=1167" TargetMode="External"/><Relationship Id="rId16" Type="http://schemas.openxmlformats.org/officeDocument/2006/relationships/hyperlink" Target="http://koodistopalvelu.kanta.fi/codeserver/pages/classification-view-page.xhtml?classificationKey=355&amp;versionKey=433" TargetMode="External"/><Relationship Id="rId107" Type="http://schemas.openxmlformats.org/officeDocument/2006/relationships/hyperlink" Target="http://koodistopalvelu.kanta.fi/codeserver/pages/classification-view-page.xhtml?classificationKey=23&amp;versionKey=58" TargetMode="External"/><Relationship Id="rId11" Type="http://schemas.openxmlformats.org/officeDocument/2006/relationships/hyperlink" Target="http://koodistopalvelu.kanta.fi/codeserver/pages/classification-view-page.xhtml?classificationKey=210&amp;versionKey=282" TargetMode="External"/><Relationship Id="rId32" Type="http://schemas.openxmlformats.org/officeDocument/2006/relationships/hyperlink" Target="http://koodistopalvelu.kanta.fi/codeserver/pages/classification-view-page.xhtml?classificationKey=229&amp;versionKey=304" TargetMode="External"/><Relationship Id="rId37" Type="http://schemas.openxmlformats.org/officeDocument/2006/relationships/hyperlink" Target="http://koodistopalvelu.kanta.fi/codeserver/pages/classification-view-page.xhtml?classificationKey=311&amp;versionKey=3284" TargetMode="External"/><Relationship Id="rId53" Type="http://schemas.openxmlformats.org/officeDocument/2006/relationships/hyperlink" Target="http://koodistopalvelu.kanta.fi/codeserver/pages/classification-view-page.xhtml?classificationKey=55&amp;versionKey=55" TargetMode="External"/><Relationship Id="rId58" Type="http://schemas.openxmlformats.org/officeDocument/2006/relationships/hyperlink" Target="http://91.202.112.142/codeserver/pages/classification-view-page.xhtml?classificationKey=57&amp;versionKey=119" TargetMode="External"/><Relationship Id="rId74" Type="http://schemas.openxmlformats.org/officeDocument/2006/relationships/hyperlink" Target="http://91.202.112.142/codeserver/pages/classification-view-page.xhtml?classificationKey=353&amp;versionKey=431" TargetMode="External"/><Relationship Id="rId79" Type="http://schemas.openxmlformats.org/officeDocument/2006/relationships/hyperlink" Target="http://91.202.112.142/codeserver/pages/classification-view-page.xhtml?classificationKey=321&amp;versionKey=398" TargetMode="External"/><Relationship Id="rId102" Type="http://schemas.openxmlformats.org/officeDocument/2006/relationships/hyperlink" Target="http://koodistopalvelu.kanta.fi/codeserver/pages/classification-view-page.xhtml?classificationKey=23&amp;versionKey=58" TargetMode="External"/><Relationship Id="rId123" Type="http://schemas.openxmlformats.org/officeDocument/2006/relationships/hyperlink" Target="http://koodistopalvelu.kanta.fi/codeserver/pages/classification-view-page.xhtml?classificationKey=23&amp;versionKey=58" TargetMode="External"/><Relationship Id="rId128" Type="http://schemas.openxmlformats.org/officeDocument/2006/relationships/comments" Target="../comments3.xml"/><Relationship Id="rId5" Type="http://schemas.openxmlformats.org/officeDocument/2006/relationships/hyperlink" Target="http://koodistopalvelu.kanta.fi/codeserver/pages/classification-view-page.xhtml?classificationKey=307&amp;versionKey=384" TargetMode="External"/><Relationship Id="rId90" Type="http://schemas.openxmlformats.org/officeDocument/2006/relationships/hyperlink" Target="http://koodistopalvelu.kanta.fi/codeserver/pages/classification-view-page.xhtml?classificationKey=134&amp;versionKey=206" TargetMode="External"/><Relationship Id="rId95" Type="http://schemas.openxmlformats.org/officeDocument/2006/relationships/hyperlink" Target="https://thl.fi/fi/tilastot-ja-data/ohjeet-tietojen-toimittamiseen/hoitoilmoitusjarjestelma-hilmo/toimipaikkarekisteri-topi" TargetMode="External"/><Relationship Id="rId19" Type="http://schemas.openxmlformats.org/officeDocument/2006/relationships/hyperlink" Target="http://koodistopalvelu.kanta.fi/codeserver/pages/classification-view-page.xhtml?classificationKey=272&amp;versionKey=349" TargetMode="External"/><Relationship Id="rId14" Type="http://schemas.openxmlformats.org/officeDocument/2006/relationships/hyperlink" Target="http://koodistopalvelu.kanta.fi/codeserver/pages/classification-view-page.xhtml?classificationKey=308&amp;versionKey=385" TargetMode="External"/><Relationship Id="rId22" Type="http://schemas.openxmlformats.org/officeDocument/2006/relationships/hyperlink" Target="http://koodistopalvelu.kanta.fi/codeserver/pages/classification-view-page.xhtml?classificationKey=683&amp;versionKey=2143" TargetMode="External"/><Relationship Id="rId27" Type="http://schemas.openxmlformats.org/officeDocument/2006/relationships/hyperlink" Target="http://koodistopalvelu.kanta.fi/codeserver/pages/classification-view-page.xhtml?classificationKey=644&amp;versionKey=1572" TargetMode="External"/><Relationship Id="rId30" Type="http://schemas.openxmlformats.org/officeDocument/2006/relationships/hyperlink" Target="http://koodistopalvelu.kanta.fi/codeserver/pages/classification-view-page.xhtml?classificationKey=644&amp;versionKey=1572" TargetMode="External"/><Relationship Id="rId35" Type="http://schemas.openxmlformats.org/officeDocument/2006/relationships/hyperlink" Target="http://koodistopalvelu.kanta.fi/codeserver/pages/classification-view-page.xhtml?classificationKey=1027&amp;versionKey=1167" TargetMode="External"/><Relationship Id="rId43" Type="http://schemas.openxmlformats.org/officeDocument/2006/relationships/hyperlink" Target="http://koodistopalvelu.kanta.fi/codeserver/pages/classification-view-page.xhtml?classificationKey=421&amp;versionKey=501" TargetMode="External"/><Relationship Id="rId48" Type="http://schemas.openxmlformats.org/officeDocument/2006/relationships/hyperlink" Target="https://www.posti.fi/yritysasiakkaat/apu-ja-tuki/tyokalut-ja-lomakkeet/postinumerohaku.html" TargetMode="External"/><Relationship Id="rId56" Type="http://schemas.openxmlformats.org/officeDocument/2006/relationships/hyperlink" Target="http://koodistopalvelu.kanta.fi/codeserver/pages/classification-view-page.xhtml?classificationKey=421&amp;versionKey=501" TargetMode="External"/><Relationship Id="rId64" Type="http://schemas.openxmlformats.org/officeDocument/2006/relationships/hyperlink" Target="http://koodistopalvelu.kanta.fi/codeserver/pages/classification-view-page.xhtml?classificationKey=395&amp;versionKey=473" TargetMode="External"/><Relationship Id="rId69" Type="http://schemas.openxmlformats.org/officeDocument/2006/relationships/hyperlink" Target="http://koodistopalvelu.kanta.fi/codeserver/pages/classification-view-page.xhtml?classificationKey=2323&amp;versionKey=2583" TargetMode="External"/><Relationship Id="rId77" Type="http://schemas.openxmlformats.org/officeDocument/2006/relationships/hyperlink" Target="http://koodistopalvelu.kanta.fi/codeserver/pages/classification-view-page.xhtml?classificationKey=210&amp;versionKey=282" TargetMode="External"/><Relationship Id="rId100" Type="http://schemas.openxmlformats.org/officeDocument/2006/relationships/hyperlink" Target="http://koodistopalvelu.kanta.fi/codeserver/pages/classification-view-page.xhtml?classificationKey=23&amp;versionKey=58" TargetMode="External"/><Relationship Id="rId105" Type="http://schemas.openxmlformats.org/officeDocument/2006/relationships/hyperlink" Target="http://koodistopalvelu.kanta.fi/codeserver/pages/classification-view-page.xhtml?classificationKey=23&amp;versionKey=58" TargetMode="External"/><Relationship Id="rId113" Type="http://schemas.openxmlformats.org/officeDocument/2006/relationships/hyperlink" Target="http://koodistopalvelu.kanta.fi/codeserver/pages/classification-view-page.xhtml?classificationKey=1027&amp;versionKey=1167" TargetMode="External"/><Relationship Id="rId118" Type="http://schemas.openxmlformats.org/officeDocument/2006/relationships/hyperlink" Target="http://koodistopalvelu.kanta.fi/codeserver/pages/classification-view-page.xhtml?classificationKey=1027&amp;versionKey=1167" TargetMode="External"/><Relationship Id="rId126" Type="http://schemas.openxmlformats.org/officeDocument/2006/relationships/hyperlink" Target="http://koodistopalvelu.kanta.fi/codeserver/pages/classification-view-page.xhtml?classificationKey=311&amp;versionKey=3284" TargetMode="External"/><Relationship Id="rId8" Type="http://schemas.openxmlformats.org/officeDocument/2006/relationships/hyperlink" Target="http://koodistopalvelu.kanta.fi/codeserver/pages/classification-view-page.xhtml?classificationKey=310&amp;versionKey=387" TargetMode="External"/><Relationship Id="rId51" Type="http://schemas.openxmlformats.org/officeDocument/2006/relationships/hyperlink" Target="http://koodistopalvelu.kanta.fi/codeserver/pages/classification-view-page.xhtml?classificationKey=421&amp;versionKey=501" TargetMode="External"/><Relationship Id="rId72" Type="http://schemas.openxmlformats.org/officeDocument/2006/relationships/hyperlink" Target="http://koodistopalvelu.kanta.fi/codeserver/pages/classification-view-page.xhtml?classificationKey=135&amp;versionKey=207" TargetMode="External"/><Relationship Id="rId80" Type="http://schemas.openxmlformats.org/officeDocument/2006/relationships/hyperlink" Target="http://91.202.112.142/codeserver/pages/classification-view-page.xhtml?classificationKey=57&amp;versionKey=119" TargetMode="External"/><Relationship Id="rId85" Type="http://schemas.openxmlformats.org/officeDocument/2006/relationships/hyperlink" Target="http://koodistopalvelu.kanta.fi/codeserver/pages/classification-view-page.xhtml?classificationKey=52&amp;versionKey=52" TargetMode="External"/><Relationship Id="rId93" Type="http://schemas.openxmlformats.org/officeDocument/2006/relationships/hyperlink" Target="https://thl.fi/fi/tilastot-ja-data/ohjeet-tietojen-toimittamiseen/hoitoilmoitusjarjestelma-hilmo/toimipaikkarekisteri-topi" TargetMode="External"/><Relationship Id="rId98" Type="http://schemas.openxmlformats.org/officeDocument/2006/relationships/hyperlink" Target="https://thl.fi/fi/tilastot-ja-data/ohjeet-tietojen-toimittamiseen/hoitoilmoitusjarjestelma-hilmo/toimipaikkarekisteri-topi" TargetMode="External"/><Relationship Id="rId121" Type="http://schemas.openxmlformats.org/officeDocument/2006/relationships/hyperlink" Target="http://koodistopalvelu.kanta.fi/codeserver/pages/classification-view-page.xhtml?classificationKey=129&amp;versionKey=201" TargetMode="External"/><Relationship Id="rId3" Type="http://schemas.openxmlformats.org/officeDocument/2006/relationships/hyperlink" Target="http://koodistopalvelu.kanta.fi/codeserver/pages/classification-view-page.xhtml?classificationKey=307&amp;versionKey=384" TargetMode="External"/><Relationship Id="rId12" Type="http://schemas.openxmlformats.org/officeDocument/2006/relationships/hyperlink" Target="http://koodistopalvelu.kanta.fi/codeserver/pages/classification-view-page.xhtml?classificationKey=362&amp;versionKey=440" TargetMode="External"/><Relationship Id="rId17" Type="http://schemas.openxmlformats.org/officeDocument/2006/relationships/hyperlink" Target="http://koodistopalvelu.kanta.fi/codeserver/pages/classification-view-page.xhtml?classificationKey=355&amp;versionKey=433" TargetMode="External"/><Relationship Id="rId25" Type="http://schemas.openxmlformats.org/officeDocument/2006/relationships/hyperlink" Target="http://koodistopalvelu.kanta.fi/codeserver/pages/classification-view-page.xhtml?classificationKey=1924&amp;versionKey=2184" TargetMode="External"/><Relationship Id="rId33" Type="http://schemas.openxmlformats.org/officeDocument/2006/relationships/hyperlink" Target="http://koodistopalvelu.kanta.fi/codeserver/pages/classification-view-page.xhtml?classificationKey=273&amp;versionKey=350" TargetMode="External"/><Relationship Id="rId38" Type="http://schemas.openxmlformats.org/officeDocument/2006/relationships/hyperlink" Target="http://91.202.112.142/codeserver/pages/classification-view-page.xhtml?classificationKey=353&amp;versionKey=431" TargetMode="External"/><Relationship Id="rId46" Type="http://schemas.openxmlformats.org/officeDocument/2006/relationships/hyperlink" Target="http://91.202.112.142/codeserver/pages/classification-view-page.xhtml?classificationKey=24&amp;versionKey=24" TargetMode="External"/><Relationship Id="rId59" Type="http://schemas.openxmlformats.org/officeDocument/2006/relationships/hyperlink" Target="http://91.202.112.142/codeserver/pages/classification-view-page.xhtml?classificationKey=57&amp;versionKey=119" TargetMode="External"/><Relationship Id="rId67" Type="http://schemas.openxmlformats.org/officeDocument/2006/relationships/hyperlink" Target="http://koodistopalvelu.kanta.fi/codeserver/pages/publication-view-page.xhtml?distributionKey=10193" TargetMode="External"/><Relationship Id="rId103" Type="http://schemas.openxmlformats.org/officeDocument/2006/relationships/hyperlink" Target="http://koodistopalvelu.kanta.fi/codeserver/pages/classification-view-page.xhtml?classificationKey=23&amp;versionKey=58" TargetMode="External"/><Relationship Id="rId108" Type="http://schemas.openxmlformats.org/officeDocument/2006/relationships/hyperlink" Target="http://koodistopalvelu.kanta.fi/codeserver/pages/classification-view-page.xhtml?classificationKey=23&amp;versionKey=58" TargetMode="External"/><Relationship Id="rId116" Type="http://schemas.openxmlformats.org/officeDocument/2006/relationships/hyperlink" Target="http://koodistopalvelu.kanta.fi/codeserver/pages/classification-view-page.xhtml?classificationKey=1027&amp;versionKey=1167" TargetMode="External"/><Relationship Id="rId124" Type="http://schemas.openxmlformats.org/officeDocument/2006/relationships/hyperlink" Target="http://koodistopalvelu.kanta.fi/codeserver/pages/classification-view-page.xhtml?classificationKey=23&amp;versionKey=58" TargetMode="External"/><Relationship Id="rId20" Type="http://schemas.openxmlformats.org/officeDocument/2006/relationships/hyperlink" Target="http://koodistopalvelu.kanta.fi/codeserver/pages/classification-view-page.xhtml?classificationKey=683&amp;versionKey=2143" TargetMode="External"/><Relationship Id="rId41" Type="http://schemas.openxmlformats.org/officeDocument/2006/relationships/hyperlink" Target="http://koodistopalvelu.kanta.fi/codeserver/pages/classification-view-page.xhtml?classificationKey=421&amp;versionKey=501" TargetMode="External"/><Relationship Id="rId54" Type="http://schemas.openxmlformats.org/officeDocument/2006/relationships/hyperlink" Target="http://koodistopalvelu.kanta.fi/codeserver/pages/classification-view-page.xhtml?classificationKey=24&amp;versionKey=24" TargetMode="External"/><Relationship Id="rId62" Type="http://schemas.openxmlformats.org/officeDocument/2006/relationships/hyperlink" Target="http://91.202.112.142/codeserver/pages/classification-view-page.xhtml?classificationKey=57&amp;versionKey=119" TargetMode="External"/><Relationship Id="rId70" Type="http://schemas.openxmlformats.org/officeDocument/2006/relationships/hyperlink" Target="http://koodistopalvelu.kanta.fi/codeserver/pages/classification-view-page.xhtml?classificationKey=137&amp;versionKey=209" TargetMode="External"/><Relationship Id="rId75" Type="http://schemas.openxmlformats.org/officeDocument/2006/relationships/hyperlink" Target="http://koodistopalvelu.kanta.fi/codeserver/pages/classification-view-page.xhtml?classificationKey=362&amp;versionKey=440" TargetMode="External"/><Relationship Id="rId83" Type="http://schemas.openxmlformats.org/officeDocument/2006/relationships/hyperlink" Target="http://koodistopalvelu.kanta.fi/codeserver/pages/classification-view-page.xhtml?classificationKey=109&amp;versionKey=181" TargetMode="External"/><Relationship Id="rId88" Type="http://schemas.openxmlformats.org/officeDocument/2006/relationships/hyperlink" Target="http://koodistopalvelu.kanta.fi/codeserver/pages/classification-view-page.xhtml?classificationKey=110&amp;versionKey=182" TargetMode="External"/><Relationship Id="rId91" Type="http://schemas.openxmlformats.org/officeDocument/2006/relationships/hyperlink" Target="https://thl.fi/fi/tilastot-ja-data/ohjeet-tietojen-toimittamiseen/hoitoilmoitusjarjestelma-hilmo/toimipaikkarekisteri-topi" TargetMode="External"/><Relationship Id="rId96" Type="http://schemas.openxmlformats.org/officeDocument/2006/relationships/hyperlink" Target="https://thl.fi/fi/tilastot-ja-data/ohjeet-tietojen-toimittamiseen/hoitoilmoitusjarjestelma-hilmo/toimipaikkarekisteri-topi" TargetMode="External"/><Relationship Id="rId111" Type="http://schemas.openxmlformats.org/officeDocument/2006/relationships/hyperlink" Target="http://koodistopalvelu.kanta.fi/codeserver/pages/classification-view-page.xhtml?classificationKey=273&amp;versionKey=350" TargetMode="External"/><Relationship Id="rId1" Type="http://schemas.openxmlformats.org/officeDocument/2006/relationships/hyperlink" Target="http://koodistopalvelu.kanta.fi/codeserver/pages/classification-view-page.xhtml?classificationKey=304&amp;versionKey=3283" TargetMode="External"/><Relationship Id="rId6" Type="http://schemas.openxmlformats.org/officeDocument/2006/relationships/hyperlink" Target="http://koodistopalvelu.kanta.fi/codeserver/pages/classification-view-page.xhtml?classificationKey=421&amp;versionKey=501" TargetMode="External"/><Relationship Id="rId15" Type="http://schemas.openxmlformats.org/officeDocument/2006/relationships/hyperlink" Target="http://koodistopalvelu.kanta.fi/codeserver/pages/classification-view-page.xhtml?classificationKey=355&amp;versionKey=433" TargetMode="External"/><Relationship Id="rId23" Type="http://schemas.openxmlformats.org/officeDocument/2006/relationships/hyperlink" Target="http://koodistopalvelu.kanta.fi/codeserver/pages/classification-view-page.xhtml?classificationKey=272&amp;versionKey=349" TargetMode="External"/><Relationship Id="rId28" Type="http://schemas.openxmlformats.org/officeDocument/2006/relationships/hyperlink" Target="http://koodistopalvelu.kanta.fi/codeserver/pages/classification-view-page.xhtml?classificationKey=644&amp;versionKey=1572" TargetMode="External"/><Relationship Id="rId36" Type="http://schemas.openxmlformats.org/officeDocument/2006/relationships/hyperlink" Target="http://koodistopalvelu.kanta.fi/codeserver/pages/classification-view-page.xhtml?classificationKey=273&amp;versionKey=350" TargetMode="External"/><Relationship Id="rId49" Type="http://schemas.openxmlformats.org/officeDocument/2006/relationships/hyperlink" Target="http://koodistopalvelu.kanta.fi/codeserver/pages/classification-view-page.xhtml?classificationKey=422&amp;versionKey=502" TargetMode="External"/><Relationship Id="rId57" Type="http://schemas.openxmlformats.org/officeDocument/2006/relationships/hyperlink" Target="https://julkiterhikki.valvira.fi/" TargetMode="External"/><Relationship Id="rId106" Type="http://schemas.openxmlformats.org/officeDocument/2006/relationships/hyperlink" Target="http://koodistopalvelu.kanta.fi/codeserver/pages/classification-view-page.xhtml?classificationKey=23&amp;versionKey=58" TargetMode="External"/><Relationship Id="rId114" Type="http://schemas.openxmlformats.org/officeDocument/2006/relationships/hyperlink" Target="http://koodistopalvelu.kanta.fi/codeserver/pages/classification-view-page.xhtml?classificationKey=1027&amp;versionKey=1167" TargetMode="External"/><Relationship Id="rId119" Type="http://schemas.openxmlformats.org/officeDocument/2006/relationships/hyperlink" Target="http://koodistopalvelu.kanta.fi/codeserver/pages/classification-view-page.xhtml?classificationKey=1027&amp;versionKey=1167" TargetMode="External"/><Relationship Id="rId127" Type="http://schemas.openxmlformats.org/officeDocument/2006/relationships/vmlDrawing" Target="../drawings/vmlDrawing6.vml"/><Relationship Id="rId10" Type="http://schemas.openxmlformats.org/officeDocument/2006/relationships/hyperlink" Target="http://koodistopalvelu.kanta.fi/codeserver/pages/classification-view-page.xhtml?classificationKey=58&amp;versionKey=79" TargetMode="External"/><Relationship Id="rId31" Type="http://schemas.openxmlformats.org/officeDocument/2006/relationships/hyperlink" Target="http://koodistopalvelu.kanta.fi/codeserver/pages/classification-view-page.xhtml?classificationKey=234&amp;versionKey=309" TargetMode="External"/><Relationship Id="rId44" Type="http://schemas.openxmlformats.org/officeDocument/2006/relationships/hyperlink" Target="http://91.202.112.142/codeserver/pages/classification-view-page.xhtml?classificationKey=353&amp;versionKey=431" TargetMode="External"/><Relationship Id="rId52" Type="http://schemas.openxmlformats.org/officeDocument/2006/relationships/hyperlink" Target="http://koodistopalvelu.kanta.fi/codeserver/pages/classification-view-page.xhtml?classificationKey=421&amp;versionKey=501" TargetMode="External"/><Relationship Id="rId60" Type="http://schemas.openxmlformats.org/officeDocument/2006/relationships/hyperlink" Target="http://91.202.112.142/codeserver/pages/classification-view-page.xhtml?classificationKey=57&amp;versionKey=119" TargetMode="External"/><Relationship Id="rId65" Type="http://schemas.openxmlformats.org/officeDocument/2006/relationships/hyperlink" Target="http://koodistopalvelu.kanta.fi/codeserver/pages/publication-view-page.xhtml?distributionKey=10193" TargetMode="External"/><Relationship Id="rId73" Type="http://schemas.openxmlformats.org/officeDocument/2006/relationships/hyperlink" Target="http://koodistopalvelu.kanta.fi/codeserver/pages/classification-view-page.xhtml?classificationKey=23&amp;versionKey=58" TargetMode="External"/><Relationship Id="rId78" Type="http://schemas.openxmlformats.org/officeDocument/2006/relationships/hyperlink" Target="http://91.202.112.142/codeserver/pages/classification-view-page.xhtml?classificationKey=2843&amp;versionKey=3163" TargetMode="External"/><Relationship Id="rId81" Type="http://schemas.openxmlformats.org/officeDocument/2006/relationships/hyperlink" Target="http://koodistopalvelu.kanta.fi/codeserver/pages/classification-view-page.xhtml?classificationKey=1068&amp;versionKey=1208" TargetMode="External"/><Relationship Id="rId86" Type="http://schemas.openxmlformats.org/officeDocument/2006/relationships/hyperlink" Target="http://koodistopalvelu.kanta.fi/codeserver/pages/classification-view-page.xhtml?classificationKey=56&amp;versionKey=56" TargetMode="External"/><Relationship Id="rId94" Type="http://schemas.openxmlformats.org/officeDocument/2006/relationships/hyperlink" Target="https://thl.fi/fi/tilastot-ja-data/ohjeet-tietojen-toimittamiseen/hoitoilmoitusjarjestelma-hilmo/toimipaikkarekisteri-topi" TargetMode="External"/><Relationship Id="rId99" Type="http://schemas.openxmlformats.org/officeDocument/2006/relationships/hyperlink" Target="https://thl.fi/fi/tilastot-ja-data/ohjeet-tietojen-toimittamiseen/hoitoilmoitusjarjestelma-hilmo/toimipaikkarekisteri-topi" TargetMode="External"/><Relationship Id="rId101" Type="http://schemas.openxmlformats.org/officeDocument/2006/relationships/hyperlink" Target="http://koodistopalvelu.kanta.fi/codeserver/pages/classification-view-page.xhtml?classificationKey=23&amp;versionKey=58" TargetMode="External"/><Relationship Id="rId122" Type="http://schemas.openxmlformats.org/officeDocument/2006/relationships/hyperlink" Target="http://koodistopalvelu.kanta.fi/codeserver/pages/classification-view-page.xhtml?classificationKey=304&amp;versionKey=3283" TargetMode="External"/><Relationship Id="rId4" Type="http://schemas.openxmlformats.org/officeDocument/2006/relationships/hyperlink" Target="http://koodistopalvelu.kanta.fi/codeserver/pages/classification-view-page.xhtml?classificationKey=306&amp;versionKey=383" TargetMode="External"/><Relationship Id="rId9" Type="http://schemas.openxmlformats.org/officeDocument/2006/relationships/hyperlink" Target="http://koodistopalvelu.kanta.fi/codeserver/pages/classification-view-page.xhtml?classificationKey=309&amp;versionKey=386" TargetMode="External"/><Relationship Id="rId13" Type="http://schemas.openxmlformats.org/officeDocument/2006/relationships/hyperlink" Target="http://koodistopalvelu.kanta.fi/codeserver/pages/classification-view-page.xhtml?classificationKey=220&amp;versionKey=295" TargetMode="External"/><Relationship Id="rId18" Type="http://schemas.openxmlformats.org/officeDocument/2006/relationships/hyperlink" Target="http://koodistopalvelu.kanta.fi/codeserver/pages/classification-view-page.xhtml?classificationKey=308&amp;versionKey=385" TargetMode="External"/><Relationship Id="rId39" Type="http://schemas.openxmlformats.org/officeDocument/2006/relationships/hyperlink" Target="http://91.202.112.142/codeserver/pages/classification-view-page.xhtml?classificationKey=353&amp;versionKey=431" TargetMode="External"/><Relationship Id="rId109" Type="http://schemas.openxmlformats.org/officeDocument/2006/relationships/hyperlink" Target="http://koodistopalvelu.kanta.fi/codeserver/pages/classification-view-page.xhtml?classificationKey=23&amp;versionKey=58" TargetMode="External"/><Relationship Id="rId34" Type="http://schemas.openxmlformats.org/officeDocument/2006/relationships/hyperlink" Target="http://koodistopalvelu.kanta.fi/codeserver/pages/classification-view-page.xhtml?classificationKey=273&amp;versionKey=350" TargetMode="External"/><Relationship Id="rId50" Type="http://schemas.openxmlformats.org/officeDocument/2006/relationships/hyperlink" Target="http://koodistopalvelu.kanta.fi/codeserver/pages/classification-view-page.xhtml?classificationKey=421&amp;versionKey=501" TargetMode="External"/><Relationship Id="rId55" Type="http://schemas.openxmlformats.org/officeDocument/2006/relationships/hyperlink" Target="http://koodistopalvelu.kanta.fi/codeserver/pages/classification-view-page.xhtml?classificationKey=131&amp;versionKey=203" TargetMode="External"/><Relationship Id="rId76" Type="http://schemas.openxmlformats.org/officeDocument/2006/relationships/hyperlink" Target="http://koodistopalvelu.kanta.fi/codeserver/pages/classification-view-page.xhtml?classificationKey=210&amp;versionKey=282" TargetMode="External"/><Relationship Id="rId97" Type="http://schemas.openxmlformats.org/officeDocument/2006/relationships/hyperlink" Target="https://thl.fi/fi/tilastot-ja-data/ohjeet-tietojen-toimittamiseen/hoitoilmoitusjarjestelma-hilmo/toimipaikkarekisteri-topi" TargetMode="External"/><Relationship Id="rId104" Type="http://schemas.openxmlformats.org/officeDocument/2006/relationships/hyperlink" Target="http://koodistopalvelu.kanta.fi/codeserver/pages/classification-view-page.xhtml?classificationKey=23&amp;versionKey=58" TargetMode="External"/><Relationship Id="rId120" Type="http://schemas.openxmlformats.org/officeDocument/2006/relationships/hyperlink" Target="http://koodistopalvelu.kanta.fi/codeserver/pages/classification-view-page.xhtml?classificationKey=3003&amp;versionKey=3363" TargetMode="External"/><Relationship Id="rId125" Type="http://schemas.openxmlformats.org/officeDocument/2006/relationships/hyperlink" Target="http://91.202.112.142/codeserver/pages/classification-view-page.xhtml?classificationKey=2863&amp;versionKey=3184" TargetMode="External"/><Relationship Id="rId7" Type="http://schemas.openxmlformats.org/officeDocument/2006/relationships/hyperlink" Target="http://koodistopalvelu.kanta.fi/codeserver/pages/classification-view-page.xhtml?classificationKey=310&amp;versionKey=387" TargetMode="External"/><Relationship Id="rId71" Type="http://schemas.openxmlformats.org/officeDocument/2006/relationships/hyperlink" Target="http://koodistopalvelu.kanta.fi/codeserver/pages/classification-view-page.xhtml?classificationKey=136&amp;versionKey=208" TargetMode="External"/><Relationship Id="rId92" Type="http://schemas.openxmlformats.org/officeDocument/2006/relationships/hyperlink" Target="https://thl.fi/fi/tilastot-ja-data/ohjeet-tietojen-toimittamiseen/hoitoilmoitusjarjestelma-hilmo/toimipaikkarekisteri-topi" TargetMode="External"/><Relationship Id="rId2" Type="http://schemas.openxmlformats.org/officeDocument/2006/relationships/hyperlink" Target="http://koodistopalvelu.kanta.fi/codeserver/pages/classification-view-page.xhtml?classificationKey=305&amp;versionKey=382" TargetMode="External"/><Relationship Id="rId29" Type="http://schemas.openxmlformats.org/officeDocument/2006/relationships/hyperlink" Target="http://koodistopalvelu.kanta.fi/codeserver/pages/classification-view-page.xhtml?classificationKey=644&amp;versionKey=1572" TargetMode="External"/><Relationship Id="rId24" Type="http://schemas.openxmlformats.org/officeDocument/2006/relationships/hyperlink" Target="http://koodistopalvelu.kanta.fi/codeserver/pages/classification-view-page.xhtml?classificationKey=1925&amp;versionKey=2185" TargetMode="External"/><Relationship Id="rId40" Type="http://schemas.openxmlformats.org/officeDocument/2006/relationships/hyperlink" Target="http://91.202.112.142/codeserver/pages/classification-view-page.xhtml?classificationKey=353&amp;versionKey=431" TargetMode="External"/><Relationship Id="rId45" Type="http://schemas.openxmlformats.org/officeDocument/2006/relationships/hyperlink" Target="http://91.202.112.142/codeserver/pages/classification-view-page.xhtml?classificationKey=24&amp;versionKey=24" TargetMode="External"/><Relationship Id="rId66" Type="http://schemas.openxmlformats.org/officeDocument/2006/relationships/hyperlink" Target="http://koodistopalvelu.kanta.fi/codeserver/pages/publication-view-page.xhtml?distributionKey=10193" TargetMode="External"/><Relationship Id="rId87" Type="http://schemas.openxmlformats.org/officeDocument/2006/relationships/hyperlink" Target="http://koodistopalvelu.kanta.fi/codeserver/pages/classification-view-page.xhtml?classificationKey=110&amp;versionKey=182" TargetMode="External"/><Relationship Id="rId110" Type="http://schemas.openxmlformats.org/officeDocument/2006/relationships/hyperlink" Target="http://91.202.112.142/codeserver/pages/classification-view-page.xhtml?classificationKey=57&amp;versionKey=119" TargetMode="External"/><Relationship Id="rId115" Type="http://schemas.openxmlformats.org/officeDocument/2006/relationships/hyperlink" Target="http://koodistopalvelu.kanta.fi/codeserver/pages/classification-view-page.xhtml?classificationKey=1027&amp;versionKey=1167" TargetMode="External"/><Relationship Id="rId61" Type="http://schemas.openxmlformats.org/officeDocument/2006/relationships/hyperlink" Target="http://91.202.112.142/codeserver/pages/classification-view-page.xhtml?classificationKey=57&amp;versionKey=119" TargetMode="External"/><Relationship Id="rId82" Type="http://schemas.openxmlformats.org/officeDocument/2006/relationships/hyperlink" Target="http://koodistopalvelu.kanta.fi/codeserver/pages/classification-view-page.xhtml?classificationKey=2505&amp;versionKey=280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47"/>
  <sheetViews>
    <sheetView tabSelected="1" view="pageLayout" zoomScaleNormal="100" workbookViewId="0"/>
  </sheetViews>
  <sheetFormatPr defaultColWidth="117.33203125" defaultRowHeight="14.4"/>
  <cols>
    <col min="1" max="1" width="16.77734375" style="11" customWidth="1"/>
    <col min="2" max="2" width="15.109375" style="11" customWidth="1"/>
    <col min="3" max="3" width="10.6640625" style="11" customWidth="1"/>
    <col min="4" max="4" width="13.6640625" style="11" customWidth="1"/>
    <col min="5" max="5" width="11.5546875" style="11" customWidth="1"/>
    <col min="6" max="6" width="19.6640625" style="11" customWidth="1"/>
    <col min="7" max="16384" width="117.33203125" style="11"/>
  </cols>
  <sheetData>
    <row r="1" spans="1:1">
      <c r="A1" s="430">
        <v>43739</v>
      </c>
    </row>
    <row r="2" spans="1:1" ht="21">
      <c r="A2" s="155"/>
    </row>
    <row r="3" spans="1:1" ht="22.8">
      <c r="A3" s="163" t="s">
        <v>884</v>
      </c>
    </row>
    <row r="4" spans="1:1">
      <c r="A4" s="164"/>
    </row>
    <row r="5" spans="1:1">
      <c r="A5" s="424" t="s">
        <v>20518</v>
      </c>
    </row>
    <row r="6" spans="1:1">
      <c r="A6" s="424" t="s">
        <v>20543</v>
      </c>
    </row>
    <row r="7" spans="1:1">
      <c r="A7" s="424" t="s">
        <v>20519</v>
      </c>
    </row>
    <row r="8" spans="1:1">
      <c r="A8" s="424" t="s">
        <v>20520</v>
      </c>
    </row>
    <row r="9" spans="1:1">
      <c r="A9" s="424" t="s">
        <v>20521</v>
      </c>
    </row>
    <row r="10" spans="1:1">
      <c r="A10" s="424"/>
    </row>
    <row r="11" spans="1:1">
      <c r="A11" s="424" t="s">
        <v>20522</v>
      </c>
    </row>
    <row r="12" spans="1:1">
      <c r="A12" s="424" t="s">
        <v>20523</v>
      </c>
    </row>
    <row r="13" spans="1:1">
      <c r="A13" s="424" t="s">
        <v>20524</v>
      </c>
    </row>
    <row r="14" spans="1:1">
      <c r="A14" s="424" t="s">
        <v>20525</v>
      </c>
    </row>
    <row r="15" spans="1:1">
      <c r="A15" s="424" t="s">
        <v>20526</v>
      </c>
    </row>
    <row r="16" spans="1:1">
      <c r="A16" s="424"/>
    </row>
    <row r="17" spans="1:1">
      <c r="A17" s="424" t="s">
        <v>20527</v>
      </c>
    </row>
    <row r="18" spans="1:1">
      <c r="A18" s="424" t="s">
        <v>20528</v>
      </c>
    </row>
    <row r="19" spans="1:1">
      <c r="A19" s="424" t="s">
        <v>20529</v>
      </c>
    </row>
    <row r="20" spans="1:1">
      <c r="A20" s="424" t="s">
        <v>20530</v>
      </c>
    </row>
    <row r="21" spans="1:1">
      <c r="A21" s="424" t="s">
        <v>20531</v>
      </c>
    </row>
    <row r="22" spans="1:1">
      <c r="A22" s="424"/>
    </row>
    <row r="23" spans="1:1">
      <c r="A23" s="424" t="s">
        <v>20532</v>
      </c>
    </row>
    <row r="24" spans="1:1">
      <c r="A24" s="424" t="s">
        <v>20533</v>
      </c>
    </row>
    <row r="25" spans="1:1">
      <c r="A25" s="424" t="s">
        <v>20534</v>
      </c>
    </row>
    <row r="26" spans="1:1">
      <c r="A26" s="424" t="s">
        <v>20535</v>
      </c>
    </row>
    <row r="27" spans="1:1">
      <c r="A27" s="424"/>
    </row>
    <row r="28" spans="1:1">
      <c r="A28" s="424" t="s">
        <v>20536</v>
      </c>
    </row>
    <row r="29" spans="1:1">
      <c r="A29" s="424" t="s">
        <v>20537</v>
      </c>
    </row>
    <row r="30" spans="1:1">
      <c r="A30" s="424" t="s">
        <v>20538</v>
      </c>
    </row>
    <row r="31" spans="1:1">
      <c r="A31" s="424" t="s">
        <v>20539</v>
      </c>
    </row>
    <row r="32" spans="1:1">
      <c r="A32" s="424" t="s">
        <v>20540</v>
      </c>
    </row>
    <row r="33" spans="1:1">
      <c r="A33" s="424"/>
    </row>
    <row r="34" spans="1:1">
      <c r="A34" s="424" t="s">
        <v>20541</v>
      </c>
    </row>
    <row r="35" spans="1:1">
      <c r="A35" s="424" t="s">
        <v>20542</v>
      </c>
    </row>
    <row r="36" spans="1:1">
      <c r="A36" s="424" t="s">
        <v>902</v>
      </c>
    </row>
    <row r="37" spans="1:1">
      <c r="A37" s="424"/>
    </row>
    <row r="38" spans="1:1">
      <c r="A38" s="424"/>
    </row>
    <row r="39" spans="1:1">
      <c r="A39" s="424"/>
    </row>
    <row r="40" spans="1:1">
      <c r="A40" s="424"/>
    </row>
    <row r="41" spans="1:1">
      <c r="A41" s="424"/>
    </row>
    <row r="42" spans="1:1">
      <c r="A42" s="424"/>
    </row>
    <row r="43" spans="1:1">
      <c r="A43" s="424"/>
    </row>
    <row r="44" spans="1:1">
      <c r="A44" s="178"/>
    </row>
    <row r="45" spans="1:1">
      <c r="A45" s="184"/>
    </row>
    <row r="46" spans="1:1" s="419" customFormat="1" ht="10.199999999999999"/>
    <row r="47" spans="1:1" s="419" customFormat="1" ht="10.199999999999999"/>
  </sheetData>
  <sheetProtection algorithmName="SHA-512" hashValue="oZUGnuM8K3KV0GSSVMwbwL3DcpqFW9d0BLFHaL0Y04jpWW+4u5WstycYwNTSgx3nhrb75npGwNpfjnemu96W5g==" saltValue="88+/EHMjTJaymYoBaBpKwg==" spinCount="100000" sheet="1" objects="1" scenarios="1"/>
  <pageMargins left="0.7" right="0.7" top="0.75" bottom="0.75" header="0.3" footer="0.3"/>
  <pageSetup paperSize="9" orientation="portrait" r:id="rId1"/>
  <headerFooter>
    <oddHeader>&amp;CSaatekirje&amp;R&amp;P (&amp;N&amp;"(,Normaali")</oddHeader>
    <oddFooter>&amp;C&amp;G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6"/>
  <sheetViews>
    <sheetView zoomScale="90" zoomScaleNormal="90" workbookViewId="0"/>
  </sheetViews>
  <sheetFormatPr defaultColWidth="8.77734375" defaultRowHeight="13.2"/>
  <cols>
    <col min="1" max="1" width="8.77734375" style="274"/>
    <col min="2" max="2" width="56" style="274" customWidth="1"/>
    <col min="3" max="5" width="8.77734375" style="274"/>
    <col min="6" max="6" width="47.109375" style="274" customWidth="1"/>
    <col min="7" max="7" width="40.44140625" style="274" customWidth="1"/>
    <col min="8" max="16384" width="8.77734375" style="274"/>
  </cols>
  <sheetData>
    <row r="1" spans="1:7">
      <c r="A1" s="348"/>
      <c r="B1" s="348"/>
      <c r="C1" s="348" t="s">
        <v>3749</v>
      </c>
      <c r="D1" s="349"/>
      <c r="E1" s="348"/>
      <c r="F1" s="348"/>
      <c r="G1" s="348"/>
    </row>
    <row r="2" spans="1:7">
      <c r="A2" s="348"/>
      <c r="B2" s="348"/>
      <c r="C2" s="349">
        <f>+AVERAGE(C5:C446)</f>
        <v>27.865481171548115</v>
      </c>
      <c r="D2" s="349"/>
      <c r="E2" s="348"/>
      <c r="F2" s="348"/>
      <c r="G2" s="348"/>
    </row>
    <row r="3" spans="1:7">
      <c r="A3" s="348"/>
      <c r="B3" s="348"/>
      <c r="C3" s="348"/>
      <c r="D3" s="349"/>
      <c r="E3" s="348"/>
      <c r="F3" s="348"/>
      <c r="G3" s="348"/>
    </row>
    <row r="4" spans="1:7" ht="52.8">
      <c r="A4" s="346" t="s">
        <v>3748</v>
      </c>
      <c r="B4" s="346" t="s">
        <v>3747</v>
      </c>
      <c r="C4" s="346" t="s">
        <v>3746</v>
      </c>
      <c r="D4" s="347" t="s">
        <v>3745</v>
      </c>
      <c r="E4" s="346" t="s">
        <v>3744</v>
      </c>
      <c r="F4" s="346" t="s">
        <v>3743</v>
      </c>
      <c r="G4" s="346" t="s">
        <v>3742</v>
      </c>
    </row>
    <row r="5" spans="1:7" ht="35.4" customHeight="1">
      <c r="A5" s="293" t="s">
        <v>3741</v>
      </c>
      <c r="B5" s="293" t="s">
        <v>3740</v>
      </c>
      <c r="C5" s="293">
        <v>20</v>
      </c>
      <c r="D5" s="328">
        <f t="shared" ref="D5:D68" si="0">+C5/$C$2</f>
        <v>0.71773388289526041</v>
      </c>
      <c r="E5" s="293"/>
      <c r="F5" s="293"/>
      <c r="G5" s="293" t="s">
        <v>3739</v>
      </c>
    </row>
    <row r="6" spans="1:7" ht="12.75" customHeight="1">
      <c r="A6" s="293" t="s">
        <v>3738</v>
      </c>
      <c r="B6" s="293" t="s">
        <v>3370</v>
      </c>
      <c r="C6" s="293">
        <v>15</v>
      </c>
      <c r="D6" s="328">
        <f t="shared" si="0"/>
        <v>0.53830041217144531</v>
      </c>
      <c r="E6" s="293">
        <v>0.7</v>
      </c>
      <c r="F6" s="293" t="s">
        <v>2891</v>
      </c>
      <c r="G6" s="293" t="s">
        <v>7</v>
      </c>
    </row>
    <row r="7" spans="1:7" ht="12.75" customHeight="1">
      <c r="A7" s="293" t="s">
        <v>3737</v>
      </c>
      <c r="B7" s="293" t="s">
        <v>3736</v>
      </c>
      <c r="C7" s="293">
        <v>60</v>
      </c>
      <c r="D7" s="328">
        <f t="shared" si="0"/>
        <v>2.1532016486857812</v>
      </c>
      <c r="E7" s="293">
        <v>0.93</v>
      </c>
      <c r="F7" s="293" t="s">
        <v>2891</v>
      </c>
      <c r="G7" s="293" t="s">
        <v>782</v>
      </c>
    </row>
    <row r="8" spans="1:7" ht="12.75" customHeight="1">
      <c r="A8" s="293" t="s">
        <v>3735</v>
      </c>
      <c r="B8" s="293" t="s">
        <v>3734</v>
      </c>
      <c r="C8" s="293">
        <v>20</v>
      </c>
      <c r="D8" s="328">
        <f t="shared" si="0"/>
        <v>0.71773388289526041</v>
      </c>
      <c r="E8" s="293"/>
      <c r="F8" s="293"/>
      <c r="G8" s="293" t="s">
        <v>3733</v>
      </c>
    </row>
    <row r="9" spans="1:7" ht="12.75" customHeight="1">
      <c r="A9" s="293" t="s">
        <v>3732</v>
      </c>
      <c r="B9" s="293" t="s">
        <v>3731</v>
      </c>
      <c r="C9" s="293">
        <v>22.5</v>
      </c>
      <c r="D9" s="328">
        <f t="shared" si="0"/>
        <v>0.80745061825716802</v>
      </c>
      <c r="E9" s="293">
        <v>2.5</v>
      </c>
      <c r="F9" s="293" t="s">
        <v>2888</v>
      </c>
      <c r="G9" s="293" t="s">
        <v>782</v>
      </c>
    </row>
    <row r="10" spans="1:7" ht="12.75" customHeight="1">
      <c r="A10" s="293" t="s">
        <v>3730</v>
      </c>
      <c r="B10" s="293" t="s">
        <v>3729</v>
      </c>
      <c r="C10" s="293"/>
      <c r="D10" s="328">
        <f t="shared" si="0"/>
        <v>0</v>
      </c>
      <c r="E10" s="293"/>
      <c r="F10" s="293" t="s">
        <v>2891</v>
      </c>
      <c r="G10" s="293"/>
    </row>
    <row r="11" spans="1:7" ht="12.75" customHeight="1">
      <c r="A11" s="293" t="s">
        <v>3728</v>
      </c>
      <c r="B11" s="293" t="s">
        <v>3727</v>
      </c>
      <c r="C11" s="293">
        <v>10</v>
      </c>
      <c r="D11" s="328">
        <f t="shared" si="0"/>
        <v>0.35886694144763021</v>
      </c>
      <c r="E11" s="293"/>
      <c r="F11" s="293" t="s">
        <v>2891</v>
      </c>
      <c r="G11" s="293" t="s">
        <v>7</v>
      </c>
    </row>
    <row r="12" spans="1:7" ht="12.75" customHeight="1">
      <c r="A12" s="293" t="s">
        <v>3726</v>
      </c>
      <c r="B12" s="293" t="s">
        <v>3725</v>
      </c>
      <c r="C12" s="293">
        <v>15</v>
      </c>
      <c r="D12" s="328">
        <f t="shared" si="0"/>
        <v>0.53830041217144531</v>
      </c>
      <c r="E12" s="293"/>
      <c r="F12" s="293" t="s">
        <v>2891</v>
      </c>
      <c r="G12" s="293" t="s">
        <v>7</v>
      </c>
    </row>
    <row r="13" spans="1:7" ht="12.75" customHeight="1">
      <c r="A13" s="293" t="s">
        <v>3724</v>
      </c>
      <c r="B13" s="293" t="s">
        <v>3723</v>
      </c>
      <c r="C13" s="293">
        <v>15</v>
      </c>
      <c r="D13" s="328">
        <f t="shared" si="0"/>
        <v>0.53830041217144531</v>
      </c>
      <c r="E13" s="293"/>
      <c r="F13" s="293" t="s">
        <v>2891</v>
      </c>
      <c r="G13" s="293" t="s">
        <v>7</v>
      </c>
    </row>
    <row r="14" spans="1:7" ht="12.75" customHeight="1">
      <c r="A14" s="293" t="s">
        <v>3722</v>
      </c>
      <c r="B14" s="293" t="s">
        <v>3721</v>
      </c>
      <c r="C14" s="293">
        <v>20</v>
      </c>
      <c r="D14" s="328">
        <f t="shared" si="0"/>
        <v>0.71773388289526041</v>
      </c>
      <c r="E14" s="293"/>
      <c r="F14" s="293" t="s">
        <v>2891</v>
      </c>
      <c r="G14" s="293" t="s">
        <v>7</v>
      </c>
    </row>
    <row r="15" spans="1:7" ht="12.75" customHeight="1">
      <c r="A15" s="293" t="s">
        <v>3720</v>
      </c>
      <c r="B15" s="293" t="s">
        <v>3719</v>
      </c>
      <c r="C15" s="293">
        <v>30</v>
      </c>
      <c r="D15" s="328">
        <f t="shared" si="0"/>
        <v>1.0766008243428906</v>
      </c>
      <c r="E15" s="293"/>
      <c r="F15" s="293" t="s">
        <v>2888</v>
      </c>
      <c r="G15" s="293" t="s">
        <v>782</v>
      </c>
    </row>
    <row r="16" spans="1:7" ht="12.75" customHeight="1">
      <c r="A16" s="293" t="s">
        <v>3718</v>
      </c>
      <c r="B16" s="293" t="s">
        <v>3637</v>
      </c>
      <c r="C16" s="293">
        <v>10</v>
      </c>
      <c r="D16" s="328">
        <f t="shared" si="0"/>
        <v>0.35886694144763021</v>
      </c>
      <c r="E16" s="293">
        <v>3.5</v>
      </c>
      <c r="F16" s="293" t="s">
        <v>2891</v>
      </c>
      <c r="G16" s="293" t="s">
        <v>7</v>
      </c>
    </row>
    <row r="17" spans="1:7" ht="12.75" customHeight="1">
      <c r="A17" s="293" t="s">
        <v>3717</v>
      </c>
      <c r="B17" s="293" t="s">
        <v>3716</v>
      </c>
      <c r="C17" s="293">
        <v>24</v>
      </c>
      <c r="D17" s="328">
        <f t="shared" si="0"/>
        <v>0.86128065947431254</v>
      </c>
      <c r="E17" s="293"/>
      <c r="F17" s="293" t="s">
        <v>2891</v>
      </c>
      <c r="G17" s="293" t="s">
        <v>7</v>
      </c>
    </row>
    <row r="18" spans="1:7" ht="12.75" customHeight="1">
      <c r="A18" s="293" t="s">
        <v>3715</v>
      </c>
      <c r="B18" s="293" t="s">
        <v>3714</v>
      </c>
      <c r="C18" s="293">
        <v>38</v>
      </c>
      <c r="D18" s="328">
        <f t="shared" si="0"/>
        <v>1.3636943775009949</v>
      </c>
      <c r="E18" s="293"/>
      <c r="F18" s="293" t="s">
        <v>2891</v>
      </c>
      <c r="G18" s="293" t="s">
        <v>7</v>
      </c>
    </row>
    <row r="19" spans="1:7" ht="12.75" customHeight="1">
      <c r="A19" s="293" t="s">
        <v>3713</v>
      </c>
      <c r="B19" s="293" t="s">
        <v>3712</v>
      </c>
      <c r="C19" s="293">
        <v>43</v>
      </c>
      <c r="D19" s="328">
        <f t="shared" si="0"/>
        <v>1.5431278482248101</v>
      </c>
      <c r="E19" s="293"/>
      <c r="F19" s="293" t="s">
        <v>2891</v>
      </c>
      <c r="G19" s="293" t="s">
        <v>7</v>
      </c>
    </row>
    <row r="20" spans="1:7" ht="12.75" customHeight="1">
      <c r="A20" s="293" t="s">
        <v>3711</v>
      </c>
      <c r="B20" s="293" t="s">
        <v>3710</v>
      </c>
      <c r="C20" s="293">
        <v>10</v>
      </c>
      <c r="D20" s="328">
        <f t="shared" si="0"/>
        <v>0.35886694144763021</v>
      </c>
      <c r="E20" s="293">
        <v>0.9</v>
      </c>
      <c r="F20" s="293" t="s">
        <v>2891</v>
      </c>
      <c r="G20" s="293" t="s">
        <v>7</v>
      </c>
    </row>
    <row r="21" spans="1:7" ht="12.75" customHeight="1">
      <c r="A21" s="293" t="s">
        <v>3709</v>
      </c>
      <c r="B21" s="293" t="s">
        <v>3708</v>
      </c>
      <c r="C21" s="293">
        <v>13</v>
      </c>
      <c r="D21" s="328">
        <f t="shared" si="0"/>
        <v>0.4665270238819193</v>
      </c>
      <c r="E21" s="293">
        <v>1.1000000000000001</v>
      </c>
      <c r="F21" s="293" t="s">
        <v>2891</v>
      </c>
      <c r="G21" s="293" t="s">
        <v>7</v>
      </c>
    </row>
    <row r="22" spans="1:7" ht="12.75" customHeight="1">
      <c r="A22" s="293" t="s">
        <v>3707</v>
      </c>
      <c r="B22" s="293" t="s">
        <v>3706</v>
      </c>
      <c r="C22" s="293">
        <v>7.5</v>
      </c>
      <c r="D22" s="328">
        <f t="shared" si="0"/>
        <v>0.26915020608572265</v>
      </c>
      <c r="E22" s="293">
        <v>0.7</v>
      </c>
      <c r="F22" s="293" t="s">
        <v>2891</v>
      </c>
      <c r="G22" s="293" t="s">
        <v>7</v>
      </c>
    </row>
    <row r="23" spans="1:7" ht="12.75" customHeight="1">
      <c r="A23" s="293" t="s">
        <v>3705</v>
      </c>
      <c r="B23" s="293" t="s">
        <v>3704</v>
      </c>
      <c r="C23" s="293">
        <v>30</v>
      </c>
      <c r="D23" s="328">
        <f t="shared" si="0"/>
        <v>1.0766008243428906</v>
      </c>
      <c r="E23" s="293">
        <v>1.2</v>
      </c>
      <c r="F23" s="293" t="s">
        <v>2891</v>
      </c>
      <c r="G23" s="293" t="s">
        <v>7</v>
      </c>
    </row>
    <row r="24" spans="1:7" ht="12.75" customHeight="1">
      <c r="A24" s="293" t="s">
        <v>3703</v>
      </c>
      <c r="B24" s="293" t="s">
        <v>3702</v>
      </c>
      <c r="C24" s="293">
        <v>35</v>
      </c>
      <c r="D24" s="328">
        <f t="shared" si="0"/>
        <v>1.2560342950667058</v>
      </c>
      <c r="E24" s="293">
        <v>1.8</v>
      </c>
      <c r="F24" s="293" t="s">
        <v>2888</v>
      </c>
      <c r="G24" s="293" t="s">
        <v>782</v>
      </c>
    </row>
    <row r="25" spans="1:7" ht="12.75" customHeight="1">
      <c r="A25" s="293" t="s">
        <v>3701</v>
      </c>
      <c r="B25" s="293" t="s">
        <v>3700</v>
      </c>
      <c r="C25" s="293">
        <v>12</v>
      </c>
      <c r="D25" s="328">
        <f t="shared" si="0"/>
        <v>0.43064032973715627</v>
      </c>
      <c r="E25" s="293">
        <v>0.5</v>
      </c>
      <c r="F25" s="293" t="s">
        <v>2891</v>
      </c>
      <c r="G25" s="293" t="s">
        <v>3667</v>
      </c>
    </row>
    <row r="26" spans="1:7" ht="12.75" customHeight="1">
      <c r="A26" s="293" t="s">
        <v>3699</v>
      </c>
      <c r="B26" s="293" t="s">
        <v>3698</v>
      </c>
      <c r="C26" s="293">
        <v>22</v>
      </c>
      <c r="D26" s="328">
        <f t="shared" si="0"/>
        <v>0.78950727118478647</v>
      </c>
      <c r="E26" s="293">
        <v>1.2</v>
      </c>
      <c r="F26" s="293" t="s">
        <v>2891</v>
      </c>
      <c r="G26" s="293" t="s">
        <v>3667</v>
      </c>
    </row>
    <row r="27" spans="1:7" ht="12.75" customHeight="1">
      <c r="A27" s="293" t="s">
        <v>3697</v>
      </c>
      <c r="B27" s="293" t="s">
        <v>3696</v>
      </c>
      <c r="C27" s="293">
        <v>30</v>
      </c>
      <c r="D27" s="328">
        <f t="shared" si="0"/>
        <v>1.0766008243428906</v>
      </c>
      <c r="E27" s="293">
        <v>1.8</v>
      </c>
      <c r="F27" s="293" t="s">
        <v>2891</v>
      </c>
      <c r="G27" s="293" t="s">
        <v>3667</v>
      </c>
    </row>
    <row r="28" spans="1:7" ht="12.75" customHeight="1">
      <c r="A28" s="293" t="s">
        <v>3695</v>
      </c>
      <c r="B28" s="293" t="s">
        <v>3694</v>
      </c>
      <c r="C28" s="293">
        <v>7</v>
      </c>
      <c r="D28" s="328">
        <f t="shared" si="0"/>
        <v>0.25120685901334117</v>
      </c>
      <c r="E28" s="293">
        <v>0.5</v>
      </c>
      <c r="F28" s="293" t="s">
        <v>2891</v>
      </c>
      <c r="G28" s="293" t="s">
        <v>3667</v>
      </c>
    </row>
    <row r="29" spans="1:7" ht="12.75" customHeight="1">
      <c r="A29" s="344" t="s">
        <v>3693</v>
      </c>
      <c r="B29" s="344" t="s">
        <v>3692</v>
      </c>
      <c r="C29" s="344">
        <v>5</v>
      </c>
      <c r="D29" s="345">
        <f t="shared" si="0"/>
        <v>0.1794334707238151</v>
      </c>
      <c r="E29" s="344"/>
      <c r="F29" s="293" t="s">
        <v>2891</v>
      </c>
      <c r="G29" s="343" t="s">
        <v>3667</v>
      </c>
    </row>
    <row r="30" spans="1:7" ht="12.75" customHeight="1">
      <c r="A30" s="344" t="s">
        <v>3691</v>
      </c>
      <c r="B30" s="344" t="s">
        <v>3690</v>
      </c>
      <c r="C30" s="344">
        <v>5</v>
      </c>
      <c r="D30" s="345">
        <f t="shared" si="0"/>
        <v>0.1794334707238151</v>
      </c>
      <c r="E30" s="344"/>
      <c r="F30" s="293" t="s">
        <v>2891</v>
      </c>
      <c r="G30" s="343" t="s">
        <v>3667</v>
      </c>
    </row>
    <row r="31" spans="1:7" ht="12.75" customHeight="1">
      <c r="A31" s="344" t="s">
        <v>3689</v>
      </c>
      <c r="B31" s="344" t="s">
        <v>3688</v>
      </c>
      <c r="C31" s="344">
        <v>5</v>
      </c>
      <c r="D31" s="345">
        <f t="shared" si="0"/>
        <v>0.1794334707238151</v>
      </c>
      <c r="E31" s="344"/>
      <c r="F31" s="293" t="s">
        <v>2891</v>
      </c>
      <c r="G31" s="343" t="s">
        <v>3667</v>
      </c>
    </row>
    <row r="32" spans="1:7" ht="12.75" customHeight="1">
      <c r="A32" s="293" t="s">
        <v>3687</v>
      </c>
      <c r="B32" s="293" t="s">
        <v>3686</v>
      </c>
      <c r="C32" s="293">
        <v>7</v>
      </c>
      <c r="D32" s="328">
        <f t="shared" si="0"/>
        <v>0.25120685901334117</v>
      </c>
      <c r="E32" s="293">
        <v>0.5</v>
      </c>
      <c r="F32" s="293" t="s">
        <v>2891</v>
      </c>
      <c r="G32" s="293" t="s">
        <v>3667</v>
      </c>
    </row>
    <row r="33" spans="1:7" ht="12.75" customHeight="1">
      <c r="A33" s="293" t="s">
        <v>3685</v>
      </c>
      <c r="B33" s="293" t="s">
        <v>3684</v>
      </c>
      <c r="C33" s="293">
        <v>15</v>
      </c>
      <c r="D33" s="328">
        <f t="shared" si="0"/>
        <v>0.53830041217144531</v>
      </c>
      <c r="E33" s="293">
        <v>1.1000000000000001</v>
      </c>
      <c r="F33" s="293" t="s">
        <v>2891</v>
      </c>
      <c r="G33" s="293" t="s">
        <v>3667</v>
      </c>
    </row>
    <row r="34" spans="1:7" ht="12.75" customHeight="1">
      <c r="A34" s="293" t="s">
        <v>3683</v>
      </c>
      <c r="B34" s="293" t="s">
        <v>3682</v>
      </c>
      <c r="C34" s="293">
        <v>17</v>
      </c>
      <c r="D34" s="328">
        <f t="shared" si="0"/>
        <v>0.61007380046097137</v>
      </c>
      <c r="E34" s="293">
        <v>1.9</v>
      </c>
      <c r="F34" s="293" t="s">
        <v>2891</v>
      </c>
      <c r="G34" s="293" t="s">
        <v>3667</v>
      </c>
    </row>
    <row r="35" spans="1:7" ht="12.75" customHeight="1">
      <c r="A35" s="293" t="s">
        <v>3681</v>
      </c>
      <c r="B35" s="293" t="s">
        <v>3680</v>
      </c>
      <c r="C35" s="293">
        <v>15</v>
      </c>
      <c r="D35" s="328">
        <f t="shared" si="0"/>
        <v>0.53830041217144531</v>
      </c>
      <c r="E35" s="293"/>
      <c r="F35" s="293" t="s">
        <v>2891</v>
      </c>
      <c r="G35" s="293" t="s">
        <v>3667</v>
      </c>
    </row>
    <row r="36" spans="1:7" ht="12.75" customHeight="1">
      <c r="A36" s="293" t="s">
        <v>3679</v>
      </c>
      <c r="B36" s="293" t="s">
        <v>3678</v>
      </c>
      <c r="C36" s="293">
        <v>10</v>
      </c>
      <c r="D36" s="328">
        <f t="shared" si="0"/>
        <v>0.35886694144763021</v>
      </c>
      <c r="E36" s="293"/>
      <c r="F36" s="293" t="s">
        <v>2891</v>
      </c>
      <c r="G36" s="293" t="s">
        <v>3667</v>
      </c>
    </row>
    <row r="37" spans="1:7" ht="12.75" customHeight="1">
      <c r="A37" s="293" t="s">
        <v>3677</v>
      </c>
      <c r="B37" s="293" t="s">
        <v>3676</v>
      </c>
      <c r="C37" s="293">
        <v>20</v>
      </c>
      <c r="D37" s="328">
        <f t="shared" si="0"/>
        <v>0.71773388289526041</v>
      </c>
      <c r="E37" s="293"/>
      <c r="F37" s="293" t="s">
        <v>2891</v>
      </c>
      <c r="G37" s="293" t="s">
        <v>3667</v>
      </c>
    </row>
    <row r="38" spans="1:7" ht="12.75" customHeight="1">
      <c r="A38" s="293" t="s">
        <v>3675</v>
      </c>
      <c r="B38" s="293" t="s">
        <v>3674</v>
      </c>
      <c r="C38" s="293">
        <v>6.5</v>
      </c>
      <c r="D38" s="328">
        <f t="shared" si="0"/>
        <v>0.23326351194095965</v>
      </c>
      <c r="E38" s="293">
        <v>0.7</v>
      </c>
      <c r="F38" s="293" t="s">
        <v>2891</v>
      </c>
      <c r="G38" s="293" t="s">
        <v>3667</v>
      </c>
    </row>
    <row r="39" spans="1:7" ht="12.75" customHeight="1">
      <c r="A39" s="293" t="s">
        <v>3673</v>
      </c>
      <c r="B39" s="293" t="s">
        <v>3672</v>
      </c>
      <c r="C39" s="293">
        <v>12.5</v>
      </c>
      <c r="D39" s="328">
        <f t="shared" si="0"/>
        <v>0.44858367680953776</v>
      </c>
      <c r="E39" s="293">
        <v>0.5</v>
      </c>
      <c r="F39" s="293" t="s">
        <v>2891</v>
      </c>
      <c r="G39" s="293" t="s">
        <v>3667</v>
      </c>
    </row>
    <row r="40" spans="1:7" ht="12.75" customHeight="1">
      <c r="A40" s="293" t="s">
        <v>3671</v>
      </c>
      <c r="B40" s="293" t="s">
        <v>3670</v>
      </c>
      <c r="C40" s="293">
        <v>2</v>
      </c>
      <c r="D40" s="328">
        <f t="shared" si="0"/>
        <v>7.1773388289526049E-2</v>
      </c>
      <c r="E40" s="293">
        <v>0.5</v>
      </c>
      <c r="F40" s="293" t="s">
        <v>2891</v>
      </c>
      <c r="G40" s="293" t="s">
        <v>3667</v>
      </c>
    </row>
    <row r="41" spans="1:7" ht="12.75" customHeight="1">
      <c r="A41" s="293" t="s">
        <v>3669</v>
      </c>
      <c r="B41" s="293" t="s">
        <v>3668</v>
      </c>
      <c r="C41" s="293">
        <v>6</v>
      </c>
      <c r="D41" s="328">
        <f t="shared" si="0"/>
        <v>0.21532016486857813</v>
      </c>
      <c r="E41" s="293">
        <v>0.7</v>
      </c>
      <c r="F41" s="293" t="s">
        <v>2891</v>
      </c>
      <c r="G41" s="293" t="s">
        <v>3667</v>
      </c>
    </row>
    <row r="42" spans="1:7" ht="12.75" customHeight="1">
      <c r="A42" s="341"/>
      <c r="B42" s="341"/>
      <c r="C42" s="341"/>
      <c r="D42" s="342">
        <f t="shared" si="0"/>
        <v>0</v>
      </c>
      <c r="E42" s="341"/>
      <c r="F42" s="293" t="s">
        <v>2891</v>
      </c>
      <c r="G42" s="340"/>
    </row>
    <row r="43" spans="1:7" ht="12.75" customHeight="1">
      <c r="A43" s="293" t="s">
        <v>3666</v>
      </c>
      <c r="B43" s="293" t="s">
        <v>3665</v>
      </c>
      <c r="C43" s="293">
        <v>14</v>
      </c>
      <c r="D43" s="328">
        <f t="shared" si="0"/>
        <v>0.50241371802668233</v>
      </c>
      <c r="E43" s="293">
        <v>0.7</v>
      </c>
      <c r="F43" s="293" t="s">
        <v>2891</v>
      </c>
      <c r="G43" s="293" t="s">
        <v>7</v>
      </c>
    </row>
    <row r="44" spans="1:7" ht="12.75" customHeight="1">
      <c r="A44" s="334"/>
      <c r="B44" s="334"/>
      <c r="C44" s="334"/>
      <c r="D44" s="335">
        <f t="shared" si="0"/>
        <v>0</v>
      </c>
      <c r="E44" s="334"/>
      <c r="F44" s="293" t="s">
        <v>2891</v>
      </c>
      <c r="G44" s="334"/>
    </row>
    <row r="45" spans="1:7" ht="12.75" customHeight="1">
      <c r="A45" s="293" t="s">
        <v>3664</v>
      </c>
      <c r="B45" s="293" t="s">
        <v>3663</v>
      </c>
      <c r="C45" s="293">
        <v>10</v>
      </c>
      <c r="D45" s="328">
        <f t="shared" si="0"/>
        <v>0.35886694144763021</v>
      </c>
      <c r="E45" s="293">
        <v>0.5</v>
      </c>
      <c r="F45" s="293" t="s">
        <v>2891</v>
      </c>
      <c r="G45" s="293" t="s">
        <v>7</v>
      </c>
    </row>
    <row r="46" spans="1:7" ht="12.75" customHeight="1">
      <c r="A46" s="293" t="s">
        <v>3662</v>
      </c>
      <c r="B46" s="293" t="s">
        <v>3661</v>
      </c>
      <c r="C46" s="293">
        <v>10</v>
      </c>
      <c r="D46" s="328">
        <f t="shared" si="0"/>
        <v>0.35886694144763021</v>
      </c>
      <c r="E46" s="293">
        <v>0.8</v>
      </c>
      <c r="F46" s="293" t="s">
        <v>2891</v>
      </c>
      <c r="G46" s="293" t="s">
        <v>7</v>
      </c>
    </row>
    <row r="47" spans="1:7" ht="12.75" customHeight="1">
      <c r="A47" s="293" t="s">
        <v>3660</v>
      </c>
      <c r="B47" s="293" t="s">
        <v>3659</v>
      </c>
      <c r="C47" s="293">
        <v>20</v>
      </c>
      <c r="D47" s="328">
        <f t="shared" si="0"/>
        <v>0.71773388289526041</v>
      </c>
      <c r="E47" s="293">
        <v>1.55</v>
      </c>
      <c r="F47" s="293" t="s">
        <v>2891</v>
      </c>
      <c r="G47" s="293" t="s">
        <v>7</v>
      </c>
    </row>
    <row r="48" spans="1:7" ht="12.75" customHeight="1">
      <c r="A48" s="293" t="s">
        <v>3658</v>
      </c>
      <c r="B48" s="293" t="s">
        <v>3657</v>
      </c>
      <c r="C48" s="293">
        <v>30</v>
      </c>
      <c r="D48" s="328">
        <f t="shared" si="0"/>
        <v>1.0766008243428906</v>
      </c>
      <c r="E48" s="293">
        <v>2.2000000000000002</v>
      </c>
      <c r="F48" s="293" t="s">
        <v>2891</v>
      </c>
      <c r="G48" s="293" t="s">
        <v>7</v>
      </c>
    </row>
    <row r="49" spans="1:7" ht="12.75" customHeight="1">
      <c r="A49" s="293" t="s">
        <v>3656</v>
      </c>
      <c r="B49" s="293" t="s">
        <v>3655</v>
      </c>
      <c r="C49" s="293">
        <v>45</v>
      </c>
      <c r="D49" s="328">
        <f t="shared" si="0"/>
        <v>1.614901236514336</v>
      </c>
      <c r="E49" s="293">
        <v>3.2</v>
      </c>
      <c r="F49" s="293" t="s">
        <v>2888</v>
      </c>
      <c r="G49" s="293" t="s">
        <v>782</v>
      </c>
    </row>
    <row r="50" spans="1:7" ht="12.75" customHeight="1">
      <c r="A50" s="293" t="s">
        <v>3654</v>
      </c>
      <c r="B50" s="293" t="s">
        <v>3653</v>
      </c>
      <c r="C50" s="293">
        <v>34</v>
      </c>
      <c r="D50" s="328">
        <f t="shared" si="0"/>
        <v>1.2201476009219427</v>
      </c>
      <c r="E50" s="293">
        <v>2.2999999999999998</v>
      </c>
      <c r="F50" s="293" t="s">
        <v>2888</v>
      </c>
      <c r="G50" s="293" t="s">
        <v>782</v>
      </c>
    </row>
    <row r="51" spans="1:7" ht="12.75" customHeight="1">
      <c r="A51" s="293" t="s">
        <v>3652</v>
      </c>
      <c r="B51" s="293" t="s">
        <v>3651</v>
      </c>
      <c r="C51" s="293">
        <v>38</v>
      </c>
      <c r="D51" s="328">
        <f t="shared" si="0"/>
        <v>1.3636943775009949</v>
      </c>
      <c r="E51" s="293">
        <v>2.8</v>
      </c>
      <c r="F51" s="293" t="s">
        <v>2888</v>
      </c>
      <c r="G51" s="293" t="s">
        <v>782</v>
      </c>
    </row>
    <row r="52" spans="1:7" ht="12.75" customHeight="1">
      <c r="A52" s="332" t="s">
        <v>3650</v>
      </c>
      <c r="B52" s="332" t="s">
        <v>3649</v>
      </c>
      <c r="C52" s="332">
        <v>45</v>
      </c>
      <c r="D52" s="333">
        <f t="shared" si="0"/>
        <v>1.614901236514336</v>
      </c>
      <c r="E52" s="332">
        <v>3.5</v>
      </c>
      <c r="F52" s="293" t="s">
        <v>2888</v>
      </c>
      <c r="G52" s="293" t="s">
        <v>782</v>
      </c>
    </row>
    <row r="53" spans="1:7" ht="12.75" customHeight="1">
      <c r="A53" s="332" t="s">
        <v>3648</v>
      </c>
      <c r="B53" s="332" t="s">
        <v>3647</v>
      </c>
      <c r="C53" s="332">
        <v>15</v>
      </c>
      <c r="D53" s="333">
        <f t="shared" si="0"/>
        <v>0.53830041217144531</v>
      </c>
      <c r="E53" s="332">
        <v>0.9</v>
      </c>
      <c r="F53" s="293" t="s">
        <v>2891</v>
      </c>
      <c r="G53" s="293" t="s">
        <v>7</v>
      </c>
    </row>
    <row r="54" spans="1:7" ht="12.75" customHeight="1">
      <c r="A54" s="332" t="s">
        <v>3646</v>
      </c>
      <c r="B54" s="332" t="s">
        <v>3645</v>
      </c>
      <c r="C54" s="332">
        <v>30</v>
      </c>
      <c r="D54" s="333">
        <f t="shared" si="0"/>
        <v>1.0766008243428906</v>
      </c>
      <c r="E54" s="332">
        <v>1.7</v>
      </c>
      <c r="F54" s="293" t="s">
        <v>2891</v>
      </c>
      <c r="G54" s="293" t="s">
        <v>7</v>
      </c>
    </row>
    <row r="55" spans="1:7" ht="12.75" customHeight="1">
      <c r="A55" s="332" t="s">
        <v>3644</v>
      </c>
      <c r="B55" s="332" t="s">
        <v>3643</v>
      </c>
      <c r="C55" s="332">
        <v>30</v>
      </c>
      <c r="D55" s="333">
        <f t="shared" si="0"/>
        <v>1.0766008243428906</v>
      </c>
      <c r="E55" s="332">
        <v>1.9</v>
      </c>
      <c r="F55" s="293" t="s">
        <v>2891</v>
      </c>
      <c r="G55" s="293" t="s">
        <v>7</v>
      </c>
    </row>
    <row r="56" spans="1:7" ht="12.75" customHeight="1">
      <c r="A56" s="332" t="s">
        <v>3642</v>
      </c>
      <c r="B56" s="332" t="s">
        <v>3641</v>
      </c>
      <c r="C56" s="332">
        <v>45</v>
      </c>
      <c r="D56" s="333">
        <f t="shared" si="0"/>
        <v>1.614901236514336</v>
      </c>
      <c r="E56" s="332">
        <v>2.5</v>
      </c>
      <c r="F56" s="293" t="s">
        <v>2891</v>
      </c>
      <c r="G56" s="293" t="s">
        <v>7</v>
      </c>
    </row>
    <row r="57" spans="1:7" ht="12.75" customHeight="1">
      <c r="A57" s="332" t="s">
        <v>3640</v>
      </c>
      <c r="B57" s="332" t="s">
        <v>3639</v>
      </c>
      <c r="C57" s="332">
        <v>60</v>
      </c>
      <c r="D57" s="333">
        <f t="shared" si="0"/>
        <v>2.1532016486857812</v>
      </c>
      <c r="E57" s="332">
        <v>5</v>
      </c>
      <c r="F57" s="293" t="s">
        <v>2891</v>
      </c>
      <c r="G57" s="293" t="s">
        <v>7</v>
      </c>
    </row>
    <row r="58" spans="1:7" ht="12.75" customHeight="1">
      <c r="A58" s="293" t="s">
        <v>3638</v>
      </c>
      <c r="B58" s="293" t="s">
        <v>3637</v>
      </c>
      <c r="C58" s="293">
        <v>8.6</v>
      </c>
      <c r="D58" s="328">
        <f t="shared" si="0"/>
        <v>0.30862556964496196</v>
      </c>
      <c r="E58" s="293">
        <v>1</v>
      </c>
      <c r="F58" s="293" t="s">
        <v>2891</v>
      </c>
      <c r="G58" s="293" t="s">
        <v>7</v>
      </c>
    </row>
    <row r="59" spans="1:7" ht="12.75" customHeight="1">
      <c r="A59" s="293" t="s">
        <v>3636</v>
      </c>
      <c r="B59" s="293" t="s">
        <v>3635</v>
      </c>
      <c r="C59" s="293">
        <v>18.399999999999999</v>
      </c>
      <c r="D59" s="328">
        <f t="shared" si="0"/>
        <v>0.66031517226363956</v>
      </c>
      <c r="E59" s="293">
        <v>1.7</v>
      </c>
      <c r="F59" s="293" t="s">
        <v>2891</v>
      </c>
      <c r="G59" s="293" t="s">
        <v>7</v>
      </c>
    </row>
    <row r="60" spans="1:7" ht="12.75" customHeight="1">
      <c r="A60" s="293" t="s">
        <v>3634</v>
      </c>
      <c r="B60" s="293" t="s">
        <v>3633</v>
      </c>
      <c r="C60" s="293">
        <v>30</v>
      </c>
      <c r="D60" s="328">
        <f t="shared" si="0"/>
        <v>1.0766008243428906</v>
      </c>
      <c r="E60" s="293">
        <v>2.5</v>
      </c>
      <c r="F60" s="293" t="s">
        <v>2888</v>
      </c>
      <c r="G60" s="293" t="s">
        <v>782</v>
      </c>
    </row>
    <row r="61" spans="1:7" ht="12.75" customHeight="1">
      <c r="A61" s="293" t="s">
        <v>3632</v>
      </c>
      <c r="B61" s="293" t="s">
        <v>3631</v>
      </c>
      <c r="C61" s="293">
        <v>60</v>
      </c>
      <c r="D61" s="328">
        <f t="shared" si="0"/>
        <v>2.1532016486857812</v>
      </c>
      <c r="E61" s="293"/>
      <c r="F61" s="293" t="s">
        <v>2888</v>
      </c>
      <c r="G61" s="293" t="s">
        <v>782</v>
      </c>
    </row>
    <row r="62" spans="1:7" ht="12.75" customHeight="1">
      <c r="A62" s="334"/>
      <c r="B62" s="334"/>
      <c r="C62" s="334"/>
      <c r="D62" s="335">
        <f t="shared" si="0"/>
        <v>0</v>
      </c>
      <c r="E62" s="334"/>
      <c r="F62" s="293" t="s">
        <v>2891</v>
      </c>
      <c r="G62" s="334"/>
    </row>
    <row r="63" spans="1:7" ht="12.75" customHeight="1">
      <c r="A63" s="293" t="s">
        <v>3630</v>
      </c>
      <c r="B63" s="293" t="s">
        <v>3629</v>
      </c>
      <c r="C63" s="293">
        <v>10</v>
      </c>
      <c r="D63" s="328">
        <f t="shared" si="0"/>
        <v>0.35886694144763021</v>
      </c>
      <c r="E63" s="293">
        <v>0.7</v>
      </c>
      <c r="F63" s="293" t="s">
        <v>2891</v>
      </c>
      <c r="G63" s="293" t="s">
        <v>7</v>
      </c>
    </row>
    <row r="64" spans="1:7" ht="12.75" customHeight="1">
      <c r="A64" s="338" t="s">
        <v>3628</v>
      </c>
      <c r="B64" s="338" t="s">
        <v>3627</v>
      </c>
      <c r="C64" s="338">
        <v>13</v>
      </c>
      <c r="D64" s="339">
        <f t="shared" si="0"/>
        <v>0.4665270238819193</v>
      </c>
      <c r="E64" s="338">
        <v>1</v>
      </c>
      <c r="F64" s="293" t="s">
        <v>2891</v>
      </c>
      <c r="G64" s="293" t="s">
        <v>7</v>
      </c>
    </row>
    <row r="65" spans="1:7" ht="12.75" customHeight="1">
      <c r="A65" s="293" t="s">
        <v>3626</v>
      </c>
      <c r="B65" s="293" t="s">
        <v>3625</v>
      </c>
      <c r="C65" s="293">
        <v>18</v>
      </c>
      <c r="D65" s="328">
        <f t="shared" si="0"/>
        <v>0.64596049460573446</v>
      </c>
      <c r="E65" s="293">
        <v>1.7</v>
      </c>
      <c r="F65" s="293" t="s">
        <v>2891</v>
      </c>
      <c r="G65" s="293" t="s">
        <v>7</v>
      </c>
    </row>
    <row r="66" spans="1:7" ht="12.75" customHeight="1">
      <c r="A66" s="293" t="s">
        <v>3624</v>
      </c>
      <c r="B66" s="293" t="s">
        <v>3623</v>
      </c>
      <c r="C66" s="293">
        <v>26</v>
      </c>
      <c r="D66" s="328">
        <f t="shared" si="0"/>
        <v>0.9330540477638386</v>
      </c>
      <c r="E66" s="293">
        <v>2</v>
      </c>
      <c r="F66" s="293" t="s">
        <v>2891</v>
      </c>
      <c r="G66" s="293" t="s">
        <v>7</v>
      </c>
    </row>
    <row r="67" spans="1:7" ht="12.75" customHeight="1">
      <c r="A67" s="293" t="s">
        <v>3622</v>
      </c>
      <c r="B67" s="293" t="s">
        <v>3621</v>
      </c>
      <c r="C67" s="293">
        <v>34</v>
      </c>
      <c r="D67" s="328">
        <f t="shared" si="0"/>
        <v>1.2201476009219427</v>
      </c>
      <c r="E67" s="293">
        <v>2.5</v>
      </c>
      <c r="F67" s="293" t="s">
        <v>2891</v>
      </c>
      <c r="G67" s="293" t="s">
        <v>7</v>
      </c>
    </row>
    <row r="68" spans="1:7" ht="12.75" customHeight="1">
      <c r="A68" s="293" t="s">
        <v>3620</v>
      </c>
      <c r="B68" s="293" t="s">
        <v>3619</v>
      </c>
      <c r="C68" s="293">
        <v>60</v>
      </c>
      <c r="D68" s="328">
        <f t="shared" si="0"/>
        <v>2.1532016486857812</v>
      </c>
      <c r="E68" s="293">
        <v>2.5</v>
      </c>
      <c r="F68" s="293" t="s">
        <v>2891</v>
      </c>
      <c r="G68" s="293" t="s">
        <v>7</v>
      </c>
    </row>
    <row r="69" spans="1:7" ht="12.75" customHeight="1">
      <c r="A69" s="293" t="s">
        <v>3618</v>
      </c>
      <c r="B69" s="293" t="s">
        <v>3617</v>
      </c>
      <c r="C69" s="293">
        <v>60</v>
      </c>
      <c r="D69" s="328">
        <f t="shared" ref="D69:D132" si="1">+C69/$C$2</f>
        <v>2.1532016486857812</v>
      </c>
      <c r="E69" s="293">
        <v>3.5</v>
      </c>
      <c r="F69" s="293" t="s">
        <v>2888</v>
      </c>
      <c r="G69" s="293" t="s">
        <v>782</v>
      </c>
    </row>
    <row r="70" spans="1:7" ht="12.75" customHeight="1">
      <c r="A70" s="293" t="s">
        <v>3616</v>
      </c>
      <c r="B70" s="293" t="s">
        <v>3615</v>
      </c>
      <c r="C70" s="293">
        <v>60</v>
      </c>
      <c r="D70" s="328">
        <f t="shared" si="1"/>
        <v>2.1532016486857812</v>
      </c>
      <c r="E70" s="293">
        <v>5.5</v>
      </c>
      <c r="F70" s="293" t="s">
        <v>2888</v>
      </c>
      <c r="G70" s="293" t="s">
        <v>782</v>
      </c>
    </row>
    <row r="71" spans="1:7" ht="12.75" customHeight="1">
      <c r="A71" s="293" t="s">
        <v>3614</v>
      </c>
      <c r="B71" s="293" t="s">
        <v>3613</v>
      </c>
      <c r="C71" s="293">
        <v>60</v>
      </c>
      <c r="D71" s="328">
        <f t="shared" si="1"/>
        <v>2.1532016486857812</v>
      </c>
      <c r="E71" s="293"/>
      <c r="F71" s="293" t="s">
        <v>2888</v>
      </c>
      <c r="G71" s="293" t="s">
        <v>782</v>
      </c>
    </row>
    <row r="72" spans="1:7" ht="12.75" customHeight="1">
      <c r="A72" s="293" t="s">
        <v>3612</v>
      </c>
      <c r="B72" s="293" t="s">
        <v>3611</v>
      </c>
      <c r="C72" s="293">
        <v>21</v>
      </c>
      <c r="D72" s="328">
        <f t="shared" si="1"/>
        <v>0.7536205770400235</v>
      </c>
      <c r="E72" s="293">
        <v>2.1</v>
      </c>
      <c r="F72" s="293" t="s">
        <v>2891</v>
      </c>
      <c r="G72" s="293" t="s">
        <v>7</v>
      </c>
    </row>
    <row r="73" spans="1:7" ht="12.75" customHeight="1">
      <c r="A73" s="293" t="s">
        <v>3610</v>
      </c>
      <c r="B73" s="293" t="s">
        <v>3609</v>
      </c>
      <c r="C73" s="293">
        <v>10</v>
      </c>
      <c r="D73" s="328">
        <f t="shared" si="1"/>
        <v>0.35886694144763021</v>
      </c>
      <c r="E73" s="293">
        <v>0.5</v>
      </c>
      <c r="F73" s="293" t="s">
        <v>2891</v>
      </c>
      <c r="G73" s="293" t="s">
        <v>7</v>
      </c>
    </row>
    <row r="74" spans="1:7" ht="12.75" customHeight="1">
      <c r="A74" s="293" t="s">
        <v>3608</v>
      </c>
      <c r="B74" s="293" t="s">
        <v>3607</v>
      </c>
      <c r="C74" s="293">
        <v>13</v>
      </c>
      <c r="D74" s="328">
        <f t="shared" si="1"/>
        <v>0.4665270238819193</v>
      </c>
      <c r="E74" s="293"/>
      <c r="F74" s="293" t="s">
        <v>2891</v>
      </c>
      <c r="G74" s="293" t="s">
        <v>7</v>
      </c>
    </row>
    <row r="75" spans="1:7" ht="12.75" customHeight="1">
      <c r="A75" s="334"/>
      <c r="B75" s="334"/>
      <c r="C75" s="334"/>
      <c r="D75" s="335">
        <f t="shared" si="1"/>
        <v>0</v>
      </c>
      <c r="E75" s="334"/>
      <c r="F75" s="293" t="s">
        <v>2891</v>
      </c>
      <c r="G75" s="334"/>
    </row>
    <row r="76" spans="1:7" ht="12.75" customHeight="1">
      <c r="A76" s="293" t="s">
        <v>3606</v>
      </c>
      <c r="B76" s="293" t="s">
        <v>3605</v>
      </c>
      <c r="C76" s="293">
        <v>15</v>
      </c>
      <c r="D76" s="328">
        <f t="shared" si="1"/>
        <v>0.53830041217144531</v>
      </c>
      <c r="E76" s="293">
        <v>1</v>
      </c>
      <c r="F76" s="293" t="s">
        <v>2891</v>
      </c>
      <c r="G76" s="293" t="s">
        <v>7</v>
      </c>
    </row>
    <row r="77" spans="1:7" ht="12.75" customHeight="1">
      <c r="A77" s="293" t="s">
        <v>3604</v>
      </c>
      <c r="B77" s="293" t="s">
        <v>3603</v>
      </c>
      <c r="C77" s="293">
        <v>23</v>
      </c>
      <c r="D77" s="328">
        <f t="shared" si="1"/>
        <v>0.82539396532954956</v>
      </c>
      <c r="E77" s="293">
        <v>1.2</v>
      </c>
      <c r="F77" s="293" t="s">
        <v>2891</v>
      </c>
      <c r="G77" s="293" t="s">
        <v>7</v>
      </c>
    </row>
    <row r="78" spans="1:7" ht="12.75" customHeight="1">
      <c r="A78" s="293" t="s">
        <v>3602</v>
      </c>
      <c r="B78" s="293" t="s">
        <v>3601</v>
      </c>
      <c r="C78" s="293">
        <v>35</v>
      </c>
      <c r="D78" s="328">
        <f t="shared" si="1"/>
        <v>1.2560342950667058</v>
      </c>
      <c r="E78" s="293">
        <v>1.6</v>
      </c>
      <c r="F78" s="293" t="s">
        <v>2891</v>
      </c>
      <c r="G78" s="293" t="s">
        <v>7</v>
      </c>
    </row>
    <row r="79" spans="1:7" ht="12.75" customHeight="1">
      <c r="A79" s="293" t="s">
        <v>3600</v>
      </c>
      <c r="B79" s="293" t="s">
        <v>3598</v>
      </c>
      <c r="C79" s="293">
        <v>40</v>
      </c>
      <c r="D79" s="328">
        <f t="shared" si="1"/>
        <v>1.4354677657905208</v>
      </c>
      <c r="E79" s="293">
        <v>2.4</v>
      </c>
      <c r="F79" s="293" t="s">
        <v>2891</v>
      </c>
      <c r="G79" s="293" t="s">
        <v>7</v>
      </c>
    </row>
    <row r="80" spans="1:7" ht="12.75" customHeight="1">
      <c r="A80" s="293" t="s">
        <v>3599</v>
      </c>
      <c r="B80" s="293" t="s">
        <v>3598</v>
      </c>
      <c r="C80" s="293">
        <v>50</v>
      </c>
      <c r="D80" s="328">
        <f t="shared" si="1"/>
        <v>1.794334707238151</v>
      </c>
      <c r="E80" s="293">
        <v>3.3</v>
      </c>
      <c r="F80" s="293" t="s">
        <v>2888</v>
      </c>
      <c r="G80" s="293" t="s">
        <v>782</v>
      </c>
    </row>
    <row r="81" spans="1:7" ht="12.75" customHeight="1">
      <c r="A81" s="293" t="s">
        <v>3597</v>
      </c>
      <c r="B81" s="293" t="s">
        <v>3596</v>
      </c>
      <c r="C81" s="293">
        <v>30</v>
      </c>
      <c r="D81" s="328">
        <f t="shared" si="1"/>
        <v>1.0766008243428906</v>
      </c>
      <c r="E81" s="293">
        <v>2.5</v>
      </c>
      <c r="F81" s="293" t="s">
        <v>2891</v>
      </c>
      <c r="G81" s="293" t="s">
        <v>7</v>
      </c>
    </row>
    <row r="82" spans="1:7" ht="12.75" customHeight="1">
      <c r="A82" s="293" t="s">
        <v>3595</v>
      </c>
      <c r="B82" s="293" t="s">
        <v>3594</v>
      </c>
      <c r="C82" s="293">
        <v>45</v>
      </c>
      <c r="D82" s="328">
        <f t="shared" si="1"/>
        <v>1.614901236514336</v>
      </c>
      <c r="E82" s="293">
        <v>3.5</v>
      </c>
      <c r="F82" s="293" t="s">
        <v>2888</v>
      </c>
      <c r="G82" s="293" t="s">
        <v>782</v>
      </c>
    </row>
    <row r="83" spans="1:7" ht="12.75" customHeight="1">
      <c r="A83" s="293" t="s">
        <v>3593</v>
      </c>
      <c r="B83" s="293" t="s">
        <v>3592</v>
      </c>
      <c r="C83" s="293">
        <v>17</v>
      </c>
      <c r="D83" s="328">
        <f t="shared" si="1"/>
        <v>0.61007380046097137</v>
      </c>
      <c r="E83" s="293">
        <v>1.2</v>
      </c>
      <c r="F83" s="293" t="s">
        <v>2891</v>
      </c>
      <c r="G83" s="293" t="s">
        <v>7</v>
      </c>
    </row>
    <row r="84" spans="1:7" ht="12.75" customHeight="1">
      <c r="A84" s="293" t="s">
        <v>3591</v>
      </c>
      <c r="B84" s="293" t="s">
        <v>3590</v>
      </c>
      <c r="C84" s="293">
        <v>22</v>
      </c>
      <c r="D84" s="328">
        <f t="shared" si="1"/>
        <v>0.78950727118478647</v>
      </c>
      <c r="E84" s="293">
        <v>1.2</v>
      </c>
      <c r="F84" s="293" t="s">
        <v>2891</v>
      </c>
      <c r="G84" s="293" t="s">
        <v>7</v>
      </c>
    </row>
    <row r="85" spans="1:7" ht="12.75" customHeight="1">
      <c r="A85" s="293" t="s">
        <v>3589</v>
      </c>
      <c r="B85" s="293" t="s">
        <v>3588</v>
      </c>
      <c r="C85" s="293">
        <v>30</v>
      </c>
      <c r="D85" s="328">
        <f t="shared" si="1"/>
        <v>1.0766008243428906</v>
      </c>
      <c r="E85" s="293">
        <v>1.7</v>
      </c>
      <c r="F85" s="293" t="s">
        <v>2891</v>
      </c>
      <c r="G85" s="293" t="s">
        <v>7</v>
      </c>
    </row>
    <row r="86" spans="1:7" ht="12.75" customHeight="1">
      <c r="A86" s="293" t="s">
        <v>3587</v>
      </c>
      <c r="B86" s="293" t="s">
        <v>3586</v>
      </c>
      <c r="C86" s="293">
        <v>41</v>
      </c>
      <c r="D86" s="328">
        <f t="shared" si="1"/>
        <v>1.4713544599352839</v>
      </c>
      <c r="E86" s="293">
        <v>2.5</v>
      </c>
      <c r="F86" s="293" t="s">
        <v>2891</v>
      </c>
      <c r="G86" s="293" t="s">
        <v>7</v>
      </c>
    </row>
    <row r="87" spans="1:7" ht="12.75" customHeight="1">
      <c r="A87" s="293" t="s">
        <v>3585</v>
      </c>
      <c r="B87" s="293" t="s">
        <v>3584</v>
      </c>
      <c r="C87" s="293">
        <v>24</v>
      </c>
      <c r="D87" s="328">
        <f t="shared" si="1"/>
        <v>0.86128065947431254</v>
      </c>
      <c r="E87" s="293">
        <v>1.1000000000000001</v>
      </c>
      <c r="F87" s="293" t="s">
        <v>2891</v>
      </c>
      <c r="G87" s="293" t="s">
        <v>7</v>
      </c>
    </row>
    <row r="88" spans="1:7" ht="12.75" customHeight="1">
      <c r="A88" s="293" t="s">
        <v>3583</v>
      </c>
      <c r="B88" s="293" t="s">
        <v>3582</v>
      </c>
      <c r="C88" s="293">
        <v>15</v>
      </c>
      <c r="D88" s="328">
        <f t="shared" si="1"/>
        <v>0.53830041217144531</v>
      </c>
      <c r="E88" s="293">
        <v>1.1000000000000001</v>
      </c>
      <c r="F88" s="293" t="s">
        <v>2891</v>
      </c>
      <c r="G88" s="293" t="s">
        <v>7</v>
      </c>
    </row>
    <row r="89" spans="1:7" ht="12.75" customHeight="1">
      <c r="A89" s="293" t="s">
        <v>3581</v>
      </c>
      <c r="B89" s="293" t="s">
        <v>3580</v>
      </c>
      <c r="C89" s="293">
        <v>30</v>
      </c>
      <c r="D89" s="328">
        <f t="shared" si="1"/>
        <v>1.0766008243428906</v>
      </c>
      <c r="E89" s="293">
        <v>2.5</v>
      </c>
      <c r="F89" s="293" t="s">
        <v>2891</v>
      </c>
      <c r="G89" s="293" t="s">
        <v>7</v>
      </c>
    </row>
    <row r="90" spans="1:7" ht="12.75" customHeight="1">
      <c r="A90" s="293" t="s">
        <v>3579</v>
      </c>
      <c r="B90" s="293" t="s">
        <v>3578</v>
      </c>
      <c r="C90" s="293">
        <v>45</v>
      </c>
      <c r="D90" s="328">
        <f t="shared" si="1"/>
        <v>1.614901236514336</v>
      </c>
      <c r="E90" s="293">
        <v>3.5</v>
      </c>
      <c r="F90" s="293" t="s">
        <v>2888</v>
      </c>
      <c r="G90" s="293" t="s">
        <v>782</v>
      </c>
    </row>
    <row r="91" spans="1:7" ht="12.75" customHeight="1">
      <c r="A91" s="293" t="s">
        <v>3577</v>
      </c>
      <c r="B91" s="293" t="s">
        <v>3576</v>
      </c>
      <c r="C91" s="293">
        <v>30</v>
      </c>
      <c r="D91" s="328">
        <f t="shared" si="1"/>
        <v>1.0766008243428906</v>
      </c>
      <c r="E91" s="293">
        <v>2.5</v>
      </c>
      <c r="F91" s="293" t="s">
        <v>2891</v>
      </c>
      <c r="G91" s="293" t="s">
        <v>7</v>
      </c>
    </row>
    <row r="92" spans="1:7" ht="12.75" customHeight="1">
      <c r="A92" s="293" t="s">
        <v>3575</v>
      </c>
      <c r="B92" s="293" t="s">
        <v>3574</v>
      </c>
      <c r="C92" s="293">
        <v>40</v>
      </c>
      <c r="D92" s="328">
        <f t="shared" si="1"/>
        <v>1.4354677657905208</v>
      </c>
      <c r="E92" s="293">
        <v>2</v>
      </c>
      <c r="F92" s="293" t="s">
        <v>2888</v>
      </c>
      <c r="G92" s="293" t="s">
        <v>782</v>
      </c>
    </row>
    <row r="93" spans="1:7" ht="12.75" customHeight="1">
      <c r="A93" s="293" t="s">
        <v>3573</v>
      </c>
      <c r="B93" s="293" t="s">
        <v>3572</v>
      </c>
      <c r="C93" s="293">
        <v>20</v>
      </c>
      <c r="D93" s="328">
        <f t="shared" si="1"/>
        <v>0.71773388289526041</v>
      </c>
      <c r="E93" s="293"/>
      <c r="F93" s="293" t="s">
        <v>2891</v>
      </c>
      <c r="G93" s="293" t="s">
        <v>7</v>
      </c>
    </row>
    <row r="94" spans="1:7" ht="12.75" customHeight="1">
      <c r="A94" s="293" t="s">
        <v>3571</v>
      </c>
      <c r="B94" s="293" t="s">
        <v>3570</v>
      </c>
      <c r="C94" s="293">
        <v>20</v>
      </c>
      <c r="D94" s="328">
        <f t="shared" si="1"/>
        <v>0.71773388289526041</v>
      </c>
      <c r="E94" s="293"/>
      <c r="F94" s="293" t="s">
        <v>2891</v>
      </c>
      <c r="G94" s="293" t="s">
        <v>7</v>
      </c>
    </row>
    <row r="95" spans="1:7" ht="12.75" customHeight="1">
      <c r="A95" s="334"/>
      <c r="B95" s="334"/>
      <c r="C95" s="334"/>
      <c r="D95" s="335">
        <f t="shared" si="1"/>
        <v>0</v>
      </c>
      <c r="E95" s="334"/>
      <c r="F95" s="293" t="s">
        <v>2891</v>
      </c>
      <c r="G95" s="293" t="s">
        <v>7</v>
      </c>
    </row>
    <row r="96" spans="1:7" ht="12.75" customHeight="1">
      <c r="A96" s="293" t="s">
        <v>3569</v>
      </c>
      <c r="B96" s="293" t="s">
        <v>3568</v>
      </c>
      <c r="C96" s="293">
        <v>12</v>
      </c>
      <c r="D96" s="328">
        <f t="shared" si="1"/>
        <v>0.43064032973715627</v>
      </c>
      <c r="E96" s="293">
        <v>0.5</v>
      </c>
      <c r="F96" s="293" t="s">
        <v>2891</v>
      </c>
      <c r="G96" s="293" t="s">
        <v>7</v>
      </c>
    </row>
    <row r="97" spans="1:7" ht="12.75" customHeight="1">
      <c r="A97" s="293" t="s">
        <v>3567</v>
      </c>
      <c r="B97" s="293" t="s">
        <v>3566</v>
      </c>
      <c r="C97" s="293">
        <v>14</v>
      </c>
      <c r="D97" s="328">
        <f t="shared" si="1"/>
        <v>0.50241371802668233</v>
      </c>
      <c r="E97" s="293">
        <v>1.2</v>
      </c>
      <c r="F97" s="293" t="s">
        <v>2891</v>
      </c>
      <c r="G97" s="293" t="s">
        <v>7</v>
      </c>
    </row>
    <row r="98" spans="1:7" ht="12.75" customHeight="1">
      <c r="A98" s="293" t="s">
        <v>3565</v>
      </c>
      <c r="B98" s="293" t="s">
        <v>3564</v>
      </c>
      <c r="C98" s="293">
        <v>28</v>
      </c>
      <c r="D98" s="328">
        <f t="shared" si="1"/>
        <v>1.0048274360533647</v>
      </c>
      <c r="E98" s="293">
        <v>1.5</v>
      </c>
      <c r="F98" s="293" t="s">
        <v>2891</v>
      </c>
      <c r="G98" s="293" t="s">
        <v>7</v>
      </c>
    </row>
    <row r="99" spans="1:7" ht="12.75" customHeight="1">
      <c r="A99" s="293" t="s">
        <v>3563</v>
      </c>
      <c r="B99" s="293" t="s">
        <v>3562</v>
      </c>
      <c r="C99" s="293">
        <v>40</v>
      </c>
      <c r="D99" s="328">
        <f t="shared" si="1"/>
        <v>1.4354677657905208</v>
      </c>
      <c r="E99" s="293">
        <v>2.2999999999999998</v>
      </c>
      <c r="F99" s="293" t="s">
        <v>2891</v>
      </c>
      <c r="G99" s="293" t="s">
        <v>7</v>
      </c>
    </row>
    <row r="100" spans="1:7" ht="12.75" customHeight="1">
      <c r="A100" s="293" t="s">
        <v>3561</v>
      </c>
      <c r="B100" s="293" t="s">
        <v>3560</v>
      </c>
      <c r="C100" s="293">
        <v>40</v>
      </c>
      <c r="D100" s="328">
        <f t="shared" si="1"/>
        <v>1.4354677657905208</v>
      </c>
      <c r="E100" s="293">
        <v>3.5</v>
      </c>
      <c r="F100" s="293" t="s">
        <v>2888</v>
      </c>
      <c r="G100" s="293" t="s">
        <v>782</v>
      </c>
    </row>
    <row r="101" spans="1:7" ht="12.75" customHeight="1">
      <c r="A101" s="334"/>
      <c r="B101" s="334"/>
      <c r="C101" s="334"/>
      <c r="D101" s="335">
        <f t="shared" si="1"/>
        <v>0</v>
      </c>
      <c r="E101" s="334"/>
      <c r="F101" s="293" t="s">
        <v>2891</v>
      </c>
      <c r="G101" s="334"/>
    </row>
    <row r="102" spans="1:7" ht="12.75" customHeight="1">
      <c r="A102" s="293" t="s">
        <v>3559</v>
      </c>
      <c r="B102" s="293" t="s">
        <v>3558</v>
      </c>
      <c r="C102" s="293">
        <v>13</v>
      </c>
      <c r="D102" s="328">
        <f t="shared" si="1"/>
        <v>0.4665270238819193</v>
      </c>
      <c r="E102" s="293">
        <v>1.2</v>
      </c>
      <c r="F102" s="293" t="s">
        <v>2891</v>
      </c>
      <c r="G102" s="293" t="s">
        <v>7</v>
      </c>
    </row>
    <row r="103" spans="1:7" ht="12.75" customHeight="1">
      <c r="A103" s="293" t="s">
        <v>3557</v>
      </c>
      <c r="B103" s="293" t="s">
        <v>3556</v>
      </c>
      <c r="C103" s="293">
        <v>17</v>
      </c>
      <c r="D103" s="328">
        <f t="shared" si="1"/>
        <v>0.61007380046097137</v>
      </c>
      <c r="E103" s="293">
        <v>2.1</v>
      </c>
      <c r="F103" s="293" t="s">
        <v>2888</v>
      </c>
      <c r="G103" s="293" t="s">
        <v>782</v>
      </c>
    </row>
    <row r="104" spans="1:7" ht="12.75" customHeight="1">
      <c r="A104" s="293" t="s">
        <v>3555</v>
      </c>
      <c r="B104" s="293" t="s">
        <v>3554</v>
      </c>
      <c r="C104" s="293">
        <v>10</v>
      </c>
      <c r="D104" s="328">
        <f t="shared" si="1"/>
        <v>0.35886694144763021</v>
      </c>
      <c r="E104" s="293">
        <v>2.1</v>
      </c>
      <c r="F104" s="293" t="s">
        <v>2888</v>
      </c>
      <c r="G104" s="293" t="s">
        <v>782</v>
      </c>
    </row>
    <row r="105" spans="1:7" ht="12.75" customHeight="1">
      <c r="A105" s="293" t="s">
        <v>3553</v>
      </c>
      <c r="B105" s="293" t="s">
        <v>3552</v>
      </c>
      <c r="C105" s="293">
        <v>11</v>
      </c>
      <c r="D105" s="328">
        <f t="shared" si="1"/>
        <v>0.39475363559239324</v>
      </c>
      <c r="E105" s="293">
        <v>1.1000000000000001</v>
      </c>
      <c r="F105" s="293" t="s">
        <v>2891</v>
      </c>
      <c r="G105" s="293" t="s">
        <v>7</v>
      </c>
    </row>
    <row r="106" spans="1:7" ht="12.75" customHeight="1">
      <c r="A106" s="293" t="s">
        <v>3551</v>
      </c>
      <c r="B106" s="293" t="s">
        <v>3550</v>
      </c>
      <c r="C106" s="293">
        <v>7</v>
      </c>
      <c r="D106" s="328">
        <f t="shared" si="1"/>
        <v>0.25120685901334117</v>
      </c>
      <c r="E106" s="293">
        <v>0.5</v>
      </c>
      <c r="F106" s="293" t="s">
        <v>2891</v>
      </c>
      <c r="G106" s="293" t="s">
        <v>7</v>
      </c>
    </row>
    <row r="107" spans="1:7" ht="12.75" customHeight="1">
      <c r="A107" s="293" t="s">
        <v>3549</v>
      </c>
      <c r="B107" s="293" t="s">
        <v>3548</v>
      </c>
      <c r="C107" s="293">
        <v>11</v>
      </c>
      <c r="D107" s="328">
        <f t="shared" si="1"/>
        <v>0.39475363559239324</v>
      </c>
      <c r="E107" s="293">
        <v>1.5</v>
      </c>
      <c r="F107" s="293" t="s">
        <v>2888</v>
      </c>
      <c r="G107" s="293" t="s">
        <v>782</v>
      </c>
    </row>
    <row r="108" spans="1:7" ht="12.75" customHeight="1">
      <c r="A108" s="336" t="s">
        <v>3547</v>
      </c>
      <c r="B108" s="336" t="s">
        <v>3546</v>
      </c>
      <c r="C108" s="336">
        <v>22</v>
      </c>
      <c r="D108" s="337">
        <f t="shared" si="1"/>
        <v>0.78950727118478647</v>
      </c>
      <c r="E108" s="336">
        <v>2.1</v>
      </c>
      <c r="F108" s="293" t="s">
        <v>2888</v>
      </c>
      <c r="G108" s="293" t="s">
        <v>782</v>
      </c>
    </row>
    <row r="109" spans="1:7" ht="12.75" customHeight="1">
      <c r="A109" s="293" t="s">
        <v>3545</v>
      </c>
      <c r="B109" s="293" t="s">
        <v>3544</v>
      </c>
      <c r="C109" s="293">
        <v>8</v>
      </c>
      <c r="D109" s="328">
        <f t="shared" si="1"/>
        <v>0.2870935531581042</v>
      </c>
      <c r="E109" s="293">
        <v>0.8</v>
      </c>
      <c r="F109" s="293" t="s">
        <v>2891</v>
      </c>
      <c r="G109" s="293" t="s">
        <v>7</v>
      </c>
    </row>
    <row r="110" spans="1:7" ht="12.75" customHeight="1">
      <c r="A110" s="293" t="s">
        <v>3543</v>
      </c>
      <c r="B110" s="293" t="s">
        <v>3542</v>
      </c>
      <c r="C110" s="293">
        <v>9</v>
      </c>
      <c r="D110" s="328">
        <f t="shared" si="1"/>
        <v>0.32298024730286723</v>
      </c>
      <c r="E110" s="293">
        <v>2.1</v>
      </c>
      <c r="F110" s="293" t="s">
        <v>2891</v>
      </c>
      <c r="G110" s="293" t="s">
        <v>7</v>
      </c>
    </row>
    <row r="111" spans="1:7" ht="12.75" customHeight="1">
      <c r="A111" s="293" t="s">
        <v>3541</v>
      </c>
      <c r="B111" s="293" t="s">
        <v>3540</v>
      </c>
      <c r="C111" s="293">
        <v>11</v>
      </c>
      <c r="D111" s="328">
        <f t="shared" si="1"/>
        <v>0.39475363559239324</v>
      </c>
      <c r="E111" s="293">
        <v>1.2</v>
      </c>
      <c r="F111" s="293" t="s">
        <v>2891</v>
      </c>
      <c r="G111" s="293" t="s">
        <v>7</v>
      </c>
    </row>
    <row r="112" spans="1:7" ht="12.75" customHeight="1">
      <c r="A112" s="293" t="s">
        <v>3539</v>
      </c>
      <c r="B112" s="293" t="s">
        <v>3538</v>
      </c>
      <c r="C112" s="293">
        <v>20</v>
      </c>
      <c r="D112" s="328">
        <f t="shared" si="1"/>
        <v>0.71773388289526041</v>
      </c>
      <c r="E112" s="293">
        <v>2.1</v>
      </c>
      <c r="F112" s="293" t="s">
        <v>2888</v>
      </c>
      <c r="G112" s="293" t="s">
        <v>782</v>
      </c>
    </row>
    <row r="113" spans="1:7" ht="12.75" customHeight="1">
      <c r="A113" s="293" t="s">
        <v>3537</v>
      </c>
      <c r="B113" s="293" t="s">
        <v>3536</v>
      </c>
      <c r="C113" s="293">
        <v>13</v>
      </c>
      <c r="D113" s="328">
        <f t="shared" si="1"/>
        <v>0.4665270238819193</v>
      </c>
      <c r="E113" s="293">
        <v>1.1000000000000001</v>
      </c>
      <c r="F113" s="293" t="s">
        <v>2891</v>
      </c>
      <c r="G113" s="293" t="s">
        <v>7</v>
      </c>
    </row>
    <row r="114" spans="1:7" ht="12.75" customHeight="1">
      <c r="A114" s="293" t="s">
        <v>3535</v>
      </c>
      <c r="B114" s="293" t="s">
        <v>3534</v>
      </c>
      <c r="C114" s="293">
        <v>13</v>
      </c>
      <c r="D114" s="328">
        <f t="shared" si="1"/>
        <v>0.4665270238819193</v>
      </c>
      <c r="E114" s="293">
        <v>1.3</v>
      </c>
      <c r="F114" s="293" t="s">
        <v>2891</v>
      </c>
      <c r="G114" s="293" t="s">
        <v>7</v>
      </c>
    </row>
    <row r="115" spans="1:7" ht="12.75" customHeight="1">
      <c r="A115" s="293" t="s">
        <v>3533</v>
      </c>
      <c r="B115" s="293" t="s">
        <v>3532</v>
      </c>
      <c r="C115" s="293">
        <v>15</v>
      </c>
      <c r="D115" s="328">
        <f t="shared" si="1"/>
        <v>0.53830041217144531</v>
      </c>
      <c r="E115" s="293">
        <v>1.6</v>
      </c>
      <c r="F115" s="293" t="s">
        <v>2888</v>
      </c>
      <c r="G115" s="293" t="s">
        <v>782</v>
      </c>
    </row>
    <row r="116" spans="1:7" ht="12.75" customHeight="1">
      <c r="A116" s="293" t="s">
        <v>3531</v>
      </c>
      <c r="B116" s="293" t="s">
        <v>3530</v>
      </c>
      <c r="C116" s="293">
        <v>23</v>
      </c>
      <c r="D116" s="328">
        <f t="shared" si="1"/>
        <v>0.82539396532954956</v>
      </c>
      <c r="E116" s="293">
        <v>2.1</v>
      </c>
      <c r="F116" s="293" t="s">
        <v>2888</v>
      </c>
      <c r="G116" s="293" t="s">
        <v>782</v>
      </c>
    </row>
    <row r="117" spans="1:7" ht="12.75" customHeight="1">
      <c r="A117" s="293" t="s">
        <v>3529</v>
      </c>
      <c r="B117" s="293" t="s">
        <v>3528</v>
      </c>
      <c r="C117" s="293">
        <v>16</v>
      </c>
      <c r="D117" s="328">
        <f t="shared" si="1"/>
        <v>0.5741871063162084</v>
      </c>
      <c r="E117" s="293">
        <v>1.3</v>
      </c>
      <c r="F117" s="293" t="s">
        <v>2891</v>
      </c>
      <c r="G117" s="293" t="s">
        <v>7</v>
      </c>
    </row>
    <row r="118" spans="1:7" ht="12.75" customHeight="1">
      <c r="A118" s="293" t="s">
        <v>3527</v>
      </c>
      <c r="B118" s="293" t="s">
        <v>3526</v>
      </c>
      <c r="C118" s="293">
        <v>30</v>
      </c>
      <c r="D118" s="328">
        <f t="shared" si="1"/>
        <v>1.0766008243428906</v>
      </c>
      <c r="E118" s="293">
        <v>1.6</v>
      </c>
      <c r="F118" s="293" t="s">
        <v>2888</v>
      </c>
      <c r="G118" s="293" t="s">
        <v>782</v>
      </c>
    </row>
    <row r="119" spans="1:7" ht="12.75" customHeight="1">
      <c r="A119" s="293" t="s">
        <v>3525</v>
      </c>
      <c r="B119" s="293" t="s">
        <v>3524</v>
      </c>
      <c r="C119" s="293">
        <v>10</v>
      </c>
      <c r="D119" s="328">
        <f t="shared" si="1"/>
        <v>0.35886694144763021</v>
      </c>
      <c r="E119" s="293"/>
      <c r="F119" s="293" t="s">
        <v>2888</v>
      </c>
      <c r="G119" s="293" t="s">
        <v>782</v>
      </c>
    </row>
    <row r="120" spans="1:7" ht="12.75" customHeight="1">
      <c r="A120" s="293" t="s">
        <v>3523</v>
      </c>
      <c r="B120" s="293" t="s">
        <v>3522</v>
      </c>
      <c r="C120" s="293">
        <v>10</v>
      </c>
      <c r="D120" s="328">
        <f t="shared" si="1"/>
        <v>0.35886694144763021</v>
      </c>
      <c r="E120" s="293"/>
      <c r="F120" s="293" t="s">
        <v>2891</v>
      </c>
      <c r="G120" s="293" t="s">
        <v>7</v>
      </c>
    </row>
    <row r="121" spans="1:7" ht="12.75" customHeight="1">
      <c r="A121" s="293" t="s">
        <v>3521</v>
      </c>
      <c r="B121" s="293" t="s">
        <v>3520</v>
      </c>
      <c r="C121" s="293">
        <v>8.6999999999999993</v>
      </c>
      <c r="D121" s="328">
        <f t="shared" si="1"/>
        <v>0.31221423905943829</v>
      </c>
      <c r="E121" s="293">
        <v>1.6</v>
      </c>
      <c r="F121" s="293" t="s">
        <v>2888</v>
      </c>
      <c r="G121" s="293" t="s">
        <v>782</v>
      </c>
    </row>
    <row r="122" spans="1:7" ht="12.75" customHeight="1">
      <c r="A122" s="334"/>
      <c r="B122" s="334"/>
      <c r="C122" s="334"/>
      <c r="D122" s="335">
        <f t="shared" si="1"/>
        <v>0</v>
      </c>
      <c r="E122" s="334"/>
      <c r="F122" s="293" t="s">
        <v>2891</v>
      </c>
      <c r="G122" s="334"/>
    </row>
    <row r="123" spans="1:7" ht="12.75" customHeight="1">
      <c r="A123" s="293" t="s">
        <v>3519</v>
      </c>
      <c r="B123" s="293" t="s">
        <v>3518</v>
      </c>
      <c r="C123" s="293">
        <v>15</v>
      </c>
      <c r="D123" s="328">
        <f t="shared" si="1"/>
        <v>0.53830041217144531</v>
      </c>
      <c r="E123" s="293">
        <v>1.2</v>
      </c>
      <c r="F123" s="293" t="s">
        <v>2891</v>
      </c>
      <c r="G123" s="293" t="s">
        <v>7</v>
      </c>
    </row>
    <row r="124" spans="1:7" ht="12.75" customHeight="1">
      <c r="A124" s="293" t="s">
        <v>3517</v>
      </c>
      <c r="B124" s="293" t="s">
        <v>3516</v>
      </c>
      <c r="C124" s="293">
        <v>45</v>
      </c>
      <c r="D124" s="328">
        <f t="shared" si="1"/>
        <v>1.614901236514336</v>
      </c>
      <c r="E124" s="293">
        <v>2.2000000000000002</v>
      </c>
      <c r="F124" s="293" t="s">
        <v>2888</v>
      </c>
      <c r="G124" s="293" t="s">
        <v>782</v>
      </c>
    </row>
    <row r="125" spans="1:7" ht="12.75" customHeight="1">
      <c r="A125" s="293" t="s">
        <v>3515</v>
      </c>
      <c r="B125" s="293" t="s">
        <v>3514</v>
      </c>
      <c r="C125" s="293">
        <v>70</v>
      </c>
      <c r="D125" s="328">
        <f t="shared" si="1"/>
        <v>2.5120685901334117</v>
      </c>
      <c r="E125" s="293">
        <v>3.5</v>
      </c>
      <c r="F125" s="293" t="s">
        <v>2888</v>
      </c>
      <c r="G125" s="293" t="s">
        <v>782</v>
      </c>
    </row>
    <row r="126" spans="1:7" ht="12.75" customHeight="1">
      <c r="A126" s="293" t="s">
        <v>3513</v>
      </c>
      <c r="B126" s="293" t="s">
        <v>3512</v>
      </c>
      <c r="C126" s="293">
        <v>8</v>
      </c>
      <c r="D126" s="328">
        <f t="shared" si="1"/>
        <v>0.2870935531581042</v>
      </c>
      <c r="E126" s="293">
        <v>0.8</v>
      </c>
      <c r="F126" s="293" t="s">
        <v>2888</v>
      </c>
      <c r="G126" s="293" t="s">
        <v>782</v>
      </c>
    </row>
    <row r="127" spans="1:7" ht="12.75" customHeight="1">
      <c r="A127" s="293" t="s">
        <v>3511</v>
      </c>
      <c r="B127" s="293" t="s">
        <v>3510</v>
      </c>
      <c r="C127" s="293">
        <v>30</v>
      </c>
      <c r="D127" s="328">
        <f t="shared" si="1"/>
        <v>1.0766008243428906</v>
      </c>
      <c r="E127" s="293">
        <v>0.6</v>
      </c>
      <c r="F127" s="293" t="s">
        <v>2891</v>
      </c>
      <c r="G127" s="293" t="s">
        <v>7</v>
      </c>
    </row>
    <row r="128" spans="1:7" ht="12.75" customHeight="1">
      <c r="A128" s="293" t="s">
        <v>3509</v>
      </c>
      <c r="B128" s="293" t="s">
        <v>3508</v>
      </c>
      <c r="C128" s="293">
        <v>60</v>
      </c>
      <c r="D128" s="328">
        <f t="shared" si="1"/>
        <v>2.1532016486857812</v>
      </c>
      <c r="E128" s="293">
        <v>1.3</v>
      </c>
      <c r="F128" s="293" t="s">
        <v>2891</v>
      </c>
      <c r="G128" s="293" t="s">
        <v>7</v>
      </c>
    </row>
    <row r="129" spans="1:7" ht="12.75" customHeight="1">
      <c r="A129" s="293" t="s">
        <v>3507</v>
      </c>
      <c r="B129" s="293" t="s">
        <v>3506</v>
      </c>
      <c r="C129" s="293">
        <v>30</v>
      </c>
      <c r="D129" s="328">
        <f t="shared" si="1"/>
        <v>1.0766008243428906</v>
      </c>
      <c r="E129" s="293"/>
      <c r="F129" s="293" t="s">
        <v>2888</v>
      </c>
      <c r="G129" s="293" t="s">
        <v>782</v>
      </c>
    </row>
    <row r="130" spans="1:7" ht="12.75" customHeight="1">
      <c r="A130" s="293" t="s">
        <v>3505</v>
      </c>
      <c r="B130" s="293" t="s">
        <v>3504</v>
      </c>
      <c r="C130" s="293">
        <v>10</v>
      </c>
      <c r="D130" s="328">
        <f t="shared" si="1"/>
        <v>0.35886694144763021</v>
      </c>
      <c r="E130" s="293">
        <v>0.6</v>
      </c>
      <c r="F130" s="293" t="s">
        <v>2891</v>
      </c>
      <c r="G130" s="293" t="s">
        <v>7</v>
      </c>
    </row>
    <row r="131" spans="1:7" ht="12.75" customHeight="1">
      <c r="A131" s="293" t="s">
        <v>3503</v>
      </c>
      <c r="B131" s="293" t="s">
        <v>3502</v>
      </c>
      <c r="C131" s="293">
        <v>30</v>
      </c>
      <c r="D131" s="328">
        <f t="shared" si="1"/>
        <v>1.0766008243428906</v>
      </c>
      <c r="E131" s="293"/>
      <c r="F131" s="293" t="s">
        <v>2888</v>
      </c>
      <c r="G131" s="293" t="s">
        <v>782</v>
      </c>
    </row>
    <row r="132" spans="1:7" ht="12.75" customHeight="1">
      <c r="A132" s="293" t="s">
        <v>3501</v>
      </c>
      <c r="B132" s="293" t="s">
        <v>3500</v>
      </c>
      <c r="C132" s="293">
        <v>70</v>
      </c>
      <c r="D132" s="328">
        <f t="shared" si="1"/>
        <v>2.5120685901334117</v>
      </c>
      <c r="E132" s="293"/>
      <c r="F132" s="293" t="s">
        <v>2888</v>
      </c>
      <c r="G132" s="293" t="s">
        <v>782</v>
      </c>
    </row>
    <row r="133" spans="1:7" ht="12.75" customHeight="1">
      <c r="A133" s="332" t="s">
        <v>3499</v>
      </c>
      <c r="B133" s="332" t="s">
        <v>3498</v>
      </c>
      <c r="C133" s="332">
        <v>7</v>
      </c>
      <c r="D133" s="333">
        <f t="shared" ref="D133:D196" si="2">+C133/$C$2</f>
        <v>0.25120685901334117</v>
      </c>
      <c r="E133" s="332">
        <v>3.5</v>
      </c>
      <c r="F133" s="293" t="s">
        <v>2891</v>
      </c>
      <c r="G133" s="293" t="s">
        <v>7</v>
      </c>
    </row>
    <row r="134" spans="1:7" ht="12.75" customHeight="1">
      <c r="A134" s="293" t="s">
        <v>3497</v>
      </c>
      <c r="B134" s="293" t="s">
        <v>3496</v>
      </c>
      <c r="C134" s="293">
        <v>82</v>
      </c>
      <c r="D134" s="328">
        <f t="shared" si="2"/>
        <v>2.9427089198705678</v>
      </c>
      <c r="E134" s="293">
        <v>6</v>
      </c>
      <c r="F134" s="293" t="s">
        <v>2891</v>
      </c>
      <c r="G134" s="293" t="s">
        <v>7</v>
      </c>
    </row>
    <row r="135" spans="1:7" ht="12.75" customHeight="1">
      <c r="A135" s="293" t="s">
        <v>3495</v>
      </c>
      <c r="B135" s="293" t="s">
        <v>3494</v>
      </c>
      <c r="C135" s="293">
        <v>90</v>
      </c>
      <c r="D135" s="328">
        <f t="shared" si="2"/>
        <v>3.2298024730286721</v>
      </c>
      <c r="E135" s="293">
        <v>6</v>
      </c>
      <c r="F135" s="293" t="s">
        <v>2888</v>
      </c>
      <c r="G135" s="293" t="s">
        <v>782</v>
      </c>
    </row>
    <row r="136" spans="1:7" ht="12.75" customHeight="1">
      <c r="A136" s="293" t="s">
        <v>3493</v>
      </c>
      <c r="B136" s="293" t="s">
        <v>3492</v>
      </c>
      <c r="C136" s="293">
        <v>95</v>
      </c>
      <c r="D136" s="328">
        <f t="shared" si="2"/>
        <v>3.4092359437524871</v>
      </c>
      <c r="E136" s="293">
        <v>6</v>
      </c>
      <c r="F136" s="293" t="s">
        <v>2888</v>
      </c>
      <c r="G136" s="293" t="s">
        <v>782</v>
      </c>
    </row>
    <row r="137" spans="1:7" ht="12.75" customHeight="1">
      <c r="A137" s="293" t="s">
        <v>3491</v>
      </c>
      <c r="B137" s="293" t="s">
        <v>3490</v>
      </c>
      <c r="C137" s="293">
        <v>52</v>
      </c>
      <c r="D137" s="328">
        <f t="shared" si="2"/>
        <v>1.8661080955276772</v>
      </c>
      <c r="E137" s="293">
        <v>5</v>
      </c>
      <c r="F137" s="293" t="s">
        <v>2891</v>
      </c>
      <c r="G137" s="293" t="s">
        <v>7</v>
      </c>
    </row>
    <row r="138" spans="1:7" ht="12.75" customHeight="1">
      <c r="A138" s="293" t="s">
        <v>3489</v>
      </c>
      <c r="B138" s="293" t="s">
        <v>3488</v>
      </c>
      <c r="C138" s="293">
        <v>37</v>
      </c>
      <c r="D138" s="328">
        <f t="shared" si="2"/>
        <v>1.3278076833562318</v>
      </c>
      <c r="E138" s="293">
        <v>5</v>
      </c>
      <c r="F138" s="293" t="s">
        <v>2888</v>
      </c>
      <c r="G138" s="293" t="s">
        <v>782</v>
      </c>
    </row>
    <row r="139" spans="1:7" ht="12.75" customHeight="1">
      <c r="A139" s="293" t="s">
        <v>3487</v>
      </c>
      <c r="B139" s="293" t="s">
        <v>3486</v>
      </c>
      <c r="C139" s="293">
        <v>30</v>
      </c>
      <c r="D139" s="328">
        <f t="shared" si="2"/>
        <v>1.0766008243428906</v>
      </c>
      <c r="E139" s="293">
        <v>3.8</v>
      </c>
      <c r="F139" s="293" t="s">
        <v>2888</v>
      </c>
      <c r="G139" s="293" t="s">
        <v>782</v>
      </c>
    </row>
    <row r="140" spans="1:7" ht="12.75" customHeight="1">
      <c r="A140" s="293" t="s">
        <v>3485</v>
      </c>
      <c r="B140" s="293" t="s">
        <v>3484</v>
      </c>
      <c r="C140" s="293">
        <v>15</v>
      </c>
      <c r="D140" s="328">
        <f t="shared" si="2"/>
        <v>0.53830041217144531</v>
      </c>
      <c r="E140" s="293">
        <v>2.1</v>
      </c>
      <c r="F140" s="293" t="s">
        <v>2888</v>
      </c>
      <c r="G140" s="293" t="s">
        <v>782</v>
      </c>
    </row>
    <row r="141" spans="1:7" ht="12.75" customHeight="1">
      <c r="A141" s="293" t="s">
        <v>3483</v>
      </c>
      <c r="B141" s="293" t="s">
        <v>3482</v>
      </c>
      <c r="C141" s="293">
        <v>20</v>
      </c>
      <c r="D141" s="328">
        <f t="shared" si="2"/>
        <v>0.71773388289526041</v>
      </c>
      <c r="E141" s="293">
        <v>2.2000000000000002</v>
      </c>
      <c r="F141" s="293" t="s">
        <v>2888</v>
      </c>
      <c r="G141" s="293" t="s">
        <v>782</v>
      </c>
    </row>
    <row r="142" spans="1:7" ht="12.75" customHeight="1">
      <c r="A142" s="293" t="s">
        <v>3481</v>
      </c>
      <c r="B142" s="293" t="s">
        <v>3480</v>
      </c>
      <c r="C142" s="293">
        <v>2.7</v>
      </c>
      <c r="D142" s="328">
        <f t="shared" si="2"/>
        <v>9.6894074190860172E-2</v>
      </c>
      <c r="E142" s="293">
        <v>0.5</v>
      </c>
      <c r="F142" s="293" t="s">
        <v>2891</v>
      </c>
      <c r="G142" s="293" t="s">
        <v>7</v>
      </c>
    </row>
    <row r="143" spans="1:7" ht="12.75" customHeight="1">
      <c r="A143" s="293" t="s">
        <v>3479</v>
      </c>
      <c r="B143" s="293" t="s">
        <v>3478</v>
      </c>
      <c r="C143" s="293">
        <v>95</v>
      </c>
      <c r="D143" s="328">
        <f t="shared" si="2"/>
        <v>3.4092359437524871</v>
      </c>
      <c r="E143" s="293">
        <v>6</v>
      </c>
      <c r="F143" s="293" t="s">
        <v>2891</v>
      </c>
      <c r="G143" s="293" t="s">
        <v>7</v>
      </c>
    </row>
    <row r="144" spans="1:7" ht="12.75" customHeight="1">
      <c r="A144" s="293" t="s">
        <v>3477</v>
      </c>
      <c r="B144" s="293" t="s">
        <v>3476</v>
      </c>
      <c r="C144" s="293">
        <v>100</v>
      </c>
      <c r="D144" s="328">
        <f t="shared" si="2"/>
        <v>3.5886694144763021</v>
      </c>
      <c r="E144" s="293"/>
      <c r="F144" s="293" t="s">
        <v>2888</v>
      </c>
      <c r="G144" s="293" t="s">
        <v>782</v>
      </c>
    </row>
    <row r="145" spans="1:7" ht="12.75" customHeight="1">
      <c r="A145" s="293" t="s">
        <v>3475</v>
      </c>
      <c r="B145" s="293" t="s">
        <v>3474</v>
      </c>
      <c r="C145" s="293">
        <v>150</v>
      </c>
      <c r="D145" s="328">
        <f t="shared" si="2"/>
        <v>5.3830041217144533</v>
      </c>
      <c r="E145" s="293">
        <v>7</v>
      </c>
      <c r="F145" s="293" t="s">
        <v>2888</v>
      </c>
      <c r="G145" s="293" t="s">
        <v>782</v>
      </c>
    </row>
    <row r="146" spans="1:7" ht="12.75" customHeight="1">
      <c r="A146" s="293" t="s">
        <v>3473</v>
      </c>
      <c r="B146" s="293" t="s">
        <v>3472</v>
      </c>
      <c r="C146" s="293">
        <v>90</v>
      </c>
      <c r="D146" s="328">
        <f t="shared" si="2"/>
        <v>3.2298024730286721</v>
      </c>
      <c r="E146" s="293">
        <v>8</v>
      </c>
      <c r="F146" s="293" t="s">
        <v>2888</v>
      </c>
      <c r="G146" s="293" t="s">
        <v>782</v>
      </c>
    </row>
    <row r="147" spans="1:7" ht="12.75" customHeight="1">
      <c r="A147" s="293" t="s">
        <v>3471</v>
      </c>
      <c r="B147" s="293" t="s">
        <v>3470</v>
      </c>
      <c r="C147" s="293">
        <v>90</v>
      </c>
      <c r="D147" s="328">
        <f t="shared" si="2"/>
        <v>3.2298024730286721</v>
      </c>
      <c r="E147" s="293">
        <v>7</v>
      </c>
      <c r="F147" s="293" t="s">
        <v>2891</v>
      </c>
      <c r="G147" s="293" t="s">
        <v>7</v>
      </c>
    </row>
    <row r="148" spans="1:7" ht="12.75" customHeight="1">
      <c r="A148" s="293" t="s">
        <v>3469</v>
      </c>
      <c r="B148" s="293" t="s">
        <v>3468</v>
      </c>
      <c r="C148" s="293">
        <v>110</v>
      </c>
      <c r="D148" s="328">
        <f t="shared" si="2"/>
        <v>3.9475363559239325</v>
      </c>
      <c r="E148" s="293"/>
      <c r="F148" s="293" t="s">
        <v>2888</v>
      </c>
      <c r="G148" s="293" t="s">
        <v>782</v>
      </c>
    </row>
    <row r="149" spans="1:7" ht="12.75" customHeight="1">
      <c r="A149" s="293" t="s">
        <v>3467</v>
      </c>
      <c r="B149" s="293" t="s">
        <v>3466</v>
      </c>
      <c r="C149" s="293">
        <v>150</v>
      </c>
      <c r="D149" s="328">
        <f t="shared" si="2"/>
        <v>5.3830041217144533</v>
      </c>
      <c r="E149" s="293">
        <v>7</v>
      </c>
      <c r="F149" s="293" t="s">
        <v>2888</v>
      </c>
      <c r="G149" s="293" t="s">
        <v>782</v>
      </c>
    </row>
    <row r="150" spans="1:7" ht="12.75" customHeight="1">
      <c r="A150" s="293" t="s">
        <v>3465</v>
      </c>
      <c r="B150" s="293" t="s">
        <v>3464</v>
      </c>
      <c r="C150" s="293">
        <v>75</v>
      </c>
      <c r="D150" s="328">
        <f t="shared" si="2"/>
        <v>2.6915020608572267</v>
      </c>
      <c r="E150" s="293">
        <v>6</v>
      </c>
      <c r="F150" s="293" t="s">
        <v>2891</v>
      </c>
      <c r="G150" s="293" t="s">
        <v>7</v>
      </c>
    </row>
    <row r="151" spans="1:7" ht="12.75" customHeight="1">
      <c r="A151" s="293" t="s">
        <v>3463</v>
      </c>
      <c r="B151" s="293" t="s">
        <v>3462</v>
      </c>
      <c r="C151" s="293">
        <v>11.8</v>
      </c>
      <c r="D151" s="328">
        <f t="shared" si="2"/>
        <v>0.42346299090820372</v>
      </c>
      <c r="E151" s="293">
        <v>1.3</v>
      </c>
      <c r="F151" s="293" t="s">
        <v>2891</v>
      </c>
      <c r="G151" s="293" t="s">
        <v>7</v>
      </c>
    </row>
    <row r="152" spans="1:7" ht="12.75" customHeight="1">
      <c r="A152" s="293" t="s">
        <v>3461</v>
      </c>
      <c r="B152" s="293" t="s">
        <v>3460</v>
      </c>
      <c r="C152" s="293">
        <v>25</v>
      </c>
      <c r="D152" s="328">
        <f t="shared" si="2"/>
        <v>0.89716735361907551</v>
      </c>
      <c r="E152" s="293">
        <v>2</v>
      </c>
      <c r="F152" s="293" t="s">
        <v>2891</v>
      </c>
      <c r="G152" s="293" t="s">
        <v>7</v>
      </c>
    </row>
    <row r="153" spans="1:7" ht="12.75" customHeight="1">
      <c r="A153" s="293" t="s">
        <v>3459</v>
      </c>
      <c r="B153" s="293" t="s">
        <v>3458</v>
      </c>
      <c r="C153" s="293">
        <v>10</v>
      </c>
      <c r="D153" s="328">
        <f t="shared" si="2"/>
        <v>0.35886694144763021</v>
      </c>
      <c r="E153" s="293">
        <v>1.3</v>
      </c>
      <c r="F153" s="293" t="s">
        <v>2891</v>
      </c>
      <c r="G153" s="293" t="s">
        <v>7</v>
      </c>
    </row>
    <row r="154" spans="1:7" ht="12.75" customHeight="1">
      <c r="A154" s="293" t="s">
        <v>3457</v>
      </c>
      <c r="B154" s="293" t="s">
        <v>3456</v>
      </c>
      <c r="C154" s="293">
        <v>25</v>
      </c>
      <c r="D154" s="328">
        <f t="shared" si="2"/>
        <v>0.89716735361907551</v>
      </c>
      <c r="E154" s="293">
        <v>2</v>
      </c>
      <c r="F154" s="293" t="s">
        <v>2891</v>
      </c>
      <c r="G154" s="293" t="s">
        <v>7</v>
      </c>
    </row>
    <row r="155" spans="1:7" ht="12.75" customHeight="1">
      <c r="A155" s="293" t="s">
        <v>3455</v>
      </c>
      <c r="B155" s="293" t="s">
        <v>3454</v>
      </c>
      <c r="C155" s="293">
        <v>15</v>
      </c>
      <c r="D155" s="328">
        <f t="shared" si="2"/>
        <v>0.53830041217144531</v>
      </c>
      <c r="E155" s="293">
        <v>1.5</v>
      </c>
      <c r="F155" s="293" t="s">
        <v>2891</v>
      </c>
      <c r="G155" s="293" t="s">
        <v>7</v>
      </c>
    </row>
    <row r="156" spans="1:7" ht="12.75" customHeight="1">
      <c r="A156" s="293" t="s">
        <v>3453</v>
      </c>
      <c r="B156" s="293" t="s">
        <v>3452</v>
      </c>
      <c r="C156" s="293">
        <v>37</v>
      </c>
      <c r="D156" s="328">
        <f t="shared" si="2"/>
        <v>1.3278076833562318</v>
      </c>
      <c r="E156" s="293">
        <v>2.5</v>
      </c>
      <c r="F156" s="293" t="s">
        <v>2888</v>
      </c>
      <c r="G156" s="293" t="s">
        <v>782</v>
      </c>
    </row>
    <row r="157" spans="1:7" ht="12.75" customHeight="1">
      <c r="A157" s="293" t="s">
        <v>3451</v>
      </c>
      <c r="B157" s="293" t="s">
        <v>3450</v>
      </c>
      <c r="C157" s="293">
        <v>11.8</v>
      </c>
      <c r="D157" s="328">
        <f t="shared" si="2"/>
        <v>0.42346299090820372</v>
      </c>
      <c r="E157" s="293">
        <v>1.5</v>
      </c>
      <c r="F157" s="293" t="s">
        <v>2891</v>
      </c>
      <c r="G157" s="293" t="s">
        <v>7</v>
      </c>
    </row>
    <row r="158" spans="1:7" ht="12.75" customHeight="1">
      <c r="A158" s="330"/>
      <c r="B158" s="330"/>
      <c r="C158" s="330"/>
      <c r="D158" s="331">
        <f t="shared" si="2"/>
        <v>0</v>
      </c>
      <c r="E158" s="330"/>
      <c r="F158" s="293" t="s">
        <v>2891</v>
      </c>
      <c r="G158" s="329"/>
    </row>
    <row r="159" spans="1:7" ht="12.75" customHeight="1">
      <c r="A159" s="293" t="s">
        <v>3449</v>
      </c>
      <c r="B159" s="293" t="s">
        <v>3448</v>
      </c>
      <c r="C159" s="293">
        <v>22</v>
      </c>
      <c r="D159" s="328">
        <f t="shared" si="2"/>
        <v>0.78950727118478647</v>
      </c>
      <c r="E159" s="293">
        <v>0.3</v>
      </c>
      <c r="F159" s="293" t="s">
        <v>2891</v>
      </c>
      <c r="G159" s="293" t="s">
        <v>7</v>
      </c>
    </row>
    <row r="160" spans="1:7" ht="12.75" customHeight="1">
      <c r="A160" s="293" t="s">
        <v>3447</v>
      </c>
      <c r="B160" s="293" t="s">
        <v>3446</v>
      </c>
      <c r="C160" s="293">
        <v>4</v>
      </c>
      <c r="D160" s="328">
        <f t="shared" si="2"/>
        <v>0.1435467765790521</v>
      </c>
      <c r="E160" s="293">
        <v>0.3</v>
      </c>
      <c r="F160" s="293" t="s">
        <v>2891</v>
      </c>
      <c r="G160" s="293" t="s">
        <v>7</v>
      </c>
    </row>
    <row r="161" spans="1:7" ht="12.75" customHeight="1">
      <c r="A161" s="293" t="s">
        <v>3445</v>
      </c>
      <c r="B161" s="293" t="s">
        <v>3444</v>
      </c>
      <c r="C161" s="293">
        <v>7.5</v>
      </c>
      <c r="D161" s="328">
        <f t="shared" si="2"/>
        <v>0.26915020608572265</v>
      </c>
      <c r="E161" s="293">
        <v>0.4</v>
      </c>
      <c r="F161" s="293" t="s">
        <v>2891</v>
      </c>
      <c r="G161" s="293" t="s">
        <v>7</v>
      </c>
    </row>
    <row r="162" spans="1:7" ht="12.75" customHeight="1">
      <c r="A162" s="293" t="s">
        <v>3443</v>
      </c>
      <c r="B162" s="293" t="s">
        <v>3442</v>
      </c>
      <c r="C162" s="293">
        <v>30</v>
      </c>
      <c r="D162" s="328">
        <f t="shared" si="2"/>
        <v>1.0766008243428906</v>
      </c>
      <c r="E162" s="293">
        <v>1</v>
      </c>
      <c r="F162" s="293" t="s">
        <v>2891</v>
      </c>
      <c r="G162" s="293" t="s">
        <v>7</v>
      </c>
    </row>
    <row r="163" spans="1:7" ht="12.75" customHeight="1">
      <c r="A163" s="293" t="s">
        <v>3441</v>
      </c>
      <c r="B163" s="293" t="s">
        <v>3440</v>
      </c>
      <c r="C163" s="293">
        <v>20</v>
      </c>
      <c r="D163" s="328">
        <f t="shared" si="2"/>
        <v>0.71773388289526041</v>
      </c>
      <c r="E163" s="293"/>
      <c r="F163" s="293" t="s">
        <v>2891</v>
      </c>
      <c r="G163" s="293" t="s">
        <v>7</v>
      </c>
    </row>
    <row r="164" spans="1:7" ht="12.75" customHeight="1">
      <c r="A164" s="326"/>
      <c r="B164" s="326"/>
      <c r="C164" s="326"/>
      <c r="D164" s="327">
        <f t="shared" si="2"/>
        <v>0</v>
      </c>
      <c r="E164" s="326"/>
      <c r="F164" s="293" t="s">
        <v>2891</v>
      </c>
      <c r="G164" s="326"/>
    </row>
    <row r="165" spans="1:7" ht="12.75" customHeight="1">
      <c r="A165" s="322" t="s">
        <v>3439</v>
      </c>
      <c r="B165" s="322" t="s">
        <v>3438</v>
      </c>
      <c r="C165" s="322">
        <v>15</v>
      </c>
      <c r="D165" s="323">
        <f t="shared" si="2"/>
        <v>0.53830041217144531</v>
      </c>
      <c r="E165" s="322">
        <v>1</v>
      </c>
      <c r="F165" s="293" t="s">
        <v>2891</v>
      </c>
      <c r="G165" s="293" t="s">
        <v>7</v>
      </c>
    </row>
    <row r="166" spans="1:7" ht="12.75" customHeight="1">
      <c r="A166" s="322" t="s">
        <v>3437</v>
      </c>
      <c r="B166" s="322" t="s">
        <v>3436</v>
      </c>
      <c r="C166" s="322">
        <v>10</v>
      </c>
      <c r="D166" s="323">
        <f t="shared" si="2"/>
        <v>0.35886694144763021</v>
      </c>
      <c r="E166" s="322">
        <v>1.6</v>
      </c>
      <c r="F166" s="293" t="s">
        <v>2891</v>
      </c>
      <c r="G166" s="293" t="s">
        <v>7</v>
      </c>
    </row>
    <row r="167" spans="1:7" ht="12.75" customHeight="1">
      <c r="A167" s="322" t="s">
        <v>3435</v>
      </c>
      <c r="B167" s="322" t="s">
        <v>3434</v>
      </c>
      <c r="C167" s="322">
        <v>12</v>
      </c>
      <c r="D167" s="323">
        <f t="shared" si="2"/>
        <v>0.43064032973715627</v>
      </c>
      <c r="E167" s="322">
        <v>0.9</v>
      </c>
      <c r="F167" s="293" t="s">
        <v>2891</v>
      </c>
      <c r="G167" s="293" t="s">
        <v>7</v>
      </c>
    </row>
    <row r="168" spans="1:7" ht="12.75" customHeight="1">
      <c r="A168" s="322" t="s">
        <v>3433</v>
      </c>
      <c r="B168" s="322" t="s">
        <v>3432</v>
      </c>
      <c r="C168" s="322">
        <v>8.3000000000000007</v>
      </c>
      <c r="D168" s="323">
        <f t="shared" si="2"/>
        <v>0.29785956140153313</v>
      </c>
      <c r="E168" s="322">
        <v>1.6</v>
      </c>
      <c r="F168" s="293" t="s">
        <v>2891</v>
      </c>
      <c r="G168" s="293" t="s">
        <v>7</v>
      </c>
    </row>
    <row r="169" spans="1:7" ht="12.75" customHeight="1">
      <c r="A169" s="322" t="s">
        <v>3431</v>
      </c>
      <c r="B169" s="322" t="s">
        <v>3430</v>
      </c>
      <c r="C169" s="322">
        <v>30</v>
      </c>
      <c r="D169" s="323">
        <f t="shared" si="2"/>
        <v>1.0766008243428906</v>
      </c>
      <c r="E169" s="322">
        <v>2.84</v>
      </c>
      <c r="F169" s="293" t="s">
        <v>2888</v>
      </c>
      <c r="G169" s="293" t="s">
        <v>782</v>
      </c>
    </row>
    <row r="170" spans="1:7" ht="12.75" customHeight="1">
      <c r="A170" s="322" t="s">
        <v>3429</v>
      </c>
      <c r="B170" s="322" t="s">
        <v>3428</v>
      </c>
      <c r="C170" s="322">
        <v>10</v>
      </c>
      <c r="D170" s="323">
        <f t="shared" si="2"/>
        <v>0.35886694144763021</v>
      </c>
      <c r="E170" s="322">
        <v>1.2</v>
      </c>
      <c r="F170" s="293" t="s">
        <v>2891</v>
      </c>
      <c r="G170" s="293" t="s">
        <v>7</v>
      </c>
    </row>
    <row r="171" spans="1:7" ht="12.75" customHeight="1">
      <c r="A171" s="322" t="s">
        <v>3427</v>
      </c>
      <c r="B171" s="322" t="s">
        <v>3426</v>
      </c>
      <c r="C171" s="322">
        <v>28</v>
      </c>
      <c r="D171" s="323">
        <f t="shared" si="2"/>
        <v>1.0048274360533647</v>
      </c>
      <c r="E171" s="322">
        <v>2</v>
      </c>
      <c r="F171" s="293" t="s">
        <v>2891</v>
      </c>
      <c r="G171" s="293" t="s">
        <v>7</v>
      </c>
    </row>
    <row r="172" spans="1:7" ht="12.75" customHeight="1">
      <c r="A172" s="322" t="s">
        <v>3425</v>
      </c>
      <c r="B172" s="322" t="s">
        <v>3424</v>
      </c>
      <c r="C172" s="322">
        <v>30</v>
      </c>
      <c r="D172" s="323">
        <f t="shared" si="2"/>
        <v>1.0766008243428906</v>
      </c>
      <c r="E172" s="322">
        <v>4</v>
      </c>
      <c r="F172" s="293" t="s">
        <v>2888</v>
      </c>
      <c r="G172" s="293" t="s">
        <v>782</v>
      </c>
    </row>
    <row r="173" spans="1:7" ht="12.75" customHeight="1">
      <c r="A173" s="322" t="s">
        <v>3423</v>
      </c>
      <c r="B173" s="322" t="s">
        <v>3422</v>
      </c>
      <c r="C173" s="322">
        <v>33</v>
      </c>
      <c r="D173" s="323">
        <f t="shared" si="2"/>
        <v>1.1842609067771797</v>
      </c>
      <c r="E173" s="322">
        <v>2.5</v>
      </c>
      <c r="F173" s="293" t="s">
        <v>2888</v>
      </c>
      <c r="G173" s="293" t="s">
        <v>782</v>
      </c>
    </row>
    <row r="174" spans="1:7" ht="12.75" customHeight="1">
      <c r="A174" s="322" t="s">
        <v>3421</v>
      </c>
      <c r="B174" s="322" t="s">
        <v>3420</v>
      </c>
      <c r="C174" s="322">
        <v>38</v>
      </c>
      <c r="D174" s="323">
        <f t="shared" si="2"/>
        <v>1.3636943775009949</v>
      </c>
      <c r="E174" s="322">
        <v>7</v>
      </c>
      <c r="F174" s="293" t="s">
        <v>2888</v>
      </c>
      <c r="G174" s="293" t="s">
        <v>782</v>
      </c>
    </row>
    <row r="175" spans="1:7" ht="12.75" customHeight="1">
      <c r="A175" s="322" t="s">
        <v>3419</v>
      </c>
      <c r="B175" s="322" t="s">
        <v>3418</v>
      </c>
      <c r="C175" s="322">
        <v>20</v>
      </c>
      <c r="D175" s="323">
        <f t="shared" si="2"/>
        <v>0.71773388289526041</v>
      </c>
      <c r="E175" s="322">
        <v>2.5</v>
      </c>
      <c r="F175" s="293" t="s">
        <v>2891</v>
      </c>
      <c r="G175" s="293" t="s">
        <v>7</v>
      </c>
    </row>
    <row r="176" spans="1:7" ht="12.75" customHeight="1">
      <c r="A176" s="322" t="s">
        <v>3417</v>
      </c>
      <c r="B176" s="322" t="s">
        <v>3416</v>
      </c>
      <c r="C176" s="322">
        <v>10.45</v>
      </c>
      <c r="D176" s="323">
        <f t="shared" si="2"/>
        <v>0.37501595381277358</v>
      </c>
      <c r="E176" s="322">
        <v>1</v>
      </c>
      <c r="F176" s="293" t="s">
        <v>2891</v>
      </c>
      <c r="G176" s="293" t="s">
        <v>7</v>
      </c>
    </row>
    <row r="177" spans="1:7" ht="12.75" customHeight="1">
      <c r="A177" s="322" t="s">
        <v>3415</v>
      </c>
      <c r="B177" s="322" t="s">
        <v>3414</v>
      </c>
      <c r="C177" s="322">
        <v>21.5</v>
      </c>
      <c r="D177" s="323">
        <f t="shared" si="2"/>
        <v>0.77156392411240504</v>
      </c>
      <c r="E177" s="322">
        <v>3</v>
      </c>
      <c r="F177" s="293" t="s">
        <v>2888</v>
      </c>
      <c r="G177" s="293" t="s">
        <v>782</v>
      </c>
    </row>
    <row r="178" spans="1:7" ht="12.75" customHeight="1">
      <c r="A178" s="322" t="s">
        <v>3413</v>
      </c>
      <c r="B178" s="322" t="s">
        <v>3412</v>
      </c>
      <c r="C178" s="322">
        <v>40</v>
      </c>
      <c r="D178" s="323">
        <f t="shared" si="2"/>
        <v>1.4354677657905208</v>
      </c>
      <c r="E178" s="322">
        <v>4</v>
      </c>
      <c r="F178" s="293" t="s">
        <v>2888</v>
      </c>
      <c r="G178" s="293" t="s">
        <v>782</v>
      </c>
    </row>
    <row r="179" spans="1:7" ht="12.75" customHeight="1">
      <c r="A179" s="322" t="s">
        <v>3411</v>
      </c>
      <c r="B179" s="322" t="s">
        <v>3410</v>
      </c>
      <c r="C179" s="322">
        <v>60</v>
      </c>
      <c r="D179" s="323">
        <f t="shared" si="2"/>
        <v>2.1532016486857812</v>
      </c>
      <c r="E179" s="322"/>
      <c r="F179" s="293" t="s">
        <v>2891</v>
      </c>
      <c r="G179" s="293" t="s">
        <v>7</v>
      </c>
    </row>
    <row r="180" spans="1:7" ht="12.75" customHeight="1">
      <c r="A180" s="322" t="s">
        <v>3409</v>
      </c>
      <c r="B180" s="322" t="s">
        <v>3408</v>
      </c>
      <c r="C180" s="322">
        <v>35</v>
      </c>
      <c r="D180" s="323">
        <f t="shared" si="2"/>
        <v>1.2560342950667058</v>
      </c>
      <c r="E180" s="322">
        <v>3.7</v>
      </c>
      <c r="F180" s="293" t="s">
        <v>2888</v>
      </c>
      <c r="G180" s="293" t="s">
        <v>782</v>
      </c>
    </row>
    <row r="181" spans="1:7" ht="12.75" customHeight="1">
      <c r="A181" s="322" t="s">
        <v>3407</v>
      </c>
      <c r="B181" s="322" t="s">
        <v>3406</v>
      </c>
      <c r="C181" s="322">
        <v>45</v>
      </c>
      <c r="D181" s="323">
        <f t="shared" si="2"/>
        <v>1.614901236514336</v>
      </c>
      <c r="E181" s="322">
        <v>1.6</v>
      </c>
      <c r="F181" s="293" t="s">
        <v>2888</v>
      </c>
      <c r="G181" s="293" t="s">
        <v>782</v>
      </c>
    </row>
    <row r="182" spans="1:7" ht="12.75" customHeight="1">
      <c r="A182" s="322" t="s">
        <v>3405</v>
      </c>
      <c r="B182" s="322" t="s">
        <v>3404</v>
      </c>
      <c r="C182" s="322">
        <v>60</v>
      </c>
      <c r="D182" s="323">
        <f t="shared" si="2"/>
        <v>2.1532016486857812</v>
      </c>
      <c r="E182" s="322">
        <v>6</v>
      </c>
      <c r="F182" s="293" t="s">
        <v>2888</v>
      </c>
      <c r="G182" s="293" t="s">
        <v>782</v>
      </c>
    </row>
    <row r="183" spans="1:7" ht="12.75" customHeight="1">
      <c r="A183" s="322" t="s">
        <v>3403</v>
      </c>
      <c r="B183" s="322" t="s">
        <v>3402</v>
      </c>
      <c r="C183" s="322">
        <v>30</v>
      </c>
      <c r="D183" s="323">
        <f t="shared" si="2"/>
        <v>1.0766008243428906</v>
      </c>
      <c r="E183" s="322">
        <v>4.3</v>
      </c>
      <c r="F183" s="293" t="s">
        <v>2888</v>
      </c>
      <c r="G183" s="293" t="s">
        <v>782</v>
      </c>
    </row>
    <row r="184" spans="1:7" ht="12.75" customHeight="1">
      <c r="A184" s="322" t="s">
        <v>3401</v>
      </c>
      <c r="B184" s="322" t="s">
        <v>3400</v>
      </c>
      <c r="C184" s="322">
        <v>20</v>
      </c>
      <c r="D184" s="323">
        <f t="shared" si="2"/>
        <v>0.71773388289526041</v>
      </c>
      <c r="E184" s="322">
        <v>2.2000000000000002</v>
      </c>
      <c r="F184" s="293" t="s">
        <v>2888</v>
      </c>
      <c r="G184" s="293" t="s">
        <v>782</v>
      </c>
    </row>
    <row r="185" spans="1:7" ht="12.75" customHeight="1">
      <c r="A185" s="324" t="s">
        <v>3399</v>
      </c>
      <c r="B185" s="324" t="s">
        <v>3398</v>
      </c>
      <c r="C185" s="324">
        <v>25</v>
      </c>
      <c r="D185" s="325">
        <f t="shared" si="2"/>
        <v>0.89716735361907551</v>
      </c>
      <c r="E185" s="324">
        <v>3.7</v>
      </c>
      <c r="F185" s="293" t="s">
        <v>2888</v>
      </c>
      <c r="G185" s="293" t="s">
        <v>782</v>
      </c>
    </row>
    <row r="186" spans="1:7" ht="12.75" customHeight="1">
      <c r="A186" s="322" t="s">
        <v>3397</v>
      </c>
      <c r="B186" s="322" t="s">
        <v>3396</v>
      </c>
      <c r="C186" s="322">
        <v>40</v>
      </c>
      <c r="D186" s="323">
        <f t="shared" si="2"/>
        <v>1.4354677657905208</v>
      </c>
      <c r="E186" s="322">
        <v>3.7</v>
      </c>
      <c r="F186" s="293" t="s">
        <v>2888</v>
      </c>
      <c r="G186" s="293" t="s">
        <v>782</v>
      </c>
    </row>
    <row r="187" spans="1:7" ht="12.75" customHeight="1">
      <c r="A187" s="322" t="s">
        <v>3395</v>
      </c>
      <c r="B187" s="322" t="s">
        <v>3394</v>
      </c>
      <c r="C187" s="322">
        <v>90</v>
      </c>
      <c r="D187" s="323">
        <f t="shared" si="2"/>
        <v>3.2298024730286721</v>
      </c>
      <c r="E187" s="322">
        <v>6</v>
      </c>
      <c r="F187" s="293" t="s">
        <v>2888</v>
      </c>
      <c r="G187" s="293" t="s">
        <v>782</v>
      </c>
    </row>
    <row r="188" spans="1:7" ht="12.75" customHeight="1">
      <c r="A188" s="322" t="s">
        <v>3393</v>
      </c>
      <c r="B188" s="322" t="s">
        <v>3392</v>
      </c>
      <c r="C188" s="322">
        <v>30</v>
      </c>
      <c r="D188" s="323">
        <f t="shared" si="2"/>
        <v>1.0766008243428906</v>
      </c>
      <c r="E188" s="322"/>
      <c r="F188" s="293" t="s">
        <v>2888</v>
      </c>
      <c r="G188" s="293" t="s">
        <v>782</v>
      </c>
    </row>
    <row r="189" spans="1:7" ht="12.75" customHeight="1">
      <c r="A189" s="322" t="s">
        <v>3391</v>
      </c>
      <c r="B189" s="322" t="s">
        <v>3390</v>
      </c>
      <c r="C189" s="322">
        <v>5</v>
      </c>
      <c r="D189" s="323">
        <f t="shared" si="2"/>
        <v>0.1794334707238151</v>
      </c>
      <c r="E189" s="322"/>
      <c r="F189" s="293" t="s">
        <v>2891</v>
      </c>
      <c r="G189" s="293" t="s">
        <v>7</v>
      </c>
    </row>
    <row r="190" spans="1:7" ht="12.75" customHeight="1">
      <c r="A190" s="322" t="s">
        <v>3389</v>
      </c>
      <c r="B190" s="322" t="s">
        <v>3388</v>
      </c>
      <c r="C190" s="322">
        <v>30</v>
      </c>
      <c r="D190" s="323">
        <f t="shared" si="2"/>
        <v>1.0766008243428906</v>
      </c>
      <c r="E190" s="322"/>
      <c r="F190" s="293" t="s">
        <v>2891</v>
      </c>
      <c r="G190" s="293" t="s">
        <v>7</v>
      </c>
    </row>
    <row r="191" spans="1:7" ht="12.75" customHeight="1">
      <c r="A191" s="322" t="s">
        <v>3387</v>
      </c>
      <c r="B191" s="322" t="s">
        <v>3386</v>
      </c>
      <c r="C191" s="322">
        <v>19</v>
      </c>
      <c r="D191" s="323">
        <f t="shared" si="2"/>
        <v>0.68184718875049743</v>
      </c>
      <c r="E191" s="322">
        <v>2</v>
      </c>
      <c r="F191" s="293" t="s">
        <v>2891</v>
      </c>
      <c r="G191" s="293" t="s">
        <v>7</v>
      </c>
    </row>
    <row r="192" spans="1:7" ht="12.75" customHeight="1">
      <c r="A192" s="324" t="s">
        <v>3385</v>
      </c>
      <c r="B192" s="324" t="s">
        <v>3384</v>
      </c>
      <c r="C192" s="324">
        <v>15</v>
      </c>
      <c r="D192" s="325">
        <f t="shared" si="2"/>
        <v>0.53830041217144531</v>
      </c>
      <c r="E192" s="324">
        <v>0.5</v>
      </c>
      <c r="F192" s="293" t="s">
        <v>2891</v>
      </c>
      <c r="G192" s="293" t="s">
        <v>7</v>
      </c>
    </row>
    <row r="193" spans="1:7" ht="12.75" customHeight="1">
      <c r="A193" s="324" t="s">
        <v>3383</v>
      </c>
      <c r="B193" s="324" t="s">
        <v>3382</v>
      </c>
      <c r="C193" s="324">
        <v>11</v>
      </c>
      <c r="D193" s="325">
        <f t="shared" si="2"/>
        <v>0.39475363559239324</v>
      </c>
      <c r="E193" s="324">
        <v>0.9</v>
      </c>
      <c r="F193" s="293" t="s">
        <v>2891</v>
      </c>
      <c r="G193" s="293" t="s">
        <v>7</v>
      </c>
    </row>
    <row r="194" spans="1:7" ht="12.75" customHeight="1">
      <c r="A194" s="322" t="s">
        <v>3381</v>
      </c>
      <c r="B194" s="322" t="s">
        <v>3380</v>
      </c>
      <c r="C194" s="322">
        <v>17.5</v>
      </c>
      <c r="D194" s="323">
        <f t="shared" si="2"/>
        <v>0.62801714753335292</v>
      </c>
      <c r="E194" s="322">
        <v>1.5</v>
      </c>
      <c r="F194" s="293" t="s">
        <v>2891</v>
      </c>
      <c r="G194" s="293" t="s">
        <v>7</v>
      </c>
    </row>
    <row r="195" spans="1:7" ht="12.75" customHeight="1">
      <c r="A195" s="322" t="s">
        <v>3379</v>
      </c>
      <c r="B195" s="322" t="s">
        <v>3378</v>
      </c>
      <c r="C195" s="322">
        <v>60</v>
      </c>
      <c r="D195" s="323">
        <f t="shared" si="2"/>
        <v>2.1532016486857812</v>
      </c>
      <c r="E195" s="322">
        <v>3.3</v>
      </c>
      <c r="F195" s="293" t="s">
        <v>2888</v>
      </c>
      <c r="G195" s="293" t="s">
        <v>782</v>
      </c>
    </row>
    <row r="196" spans="1:7" ht="12.75" customHeight="1">
      <c r="A196" s="322" t="s">
        <v>3377</v>
      </c>
      <c r="B196" s="322" t="s">
        <v>3376</v>
      </c>
      <c r="C196" s="322">
        <v>20</v>
      </c>
      <c r="D196" s="323">
        <f t="shared" si="2"/>
        <v>0.71773388289526041</v>
      </c>
      <c r="E196" s="322">
        <v>3.3</v>
      </c>
      <c r="F196" s="293" t="s">
        <v>2888</v>
      </c>
      <c r="G196" s="293" t="s">
        <v>782</v>
      </c>
    </row>
    <row r="197" spans="1:7" ht="12.75" customHeight="1">
      <c r="A197" s="322" t="s">
        <v>3375</v>
      </c>
      <c r="B197" s="322" t="s">
        <v>3374</v>
      </c>
      <c r="C197" s="322">
        <v>45</v>
      </c>
      <c r="D197" s="323">
        <f t="shared" ref="D197:D210" si="3">+C197/$C$2</f>
        <v>1.614901236514336</v>
      </c>
      <c r="E197" s="322">
        <v>3.7</v>
      </c>
      <c r="F197" s="293" t="s">
        <v>2888</v>
      </c>
      <c r="G197" s="293" t="s">
        <v>782</v>
      </c>
    </row>
    <row r="198" spans="1:7" ht="12.75" customHeight="1">
      <c r="A198" s="322" t="s">
        <v>3373</v>
      </c>
      <c r="B198" s="322" t="s">
        <v>3372</v>
      </c>
      <c r="C198" s="322">
        <v>120</v>
      </c>
      <c r="D198" s="323">
        <f t="shared" si="3"/>
        <v>4.3064032973715625</v>
      </c>
      <c r="E198" s="322">
        <v>6</v>
      </c>
      <c r="F198" s="293" t="s">
        <v>2888</v>
      </c>
      <c r="G198" s="293" t="s">
        <v>782</v>
      </c>
    </row>
    <row r="199" spans="1:7" ht="12.75" customHeight="1">
      <c r="A199" s="322" t="s">
        <v>3371</v>
      </c>
      <c r="B199" s="322" t="s">
        <v>3370</v>
      </c>
      <c r="C199" s="322">
        <v>15</v>
      </c>
      <c r="D199" s="323">
        <f t="shared" si="3"/>
        <v>0.53830041217144531</v>
      </c>
      <c r="E199" s="322"/>
      <c r="F199" s="293" t="s">
        <v>2891</v>
      </c>
      <c r="G199" s="293" t="s">
        <v>7</v>
      </c>
    </row>
    <row r="200" spans="1:7" ht="12.75" customHeight="1">
      <c r="A200" s="322" t="s">
        <v>3369</v>
      </c>
      <c r="B200" s="322" t="s">
        <v>3368</v>
      </c>
      <c r="C200" s="322">
        <v>30</v>
      </c>
      <c r="D200" s="323">
        <f t="shared" si="3"/>
        <v>1.0766008243428906</v>
      </c>
      <c r="E200" s="322"/>
      <c r="F200" s="293" t="s">
        <v>2891</v>
      </c>
      <c r="G200" s="293" t="s">
        <v>7</v>
      </c>
    </row>
    <row r="201" spans="1:7" ht="12.75" customHeight="1">
      <c r="A201" s="322" t="s">
        <v>3367</v>
      </c>
      <c r="B201" s="322" t="s">
        <v>3366</v>
      </c>
      <c r="C201" s="322">
        <v>6</v>
      </c>
      <c r="D201" s="323">
        <f t="shared" si="3"/>
        <v>0.21532016486857813</v>
      </c>
      <c r="E201" s="322">
        <v>0.7</v>
      </c>
      <c r="F201" s="293" t="s">
        <v>2891</v>
      </c>
      <c r="G201" s="293" t="s">
        <v>7</v>
      </c>
    </row>
    <row r="202" spans="1:7" ht="12.75" customHeight="1">
      <c r="A202" s="322" t="s">
        <v>3365</v>
      </c>
      <c r="B202" s="322" t="s">
        <v>3364</v>
      </c>
      <c r="C202" s="322">
        <v>30</v>
      </c>
      <c r="D202" s="323">
        <f t="shared" si="3"/>
        <v>1.0766008243428906</v>
      </c>
      <c r="E202" s="322"/>
      <c r="F202" s="293" t="s">
        <v>2891</v>
      </c>
      <c r="G202" s="293" t="s">
        <v>7</v>
      </c>
    </row>
    <row r="203" spans="1:7" ht="12.75" customHeight="1">
      <c r="A203" s="322" t="s">
        <v>3363</v>
      </c>
      <c r="B203" s="322" t="s">
        <v>3362</v>
      </c>
      <c r="C203" s="322">
        <v>35</v>
      </c>
      <c r="D203" s="323">
        <f t="shared" si="3"/>
        <v>1.2560342950667058</v>
      </c>
      <c r="E203" s="322">
        <v>1.9</v>
      </c>
      <c r="F203" s="293" t="s">
        <v>2888</v>
      </c>
      <c r="G203" s="293" t="s">
        <v>782</v>
      </c>
    </row>
    <row r="204" spans="1:7" ht="12.75" customHeight="1">
      <c r="A204" s="324" t="s">
        <v>3361</v>
      </c>
      <c r="B204" s="324" t="s">
        <v>3360</v>
      </c>
      <c r="C204" s="324">
        <v>60</v>
      </c>
      <c r="D204" s="325">
        <f t="shared" si="3"/>
        <v>2.1532016486857812</v>
      </c>
      <c r="E204" s="324">
        <v>2.8</v>
      </c>
      <c r="F204" s="293" t="s">
        <v>2888</v>
      </c>
      <c r="G204" s="293" t="s">
        <v>782</v>
      </c>
    </row>
    <row r="205" spans="1:7" ht="12.75" customHeight="1">
      <c r="A205" s="324" t="s">
        <v>3359</v>
      </c>
      <c r="B205" s="324" t="s">
        <v>3358</v>
      </c>
      <c r="C205" s="324">
        <v>30</v>
      </c>
      <c r="D205" s="325">
        <f t="shared" si="3"/>
        <v>1.0766008243428906</v>
      </c>
      <c r="E205" s="324">
        <v>1.6</v>
      </c>
      <c r="F205" s="293" t="s">
        <v>2888</v>
      </c>
      <c r="G205" s="293" t="s">
        <v>782</v>
      </c>
    </row>
    <row r="206" spans="1:7" ht="12.75" customHeight="1">
      <c r="A206" s="324" t="s">
        <v>3357</v>
      </c>
      <c r="B206" s="324" t="s">
        <v>3356</v>
      </c>
      <c r="C206" s="324">
        <v>45</v>
      </c>
      <c r="D206" s="325">
        <f t="shared" si="3"/>
        <v>1.614901236514336</v>
      </c>
      <c r="E206" s="324"/>
      <c r="F206" s="293" t="s">
        <v>2888</v>
      </c>
      <c r="G206" s="293" t="s">
        <v>782</v>
      </c>
    </row>
    <row r="207" spans="1:7" ht="12.75" customHeight="1">
      <c r="A207" s="324" t="s">
        <v>3355</v>
      </c>
      <c r="B207" s="324" t="s">
        <v>3354</v>
      </c>
      <c r="C207" s="324">
        <v>30</v>
      </c>
      <c r="D207" s="325">
        <f t="shared" si="3"/>
        <v>1.0766008243428906</v>
      </c>
      <c r="E207" s="324">
        <v>5</v>
      </c>
      <c r="F207" s="293" t="s">
        <v>2888</v>
      </c>
      <c r="G207" s="293" t="s">
        <v>782</v>
      </c>
    </row>
    <row r="208" spans="1:7" ht="12.75" customHeight="1">
      <c r="A208" s="324" t="s">
        <v>3353</v>
      </c>
      <c r="B208" s="324" t="s">
        <v>3352</v>
      </c>
      <c r="C208" s="324">
        <v>30</v>
      </c>
      <c r="D208" s="325">
        <f t="shared" si="3"/>
        <v>1.0766008243428906</v>
      </c>
      <c r="E208" s="324">
        <v>0.93</v>
      </c>
      <c r="F208" s="293" t="s">
        <v>2888</v>
      </c>
      <c r="G208" s="293" t="s">
        <v>782</v>
      </c>
    </row>
    <row r="209" spans="1:7" ht="12.75" customHeight="1">
      <c r="A209" s="324" t="s">
        <v>3351</v>
      </c>
      <c r="B209" s="324" t="s">
        <v>3350</v>
      </c>
      <c r="C209" s="324">
        <v>30</v>
      </c>
      <c r="D209" s="325">
        <f t="shared" si="3"/>
        <v>1.0766008243428906</v>
      </c>
      <c r="E209" s="324">
        <v>1.6</v>
      </c>
      <c r="F209" s="293" t="s">
        <v>2888</v>
      </c>
      <c r="G209" s="293" t="s">
        <v>782</v>
      </c>
    </row>
    <row r="210" spans="1:7" ht="12.75" customHeight="1">
      <c r="A210" s="322" t="s">
        <v>3349</v>
      </c>
      <c r="B210" s="322" t="s">
        <v>3348</v>
      </c>
      <c r="C210" s="322">
        <v>60</v>
      </c>
      <c r="D210" s="323">
        <f t="shared" si="3"/>
        <v>2.1532016486857812</v>
      </c>
      <c r="E210" s="322"/>
      <c r="F210" s="293" t="s">
        <v>2891</v>
      </c>
      <c r="G210" s="293" t="s">
        <v>7</v>
      </c>
    </row>
    <row r="211" spans="1:7" ht="12.75" customHeight="1">
      <c r="A211" s="320" t="s">
        <v>3347</v>
      </c>
      <c r="B211" s="320" t="s">
        <v>3346</v>
      </c>
      <c r="C211" s="320">
        <v>15</v>
      </c>
      <c r="D211" s="321"/>
      <c r="E211" s="320">
        <v>1.2</v>
      </c>
      <c r="F211" s="293" t="s">
        <v>2888</v>
      </c>
      <c r="G211" s="293" t="s">
        <v>782</v>
      </c>
    </row>
    <row r="212" spans="1:7" ht="12.75" customHeight="1">
      <c r="A212" s="318"/>
      <c r="B212" s="318"/>
      <c r="C212" s="318"/>
      <c r="D212" s="319"/>
      <c r="E212" s="318"/>
      <c r="F212" s="311"/>
      <c r="G212" s="311"/>
    </row>
    <row r="213" spans="1:7" ht="12.75" customHeight="1">
      <c r="A213" s="316"/>
      <c r="B213" s="316" t="s">
        <v>3345</v>
      </c>
      <c r="C213" s="316"/>
      <c r="D213" s="317">
        <f t="shared" ref="D213:D231" si="4">+C213/$C$2</f>
        <v>0</v>
      </c>
      <c r="E213" s="316"/>
      <c r="F213" s="315"/>
      <c r="G213" s="315"/>
    </row>
    <row r="214" spans="1:7">
      <c r="A214" s="313" t="s">
        <v>3344</v>
      </c>
      <c r="B214" s="313" t="s">
        <v>3343</v>
      </c>
      <c r="C214" s="313">
        <v>4.2</v>
      </c>
      <c r="D214" s="314">
        <f t="shared" si="4"/>
        <v>0.15072411540800471</v>
      </c>
      <c r="E214" s="313">
        <v>0.5</v>
      </c>
      <c r="F214" s="311"/>
      <c r="G214" s="311" t="s">
        <v>3308</v>
      </c>
    </row>
    <row r="215" spans="1:7">
      <c r="A215" s="306" t="s">
        <v>3342</v>
      </c>
      <c r="B215" s="306" t="s">
        <v>3341</v>
      </c>
      <c r="C215" s="306">
        <v>4.2</v>
      </c>
      <c r="D215" s="307">
        <f t="shared" si="4"/>
        <v>0.15072411540800471</v>
      </c>
      <c r="E215" s="306">
        <v>0.2</v>
      </c>
      <c r="F215" s="312"/>
      <c r="G215" s="311" t="s">
        <v>3308</v>
      </c>
    </row>
    <row r="216" spans="1:7">
      <c r="A216" s="306" t="s">
        <v>3340</v>
      </c>
      <c r="B216" s="306" t="s">
        <v>3339</v>
      </c>
      <c r="C216" s="306">
        <v>7</v>
      </c>
      <c r="D216" s="307">
        <f t="shared" si="4"/>
        <v>0.25120685901334117</v>
      </c>
      <c r="E216" s="306">
        <v>1.4</v>
      </c>
      <c r="F216" s="312"/>
      <c r="G216" s="311" t="s">
        <v>3308</v>
      </c>
    </row>
    <row r="217" spans="1:7">
      <c r="A217" s="306" t="s">
        <v>3338</v>
      </c>
      <c r="B217" s="306" t="s">
        <v>3337</v>
      </c>
      <c r="C217" s="306">
        <v>10</v>
      </c>
      <c r="D217" s="307">
        <f t="shared" si="4"/>
        <v>0.35886694144763021</v>
      </c>
      <c r="E217" s="306"/>
      <c r="F217" s="312"/>
      <c r="G217" s="311" t="s">
        <v>3308</v>
      </c>
    </row>
    <row r="218" spans="1:7">
      <c r="A218" s="306" t="s">
        <v>3336</v>
      </c>
      <c r="B218" s="306" t="s">
        <v>3335</v>
      </c>
      <c r="C218" s="306">
        <v>9</v>
      </c>
      <c r="D218" s="307">
        <f t="shared" si="4"/>
        <v>0.32298024730286723</v>
      </c>
      <c r="E218" s="306"/>
      <c r="F218" s="312"/>
      <c r="G218" s="311" t="s">
        <v>3308</v>
      </c>
    </row>
    <row r="219" spans="1:7">
      <c r="A219" s="306" t="s">
        <v>3334</v>
      </c>
      <c r="B219" s="306" t="s">
        <v>3333</v>
      </c>
      <c r="C219" s="306">
        <v>4.2</v>
      </c>
      <c r="D219" s="307">
        <f t="shared" si="4"/>
        <v>0.15072411540800471</v>
      </c>
      <c r="E219" s="306">
        <v>0.6</v>
      </c>
      <c r="F219" s="312"/>
      <c r="G219" s="311" t="s">
        <v>3308</v>
      </c>
    </row>
    <row r="220" spans="1:7">
      <c r="A220" s="313" t="s">
        <v>3332</v>
      </c>
      <c r="B220" s="313" t="s">
        <v>3331</v>
      </c>
      <c r="C220" s="313">
        <v>10</v>
      </c>
      <c r="D220" s="314">
        <f t="shared" si="4"/>
        <v>0.35886694144763021</v>
      </c>
      <c r="E220" s="313"/>
      <c r="F220" s="311"/>
      <c r="G220" s="311" t="s">
        <v>3308</v>
      </c>
    </row>
    <row r="221" spans="1:7">
      <c r="A221" s="313" t="s">
        <v>3330</v>
      </c>
      <c r="B221" s="313" t="s">
        <v>3329</v>
      </c>
      <c r="C221" s="313">
        <v>10</v>
      </c>
      <c r="D221" s="314">
        <f t="shared" si="4"/>
        <v>0.35886694144763021</v>
      </c>
      <c r="E221" s="313"/>
      <c r="F221" s="311"/>
      <c r="G221" s="311" t="s">
        <v>3308</v>
      </c>
    </row>
    <row r="222" spans="1:7">
      <c r="A222" s="306" t="s">
        <v>3328</v>
      </c>
      <c r="B222" s="306" t="s">
        <v>3327</v>
      </c>
      <c r="C222" s="306">
        <v>10</v>
      </c>
      <c r="D222" s="307">
        <f t="shared" si="4"/>
        <v>0.35886694144763021</v>
      </c>
      <c r="E222" s="306"/>
      <c r="F222" s="312"/>
      <c r="G222" s="311" t="s">
        <v>3308</v>
      </c>
    </row>
    <row r="223" spans="1:7">
      <c r="A223" s="313" t="s">
        <v>3326</v>
      </c>
      <c r="B223" s="313" t="s">
        <v>3325</v>
      </c>
      <c r="C223" s="313">
        <v>20</v>
      </c>
      <c r="D223" s="314">
        <f t="shared" si="4"/>
        <v>0.71773388289526041</v>
      </c>
      <c r="E223" s="313"/>
      <c r="F223" s="311"/>
      <c r="G223" s="311" t="s">
        <v>3308</v>
      </c>
    </row>
    <row r="224" spans="1:7">
      <c r="A224" s="313" t="s">
        <v>3324</v>
      </c>
      <c r="B224" s="313" t="s">
        <v>3323</v>
      </c>
      <c r="C224" s="313">
        <v>20</v>
      </c>
      <c r="D224" s="314">
        <f t="shared" si="4"/>
        <v>0.71773388289526041</v>
      </c>
      <c r="E224" s="313"/>
      <c r="F224" s="311"/>
      <c r="G224" s="311" t="s">
        <v>3308</v>
      </c>
    </row>
    <row r="225" spans="1:7">
      <c r="A225" s="313" t="s">
        <v>3322</v>
      </c>
      <c r="B225" s="313" t="s">
        <v>3321</v>
      </c>
      <c r="C225" s="313">
        <v>20</v>
      </c>
      <c r="D225" s="314">
        <f t="shared" si="4"/>
        <v>0.71773388289526041</v>
      </c>
      <c r="E225" s="313"/>
      <c r="F225" s="311"/>
      <c r="G225" s="311" t="s">
        <v>3308</v>
      </c>
    </row>
    <row r="226" spans="1:7">
      <c r="A226" s="306" t="s">
        <v>3320</v>
      </c>
      <c r="B226" s="306" t="s">
        <v>3319</v>
      </c>
      <c r="C226" s="306">
        <v>20</v>
      </c>
      <c r="D226" s="307">
        <f t="shared" si="4"/>
        <v>0.71773388289526041</v>
      </c>
      <c r="E226" s="306"/>
      <c r="F226" s="312"/>
      <c r="G226" s="311" t="s">
        <v>3308</v>
      </c>
    </row>
    <row r="227" spans="1:7">
      <c r="A227" s="313" t="s">
        <v>3318</v>
      </c>
      <c r="B227" s="313" t="s">
        <v>3317</v>
      </c>
      <c r="C227" s="313">
        <v>20</v>
      </c>
      <c r="D227" s="314">
        <f t="shared" si="4"/>
        <v>0.71773388289526041</v>
      </c>
      <c r="E227" s="313"/>
      <c r="F227" s="311"/>
      <c r="G227" s="311" t="s">
        <v>3308</v>
      </c>
    </row>
    <row r="228" spans="1:7">
      <c r="A228" s="313" t="s">
        <v>3316</v>
      </c>
      <c r="B228" s="313" t="s">
        <v>3315</v>
      </c>
      <c r="C228" s="313">
        <v>20</v>
      </c>
      <c r="D228" s="314">
        <f t="shared" si="4"/>
        <v>0.71773388289526041</v>
      </c>
      <c r="E228" s="313"/>
      <c r="F228" s="311"/>
      <c r="G228" s="311" t="s">
        <v>3308</v>
      </c>
    </row>
    <row r="229" spans="1:7">
      <c r="A229" s="313" t="s">
        <v>3314</v>
      </c>
      <c r="B229" s="313" t="s">
        <v>3313</v>
      </c>
      <c r="C229" s="313">
        <v>20</v>
      </c>
      <c r="D229" s="314">
        <f t="shared" si="4"/>
        <v>0.71773388289526041</v>
      </c>
      <c r="E229" s="313"/>
      <c r="F229" s="311"/>
      <c r="G229" s="311" t="s">
        <v>3308</v>
      </c>
    </row>
    <row r="230" spans="1:7">
      <c r="A230" s="306" t="s">
        <v>3312</v>
      </c>
      <c r="B230" s="306" t="s">
        <v>3311</v>
      </c>
      <c r="C230" s="306">
        <v>20</v>
      </c>
      <c r="D230" s="307">
        <f t="shared" si="4"/>
        <v>0.71773388289526041</v>
      </c>
      <c r="E230" s="306"/>
      <c r="F230" s="312"/>
      <c r="G230" s="311" t="s">
        <v>3308</v>
      </c>
    </row>
    <row r="231" spans="1:7">
      <c r="A231" s="306" t="s">
        <v>3310</v>
      </c>
      <c r="B231" s="306" t="s">
        <v>3309</v>
      </c>
      <c r="C231" s="306">
        <v>20</v>
      </c>
      <c r="D231" s="307">
        <f t="shared" si="4"/>
        <v>0.71773388289526041</v>
      </c>
      <c r="E231" s="306"/>
      <c r="F231" s="312"/>
      <c r="G231" s="311" t="s">
        <v>3308</v>
      </c>
    </row>
    <row r="232" spans="1:7">
      <c r="A232" s="309"/>
      <c r="B232" s="309"/>
      <c r="C232" s="309"/>
      <c r="D232" s="310"/>
      <c r="E232" s="309"/>
      <c r="F232" s="308"/>
      <c r="G232" s="308"/>
    </row>
    <row r="233" spans="1:7" ht="13.8">
      <c r="A233" s="304" t="s">
        <v>3307</v>
      </c>
      <c r="B233" s="304" t="s">
        <v>3306</v>
      </c>
      <c r="C233" s="304">
        <v>15</v>
      </c>
      <c r="D233" s="305">
        <f t="shared" ref="D233:D296" si="5">+C233/$C$2</f>
        <v>0.53830041217144531</v>
      </c>
      <c r="E233" s="304">
        <v>1.2</v>
      </c>
      <c r="F233" s="293" t="s">
        <v>2891</v>
      </c>
      <c r="G233" s="293" t="s">
        <v>7</v>
      </c>
    </row>
    <row r="234" spans="1:7" ht="13.8">
      <c r="A234" s="304" t="s">
        <v>3305</v>
      </c>
      <c r="B234" s="304" t="s">
        <v>3304</v>
      </c>
      <c r="C234" s="304">
        <v>15</v>
      </c>
      <c r="D234" s="305">
        <f t="shared" si="5"/>
        <v>0.53830041217144531</v>
      </c>
      <c r="E234" s="304"/>
      <c r="F234" s="293" t="s">
        <v>2891</v>
      </c>
      <c r="G234" s="293" t="s">
        <v>7</v>
      </c>
    </row>
    <row r="235" spans="1:7" ht="13.8">
      <c r="A235" s="304" t="s">
        <v>3303</v>
      </c>
      <c r="B235" s="304" t="s">
        <v>3302</v>
      </c>
      <c r="C235" s="304">
        <v>15</v>
      </c>
      <c r="D235" s="305">
        <f t="shared" si="5"/>
        <v>0.53830041217144531</v>
      </c>
      <c r="E235" s="304">
        <v>0.74</v>
      </c>
      <c r="F235" s="293" t="s">
        <v>2891</v>
      </c>
      <c r="G235" s="293" t="s">
        <v>7</v>
      </c>
    </row>
    <row r="236" spans="1:7" ht="13.8">
      <c r="A236" s="306" t="s">
        <v>3301</v>
      </c>
      <c r="B236" s="306" t="s">
        <v>3300</v>
      </c>
      <c r="C236" s="306">
        <v>15</v>
      </c>
      <c r="D236" s="307">
        <f t="shared" si="5"/>
        <v>0.53830041217144531</v>
      </c>
      <c r="E236" s="306">
        <v>0.93</v>
      </c>
      <c r="F236" s="293" t="s">
        <v>2888</v>
      </c>
      <c r="G236" s="293" t="s">
        <v>782</v>
      </c>
    </row>
    <row r="237" spans="1:7" ht="13.8">
      <c r="A237" s="304" t="s">
        <v>3299</v>
      </c>
      <c r="B237" s="304" t="s">
        <v>3298</v>
      </c>
      <c r="C237" s="304">
        <v>30</v>
      </c>
      <c r="D237" s="305">
        <f t="shared" si="5"/>
        <v>1.0766008243428906</v>
      </c>
      <c r="E237" s="304"/>
      <c r="F237" s="293" t="s">
        <v>2888</v>
      </c>
      <c r="G237" s="293" t="s">
        <v>782</v>
      </c>
    </row>
    <row r="238" spans="1:7" ht="13.8">
      <c r="A238" s="302" t="s">
        <v>3297</v>
      </c>
      <c r="B238" s="302" t="s">
        <v>3296</v>
      </c>
      <c r="C238" s="302">
        <v>9.3000000000000007</v>
      </c>
      <c r="D238" s="303">
        <f t="shared" si="5"/>
        <v>0.33374625554629611</v>
      </c>
      <c r="E238" s="302"/>
      <c r="F238" s="301"/>
      <c r="G238" s="293" t="s">
        <v>7</v>
      </c>
    </row>
    <row r="239" spans="1:7">
      <c r="A239" s="299" t="s">
        <v>3295</v>
      </c>
      <c r="B239" s="299" t="s">
        <v>3294</v>
      </c>
      <c r="C239" s="299">
        <v>20</v>
      </c>
      <c r="D239" s="300">
        <f t="shared" si="5"/>
        <v>0.71773388289526041</v>
      </c>
      <c r="E239" s="299"/>
      <c r="F239" s="298"/>
      <c r="G239" s="298" t="s">
        <v>3293</v>
      </c>
    </row>
    <row r="240" spans="1:7">
      <c r="A240" s="291"/>
      <c r="B240" s="291"/>
      <c r="C240" s="291"/>
      <c r="D240" s="292">
        <f t="shared" si="5"/>
        <v>0</v>
      </c>
      <c r="E240" s="291"/>
      <c r="F240" s="290"/>
      <c r="G240" s="290"/>
    </row>
    <row r="241" spans="1:7" ht="13.8">
      <c r="A241" s="294" t="s">
        <v>3292</v>
      </c>
      <c r="B241" s="294" t="s">
        <v>3291</v>
      </c>
      <c r="C241" s="294">
        <v>14</v>
      </c>
      <c r="D241" s="295">
        <f t="shared" si="5"/>
        <v>0.50241371802668233</v>
      </c>
      <c r="E241" s="294">
        <v>1.2</v>
      </c>
      <c r="F241" s="293" t="s">
        <v>2891</v>
      </c>
      <c r="G241" s="293" t="s">
        <v>7</v>
      </c>
    </row>
    <row r="242" spans="1:7" ht="13.8">
      <c r="A242" s="294" t="s">
        <v>3290</v>
      </c>
      <c r="B242" s="294" t="s">
        <v>3289</v>
      </c>
      <c r="C242" s="294">
        <v>3</v>
      </c>
      <c r="D242" s="295">
        <f t="shared" si="5"/>
        <v>0.10766008243428907</v>
      </c>
      <c r="E242" s="294">
        <v>0.3</v>
      </c>
      <c r="F242" s="293" t="s">
        <v>2891</v>
      </c>
      <c r="G242" s="293" t="s">
        <v>7</v>
      </c>
    </row>
    <row r="243" spans="1:7" ht="13.8">
      <c r="A243" s="294" t="s">
        <v>3288</v>
      </c>
      <c r="B243" s="294" t="s">
        <v>3287</v>
      </c>
      <c r="C243" s="294">
        <v>4</v>
      </c>
      <c r="D243" s="295">
        <f t="shared" si="5"/>
        <v>0.1435467765790521</v>
      </c>
      <c r="E243" s="294">
        <v>0.3</v>
      </c>
      <c r="F243" s="293" t="s">
        <v>2891</v>
      </c>
      <c r="G243" s="293" t="s">
        <v>7</v>
      </c>
    </row>
    <row r="244" spans="1:7" ht="13.8">
      <c r="A244" s="294" t="s">
        <v>3286</v>
      </c>
      <c r="B244" s="294" t="s">
        <v>3285</v>
      </c>
      <c r="C244" s="294">
        <v>6.5</v>
      </c>
      <c r="D244" s="295">
        <f t="shared" si="5"/>
        <v>0.23326351194095965</v>
      </c>
      <c r="E244" s="294">
        <v>0.3</v>
      </c>
      <c r="F244" s="293" t="s">
        <v>2891</v>
      </c>
      <c r="G244" s="293" t="s">
        <v>7</v>
      </c>
    </row>
    <row r="245" spans="1:7" ht="13.8">
      <c r="A245" s="294" t="s">
        <v>3284</v>
      </c>
      <c r="B245" s="294" t="s">
        <v>3283</v>
      </c>
      <c r="C245" s="294">
        <v>30</v>
      </c>
      <c r="D245" s="295">
        <f t="shared" si="5"/>
        <v>1.0766008243428906</v>
      </c>
      <c r="E245" s="294">
        <v>1.5</v>
      </c>
      <c r="F245" s="293" t="s">
        <v>2891</v>
      </c>
      <c r="G245" s="293" t="s">
        <v>7</v>
      </c>
    </row>
    <row r="246" spans="1:7" ht="13.8">
      <c r="A246" s="294" t="s">
        <v>3282</v>
      </c>
      <c r="B246" s="294" t="s">
        <v>3281</v>
      </c>
      <c r="C246" s="294">
        <v>15</v>
      </c>
      <c r="D246" s="295">
        <f t="shared" si="5"/>
        <v>0.53830041217144531</v>
      </c>
      <c r="E246" s="294"/>
      <c r="F246" s="293" t="s">
        <v>2891</v>
      </c>
      <c r="G246" s="293" t="s">
        <v>7</v>
      </c>
    </row>
    <row r="247" spans="1:7" ht="13.8">
      <c r="A247" s="296" t="s">
        <v>3280</v>
      </c>
      <c r="B247" s="296" t="s">
        <v>3279</v>
      </c>
      <c r="C247" s="296">
        <v>5</v>
      </c>
      <c r="D247" s="297">
        <f t="shared" si="5"/>
        <v>0.1794334707238151</v>
      </c>
      <c r="E247" s="296">
        <v>0.3</v>
      </c>
      <c r="F247" s="293" t="s">
        <v>2891</v>
      </c>
      <c r="G247" s="293" t="s">
        <v>7</v>
      </c>
    </row>
    <row r="248" spans="1:7" ht="13.8">
      <c r="A248" s="296" t="s">
        <v>3278</v>
      </c>
      <c r="B248" s="296" t="s">
        <v>3277</v>
      </c>
      <c r="C248" s="296">
        <v>10</v>
      </c>
      <c r="D248" s="297">
        <f t="shared" si="5"/>
        <v>0.35886694144763021</v>
      </c>
      <c r="E248" s="296">
        <v>0.6</v>
      </c>
      <c r="F248" s="293" t="s">
        <v>2891</v>
      </c>
      <c r="G248" s="293" t="s">
        <v>7</v>
      </c>
    </row>
    <row r="249" spans="1:7" ht="13.8">
      <c r="A249" s="294" t="s">
        <v>3276</v>
      </c>
      <c r="B249" s="294" t="s">
        <v>3275</v>
      </c>
      <c r="C249" s="294">
        <v>4.5</v>
      </c>
      <c r="D249" s="295">
        <f t="shared" si="5"/>
        <v>0.16149012365143361</v>
      </c>
      <c r="E249" s="294">
        <v>0.3</v>
      </c>
      <c r="F249" s="293" t="s">
        <v>2891</v>
      </c>
      <c r="G249" s="293" t="s">
        <v>7</v>
      </c>
    </row>
    <row r="250" spans="1:7" ht="13.8">
      <c r="A250" s="294" t="s">
        <v>3274</v>
      </c>
      <c r="B250" s="294" t="s">
        <v>3273</v>
      </c>
      <c r="C250" s="294">
        <v>6.7</v>
      </c>
      <c r="D250" s="295">
        <f t="shared" si="5"/>
        <v>0.24044085076991226</v>
      </c>
      <c r="E250" s="294"/>
      <c r="F250" s="293" t="s">
        <v>2891</v>
      </c>
      <c r="G250" s="293" t="s">
        <v>7</v>
      </c>
    </row>
    <row r="251" spans="1:7">
      <c r="A251" s="291"/>
      <c r="B251" s="291"/>
      <c r="C251" s="291"/>
      <c r="D251" s="292">
        <f t="shared" si="5"/>
        <v>0</v>
      </c>
      <c r="E251" s="291"/>
      <c r="F251" s="290"/>
      <c r="G251" s="290"/>
    </row>
    <row r="252" spans="1:7" ht="14.4">
      <c r="A252" s="288" t="s">
        <v>3272</v>
      </c>
      <c r="B252" s="288"/>
      <c r="C252" s="288"/>
      <c r="D252" s="289">
        <f t="shared" si="5"/>
        <v>0</v>
      </c>
      <c r="E252" s="288"/>
      <c r="F252" s="287"/>
      <c r="G252" s="287"/>
    </row>
    <row r="253" spans="1:7" ht="20.399999999999999">
      <c r="A253" s="285" t="s">
        <v>3271</v>
      </c>
      <c r="B253" s="285" t="s">
        <v>3270</v>
      </c>
      <c r="C253" s="285"/>
      <c r="D253" s="286">
        <f t="shared" si="5"/>
        <v>0</v>
      </c>
      <c r="E253" s="285">
        <v>3.74</v>
      </c>
      <c r="F253" s="276" t="s">
        <v>2888</v>
      </c>
      <c r="G253" s="275" t="s">
        <v>361</v>
      </c>
    </row>
    <row r="254" spans="1:7" ht="20.399999999999999">
      <c r="A254" s="285" t="s">
        <v>3269</v>
      </c>
      <c r="B254" s="285" t="s">
        <v>3268</v>
      </c>
      <c r="C254" s="285"/>
      <c r="D254" s="286">
        <f t="shared" si="5"/>
        <v>0</v>
      </c>
      <c r="E254" s="285">
        <v>3.74</v>
      </c>
      <c r="F254" s="276" t="s">
        <v>2888</v>
      </c>
      <c r="G254" s="275" t="s">
        <v>361</v>
      </c>
    </row>
    <row r="255" spans="1:7" ht="20.399999999999999">
      <c r="A255" s="285" t="s">
        <v>3267</v>
      </c>
      <c r="B255" s="285" t="s">
        <v>3266</v>
      </c>
      <c r="C255" s="285"/>
      <c r="D255" s="286">
        <f t="shared" si="5"/>
        <v>0</v>
      </c>
      <c r="E255" s="285">
        <v>1.6</v>
      </c>
      <c r="F255" s="276" t="s">
        <v>2888</v>
      </c>
      <c r="G255" s="275" t="s">
        <v>361</v>
      </c>
    </row>
    <row r="256" spans="1:7" ht="20.399999999999999">
      <c r="A256" s="285" t="s">
        <v>3265</v>
      </c>
      <c r="B256" s="285" t="s">
        <v>3264</v>
      </c>
      <c r="C256" s="285"/>
      <c r="D256" s="286">
        <f t="shared" si="5"/>
        <v>0</v>
      </c>
      <c r="E256" s="285"/>
      <c r="F256" s="276" t="s">
        <v>2888</v>
      </c>
      <c r="G256" s="275" t="s">
        <v>361</v>
      </c>
    </row>
    <row r="257" spans="1:7" ht="20.399999999999999">
      <c r="A257" s="285" t="s">
        <v>3263</v>
      </c>
      <c r="B257" s="285" t="s">
        <v>3262</v>
      </c>
      <c r="C257" s="285"/>
      <c r="D257" s="286">
        <f t="shared" si="5"/>
        <v>0</v>
      </c>
      <c r="E257" s="285"/>
      <c r="F257" s="276" t="s">
        <v>2888</v>
      </c>
      <c r="G257" s="275" t="s">
        <v>361</v>
      </c>
    </row>
    <row r="258" spans="1:7" ht="20.399999999999999">
      <c r="A258" s="285" t="s">
        <v>3261</v>
      </c>
      <c r="B258" s="285" t="s">
        <v>3260</v>
      </c>
      <c r="C258" s="285"/>
      <c r="D258" s="286">
        <f t="shared" si="5"/>
        <v>0</v>
      </c>
      <c r="E258" s="285"/>
      <c r="F258" s="276" t="s">
        <v>2888</v>
      </c>
      <c r="G258" s="275" t="s">
        <v>361</v>
      </c>
    </row>
    <row r="259" spans="1:7" ht="20.399999999999999">
      <c r="A259" s="285" t="s">
        <v>3259</v>
      </c>
      <c r="B259" s="285" t="s">
        <v>3258</v>
      </c>
      <c r="C259" s="285"/>
      <c r="D259" s="286">
        <f t="shared" si="5"/>
        <v>0</v>
      </c>
      <c r="E259" s="285">
        <v>6</v>
      </c>
      <c r="F259" s="276" t="s">
        <v>2888</v>
      </c>
      <c r="G259" s="275" t="s">
        <v>361</v>
      </c>
    </row>
    <row r="260" spans="1:7" ht="20.399999999999999">
      <c r="A260" s="285" t="s">
        <v>3257</v>
      </c>
      <c r="B260" s="285" t="s">
        <v>3256</v>
      </c>
      <c r="C260" s="285"/>
      <c r="D260" s="286">
        <f t="shared" si="5"/>
        <v>0</v>
      </c>
      <c r="E260" s="285"/>
      <c r="F260" s="276" t="s">
        <v>2888</v>
      </c>
      <c r="G260" s="275" t="s">
        <v>361</v>
      </c>
    </row>
    <row r="261" spans="1:7" ht="20.399999999999999">
      <c r="A261" s="285" t="s">
        <v>3255</v>
      </c>
      <c r="B261" s="285" t="s">
        <v>3254</v>
      </c>
      <c r="C261" s="285"/>
      <c r="D261" s="286">
        <f t="shared" si="5"/>
        <v>0</v>
      </c>
      <c r="E261" s="285">
        <v>4</v>
      </c>
      <c r="F261" s="276" t="s">
        <v>2888</v>
      </c>
      <c r="G261" s="275" t="s">
        <v>361</v>
      </c>
    </row>
    <row r="262" spans="1:7" ht="20.399999999999999">
      <c r="A262" s="285" t="s">
        <v>3253</v>
      </c>
      <c r="B262" s="285" t="s">
        <v>3252</v>
      </c>
      <c r="C262" s="285">
        <v>60</v>
      </c>
      <c r="D262" s="286">
        <f t="shared" si="5"/>
        <v>2.1532016486857812</v>
      </c>
      <c r="E262" s="285">
        <v>6</v>
      </c>
      <c r="F262" s="276" t="s">
        <v>2888</v>
      </c>
      <c r="G262" s="275" t="s">
        <v>361</v>
      </c>
    </row>
    <row r="263" spans="1:7" ht="20.399999999999999">
      <c r="A263" s="285" t="s">
        <v>3251</v>
      </c>
      <c r="B263" s="285" t="s">
        <v>3250</v>
      </c>
      <c r="C263" s="285"/>
      <c r="D263" s="286">
        <f t="shared" si="5"/>
        <v>0</v>
      </c>
      <c r="E263" s="285">
        <v>2</v>
      </c>
      <c r="F263" s="276" t="s">
        <v>2888</v>
      </c>
      <c r="G263" s="275" t="s">
        <v>361</v>
      </c>
    </row>
    <row r="264" spans="1:7" ht="20.399999999999999">
      <c r="A264" s="285" t="s">
        <v>3249</v>
      </c>
      <c r="B264" s="285" t="s">
        <v>3248</v>
      </c>
      <c r="C264" s="285"/>
      <c r="D264" s="286">
        <f t="shared" si="5"/>
        <v>0</v>
      </c>
      <c r="E264" s="285">
        <v>9.32</v>
      </c>
      <c r="F264" s="276" t="s">
        <v>2888</v>
      </c>
      <c r="G264" s="275" t="s">
        <v>361</v>
      </c>
    </row>
    <row r="265" spans="1:7" ht="20.399999999999999">
      <c r="A265" s="285" t="s">
        <v>3247</v>
      </c>
      <c r="B265" s="285" t="s">
        <v>3246</v>
      </c>
      <c r="C265" s="285"/>
      <c r="D265" s="286">
        <f t="shared" si="5"/>
        <v>0</v>
      </c>
      <c r="E265" s="285"/>
      <c r="F265" s="276" t="s">
        <v>2888</v>
      </c>
      <c r="G265" s="275" t="s">
        <v>361</v>
      </c>
    </row>
    <row r="266" spans="1:7" ht="20.399999999999999">
      <c r="A266" s="285" t="s">
        <v>3245</v>
      </c>
      <c r="B266" s="285" t="s">
        <v>3244</v>
      </c>
      <c r="C266" s="285">
        <v>14</v>
      </c>
      <c r="D266" s="286">
        <f t="shared" si="5"/>
        <v>0.50241371802668233</v>
      </c>
      <c r="E266" s="285">
        <v>1.34</v>
      </c>
      <c r="F266" s="276" t="s">
        <v>2888</v>
      </c>
      <c r="G266" s="275" t="s">
        <v>361</v>
      </c>
    </row>
    <row r="267" spans="1:7" ht="20.399999999999999">
      <c r="A267" s="285" t="s">
        <v>3243</v>
      </c>
      <c r="B267" s="285" t="s">
        <v>3242</v>
      </c>
      <c r="C267" s="285"/>
      <c r="D267" s="286">
        <f t="shared" si="5"/>
        <v>0</v>
      </c>
      <c r="E267" s="285">
        <v>3.7</v>
      </c>
      <c r="F267" s="276" t="s">
        <v>2888</v>
      </c>
      <c r="G267" s="275" t="s">
        <v>361</v>
      </c>
    </row>
    <row r="268" spans="1:7" ht="20.399999999999999">
      <c r="A268" s="285" t="s">
        <v>3241</v>
      </c>
      <c r="B268" s="285" t="s">
        <v>3240</v>
      </c>
      <c r="C268" s="285"/>
      <c r="D268" s="286">
        <f t="shared" si="5"/>
        <v>0</v>
      </c>
      <c r="E268" s="285"/>
      <c r="F268" s="276" t="s">
        <v>2888</v>
      </c>
      <c r="G268" s="275" t="s">
        <v>361</v>
      </c>
    </row>
    <row r="269" spans="1:7" ht="20.399999999999999">
      <c r="A269" s="285" t="s">
        <v>3239</v>
      </c>
      <c r="B269" s="285" t="s">
        <v>3238</v>
      </c>
      <c r="C269" s="285"/>
      <c r="D269" s="286">
        <f t="shared" si="5"/>
        <v>0</v>
      </c>
      <c r="E269" s="285"/>
      <c r="F269" s="276" t="s">
        <v>2888</v>
      </c>
      <c r="G269" s="275" t="s">
        <v>361</v>
      </c>
    </row>
    <row r="270" spans="1:7" ht="20.399999999999999">
      <c r="A270" s="285" t="s">
        <v>3237</v>
      </c>
      <c r="B270" s="285" t="s">
        <v>3236</v>
      </c>
      <c r="C270" s="285"/>
      <c r="D270" s="286">
        <f t="shared" si="5"/>
        <v>0</v>
      </c>
      <c r="E270" s="285">
        <v>9.32</v>
      </c>
      <c r="F270" s="276" t="s">
        <v>2888</v>
      </c>
      <c r="G270" s="275" t="s">
        <v>361</v>
      </c>
    </row>
    <row r="271" spans="1:7" ht="20.399999999999999">
      <c r="A271" s="285" t="s">
        <v>3235</v>
      </c>
      <c r="B271" s="285" t="s">
        <v>3234</v>
      </c>
      <c r="C271" s="285"/>
      <c r="D271" s="286">
        <f t="shared" si="5"/>
        <v>0</v>
      </c>
      <c r="E271" s="285"/>
      <c r="F271" s="276" t="s">
        <v>2888</v>
      </c>
      <c r="G271" s="275" t="s">
        <v>361</v>
      </c>
    </row>
    <row r="272" spans="1:7" ht="20.399999999999999">
      <c r="A272" s="285" t="s">
        <v>3233</v>
      </c>
      <c r="B272" s="285" t="s">
        <v>3232</v>
      </c>
      <c r="C272" s="285"/>
      <c r="D272" s="286">
        <f t="shared" si="5"/>
        <v>0</v>
      </c>
      <c r="E272" s="285"/>
      <c r="F272" s="276" t="s">
        <v>2888</v>
      </c>
      <c r="G272" s="275" t="s">
        <v>361</v>
      </c>
    </row>
    <row r="273" spans="1:7" ht="20.399999999999999">
      <c r="A273" s="285" t="s">
        <v>3231</v>
      </c>
      <c r="B273" s="285" t="s">
        <v>3230</v>
      </c>
      <c r="C273" s="285"/>
      <c r="D273" s="286">
        <f t="shared" si="5"/>
        <v>0</v>
      </c>
      <c r="E273" s="285">
        <v>9.32</v>
      </c>
      <c r="F273" s="276" t="s">
        <v>2888</v>
      </c>
      <c r="G273" s="275" t="s">
        <v>361</v>
      </c>
    </row>
    <row r="274" spans="1:7" ht="20.399999999999999">
      <c r="A274" s="285" t="s">
        <v>3229</v>
      </c>
      <c r="B274" s="285" t="s">
        <v>3228</v>
      </c>
      <c r="C274" s="285"/>
      <c r="D274" s="286">
        <f t="shared" si="5"/>
        <v>0</v>
      </c>
      <c r="E274" s="285">
        <v>9.32</v>
      </c>
      <c r="F274" s="276" t="s">
        <v>2888</v>
      </c>
      <c r="G274" s="275" t="s">
        <v>361</v>
      </c>
    </row>
    <row r="275" spans="1:7" ht="20.399999999999999">
      <c r="A275" s="285" t="s">
        <v>3227</v>
      </c>
      <c r="B275" s="285" t="s">
        <v>3226</v>
      </c>
      <c r="C275" s="285"/>
      <c r="D275" s="286">
        <f t="shared" si="5"/>
        <v>0</v>
      </c>
      <c r="E275" s="285">
        <v>9.32</v>
      </c>
      <c r="F275" s="276" t="s">
        <v>2888</v>
      </c>
      <c r="G275" s="275" t="s">
        <v>361</v>
      </c>
    </row>
    <row r="276" spans="1:7" ht="20.399999999999999">
      <c r="A276" s="285" t="s">
        <v>3225</v>
      </c>
      <c r="B276" s="285" t="s">
        <v>3224</v>
      </c>
      <c r="C276" s="285"/>
      <c r="D276" s="286">
        <f t="shared" si="5"/>
        <v>0</v>
      </c>
      <c r="E276" s="285">
        <v>9.32</v>
      </c>
      <c r="F276" s="276" t="s">
        <v>2888</v>
      </c>
      <c r="G276" s="275" t="s">
        <v>361</v>
      </c>
    </row>
    <row r="277" spans="1:7" ht="20.399999999999999">
      <c r="A277" s="285" t="s">
        <v>3223</v>
      </c>
      <c r="B277" s="285" t="s">
        <v>3222</v>
      </c>
      <c r="C277" s="285"/>
      <c r="D277" s="286">
        <f t="shared" si="5"/>
        <v>0</v>
      </c>
      <c r="E277" s="285"/>
      <c r="F277" s="276" t="s">
        <v>2888</v>
      </c>
      <c r="G277" s="275" t="s">
        <v>361</v>
      </c>
    </row>
    <row r="278" spans="1:7" ht="20.399999999999999">
      <c r="A278" s="285" t="s">
        <v>3221</v>
      </c>
      <c r="B278" s="285" t="s">
        <v>3220</v>
      </c>
      <c r="C278" s="285"/>
      <c r="D278" s="286">
        <f t="shared" si="5"/>
        <v>0</v>
      </c>
      <c r="E278" s="285">
        <v>9.32</v>
      </c>
      <c r="F278" s="276" t="s">
        <v>2888</v>
      </c>
      <c r="G278" s="275" t="s">
        <v>361</v>
      </c>
    </row>
    <row r="279" spans="1:7" ht="20.399999999999999">
      <c r="A279" s="285" t="s">
        <v>3219</v>
      </c>
      <c r="B279" s="285" t="s">
        <v>3218</v>
      </c>
      <c r="C279" s="285"/>
      <c r="D279" s="286">
        <f t="shared" si="5"/>
        <v>0</v>
      </c>
      <c r="E279" s="285">
        <v>9.32</v>
      </c>
      <c r="F279" s="276" t="s">
        <v>2888</v>
      </c>
      <c r="G279" s="275" t="s">
        <v>361</v>
      </c>
    </row>
    <row r="280" spans="1:7" ht="20.399999999999999">
      <c r="A280" s="285" t="s">
        <v>3217</v>
      </c>
      <c r="B280" s="285" t="s">
        <v>3216</v>
      </c>
      <c r="C280" s="285"/>
      <c r="D280" s="286">
        <f t="shared" si="5"/>
        <v>0</v>
      </c>
      <c r="E280" s="285"/>
      <c r="F280" s="276" t="s">
        <v>2888</v>
      </c>
      <c r="G280" s="275" t="s">
        <v>361</v>
      </c>
    </row>
    <row r="281" spans="1:7" ht="20.399999999999999">
      <c r="A281" s="285" t="s">
        <v>3215</v>
      </c>
      <c r="B281" s="285" t="s">
        <v>3214</v>
      </c>
      <c r="C281" s="285"/>
      <c r="D281" s="286">
        <f t="shared" si="5"/>
        <v>0</v>
      </c>
      <c r="E281" s="285">
        <v>3.74</v>
      </c>
      <c r="F281" s="276" t="s">
        <v>2888</v>
      </c>
      <c r="G281" s="275" t="s">
        <v>361</v>
      </c>
    </row>
    <row r="282" spans="1:7" ht="20.399999999999999">
      <c r="A282" s="285" t="s">
        <v>3213</v>
      </c>
      <c r="B282" s="285" t="s">
        <v>3212</v>
      </c>
      <c r="C282" s="285"/>
      <c r="D282" s="286">
        <f t="shared" si="5"/>
        <v>0</v>
      </c>
      <c r="E282" s="285">
        <v>9.32</v>
      </c>
      <c r="F282" s="276" t="s">
        <v>2888</v>
      </c>
      <c r="G282" s="275" t="s">
        <v>361</v>
      </c>
    </row>
    <row r="283" spans="1:7" ht="20.399999999999999">
      <c r="A283" s="285" t="s">
        <v>3211</v>
      </c>
      <c r="B283" s="285" t="s">
        <v>3210</v>
      </c>
      <c r="C283" s="285"/>
      <c r="D283" s="286">
        <f t="shared" si="5"/>
        <v>0</v>
      </c>
      <c r="E283" s="285">
        <v>9.32</v>
      </c>
      <c r="F283" s="276" t="s">
        <v>2888</v>
      </c>
      <c r="G283" s="275" t="s">
        <v>361</v>
      </c>
    </row>
    <row r="284" spans="1:7" ht="20.399999999999999">
      <c r="A284" s="285" t="s">
        <v>3209</v>
      </c>
      <c r="B284" s="285" t="s">
        <v>3208</v>
      </c>
      <c r="C284" s="285"/>
      <c r="D284" s="286">
        <f t="shared" si="5"/>
        <v>0</v>
      </c>
      <c r="E284" s="285">
        <v>9.32</v>
      </c>
      <c r="F284" s="276" t="s">
        <v>2888</v>
      </c>
      <c r="G284" s="275" t="s">
        <v>361</v>
      </c>
    </row>
    <row r="285" spans="1:7" ht="20.399999999999999">
      <c r="A285" s="285" t="s">
        <v>3207</v>
      </c>
      <c r="B285" s="285" t="s">
        <v>3206</v>
      </c>
      <c r="C285" s="285"/>
      <c r="D285" s="286">
        <f t="shared" si="5"/>
        <v>0</v>
      </c>
      <c r="E285" s="285">
        <v>9.32</v>
      </c>
      <c r="F285" s="276" t="s">
        <v>2888</v>
      </c>
      <c r="G285" s="275" t="s">
        <v>361</v>
      </c>
    </row>
    <row r="286" spans="1:7" ht="20.399999999999999">
      <c r="A286" s="285" t="s">
        <v>3205</v>
      </c>
      <c r="B286" s="285" t="s">
        <v>3204</v>
      </c>
      <c r="C286" s="285"/>
      <c r="D286" s="286">
        <f t="shared" si="5"/>
        <v>0</v>
      </c>
      <c r="E286" s="285">
        <v>9.32</v>
      </c>
      <c r="F286" s="276" t="s">
        <v>2888</v>
      </c>
      <c r="G286" s="275" t="s">
        <v>361</v>
      </c>
    </row>
    <row r="287" spans="1:7" ht="20.399999999999999">
      <c r="A287" s="285" t="s">
        <v>3203</v>
      </c>
      <c r="B287" s="285" t="s">
        <v>3202</v>
      </c>
      <c r="C287" s="285"/>
      <c r="D287" s="286">
        <f t="shared" si="5"/>
        <v>0</v>
      </c>
      <c r="E287" s="285"/>
      <c r="F287" s="276" t="s">
        <v>2888</v>
      </c>
      <c r="G287" s="275" t="s">
        <v>361</v>
      </c>
    </row>
    <row r="288" spans="1:7" ht="20.399999999999999">
      <c r="A288" s="285" t="s">
        <v>3201</v>
      </c>
      <c r="B288" s="285" t="s">
        <v>3200</v>
      </c>
      <c r="C288" s="285"/>
      <c r="D288" s="286">
        <f t="shared" si="5"/>
        <v>0</v>
      </c>
      <c r="E288" s="285"/>
      <c r="F288" s="276" t="s">
        <v>2888</v>
      </c>
      <c r="G288" s="275" t="s">
        <v>361</v>
      </c>
    </row>
    <row r="289" spans="1:7" ht="20.399999999999999">
      <c r="A289" s="285" t="s">
        <v>3199</v>
      </c>
      <c r="B289" s="285" t="s">
        <v>3198</v>
      </c>
      <c r="C289" s="285"/>
      <c r="D289" s="286">
        <f t="shared" si="5"/>
        <v>0</v>
      </c>
      <c r="E289" s="285"/>
      <c r="F289" s="276" t="s">
        <v>2888</v>
      </c>
      <c r="G289" s="275" t="s">
        <v>361</v>
      </c>
    </row>
    <row r="290" spans="1:7" ht="20.399999999999999">
      <c r="A290" s="285" t="s">
        <v>3197</v>
      </c>
      <c r="B290" s="285" t="s">
        <v>3196</v>
      </c>
      <c r="C290" s="285"/>
      <c r="D290" s="286">
        <f t="shared" si="5"/>
        <v>0</v>
      </c>
      <c r="E290" s="285"/>
      <c r="F290" s="276" t="s">
        <v>2888</v>
      </c>
      <c r="G290" s="275" t="s">
        <v>361</v>
      </c>
    </row>
    <row r="291" spans="1:7" ht="20.399999999999999">
      <c r="A291" s="285" t="s">
        <v>3195</v>
      </c>
      <c r="B291" s="285" t="s">
        <v>3194</v>
      </c>
      <c r="C291" s="285"/>
      <c r="D291" s="286">
        <f t="shared" si="5"/>
        <v>0</v>
      </c>
      <c r="E291" s="285">
        <v>1.34</v>
      </c>
      <c r="F291" s="276" t="s">
        <v>2888</v>
      </c>
      <c r="G291" s="275" t="s">
        <v>361</v>
      </c>
    </row>
    <row r="292" spans="1:7" ht="20.399999999999999">
      <c r="A292" s="285" t="s">
        <v>3193</v>
      </c>
      <c r="B292" s="285" t="s">
        <v>3192</v>
      </c>
      <c r="C292" s="285"/>
      <c r="D292" s="286">
        <f t="shared" si="5"/>
        <v>0</v>
      </c>
      <c r="E292" s="285">
        <v>3.7</v>
      </c>
      <c r="F292" s="276" t="s">
        <v>2888</v>
      </c>
      <c r="G292" s="275" t="s">
        <v>361</v>
      </c>
    </row>
    <row r="293" spans="1:7" ht="20.399999999999999">
      <c r="A293" s="285" t="s">
        <v>3191</v>
      </c>
      <c r="B293" s="285" t="s">
        <v>3190</v>
      </c>
      <c r="C293" s="285"/>
      <c r="D293" s="286">
        <f t="shared" si="5"/>
        <v>0</v>
      </c>
      <c r="E293" s="285"/>
      <c r="F293" s="276" t="s">
        <v>2888</v>
      </c>
      <c r="G293" s="275" t="s">
        <v>361</v>
      </c>
    </row>
    <row r="294" spans="1:7" ht="20.399999999999999">
      <c r="A294" s="285" t="s">
        <v>3189</v>
      </c>
      <c r="B294" s="285" t="s">
        <v>3188</v>
      </c>
      <c r="C294" s="285"/>
      <c r="D294" s="286">
        <f t="shared" si="5"/>
        <v>0</v>
      </c>
      <c r="E294" s="285"/>
      <c r="F294" s="276" t="s">
        <v>2888</v>
      </c>
      <c r="G294" s="275" t="s">
        <v>361</v>
      </c>
    </row>
    <row r="295" spans="1:7" ht="20.399999999999999">
      <c r="A295" s="285" t="s">
        <v>3187</v>
      </c>
      <c r="B295" s="285" t="s">
        <v>3186</v>
      </c>
      <c r="C295" s="285"/>
      <c r="D295" s="286">
        <f t="shared" si="5"/>
        <v>0</v>
      </c>
      <c r="E295" s="285"/>
      <c r="F295" s="276" t="s">
        <v>2888</v>
      </c>
      <c r="G295" s="275" t="s">
        <v>361</v>
      </c>
    </row>
    <row r="296" spans="1:7" ht="20.399999999999999">
      <c r="A296" s="285" t="s">
        <v>3185</v>
      </c>
      <c r="B296" s="285" t="s">
        <v>3184</v>
      </c>
      <c r="C296" s="285"/>
      <c r="D296" s="286">
        <f t="shared" si="5"/>
        <v>0</v>
      </c>
      <c r="E296" s="285"/>
      <c r="F296" s="276" t="s">
        <v>2888</v>
      </c>
      <c r="G296" s="275" t="s">
        <v>361</v>
      </c>
    </row>
    <row r="297" spans="1:7" ht="20.399999999999999">
      <c r="A297" s="285" t="s">
        <v>3183</v>
      </c>
      <c r="B297" s="285" t="s">
        <v>3182</v>
      </c>
      <c r="C297" s="285"/>
      <c r="D297" s="286">
        <f t="shared" ref="D297:D360" si="6">+C297/$C$2</f>
        <v>0</v>
      </c>
      <c r="E297" s="285">
        <v>6.89</v>
      </c>
      <c r="F297" s="276" t="s">
        <v>2888</v>
      </c>
      <c r="G297" s="275" t="s">
        <v>361</v>
      </c>
    </row>
    <row r="298" spans="1:7" ht="20.399999999999999">
      <c r="A298" s="285" t="s">
        <v>3181</v>
      </c>
      <c r="B298" s="285" t="s">
        <v>3180</v>
      </c>
      <c r="C298" s="285"/>
      <c r="D298" s="286">
        <f t="shared" si="6"/>
        <v>0</v>
      </c>
      <c r="E298" s="285"/>
      <c r="F298" s="276" t="s">
        <v>2888</v>
      </c>
      <c r="G298" s="275" t="s">
        <v>361</v>
      </c>
    </row>
    <row r="299" spans="1:7" ht="20.399999999999999">
      <c r="A299" s="285" t="s">
        <v>3179</v>
      </c>
      <c r="B299" s="285" t="s">
        <v>3178</v>
      </c>
      <c r="C299" s="285"/>
      <c r="D299" s="286">
        <f t="shared" si="6"/>
        <v>0</v>
      </c>
      <c r="E299" s="285">
        <v>9.32</v>
      </c>
      <c r="F299" s="276" t="s">
        <v>2888</v>
      </c>
      <c r="G299" s="275" t="s">
        <v>361</v>
      </c>
    </row>
    <row r="300" spans="1:7" ht="20.399999999999999">
      <c r="A300" s="285" t="s">
        <v>3177</v>
      </c>
      <c r="B300" s="285" t="s">
        <v>3176</v>
      </c>
      <c r="C300" s="285"/>
      <c r="D300" s="286">
        <f t="shared" si="6"/>
        <v>0</v>
      </c>
      <c r="E300" s="285">
        <v>9.32</v>
      </c>
      <c r="F300" s="276" t="s">
        <v>2888</v>
      </c>
      <c r="G300" s="275" t="s">
        <v>361</v>
      </c>
    </row>
    <row r="301" spans="1:7" ht="20.399999999999999">
      <c r="A301" s="285" t="s">
        <v>3175</v>
      </c>
      <c r="B301" s="285" t="s">
        <v>3174</v>
      </c>
      <c r="C301" s="285"/>
      <c r="D301" s="286">
        <f t="shared" si="6"/>
        <v>0</v>
      </c>
      <c r="E301" s="285">
        <v>9.32</v>
      </c>
      <c r="F301" s="276" t="s">
        <v>2888</v>
      </c>
      <c r="G301" s="275" t="s">
        <v>361</v>
      </c>
    </row>
    <row r="302" spans="1:7" ht="20.399999999999999">
      <c r="A302" s="285" t="s">
        <v>3173</v>
      </c>
      <c r="B302" s="285" t="s">
        <v>3172</v>
      </c>
      <c r="C302" s="285"/>
      <c r="D302" s="286">
        <f t="shared" si="6"/>
        <v>0</v>
      </c>
      <c r="E302" s="285">
        <v>9.32</v>
      </c>
      <c r="F302" s="276" t="s">
        <v>2888</v>
      </c>
      <c r="G302" s="275" t="s">
        <v>361</v>
      </c>
    </row>
    <row r="303" spans="1:7" ht="20.399999999999999">
      <c r="A303" s="285" t="s">
        <v>3171</v>
      </c>
      <c r="B303" s="285" t="s">
        <v>3170</v>
      </c>
      <c r="C303" s="285"/>
      <c r="D303" s="286">
        <f t="shared" si="6"/>
        <v>0</v>
      </c>
      <c r="E303" s="285"/>
      <c r="F303" s="276" t="s">
        <v>2888</v>
      </c>
      <c r="G303" s="275" t="s">
        <v>361</v>
      </c>
    </row>
    <row r="304" spans="1:7" ht="20.399999999999999">
      <c r="A304" s="285" t="s">
        <v>3169</v>
      </c>
      <c r="B304" s="285" t="s">
        <v>3168</v>
      </c>
      <c r="C304" s="285"/>
      <c r="D304" s="286">
        <f t="shared" si="6"/>
        <v>0</v>
      </c>
      <c r="E304" s="285">
        <v>6.89</v>
      </c>
      <c r="F304" s="276" t="s">
        <v>2888</v>
      </c>
      <c r="G304" s="275" t="s">
        <v>361</v>
      </c>
    </row>
    <row r="305" spans="1:7" ht="20.399999999999999">
      <c r="A305" s="285" t="s">
        <v>3167</v>
      </c>
      <c r="B305" s="285" t="s">
        <v>3166</v>
      </c>
      <c r="C305" s="285"/>
      <c r="D305" s="286">
        <f t="shared" si="6"/>
        <v>0</v>
      </c>
      <c r="E305" s="285">
        <v>9.32</v>
      </c>
      <c r="F305" s="276" t="s">
        <v>2888</v>
      </c>
      <c r="G305" s="275" t="s">
        <v>361</v>
      </c>
    </row>
    <row r="306" spans="1:7" ht="20.399999999999999">
      <c r="A306" s="285" t="s">
        <v>3165</v>
      </c>
      <c r="B306" s="285" t="s">
        <v>3164</v>
      </c>
      <c r="C306" s="285"/>
      <c r="D306" s="286">
        <f t="shared" si="6"/>
        <v>0</v>
      </c>
      <c r="E306" s="285">
        <v>9.32</v>
      </c>
      <c r="F306" s="276" t="s">
        <v>2888</v>
      </c>
      <c r="G306" s="275" t="s">
        <v>361</v>
      </c>
    </row>
    <row r="307" spans="1:7" ht="20.399999999999999">
      <c r="A307" s="285" t="s">
        <v>3163</v>
      </c>
      <c r="B307" s="285" t="s">
        <v>3162</v>
      </c>
      <c r="C307" s="285"/>
      <c r="D307" s="286">
        <f t="shared" si="6"/>
        <v>0</v>
      </c>
      <c r="E307" s="285">
        <v>9.32</v>
      </c>
      <c r="F307" s="276" t="s">
        <v>2888</v>
      </c>
      <c r="G307" s="275" t="s">
        <v>361</v>
      </c>
    </row>
    <row r="308" spans="1:7" ht="20.399999999999999">
      <c r="A308" s="285" t="s">
        <v>3161</v>
      </c>
      <c r="B308" s="285" t="s">
        <v>3160</v>
      </c>
      <c r="C308" s="285"/>
      <c r="D308" s="286">
        <f t="shared" si="6"/>
        <v>0</v>
      </c>
      <c r="E308" s="285">
        <v>9.32</v>
      </c>
      <c r="F308" s="276" t="s">
        <v>2888</v>
      </c>
      <c r="G308" s="275" t="s">
        <v>361</v>
      </c>
    </row>
    <row r="309" spans="1:7" ht="20.399999999999999">
      <c r="A309" s="285" t="s">
        <v>3159</v>
      </c>
      <c r="B309" s="285" t="s">
        <v>3158</v>
      </c>
      <c r="C309" s="285"/>
      <c r="D309" s="286">
        <f t="shared" si="6"/>
        <v>0</v>
      </c>
      <c r="E309" s="285">
        <v>9.32</v>
      </c>
      <c r="F309" s="276" t="s">
        <v>2888</v>
      </c>
      <c r="G309" s="275" t="s">
        <v>361</v>
      </c>
    </row>
    <row r="310" spans="1:7" ht="20.399999999999999">
      <c r="A310" s="285" t="s">
        <v>3157</v>
      </c>
      <c r="B310" s="285" t="s">
        <v>3156</v>
      </c>
      <c r="C310" s="285"/>
      <c r="D310" s="286">
        <f t="shared" si="6"/>
        <v>0</v>
      </c>
      <c r="E310" s="285">
        <v>9.32</v>
      </c>
      <c r="F310" s="276" t="s">
        <v>2888</v>
      </c>
      <c r="G310" s="275" t="s">
        <v>361</v>
      </c>
    </row>
    <row r="311" spans="1:7" ht="20.399999999999999">
      <c r="A311" s="285" t="s">
        <v>3155</v>
      </c>
      <c r="B311" s="285" t="s">
        <v>3154</v>
      </c>
      <c r="C311" s="285"/>
      <c r="D311" s="286">
        <f t="shared" si="6"/>
        <v>0</v>
      </c>
      <c r="E311" s="285"/>
      <c r="F311" s="276" t="s">
        <v>2888</v>
      </c>
      <c r="G311" s="275" t="s">
        <v>361</v>
      </c>
    </row>
    <row r="312" spans="1:7" ht="20.399999999999999">
      <c r="A312" s="285" t="s">
        <v>3153</v>
      </c>
      <c r="B312" s="285" t="s">
        <v>3152</v>
      </c>
      <c r="C312" s="285"/>
      <c r="D312" s="286">
        <f t="shared" si="6"/>
        <v>0</v>
      </c>
      <c r="E312" s="285"/>
      <c r="F312" s="276" t="s">
        <v>2888</v>
      </c>
      <c r="G312" s="275" t="s">
        <v>361</v>
      </c>
    </row>
    <row r="313" spans="1:7" ht="20.399999999999999">
      <c r="A313" s="285" t="s">
        <v>3151</v>
      </c>
      <c r="B313" s="285" t="s">
        <v>3150</v>
      </c>
      <c r="C313" s="285"/>
      <c r="D313" s="286">
        <f t="shared" si="6"/>
        <v>0</v>
      </c>
      <c r="E313" s="285">
        <v>6.89</v>
      </c>
      <c r="F313" s="276" t="s">
        <v>2888</v>
      </c>
      <c r="G313" s="275" t="s">
        <v>361</v>
      </c>
    </row>
    <row r="314" spans="1:7" ht="20.399999999999999">
      <c r="A314" s="285" t="s">
        <v>3149</v>
      </c>
      <c r="B314" s="285" t="s">
        <v>3148</v>
      </c>
      <c r="C314" s="285"/>
      <c r="D314" s="286">
        <f t="shared" si="6"/>
        <v>0</v>
      </c>
      <c r="E314" s="285">
        <v>6.89</v>
      </c>
      <c r="F314" s="276" t="s">
        <v>2888</v>
      </c>
      <c r="G314" s="275" t="s">
        <v>361</v>
      </c>
    </row>
    <row r="315" spans="1:7" ht="20.399999999999999">
      <c r="A315" s="285" t="s">
        <v>3147</v>
      </c>
      <c r="B315" s="285" t="s">
        <v>3146</v>
      </c>
      <c r="C315" s="285"/>
      <c r="D315" s="286">
        <f t="shared" si="6"/>
        <v>0</v>
      </c>
      <c r="E315" s="285">
        <v>2.54</v>
      </c>
      <c r="F315" s="276" t="s">
        <v>2888</v>
      </c>
      <c r="G315" s="275" t="s">
        <v>361</v>
      </c>
    </row>
    <row r="316" spans="1:7" ht="20.399999999999999">
      <c r="A316" s="285" t="s">
        <v>3145</v>
      </c>
      <c r="B316" s="285" t="s">
        <v>3144</v>
      </c>
      <c r="C316" s="285">
        <v>60</v>
      </c>
      <c r="D316" s="286">
        <f t="shared" si="6"/>
        <v>2.1532016486857812</v>
      </c>
      <c r="E316" s="285">
        <v>3.74</v>
      </c>
      <c r="F316" s="276" t="s">
        <v>2888</v>
      </c>
      <c r="G316" s="275" t="s">
        <v>361</v>
      </c>
    </row>
    <row r="317" spans="1:7" ht="20.399999999999999">
      <c r="A317" s="285" t="s">
        <v>3143</v>
      </c>
      <c r="B317" s="285" t="s">
        <v>3142</v>
      </c>
      <c r="C317" s="285"/>
      <c r="D317" s="286">
        <f t="shared" si="6"/>
        <v>0</v>
      </c>
      <c r="E317" s="285"/>
      <c r="F317" s="276" t="s">
        <v>2888</v>
      </c>
      <c r="G317" s="275" t="s">
        <v>361</v>
      </c>
    </row>
    <row r="318" spans="1:7" ht="20.399999999999999">
      <c r="A318" s="285" t="s">
        <v>3141</v>
      </c>
      <c r="B318" s="285" t="s">
        <v>3140</v>
      </c>
      <c r="C318" s="285"/>
      <c r="D318" s="286">
        <f t="shared" si="6"/>
        <v>0</v>
      </c>
      <c r="E318" s="285">
        <v>2.84</v>
      </c>
      <c r="F318" s="276" t="s">
        <v>2888</v>
      </c>
      <c r="G318" s="275" t="s">
        <v>361</v>
      </c>
    </row>
    <row r="319" spans="1:7" ht="20.399999999999999">
      <c r="A319" s="285" t="s">
        <v>3139</v>
      </c>
      <c r="B319" s="285" t="s">
        <v>3138</v>
      </c>
      <c r="C319" s="285"/>
      <c r="D319" s="286">
        <f t="shared" si="6"/>
        <v>0</v>
      </c>
      <c r="E319" s="285">
        <v>9.32</v>
      </c>
      <c r="F319" s="276" t="s">
        <v>2888</v>
      </c>
      <c r="G319" s="275" t="s">
        <v>361</v>
      </c>
    </row>
    <row r="320" spans="1:7" ht="20.399999999999999">
      <c r="A320" s="285" t="s">
        <v>3137</v>
      </c>
      <c r="B320" s="285" t="s">
        <v>3136</v>
      </c>
      <c r="C320" s="285"/>
      <c r="D320" s="286">
        <f t="shared" si="6"/>
        <v>0</v>
      </c>
      <c r="E320" s="285">
        <v>9.32</v>
      </c>
      <c r="F320" s="276" t="s">
        <v>2888</v>
      </c>
      <c r="G320" s="275" t="s">
        <v>361</v>
      </c>
    </row>
    <row r="321" spans="1:7" ht="20.399999999999999">
      <c r="A321" s="285" t="s">
        <v>3135</v>
      </c>
      <c r="B321" s="285" t="s">
        <v>3134</v>
      </c>
      <c r="C321" s="285"/>
      <c r="D321" s="286">
        <f t="shared" si="6"/>
        <v>0</v>
      </c>
      <c r="E321" s="285">
        <v>6.89</v>
      </c>
      <c r="F321" s="276" t="s">
        <v>2888</v>
      </c>
      <c r="G321" s="275" t="s">
        <v>361</v>
      </c>
    </row>
    <row r="322" spans="1:7" ht="20.399999999999999">
      <c r="A322" s="285" t="s">
        <v>3133</v>
      </c>
      <c r="B322" s="285" t="s">
        <v>3132</v>
      </c>
      <c r="C322" s="285"/>
      <c r="D322" s="286">
        <f t="shared" si="6"/>
        <v>0</v>
      </c>
      <c r="E322" s="285">
        <v>1.6</v>
      </c>
      <c r="F322" s="276" t="s">
        <v>2888</v>
      </c>
      <c r="G322" s="275" t="s">
        <v>361</v>
      </c>
    </row>
    <row r="323" spans="1:7" ht="20.399999999999999">
      <c r="A323" s="285" t="s">
        <v>3131</v>
      </c>
      <c r="B323" s="285" t="s">
        <v>3130</v>
      </c>
      <c r="C323" s="285"/>
      <c r="D323" s="286">
        <f t="shared" si="6"/>
        <v>0</v>
      </c>
      <c r="E323" s="285"/>
      <c r="F323" s="276" t="s">
        <v>2888</v>
      </c>
      <c r="G323" s="275" t="s">
        <v>361</v>
      </c>
    </row>
    <row r="324" spans="1:7" ht="20.399999999999999">
      <c r="A324" s="285" t="s">
        <v>3129</v>
      </c>
      <c r="B324" s="285" t="s">
        <v>3128</v>
      </c>
      <c r="C324" s="285"/>
      <c r="D324" s="286">
        <f t="shared" si="6"/>
        <v>0</v>
      </c>
      <c r="E324" s="285">
        <v>9.32</v>
      </c>
      <c r="F324" s="276" t="s">
        <v>2888</v>
      </c>
      <c r="G324" s="275" t="s">
        <v>361</v>
      </c>
    </row>
    <row r="325" spans="1:7" ht="20.399999999999999">
      <c r="A325" s="285" t="s">
        <v>3127</v>
      </c>
      <c r="B325" s="285" t="s">
        <v>3126</v>
      </c>
      <c r="C325" s="285"/>
      <c r="D325" s="286">
        <f t="shared" si="6"/>
        <v>0</v>
      </c>
      <c r="E325" s="285"/>
      <c r="F325" s="276" t="s">
        <v>2888</v>
      </c>
      <c r="G325" s="275" t="s">
        <v>361</v>
      </c>
    </row>
    <row r="326" spans="1:7" ht="20.399999999999999">
      <c r="A326" s="285" t="s">
        <v>3125</v>
      </c>
      <c r="B326" s="285" t="s">
        <v>3124</v>
      </c>
      <c r="C326" s="285"/>
      <c r="D326" s="286">
        <f t="shared" si="6"/>
        <v>0</v>
      </c>
      <c r="E326" s="285"/>
      <c r="F326" s="276" t="s">
        <v>2888</v>
      </c>
      <c r="G326" s="275" t="s">
        <v>361</v>
      </c>
    </row>
    <row r="327" spans="1:7" ht="20.399999999999999">
      <c r="A327" s="285" t="s">
        <v>3123</v>
      </c>
      <c r="B327" s="285" t="s">
        <v>3122</v>
      </c>
      <c r="C327" s="285"/>
      <c r="D327" s="286">
        <f t="shared" si="6"/>
        <v>0</v>
      </c>
      <c r="E327" s="285">
        <v>3.74</v>
      </c>
      <c r="F327" s="276" t="s">
        <v>2888</v>
      </c>
      <c r="G327" s="275" t="s">
        <v>361</v>
      </c>
    </row>
    <row r="328" spans="1:7" ht="20.399999999999999">
      <c r="A328" s="285" t="s">
        <v>3121</v>
      </c>
      <c r="B328" s="285" t="s">
        <v>3120</v>
      </c>
      <c r="C328" s="285"/>
      <c r="D328" s="286">
        <f t="shared" si="6"/>
        <v>0</v>
      </c>
      <c r="E328" s="285"/>
      <c r="F328" s="276" t="s">
        <v>2888</v>
      </c>
      <c r="G328" s="275" t="s">
        <v>361</v>
      </c>
    </row>
    <row r="329" spans="1:7" ht="20.399999999999999">
      <c r="A329" s="285" t="s">
        <v>3119</v>
      </c>
      <c r="B329" s="285" t="s">
        <v>3118</v>
      </c>
      <c r="C329" s="285"/>
      <c r="D329" s="286">
        <f t="shared" si="6"/>
        <v>0</v>
      </c>
      <c r="E329" s="285">
        <v>1.6</v>
      </c>
      <c r="F329" s="276" t="s">
        <v>2888</v>
      </c>
      <c r="G329" s="275" t="s">
        <v>361</v>
      </c>
    </row>
    <row r="330" spans="1:7" ht="20.399999999999999">
      <c r="A330" s="285" t="s">
        <v>3117</v>
      </c>
      <c r="B330" s="285" t="s">
        <v>3116</v>
      </c>
      <c r="C330" s="285"/>
      <c r="D330" s="286">
        <f t="shared" si="6"/>
        <v>0</v>
      </c>
      <c r="E330" s="285">
        <v>0.93</v>
      </c>
      <c r="F330" s="276" t="s">
        <v>2888</v>
      </c>
      <c r="G330" s="275" t="s">
        <v>361</v>
      </c>
    </row>
    <row r="331" spans="1:7" ht="20.399999999999999">
      <c r="A331" s="285" t="s">
        <v>3115</v>
      </c>
      <c r="B331" s="285" t="s">
        <v>3114</v>
      </c>
      <c r="C331" s="285"/>
      <c r="D331" s="286">
        <f t="shared" si="6"/>
        <v>0</v>
      </c>
      <c r="E331" s="285"/>
      <c r="F331" s="276" t="s">
        <v>2888</v>
      </c>
      <c r="G331" s="275" t="s">
        <v>361</v>
      </c>
    </row>
    <row r="332" spans="1:7" ht="20.399999999999999">
      <c r="A332" s="285" t="s">
        <v>3113</v>
      </c>
      <c r="B332" s="285" t="s">
        <v>3112</v>
      </c>
      <c r="C332" s="285"/>
      <c r="D332" s="286">
        <f t="shared" si="6"/>
        <v>0</v>
      </c>
      <c r="E332" s="285">
        <v>3.74</v>
      </c>
      <c r="F332" s="276" t="s">
        <v>2888</v>
      </c>
      <c r="G332" s="275" t="s">
        <v>361</v>
      </c>
    </row>
    <row r="333" spans="1:7" ht="20.399999999999999">
      <c r="A333" s="285" t="s">
        <v>3111</v>
      </c>
      <c r="B333" s="285" t="s">
        <v>3110</v>
      </c>
      <c r="C333" s="285"/>
      <c r="D333" s="286">
        <f t="shared" si="6"/>
        <v>0</v>
      </c>
      <c r="E333" s="285"/>
      <c r="F333" s="276" t="s">
        <v>2888</v>
      </c>
      <c r="G333" s="275" t="s">
        <v>361</v>
      </c>
    </row>
    <row r="334" spans="1:7" ht="20.399999999999999">
      <c r="A334" s="285" t="s">
        <v>3109</v>
      </c>
      <c r="B334" s="285" t="s">
        <v>3108</v>
      </c>
      <c r="C334" s="285"/>
      <c r="D334" s="286">
        <f t="shared" si="6"/>
        <v>0</v>
      </c>
      <c r="E334" s="285"/>
      <c r="F334" s="276" t="s">
        <v>2888</v>
      </c>
      <c r="G334" s="275" t="s">
        <v>361</v>
      </c>
    </row>
    <row r="335" spans="1:7" ht="20.399999999999999">
      <c r="A335" s="285" t="s">
        <v>3107</v>
      </c>
      <c r="B335" s="285" t="s">
        <v>3106</v>
      </c>
      <c r="C335" s="285"/>
      <c r="D335" s="286">
        <f t="shared" si="6"/>
        <v>0</v>
      </c>
      <c r="E335" s="285">
        <v>9.32</v>
      </c>
      <c r="F335" s="276" t="s">
        <v>2888</v>
      </c>
      <c r="G335" s="275" t="s">
        <v>361</v>
      </c>
    </row>
    <row r="336" spans="1:7" ht="20.399999999999999">
      <c r="A336" s="285" t="s">
        <v>3105</v>
      </c>
      <c r="B336" s="285" t="s">
        <v>3104</v>
      </c>
      <c r="C336" s="285"/>
      <c r="D336" s="286">
        <f t="shared" si="6"/>
        <v>0</v>
      </c>
      <c r="E336" s="285">
        <v>9.32</v>
      </c>
      <c r="F336" s="276" t="s">
        <v>2888</v>
      </c>
      <c r="G336" s="275" t="s">
        <v>361</v>
      </c>
    </row>
    <row r="337" spans="1:7" ht="20.399999999999999">
      <c r="A337" s="285" t="s">
        <v>3103</v>
      </c>
      <c r="B337" s="285" t="s">
        <v>3102</v>
      </c>
      <c r="C337" s="285"/>
      <c r="D337" s="286">
        <f t="shared" si="6"/>
        <v>0</v>
      </c>
      <c r="E337" s="285">
        <v>9.32</v>
      </c>
      <c r="F337" s="276" t="s">
        <v>2888</v>
      </c>
      <c r="G337" s="275" t="s">
        <v>361</v>
      </c>
    </row>
    <row r="338" spans="1:7" ht="20.399999999999999">
      <c r="A338" s="285" t="s">
        <v>3101</v>
      </c>
      <c r="B338" s="285" t="s">
        <v>3100</v>
      </c>
      <c r="C338" s="285"/>
      <c r="D338" s="286">
        <f t="shared" si="6"/>
        <v>0</v>
      </c>
      <c r="E338" s="285"/>
      <c r="F338" s="276" t="s">
        <v>2888</v>
      </c>
      <c r="G338" s="275" t="s">
        <v>361</v>
      </c>
    </row>
    <row r="339" spans="1:7" ht="20.399999999999999">
      <c r="A339" s="285" t="s">
        <v>3099</v>
      </c>
      <c r="B339" s="285" t="s">
        <v>3098</v>
      </c>
      <c r="C339" s="285"/>
      <c r="D339" s="286">
        <f t="shared" si="6"/>
        <v>0</v>
      </c>
      <c r="E339" s="285"/>
      <c r="F339" s="276" t="s">
        <v>2888</v>
      </c>
      <c r="G339" s="275" t="s">
        <v>361</v>
      </c>
    </row>
    <row r="340" spans="1:7" ht="20.399999999999999">
      <c r="A340" s="285" t="s">
        <v>3097</v>
      </c>
      <c r="B340" s="285" t="s">
        <v>3096</v>
      </c>
      <c r="C340" s="285"/>
      <c r="D340" s="286">
        <f t="shared" si="6"/>
        <v>0</v>
      </c>
      <c r="E340" s="285">
        <v>1.96</v>
      </c>
      <c r="F340" s="276" t="s">
        <v>2888</v>
      </c>
      <c r="G340" s="275" t="s">
        <v>361</v>
      </c>
    </row>
    <row r="341" spans="1:7" ht="20.399999999999999">
      <c r="A341" s="285" t="s">
        <v>3095</v>
      </c>
      <c r="B341" s="285" t="s">
        <v>3094</v>
      </c>
      <c r="C341" s="285"/>
      <c r="D341" s="286">
        <f t="shared" si="6"/>
        <v>0</v>
      </c>
      <c r="E341" s="285"/>
      <c r="F341" s="276" t="s">
        <v>2888</v>
      </c>
      <c r="G341" s="275" t="s">
        <v>361</v>
      </c>
    </row>
    <row r="342" spans="1:7" ht="20.399999999999999">
      <c r="A342" s="285" t="s">
        <v>3093</v>
      </c>
      <c r="B342" s="285" t="s">
        <v>3092</v>
      </c>
      <c r="C342" s="285"/>
      <c r="D342" s="286">
        <f t="shared" si="6"/>
        <v>0</v>
      </c>
      <c r="E342" s="285"/>
      <c r="F342" s="276" t="s">
        <v>2888</v>
      </c>
      <c r="G342" s="275" t="s">
        <v>361</v>
      </c>
    </row>
    <row r="343" spans="1:7" ht="20.399999999999999">
      <c r="A343" s="285" t="s">
        <v>3091</v>
      </c>
      <c r="B343" s="285" t="s">
        <v>3090</v>
      </c>
      <c r="C343" s="285"/>
      <c r="D343" s="286">
        <f t="shared" si="6"/>
        <v>0</v>
      </c>
      <c r="E343" s="285">
        <v>0.93</v>
      </c>
      <c r="F343" s="276" t="s">
        <v>2888</v>
      </c>
      <c r="G343" s="275" t="s">
        <v>361</v>
      </c>
    </row>
    <row r="344" spans="1:7" ht="20.399999999999999">
      <c r="A344" s="285" t="s">
        <v>3089</v>
      </c>
      <c r="B344" s="285" t="s">
        <v>3088</v>
      </c>
      <c r="C344" s="285"/>
      <c r="D344" s="286">
        <f t="shared" si="6"/>
        <v>0</v>
      </c>
      <c r="E344" s="285">
        <v>1.2</v>
      </c>
      <c r="F344" s="276" t="s">
        <v>2888</v>
      </c>
      <c r="G344" s="275" t="s">
        <v>361</v>
      </c>
    </row>
    <row r="345" spans="1:7" ht="20.399999999999999">
      <c r="A345" s="285" t="s">
        <v>3087</v>
      </c>
      <c r="B345" s="285" t="s">
        <v>3086</v>
      </c>
      <c r="C345" s="285"/>
      <c r="D345" s="286">
        <f t="shared" si="6"/>
        <v>0</v>
      </c>
      <c r="E345" s="285">
        <v>3.74</v>
      </c>
      <c r="F345" s="276" t="s">
        <v>2888</v>
      </c>
      <c r="G345" s="275" t="s">
        <v>361</v>
      </c>
    </row>
    <row r="346" spans="1:7" ht="20.399999999999999">
      <c r="A346" s="285" t="s">
        <v>3085</v>
      </c>
      <c r="B346" s="285" t="s">
        <v>3084</v>
      </c>
      <c r="C346" s="285"/>
      <c r="D346" s="286">
        <f t="shared" si="6"/>
        <v>0</v>
      </c>
      <c r="E346" s="285"/>
      <c r="F346" s="276" t="s">
        <v>2888</v>
      </c>
      <c r="G346" s="275" t="s">
        <v>361</v>
      </c>
    </row>
    <row r="347" spans="1:7" ht="20.399999999999999">
      <c r="A347" s="285" t="s">
        <v>3083</v>
      </c>
      <c r="B347" s="285" t="s">
        <v>3082</v>
      </c>
      <c r="C347" s="285"/>
      <c r="D347" s="286">
        <f t="shared" si="6"/>
        <v>0</v>
      </c>
      <c r="E347" s="285">
        <v>1</v>
      </c>
      <c r="F347" s="276" t="s">
        <v>2888</v>
      </c>
      <c r="G347" s="275" t="s">
        <v>361</v>
      </c>
    </row>
    <row r="348" spans="1:7" ht="20.399999999999999">
      <c r="A348" s="285" t="s">
        <v>3081</v>
      </c>
      <c r="B348" s="285" t="s">
        <v>3080</v>
      </c>
      <c r="C348" s="285"/>
      <c r="D348" s="286">
        <f t="shared" si="6"/>
        <v>0</v>
      </c>
      <c r="E348" s="285">
        <v>6.89</v>
      </c>
      <c r="F348" s="276" t="s">
        <v>2888</v>
      </c>
      <c r="G348" s="275" t="s">
        <v>361</v>
      </c>
    </row>
    <row r="349" spans="1:7" ht="20.399999999999999">
      <c r="A349" s="285" t="s">
        <v>3079</v>
      </c>
      <c r="B349" s="285" t="s">
        <v>3078</v>
      </c>
      <c r="C349" s="285"/>
      <c r="D349" s="286">
        <f t="shared" si="6"/>
        <v>0</v>
      </c>
      <c r="E349" s="285">
        <v>3.74</v>
      </c>
      <c r="F349" s="276" t="s">
        <v>2888</v>
      </c>
      <c r="G349" s="275" t="s">
        <v>361</v>
      </c>
    </row>
    <row r="350" spans="1:7" ht="20.399999999999999">
      <c r="A350" s="285" t="s">
        <v>3077</v>
      </c>
      <c r="B350" s="285" t="s">
        <v>3076</v>
      </c>
      <c r="C350" s="285"/>
      <c r="D350" s="286">
        <f t="shared" si="6"/>
        <v>0</v>
      </c>
      <c r="E350" s="285">
        <v>9.32</v>
      </c>
      <c r="F350" s="276" t="s">
        <v>2888</v>
      </c>
      <c r="G350" s="275" t="s">
        <v>361</v>
      </c>
    </row>
    <row r="351" spans="1:7" ht="20.399999999999999">
      <c r="A351" s="285" t="s">
        <v>3075</v>
      </c>
      <c r="B351" s="285" t="s">
        <v>3074</v>
      </c>
      <c r="C351" s="285"/>
      <c r="D351" s="286">
        <f t="shared" si="6"/>
        <v>0</v>
      </c>
      <c r="E351" s="285"/>
      <c r="F351" s="276" t="s">
        <v>2888</v>
      </c>
      <c r="G351" s="275" t="s">
        <v>361</v>
      </c>
    </row>
    <row r="352" spans="1:7" ht="20.399999999999999">
      <c r="A352" s="285" t="s">
        <v>3073</v>
      </c>
      <c r="B352" s="285" t="s">
        <v>3072</v>
      </c>
      <c r="C352" s="285"/>
      <c r="D352" s="286">
        <f t="shared" si="6"/>
        <v>0</v>
      </c>
      <c r="E352" s="285"/>
      <c r="F352" s="276" t="s">
        <v>2888</v>
      </c>
      <c r="G352" s="275" t="s">
        <v>361</v>
      </c>
    </row>
    <row r="353" spans="1:7" ht="20.399999999999999">
      <c r="A353" s="285" t="s">
        <v>3071</v>
      </c>
      <c r="B353" s="285" t="s">
        <v>3070</v>
      </c>
      <c r="C353" s="285"/>
      <c r="D353" s="286">
        <f t="shared" si="6"/>
        <v>0</v>
      </c>
      <c r="E353" s="285">
        <v>9.32</v>
      </c>
      <c r="F353" s="276" t="s">
        <v>2888</v>
      </c>
      <c r="G353" s="275" t="s">
        <v>361</v>
      </c>
    </row>
    <row r="354" spans="1:7" ht="20.399999999999999">
      <c r="A354" s="285" t="s">
        <v>3069</v>
      </c>
      <c r="B354" s="285" t="s">
        <v>3068</v>
      </c>
      <c r="C354" s="285"/>
      <c r="D354" s="286">
        <f t="shared" si="6"/>
        <v>0</v>
      </c>
      <c r="E354" s="285"/>
      <c r="F354" s="276" t="s">
        <v>2888</v>
      </c>
      <c r="G354" s="275" t="s">
        <v>361</v>
      </c>
    </row>
    <row r="355" spans="1:7" ht="20.399999999999999">
      <c r="A355" s="285" t="s">
        <v>3067</v>
      </c>
      <c r="B355" s="285" t="s">
        <v>3066</v>
      </c>
      <c r="C355" s="285"/>
      <c r="D355" s="286">
        <f t="shared" si="6"/>
        <v>0</v>
      </c>
      <c r="E355" s="285"/>
      <c r="F355" s="276" t="s">
        <v>2888</v>
      </c>
      <c r="G355" s="275" t="s">
        <v>361</v>
      </c>
    </row>
    <row r="356" spans="1:7" ht="20.399999999999999">
      <c r="A356" s="285" t="s">
        <v>3065</v>
      </c>
      <c r="B356" s="285" t="s">
        <v>3064</v>
      </c>
      <c r="C356" s="285"/>
      <c r="D356" s="286">
        <f t="shared" si="6"/>
        <v>0</v>
      </c>
      <c r="E356" s="285"/>
      <c r="F356" s="276" t="s">
        <v>2888</v>
      </c>
      <c r="G356" s="275" t="s">
        <v>361</v>
      </c>
    </row>
    <row r="357" spans="1:7" ht="20.399999999999999">
      <c r="A357" s="285" t="s">
        <v>3063</v>
      </c>
      <c r="B357" s="285" t="s">
        <v>3062</v>
      </c>
      <c r="C357" s="285"/>
      <c r="D357" s="286">
        <f t="shared" si="6"/>
        <v>0</v>
      </c>
      <c r="E357" s="285">
        <v>3.74</v>
      </c>
      <c r="F357" s="276" t="s">
        <v>2888</v>
      </c>
      <c r="G357" s="275" t="s">
        <v>361</v>
      </c>
    </row>
    <row r="358" spans="1:7" ht="20.399999999999999">
      <c r="A358" s="285" t="s">
        <v>3061</v>
      </c>
      <c r="B358" s="285" t="s">
        <v>3060</v>
      </c>
      <c r="C358" s="285"/>
      <c r="D358" s="286">
        <f t="shared" si="6"/>
        <v>0</v>
      </c>
      <c r="E358" s="285"/>
      <c r="F358" s="276" t="s">
        <v>2888</v>
      </c>
      <c r="G358" s="275" t="s">
        <v>361</v>
      </c>
    </row>
    <row r="359" spans="1:7" ht="20.399999999999999">
      <c r="A359" s="285" t="s">
        <v>3059</v>
      </c>
      <c r="B359" s="285" t="s">
        <v>3058</v>
      </c>
      <c r="C359" s="285"/>
      <c r="D359" s="286">
        <f t="shared" si="6"/>
        <v>0</v>
      </c>
      <c r="E359" s="285"/>
      <c r="F359" s="276" t="s">
        <v>2888</v>
      </c>
      <c r="G359" s="275" t="s">
        <v>361</v>
      </c>
    </row>
    <row r="360" spans="1:7" ht="20.399999999999999">
      <c r="A360" s="285" t="s">
        <v>3057</v>
      </c>
      <c r="B360" s="285" t="s">
        <v>3056</v>
      </c>
      <c r="C360" s="285"/>
      <c r="D360" s="286">
        <f t="shared" si="6"/>
        <v>0</v>
      </c>
      <c r="E360" s="285">
        <v>2.84</v>
      </c>
      <c r="F360" s="276" t="s">
        <v>2888</v>
      </c>
      <c r="G360" s="275" t="s">
        <v>361</v>
      </c>
    </row>
    <row r="361" spans="1:7" ht="20.399999999999999">
      <c r="A361" s="285" t="s">
        <v>3055</v>
      </c>
      <c r="B361" s="285" t="s">
        <v>3054</v>
      </c>
      <c r="C361" s="285">
        <v>30</v>
      </c>
      <c r="D361" s="286">
        <f t="shared" ref="D361:D424" si="7">+C361/$C$2</f>
        <v>1.0766008243428906</v>
      </c>
      <c r="E361" s="285">
        <v>1.2</v>
      </c>
      <c r="F361" s="276" t="s">
        <v>2888</v>
      </c>
      <c r="G361" s="275" t="s">
        <v>361</v>
      </c>
    </row>
    <row r="362" spans="1:7" ht="20.399999999999999">
      <c r="A362" s="285" t="s">
        <v>3053</v>
      </c>
      <c r="B362" s="285" t="s">
        <v>3052</v>
      </c>
      <c r="C362" s="285"/>
      <c r="D362" s="286">
        <f t="shared" si="7"/>
        <v>0</v>
      </c>
      <c r="E362" s="285">
        <v>1</v>
      </c>
      <c r="F362" s="276" t="s">
        <v>2888</v>
      </c>
      <c r="G362" s="275" t="s">
        <v>361</v>
      </c>
    </row>
    <row r="363" spans="1:7" ht="20.399999999999999">
      <c r="A363" s="285" t="s">
        <v>3051</v>
      </c>
      <c r="B363" s="285" t="s">
        <v>3050</v>
      </c>
      <c r="C363" s="285"/>
      <c r="D363" s="286">
        <f t="shared" si="7"/>
        <v>0</v>
      </c>
      <c r="E363" s="285">
        <v>0.93</v>
      </c>
      <c r="F363" s="276" t="s">
        <v>2888</v>
      </c>
      <c r="G363" s="275" t="s">
        <v>361</v>
      </c>
    </row>
    <row r="364" spans="1:7" ht="20.399999999999999">
      <c r="A364" s="285" t="s">
        <v>3049</v>
      </c>
      <c r="B364" s="285" t="s">
        <v>3048</v>
      </c>
      <c r="C364" s="285">
        <v>45</v>
      </c>
      <c r="D364" s="286">
        <f t="shared" si="7"/>
        <v>1.614901236514336</v>
      </c>
      <c r="E364" s="285">
        <v>2.84</v>
      </c>
      <c r="F364" s="276" t="s">
        <v>2888</v>
      </c>
      <c r="G364" s="275" t="s">
        <v>361</v>
      </c>
    </row>
    <row r="365" spans="1:7" ht="20.399999999999999">
      <c r="A365" s="285" t="s">
        <v>3047</v>
      </c>
      <c r="B365" s="285" t="s">
        <v>3046</v>
      </c>
      <c r="C365" s="285"/>
      <c r="D365" s="286">
        <f t="shared" si="7"/>
        <v>0</v>
      </c>
      <c r="E365" s="285">
        <v>2.84</v>
      </c>
      <c r="F365" s="276" t="s">
        <v>2888</v>
      </c>
      <c r="G365" s="275" t="s">
        <v>361</v>
      </c>
    </row>
    <row r="366" spans="1:7" ht="20.399999999999999">
      <c r="A366" s="285" t="s">
        <v>3045</v>
      </c>
      <c r="B366" s="285" t="s">
        <v>3044</v>
      </c>
      <c r="C366" s="285"/>
      <c r="D366" s="286">
        <f t="shared" si="7"/>
        <v>0</v>
      </c>
      <c r="E366" s="285">
        <v>9.32</v>
      </c>
      <c r="F366" s="276" t="s">
        <v>2888</v>
      </c>
      <c r="G366" s="275" t="s">
        <v>361</v>
      </c>
    </row>
    <row r="367" spans="1:7" ht="20.399999999999999">
      <c r="A367" s="285" t="s">
        <v>3043</v>
      </c>
      <c r="B367" s="285" t="s">
        <v>3042</v>
      </c>
      <c r="C367" s="285"/>
      <c r="D367" s="286">
        <f t="shared" si="7"/>
        <v>0</v>
      </c>
      <c r="E367" s="285"/>
      <c r="F367" s="276" t="s">
        <v>2888</v>
      </c>
      <c r="G367" s="275" t="s">
        <v>361</v>
      </c>
    </row>
    <row r="368" spans="1:7" ht="20.399999999999999">
      <c r="A368" s="285" t="s">
        <v>3041</v>
      </c>
      <c r="B368" s="285" t="s">
        <v>3040</v>
      </c>
      <c r="C368" s="285"/>
      <c r="D368" s="286">
        <f t="shared" si="7"/>
        <v>0</v>
      </c>
      <c r="E368" s="285"/>
      <c r="F368" s="276" t="s">
        <v>2888</v>
      </c>
      <c r="G368" s="275" t="s">
        <v>361</v>
      </c>
    </row>
    <row r="369" spans="1:7" ht="20.399999999999999">
      <c r="A369" s="285" t="s">
        <v>3039</v>
      </c>
      <c r="B369" s="285" t="s">
        <v>3038</v>
      </c>
      <c r="C369" s="285"/>
      <c r="D369" s="286">
        <f t="shared" si="7"/>
        <v>0</v>
      </c>
      <c r="E369" s="285"/>
      <c r="F369" s="276" t="s">
        <v>2888</v>
      </c>
      <c r="G369" s="275" t="s">
        <v>361</v>
      </c>
    </row>
    <row r="370" spans="1:7" ht="20.399999999999999">
      <c r="A370" s="285" t="s">
        <v>3037</v>
      </c>
      <c r="B370" s="285" t="s">
        <v>3036</v>
      </c>
      <c r="C370" s="285"/>
      <c r="D370" s="286">
        <f t="shared" si="7"/>
        <v>0</v>
      </c>
      <c r="E370" s="285"/>
      <c r="F370" s="276" t="s">
        <v>2888</v>
      </c>
      <c r="G370" s="275" t="s">
        <v>361</v>
      </c>
    </row>
    <row r="371" spans="1:7" ht="20.399999999999999">
      <c r="A371" s="285" t="s">
        <v>3035</v>
      </c>
      <c r="B371" s="285" t="s">
        <v>3034</v>
      </c>
      <c r="C371" s="285"/>
      <c r="D371" s="286">
        <f t="shared" si="7"/>
        <v>0</v>
      </c>
      <c r="E371" s="285">
        <v>1</v>
      </c>
      <c r="F371" s="276" t="s">
        <v>2888</v>
      </c>
      <c r="G371" s="275" t="s">
        <v>361</v>
      </c>
    </row>
    <row r="372" spans="1:7" ht="20.399999999999999">
      <c r="A372" s="285" t="s">
        <v>3033</v>
      </c>
      <c r="B372" s="285" t="s">
        <v>3032</v>
      </c>
      <c r="C372" s="285">
        <v>30</v>
      </c>
      <c r="D372" s="286">
        <f t="shared" si="7"/>
        <v>1.0766008243428906</v>
      </c>
      <c r="E372" s="285">
        <v>1.6</v>
      </c>
      <c r="F372" s="276" t="s">
        <v>2888</v>
      </c>
      <c r="G372" s="275" t="s">
        <v>361</v>
      </c>
    </row>
    <row r="373" spans="1:7" ht="20.399999999999999">
      <c r="A373" s="285" t="s">
        <v>3031</v>
      </c>
      <c r="B373" s="285" t="s">
        <v>3030</v>
      </c>
      <c r="C373" s="285"/>
      <c r="D373" s="286">
        <f t="shared" si="7"/>
        <v>0</v>
      </c>
      <c r="E373" s="285"/>
      <c r="F373" s="276" t="s">
        <v>2888</v>
      </c>
      <c r="G373" s="275" t="s">
        <v>361</v>
      </c>
    </row>
    <row r="374" spans="1:7" ht="20.399999999999999">
      <c r="A374" s="285" t="s">
        <v>3029</v>
      </c>
      <c r="B374" s="285" t="s">
        <v>3028</v>
      </c>
      <c r="C374" s="285"/>
      <c r="D374" s="286">
        <f t="shared" si="7"/>
        <v>0</v>
      </c>
      <c r="E374" s="285"/>
      <c r="F374" s="276" t="s">
        <v>2888</v>
      </c>
      <c r="G374" s="275" t="s">
        <v>361</v>
      </c>
    </row>
    <row r="375" spans="1:7" ht="20.399999999999999">
      <c r="A375" s="285" t="s">
        <v>3027</v>
      </c>
      <c r="B375" s="285" t="s">
        <v>3026</v>
      </c>
      <c r="C375" s="285"/>
      <c r="D375" s="286">
        <f t="shared" si="7"/>
        <v>0</v>
      </c>
      <c r="E375" s="285">
        <v>9.32</v>
      </c>
      <c r="F375" s="276" t="s">
        <v>2888</v>
      </c>
      <c r="G375" s="275" t="s">
        <v>361</v>
      </c>
    </row>
    <row r="376" spans="1:7" ht="20.399999999999999">
      <c r="A376" s="285" t="s">
        <v>3025</v>
      </c>
      <c r="B376" s="285" t="s">
        <v>3024</v>
      </c>
      <c r="C376" s="285"/>
      <c r="D376" s="286">
        <f t="shared" si="7"/>
        <v>0</v>
      </c>
      <c r="E376" s="285"/>
      <c r="F376" s="276" t="s">
        <v>2888</v>
      </c>
      <c r="G376" s="275" t="s">
        <v>361</v>
      </c>
    </row>
    <row r="377" spans="1:7" ht="20.399999999999999">
      <c r="A377" s="285" t="s">
        <v>3023</v>
      </c>
      <c r="B377" s="285" t="s">
        <v>3022</v>
      </c>
      <c r="C377" s="285">
        <v>30</v>
      </c>
      <c r="D377" s="286">
        <f t="shared" si="7"/>
        <v>1.0766008243428906</v>
      </c>
      <c r="E377" s="285">
        <v>0.74</v>
      </c>
      <c r="F377" s="276" t="s">
        <v>2888</v>
      </c>
      <c r="G377" s="275" t="s">
        <v>361</v>
      </c>
    </row>
    <row r="378" spans="1:7" ht="20.399999999999999">
      <c r="A378" s="285" t="s">
        <v>3021</v>
      </c>
      <c r="B378" s="285" t="s">
        <v>3020</v>
      </c>
      <c r="C378" s="285"/>
      <c r="D378" s="286">
        <f t="shared" si="7"/>
        <v>0</v>
      </c>
      <c r="E378" s="285">
        <v>1.6</v>
      </c>
      <c r="F378" s="276" t="s">
        <v>2888</v>
      </c>
      <c r="G378" s="275" t="s">
        <v>361</v>
      </c>
    </row>
    <row r="379" spans="1:7" ht="20.399999999999999">
      <c r="A379" s="285" t="s">
        <v>3019</v>
      </c>
      <c r="B379" s="285" t="s">
        <v>3018</v>
      </c>
      <c r="C379" s="285"/>
      <c r="D379" s="286">
        <f t="shared" si="7"/>
        <v>0</v>
      </c>
      <c r="E379" s="285"/>
      <c r="F379" s="276" t="s">
        <v>2888</v>
      </c>
      <c r="G379" s="275" t="s">
        <v>361</v>
      </c>
    </row>
    <row r="380" spans="1:7" ht="20.399999999999999">
      <c r="A380" s="285" t="s">
        <v>3017</v>
      </c>
      <c r="B380" s="285" t="s">
        <v>3016</v>
      </c>
      <c r="C380" s="285"/>
      <c r="D380" s="286">
        <f t="shared" si="7"/>
        <v>0</v>
      </c>
      <c r="E380" s="285">
        <v>0.74</v>
      </c>
      <c r="F380" s="276" t="s">
        <v>2888</v>
      </c>
      <c r="G380" s="275" t="s">
        <v>361</v>
      </c>
    </row>
    <row r="381" spans="1:7" ht="20.399999999999999">
      <c r="A381" s="285" t="s">
        <v>3015</v>
      </c>
      <c r="B381" s="285" t="s">
        <v>3014</v>
      </c>
      <c r="C381" s="285"/>
      <c r="D381" s="286">
        <f t="shared" si="7"/>
        <v>0</v>
      </c>
      <c r="E381" s="285">
        <v>0.74</v>
      </c>
      <c r="F381" s="276" t="s">
        <v>2888</v>
      </c>
      <c r="G381" s="275" t="s">
        <v>361</v>
      </c>
    </row>
    <row r="382" spans="1:7" ht="20.399999999999999">
      <c r="A382" s="285" t="s">
        <v>3013</v>
      </c>
      <c r="B382" s="285" t="s">
        <v>3012</v>
      </c>
      <c r="C382" s="285"/>
      <c r="D382" s="286">
        <f t="shared" si="7"/>
        <v>0</v>
      </c>
      <c r="E382" s="285">
        <v>3.74</v>
      </c>
      <c r="F382" s="276" t="s">
        <v>2888</v>
      </c>
      <c r="G382" s="275" t="s">
        <v>361</v>
      </c>
    </row>
    <row r="383" spans="1:7" ht="20.399999999999999">
      <c r="A383" s="285" t="s">
        <v>3011</v>
      </c>
      <c r="B383" s="285" t="s">
        <v>3010</v>
      </c>
      <c r="C383" s="285"/>
      <c r="D383" s="286">
        <f t="shared" si="7"/>
        <v>0</v>
      </c>
      <c r="E383" s="285"/>
      <c r="F383" s="276" t="s">
        <v>2888</v>
      </c>
      <c r="G383" s="275" t="s">
        <v>361</v>
      </c>
    </row>
    <row r="384" spans="1:7" ht="20.399999999999999">
      <c r="A384" s="285" t="s">
        <v>3009</v>
      </c>
      <c r="B384" s="285" t="s">
        <v>3008</v>
      </c>
      <c r="C384" s="285"/>
      <c r="D384" s="286">
        <f t="shared" si="7"/>
        <v>0</v>
      </c>
      <c r="E384" s="285"/>
      <c r="F384" s="276" t="s">
        <v>2888</v>
      </c>
      <c r="G384" s="275" t="s">
        <v>361</v>
      </c>
    </row>
    <row r="385" spans="1:7" ht="20.399999999999999">
      <c r="A385" s="285" t="s">
        <v>3007</v>
      </c>
      <c r="B385" s="285" t="s">
        <v>3006</v>
      </c>
      <c r="C385" s="285"/>
      <c r="D385" s="286">
        <f t="shared" si="7"/>
        <v>0</v>
      </c>
      <c r="E385" s="285"/>
      <c r="F385" s="276" t="s">
        <v>2888</v>
      </c>
      <c r="G385" s="275" t="s">
        <v>361</v>
      </c>
    </row>
    <row r="386" spans="1:7" ht="20.399999999999999">
      <c r="A386" s="285" t="s">
        <v>3005</v>
      </c>
      <c r="B386" s="285" t="s">
        <v>3004</v>
      </c>
      <c r="C386" s="285"/>
      <c r="D386" s="286">
        <f t="shared" si="7"/>
        <v>0</v>
      </c>
      <c r="E386" s="285">
        <v>2.54</v>
      </c>
      <c r="F386" s="276" t="s">
        <v>2888</v>
      </c>
      <c r="G386" s="275" t="s">
        <v>361</v>
      </c>
    </row>
    <row r="387" spans="1:7" ht="20.399999999999999">
      <c r="A387" s="285" t="s">
        <v>3003</v>
      </c>
      <c r="B387" s="285" t="s">
        <v>3002</v>
      </c>
      <c r="C387" s="285"/>
      <c r="D387" s="286">
        <f t="shared" si="7"/>
        <v>0</v>
      </c>
      <c r="E387" s="285">
        <v>2.54</v>
      </c>
      <c r="F387" s="276" t="s">
        <v>2888</v>
      </c>
      <c r="G387" s="275" t="s">
        <v>361</v>
      </c>
    </row>
    <row r="388" spans="1:7" ht="20.399999999999999">
      <c r="A388" s="285" t="s">
        <v>3001</v>
      </c>
      <c r="B388" s="285" t="s">
        <v>3000</v>
      </c>
      <c r="C388" s="285"/>
      <c r="D388" s="286">
        <f t="shared" si="7"/>
        <v>0</v>
      </c>
      <c r="E388" s="285">
        <v>2.54</v>
      </c>
      <c r="F388" s="276" t="s">
        <v>2888</v>
      </c>
      <c r="G388" s="275" t="s">
        <v>361</v>
      </c>
    </row>
    <row r="389" spans="1:7" ht="20.399999999999999">
      <c r="A389" s="285" t="s">
        <v>2999</v>
      </c>
      <c r="B389" s="285" t="s">
        <v>2998</v>
      </c>
      <c r="C389" s="285"/>
      <c r="D389" s="286">
        <f t="shared" si="7"/>
        <v>0</v>
      </c>
      <c r="E389" s="285">
        <v>3.7</v>
      </c>
      <c r="F389" s="276" t="s">
        <v>2888</v>
      </c>
      <c r="G389" s="275" t="s">
        <v>361</v>
      </c>
    </row>
    <row r="390" spans="1:7" ht="20.399999999999999">
      <c r="A390" s="285" t="s">
        <v>2997</v>
      </c>
      <c r="B390" s="285" t="s">
        <v>2996</v>
      </c>
      <c r="C390" s="285"/>
      <c r="D390" s="286">
        <f t="shared" si="7"/>
        <v>0</v>
      </c>
      <c r="E390" s="285"/>
      <c r="F390" s="276" t="s">
        <v>2888</v>
      </c>
      <c r="G390" s="275" t="s">
        <v>361</v>
      </c>
    </row>
    <row r="391" spans="1:7" ht="20.399999999999999">
      <c r="A391" s="285" t="s">
        <v>2995</v>
      </c>
      <c r="B391" s="285" t="s">
        <v>2994</v>
      </c>
      <c r="C391" s="285"/>
      <c r="D391" s="286">
        <f t="shared" si="7"/>
        <v>0</v>
      </c>
      <c r="E391" s="285">
        <v>2.84</v>
      </c>
      <c r="F391" s="276" t="s">
        <v>2888</v>
      </c>
      <c r="G391" s="275" t="s">
        <v>361</v>
      </c>
    </row>
    <row r="392" spans="1:7" ht="20.399999999999999">
      <c r="A392" s="285" t="s">
        <v>2993</v>
      </c>
      <c r="B392" s="285" t="s">
        <v>2992</v>
      </c>
      <c r="C392" s="285"/>
      <c r="D392" s="286">
        <f t="shared" si="7"/>
        <v>0</v>
      </c>
      <c r="E392" s="285">
        <v>3.74</v>
      </c>
      <c r="F392" s="276" t="s">
        <v>2888</v>
      </c>
      <c r="G392" s="275" t="s">
        <v>361</v>
      </c>
    </row>
    <row r="393" spans="1:7" ht="20.399999999999999">
      <c r="A393" s="285" t="s">
        <v>2991</v>
      </c>
      <c r="B393" s="285" t="s">
        <v>2990</v>
      </c>
      <c r="C393" s="285"/>
      <c r="D393" s="286">
        <f t="shared" si="7"/>
        <v>0</v>
      </c>
      <c r="E393" s="285">
        <v>6.89</v>
      </c>
      <c r="F393" s="276" t="s">
        <v>2888</v>
      </c>
      <c r="G393" s="275" t="s">
        <v>361</v>
      </c>
    </row>
    <row r="394" spans="1:7" ht="20.399999999999999">
      <c r="A394" s="285" t="s">
        <v>2989</v>
      </c>
      <c r="B394" s="285" t="s">
        <v>2988</v>
      </c>
      <c r="C394" s="285"/>
      <c r="D394" s="286">
        <f t="shared" si="7"/>
        <v>0</v>
      </c>
      <c r="E394" s="285">
        <v>9.32</v>
      </c>
      <c r="F394" s="276" t="s">
        <v>2888</v>
      </c>
      <c r="G394" s="275" t="s">
        <v>361</v>
      </c>
    </row>
    <row r="395" spans="1:7" ht="20.399999999999999">
      <c r="A395" s="285" t="s">
        <v>2987</v>
      </c>
      <c r="B395" s="285" t="s">
        <v>2986</v>
      </c>
      <c r="C395" s="285"/>
      <c r="D395" s="286">
        <f t="shared" si="7"/>
        <v>0</v>
      </c>
      <c r="E395" s="285">
        <v>9.32</v>
      </c>
      <c r="F395" s="276" t="s">
        <v>2888</v>
      </c>
      <c r="G395" s="275" t="s">
        <v>361</v>
      </c>
    </row>
    <row r="396" spans="1:7" ht="20.399999999999999">
      <c r="A396" s="285" t="s">
        <v>2985</v>
      </c>
      <c r="B396" s="285" t="s">
        <v>2984</v>
      </c>
      <c r="C396" s="285"/>
      <c r="D396" s="286">
        <f t="shared" si="7"/>
        <v>0</v>
      </c>
      <c r="E396" s="285"/>
      <c r="F396" s="276" t="s">
        <v>2888</v>
      </c>
      <c r="G396" s="275" t="s">
        <v>361</v>
      </c>
    </row>
    <row r="397" spans="1:7" ht="20.399999999999999">
      <c r="A397" s="285" t="s">
        <v>2983</v>
      </c>
      <c r="B397" s="285" t="s">
        <v>2982</v>
      </c>
      <c r="C397" s="285"/>
      <c r="D397" s="286">
        <f t="shared" si="7"/>
        <v>0</v>
      </c>
      <c r="E397" s="285">
        <v>2.84</v>
      </c>
      <c r="F397" s="276" t="s">
        <v>2888</v>
      </c>
      <c r="G397" s="275" t="s">
        <v>361</v>
      </c>
    </row>
    <row r="398" spans="1:7" ht="20.399999999999999">
      <c r="A398" s="285" t="s">
        <v>2981</v>
      </c>
      <c r="B398" s="285" t="s">
        <v>2980</v>
      </c>
      <c r="C398" s="285"/>
      <c r="D398" s="286">
        <f t="shared" si="7"/>
        <v>0</v>
      </c>
      <c r="E398" s="285">
        <v>1.6</v>
      </c>
      <c r="F398" s="276" t="s">
        <v>2888</v>
      </c>
      <c r="G398" s="275" t="s">
        <v>361</v>
      </c>
    </row>
    <row r="399" spans="1:7" ht="20.399999999999999">
      <c r="A399" s="285" t="s">
        <v>2979</v>
      </c>
      <c r="B399" s="285" t="s">
        <v>2978</v>
      </c>
      <c r="C399" s="285"/>
      <c r="D399" s="286">
        <f t="shared" si="7"/>
        <v>0</v>
      </c>
      <c r="E399" s="285">
        <v>2.84</v>
      </c>
      <c r="F399" s="276" t="s">
        <v>2888</v>
      </c>
      <c r="G399" s="275" t="s">
        <v>361</v>
      </c>
    </row>
    <row r="400" spans="1:7" ht="20.399999999999999">
      <c r="A400" s="285" t="s">
        <v>2977</v>
      </c>
      <c r="B400" s="285" t="s">
        <v>2976</v>
      </c>
      <c r="C400" s="285"/>
      <c r="D400" s="286">
        <f t="shared" si="7"/>
        <v>0</v>
      </c>
      <c r="E400" s="285">
        <v>2.84</v>
      </c>
      <c r="F400" s="276" t="s">
        <v>2888</v>
      </c>
      <c r="G400" s="275" t="s">
        <v>361</v>
      </c>
    </row>
    <row r="401" spans="1:7" ht="20.399999999999999">
      <c r="A401" s="285" t="s">
        <v>2975</v>
      </c>
      <c r="B401" s="285" t="s">
        <v>2974</v>
      </c>
      <c r="C401" s="285"/>
      <c r="D401" s="286">
        <f t="shared" si="7"/>
        <v>0</v>
      </c>
      <c r="E401" s="285">
        <v>2.84</v>
      </c>
      <c r="F401" s="276" t="s">
        <v>2888</v>
      </c>
      <c r="G401" s="275" t="s">
        <v>361</v>
      </c>
    </row>
    <row r="402" spans="1:7" ht="20.399999999999999">
      <c r="A402" s="285" t="s">
        <v>2973</v>
      </c>
      <c r="B402" s="285" t="s">
        <v>2972</v>
      </c>
      <c r="C402" s="285"/>
      <c r="D402" s="286">
        <f t="shared" si="7"/>
        <v>0</v>
      </c>
      <c r="E402" s="285"/>
      <c r="F402" s="276" t="s">
        <v>2888</v>
      </c>
      <c r="G402" s="275" t="s">
        <v>361</v>
      </c>
    </row>
    <row r="403" spans="1:7" ht="20.399999999999999">
      <c r="A403" s="285" t="s">
        <v>2971</v>
      </c>
      <c r="B403" s="285" t="s">
        <v>2970</v>
      </c>
      <c r="C403" s="285"/>
      <c r="D403" s="286">
        <f t="shared" si="7"/>
        <v>0</v>
      </c>
      <c r="E403" s="285"/>
      <c r="F403" s="276" t="s">
        <v>2888</v>
      </c>
      <c r="G403" s="275" t="s">
        <v>361</v>
      </c>
    </row>
    <row r="404" spans="1:7" ht="20.399999999999999">
      <c r="A404" s="285" t="s">
        <v>2969</v>
      </c>
      <c r="B404" s="285" t="s">
        <v>2968</v>
      </c>
      <c r="C404" s="285"/>
      <c r="D404" s="286">
        <f t="shared" si="7"/>
        <v>0</v>
      </c>
      <c r="E404" s="285">
        <v>0.74</v>
      </c>
      <c r="F404" s="276" t="s">
        <v>2888</v>
      </c>
      <c r="G404" s="275" t="s">
        <v>361</v>
      </c>
    </row>
    <row r="405" spans="1:7" ht="20.399999999999999">
      <c r="A405" s="285" t="s">
        <v>2967</v>
      </c>
      <c r="B405" s="285" t="s">
        <v>2966</v>
      </c>
      <c r="C405" s="285"/>
      <c r="D405" s="286">
        <f t="shared" si="7"/>
        <v>0</v>
      </c>
      <c r="E405" s="285">
        <v>0.93</v>
      </c>
      <c r="F405" s="276" t="s">
        <v>2888</v>
      </c>
      <c r="G405" s="275" t="s">
        <v>361</v>
      </c>
    </row>
    <row r="406" spans="1:7" ht="20.399999999999999">
      <c r="A406" s="285" t="s">
        <v>2965</v>
      </c>
      <c r="B406" s="285" t="s">
        <v>2964</v>
      </c>
      <c r="C406" s="285"/>
      <c r="D406" s="286">
        <f t="shared" si="7"/>
        <v>0</v>
      </c>
      <c r="E406" s="285"/>
      <c r="F406" s="276" t="s">
        <v>2888</v>
      </c>
      <c r="G406" s="275" t="s">
        <v>361</v>
      </c>
    </row>
    <row r="407" spans="1:7" ht="20.399999999999999">
      <c r="A407" s="285"/>
      <c r="B407" s="285"/>
      <c r="C407" s="285"/>
      <c r="D407" s="286">
        <f t="shared" si="7"/>
        <v>0</v>
      </c>
      <c r="E407" s="285"/>
      <c r="F407" s="276" t="s">
        <v>2888</v>
      </c>
      <c r="G407" s="275" t="s">
        <v>361</v>
      </c>
    </row>
    <row r="408" spans="1:7" ht="20.399999999999999">
      <c r="A408" s="277" t="s">
        <v>2963</v>
      </c>
      <c r="B408" s="277" t="s">
        <v>2962</v>
      </c>
      <c r="C408" s="277"/>
      <c r="D408" s="278">
        <f t="shared" si="7"/>
        <v>0</v>
      </c>
      <c r="E408" s="277">
        <v>1.08</v>
      </c>
      <c r="F408" s="276" t="s">
        <v>2888</v>
      </c>
      <c r="G408" s="275" t="s">
        <v>361</v>
      </c>
    </row>
    <row r="409" spans="1:7" ht="20.399999999999999">
      <c r="A409" s="277" t="s">
        <v>2961</v>
      </c>
      <c r="B409" s="277" t="s">
        <v>2960</v>
      </c>
      <c r="C409" s="277"/>
      <c r="D409" s="278">
        <f t="shared" si="7"/>
        <v>0</v>
      </c>
      <c r="E409" s="277">
        <v>3.74</v>
      </c>
      <c r="F409" s="276" t="s">
        <v>2888</v>
      </c>
      <c r="G409" s="275" t="s">
        <v>361</v>
      </c>
    </row>
    <row r="410" spans="1:7" ht="20.399999999999999">
      <c r="A410" s="277" t="s">
        <v>2959</v>
      </c>
      <c r="B410" s="277" t="s">
        <v>2958</v>
      </c>
      <c r="C410" s="277"/>
      <c r="D410" s="278">
        <f t="shared" si="7"/>
        <v>0</v>
      </c>
      <c r="E410" s="277">
        <v>1.08</v>
      </c>
      <c r="F410" s="276" t="s">
        <v>2888</v>
      </c>
      <c r="G410" s="275" t="s">
        <v>361</v>
      </c>
    </row>
    <row r="411" spans="1:7" ht="20.399999999999999">
      <c r="A411" s="281"/>
      <c r="B411" s="281"/>
      <c r="C411" s="281"/>
      <c r="D411" s="282">
        <f t="shared" si="7"/>
        <v>0</v>
      </c>
      <c r="E411" s="281"/>
      <c r="F411" s="276" t="s">
        <v>2888</v>
      </c>
      <c r="G411" s="275" t="s">
        <v>361</v>
      </c>
    </row>
    <row r="412" spans="1:7" ht="20.399999999999999">
      <c r="A412" s="283" t="s">
        <v>2957</v>
      </c>
      <c r="B412" s="283" t="s">
        <v>2956</v>
      </c>
      <c r="C412" s="283"/>
      <c r="D412" s="284">
        <f t="shared" si="7"/>
        <v>0</v>
      </c>
      <c r="E412" s="283"/>
      <c r="F412" s="276" t="s">
        <v>2888</v>
      </c>
      <c r="G412" s="275" t="s">
        <v>361</v>
      </c>
    </row>
    <row r="413" spans="1:7" ht="20.399999999999999">
      <c r="A413" s="283" t="s">
        <v>2955</v>
      </c>
      <c r="B413" s="283" t="s">
        <v>2954</v>
      </c>
      <c r="C413" s="283"/>
      <c r="D413" s="284">
        <f t="shared" si="7"/>
        <v>0</v>
      </c>
      <c r="E413" s="283"/>
      <c r="F413" s="276" t="s">
        <v>2888</v>
      </c>
      <c r="G413" s="275" t="s">
        <v>361</v>
      </c>
    </row>
    <row r="414" spans="1:7" ht="20.399999999999999">
      <c r="A414" s="283" t="s">
        <v>2953</v>
      </c>
      <c r="B414" s="283" t="s">
        <v>2952</v>
      </c>
      <c r="C414" s="283"/>
      <c r="D414" s="284">
        <f t="shared" si="7"/>
        <v>0</v>
      </c>
      <c r="E414" s="283"/>
      <c r="F414" s="276" t="s">
        <v>2888</v>
      </c>
      <c r="G414" s="275" t="s">
        <v>361</v>
      </c>
    </row>
    <row r="415" spans="1:7" ht="20.399999999999999">
      <c r="A415" s="281"/>
      <c r="B415" s="281"/>
      <c r="C415" s="281"/>
      <c r="D415" s="282">
        <f t="shared" si="7"/>
        <v>0</v>
      </c>
      <c r="E415" s="281"/>
      <c r="F415" s="276" t="s">
        <v>2888</v>
      </c>
      <c r="G415" s="275" t="s">
        <v>361</v>
      </c>
    </row>
    <row r="416" spans="1:7" ht="20.399999999999999">
      <c r="A416" s="277" t="s">
        <v>2951</v>
      </c>
      <c r="B416" s="277" t="s">
        <v>2950</v>
      </c>
      <c r="C416" s="277"/>
      <c r="D416" s="278">
        <f t="shared" si="7"/>
        <v>0</v>
      </c>
      <c r="E416" s="277"/>
      <c r="F416" s="276" t="s">
        <v>2888</v>
      </c>
      <c r="G416" s="275" t="s">
        <v>361</v>
      </c>
    </row>
    <row r="417" spans="1:7" ht="20.399999999999999">
      <c r="A417" s="277" t="s">
        <v>2949</v>
      </c>
      <c r="B417" s="277" t="s">
        <v>2948</v>
      </c>
      <c r="C417" s="277"/>
      <c r="D417" s="278">
        <f t="shared" si="7"/>
        <v>0</v>
      </c>
      <c r="E417" s="277"/>
      <c r="F417" s="276" t="s">
        <v>2888</v>
      </c>
      <c r="G417" s="275" t="s">
        <v>361</v>
      </c>
    </row>
    <row r="418" spans="1:7" ht="20.399999999999999">
      <c r="A418" s="277" t="s">
        <v>2947</v>
      </c>
      <c r="B418" s="277" t="s">
        <v>2946</v>
      </c>
      <c r="C418" s="277"/>
      <c r="D418" s="278">
        <f t="shared" si="7"/>
        <v>0</v>
      </c>
      <c r="E418" s="277"/>
      <c r="F418" s="276" t="s">
        <v>2888</v>
      </c>
      <c r="G418" s="275" t="s">
        <v>361</v>
      </c>
    </row>
    <row r="419" spans="1:7" ht="20.399999999999999">
      <c r="A419" s="277" t="s">
        <v>2945</v>
      </c>
      <c r="B419" s="277" t="s">
        <v>2944</v>
      </c>
      <c r="C419" s="277"/>
      <c r="D419" s="278">
        <f t="shared" si="7"/>
        <v>0</v>
      </c>
      <c r="E419" s="277"/>
      <c r="F419" s="276" t="s">
        <v>2888</v>
      </c>
      <c r="G419" s="275" t="s">
        <v>361</v>
      </c>
    </row>
    <row r="420" spans="1:7" ht="20.399999999999999">
      <c r="A420" s="279" t="s">
        <v>2943</v>
      </c>
      <c r="B420" s="279" t="s">
        <v>2942</v>
      </c>
      <c r="C420" s="279"/>
      <c r="D420" s="280">
        <f t="shared" si="7"/>
        <v>0</v>
      </c>
      <c r="E420" s="279"/>
      <c r="F420" s="276" t="s">
        <v>2888</v>
      </c>
      <c r="G420" s="275" t="s">
        <v>361</v>
      </c>
    </row>
    <row r="421" spans="1:7" ht="20.399999999999999">
      <c r="A421" s="279" t="s">
        <v>2941</v>
      </c>
      <c r="B421" s="279" t="s">
        <v>2940</v>
      </c>
      <c r="C421" s="279"/>
      <c r="D421" s="280">
        <f t="shared" si="7"/>
        <v>0</v>
      </c>
      <c r="E421" s="279"/>
      <c r="F421" s="276" t="s">
        <v>2888</v>
      </c>
      <c r="G421" s="275" t="s">
        <v>361</v>
      </c>
    </row>
    <row r="422" spans="1:7" ht="20.399999999999999">
      <c r="A422" s="279" t="s">
        <v>2939</v>
      </c>
      <c r="B422" s="279" t="s">
        <v>2938</v>
      </c>
      <c r="C422" s="279"/>
      <c r="D422" s="280">
        <f t="shared" si="7"/>
        <v>0</v>
      </c>
      <c r="E422" s="279"/>
      <c r="F422" s="276" t="s">
        <v>2888</v>
      </c>
      <c r="G422" s="275" t="s">
        <v>361</v>
      </c>
    </row>
    <row r="423" spans="1:7" ht="20.399999999999999">
      <c r="A423" s="279" t="s">
        <v>2937</v>
      </c>
      <c r="B423" s="279" t="s">
        <v>2936</v>
      </c>
      <c r="C423" s="279"/>
      <c r="D423" s="280">
        <f t="shared" si="7"/>
        <v>0</v>
      </c>
      <c r="E423" s="279"/>
      <c r="F423" s="276" t="s">
        <v>2888</v>
      </c>
      <c r="G423" s="275" t="s">
        <v>361</v>
      </c>
    </row>
    <row r="424" spans="1:7" ht="20.399999999999999">
      <c r="A424" s="279" t="s">
        <v>2935</v>
      </c>
      <c r="B424" s="279" t="s">
        <v>2934</v>
      </c>
      <c r="C424" s="279"/>
      <c r="D424" s="280">
        <f t="shared" si="7"/>
        <v>0</v>
      </c>
      <c r="E424" s="279"/>
      <c r="F424" s="276" t="s">
        <v>2888</v>
      </c>
      <c r="G424" s="275" t="s">
        <v>361</v>
      </c>
    </row>
    <row r="425" spans="1:7" ht="20.399999999999999">
      <c r="A425" s="277" t="s">
        <v>2933</v>
      </c>
      <c r="B425" s="277" t="s">
        <v>2932</v>
      </c>
      <c r="C425" s="277"/>
      <c r="D425" s="278">
        <f t="shared" ref="D425:D446" si="8">+C425/$C$2</f>
        <v>0</v>
      </c>
      <c r="E425" s="277"/>
      <c r="F425" s="276" t="s">
        <v>2888</v>
      </c>
      <c r="G425" s="275" t="s">
        <v>361</v>
      </c>
    </row>
    <row r="426" spans="1:7" ht="20.399999999999999">
      <c r="A426" s="279" t="s">
        <v>2931</v>
      </c>
      <c r="B426" s="279" t="s">
        <v>2930</v>
      </c>
      <c r="C426" s="279"/>
      <c r="D426" s="280">
        <f t="shared" si="8"/>
        <v>0</v>
      </c>
      <c r="E426" s="279"/>
      <c r="F426" s="276" t="s">
        <v>2888</v>
      </c>
      <c r="G426" s="275" t="s">
        <v>361</v>
      </c>
    </row>
    <row r="427" spans="1:7" ht="20.399999999999999">
      <c r="A427" s="279" t="s">
        <v>2929</v>
      </c>
      <c r="B427" s="279" t="s">
        <v>2928</v>
      </c>
      <c r="C427" s="279"/>
      <c r="D427" s="280">
        <f t="shared" si="8"/>
        <v>0</v>
      </c>
      <c r="E427" s="279"/>
      <c r="F427" s="276" t="s">
        <v>2888</v>
      </c>
      <c r="G427" s="275" t="s">
        <v>361</v>
      </c>
    </row>
    <row r="428" spans="1:7" ht="20.399999999999999">
      <c r="A428" s="279" t="s">
        <v>2927</v>
      </c>
      <c r="B428" s="279" t="s">
        <v>2926</v>
      </c>
      <c r="C428" s="279"/>
      <c r="D428" s="280">
        <f t="shared" si="8"/>
        <v>0</v>
      </c>
      <c r="E428" s="279"/>
      <c r="F428" s="276" t="s">
        <v>2888</v>
      </c>
      <c r="G428" s="275" t="s">
        <v>361</v>
      </c>
    </row>
    <row r="429" spans="1:7" ht="20.399999999999999">
      <c r="A429" s="279" t="s">
        <v>2925</v>
      </c>
      <c r="B429" s="279" t="s">
        <v>2924</v>
      </c>
      <c r="C429" s="279"/>
      <c r="D429" s="280">
        <f t="shared" si="8"/>
        <v>0</v>
      </c>
      <c r="E429" s="279"/>
      <c r="F429" s="276" t="s">
        <v>2888</v>
      </c>
      <c r="G429" s="275" t="s">
        <v>361</v>
      </c>
    </row>
    <row r="430" spans="1:7" ht="20.399999999999999">
      <c r="A430" s="279" t="s">
        <v>2923</v>
      </c>
      <c r="B430" s="279" t="s">
        <v>2922</v>
      </c>
      <c r="C430" s="279"/>
      <c r="D430" s="280">
        <f t="shared" si="8"/>
        <v>0</v>
      </c>
      <c r="E430" s="279"/>
      <c r="F430" s="276" t="s">
        <v>2888</v>
      </c>
      <c r="G430" s="275" t="s">
        <v>361</v>
      </c>
    </row>
    <row r="431" spans="1:7" ht="20.399999999999999">
      <c r="A431" s="279" t="s">
        <v>2921</v>
      </c>
      <c r="B431" s="279" t="s">
        <v>2920</v>
      </c>
      <c r="C431" s="279"/>
      <c r="D431" s="280">
        <f t="shared" si="8"/>
        <v>0</v>
      </c>
      <c r="E431" s="279"/>
      <c r="F431" s="276" t="s">
        <v>2888</v>
      </c>
      <c r="G431" s="275" t="s">
        <v>361</v>
      </c>
    </row>
    <row r="432" spans="1:7" ht="20.399999999999999">
      <c r="A432" s="279" t="s">
        <v>2919</v>
      </c>
      <c r="B432" s="279" t="s">
        <v>2918</v>
      </c>
      <c r="C432" s="279"/>
      <c r="D432" s="280">
        <f t="shared" si="8"/>
        <v>0</v>
      </c>
      <c r="E432" s="279"/>
      <c r="F432" s="276" t="s">
        <v>2888</v>
      </c>
      <c r="G432" s="275" t="s">
        <v>361</v>
      </c>
    </row>
    <row r="433" spans="1:7" ht="20.399999999999999">
      <c r="A433" s="279" t="s">
        <v>2917</v>
      </c>
      <c r="B433" s="279" t="s">
        <v>2916</v>
      </c>
      <c r="C433" s="279"/>
      <c r="D433" s="280">
        <f t="shared" si="8"/>
        <v>0</v>
      </c>
      <c r="E433" s="279"/>
      <c r="F433" s="276" t="s">
        <v>2888</v>
      </c>
      <c r="G433" s="275" t="s">
        <v>361</v>
      </c>
    </row>
    <row r="434" spans="1:7" ht="20.399999999999999">
      <c r="A434" s="279" t="s">
        <v>2915</v>
      </c>
      <c r="B434" s="279" t="s">
        <v>2914</v>
      </c>
      <c r="C434" s="279"/>
      <c r="D434" s="280">
        <f t="shared" si="8"/>
        <v>0</v>
      </c>
      <c r="E434" s="279"/>
      <c r="F434" s="276" t="s">
        <v>2888</v>
      </c>
      <c r="G434" s="275" t="s">
        <v>361</v>
      </c>
    </row>
    <row r="435" spans="1:7" ht="20.399999999999999">
      <c r="A435" s="279" t="s">
        <v>2913</v>
      </c>
      <c r="B435" s="279" t="s">
        <v>2912</v>
      </c>
      <c r="C435" s="279"/>
      <c r="D435" s="280">
        <f t="shared" si="8"/>
        <v>0</v>
      </c>
      <c r="E435" s="279"/>
      <c r="F435" s="276" t="s">
        <v>2888</v>
      </c>
      <c r="G435" s="275" t="s">
        <v>361</v>
      </c>
    </row>
    <row r="436" spans="1:7" ht="20.399999999999999">
      <c r="A436" s="277" t="s">
        <v>2911</v>
      </c>
      <c r="B436" s="277" t="s">
        <v>2910</v>
      </c>
      <c r="C436" s="277"/>
      <c r="D436" s="278">
        <f t="shared" si="8"/>
        <v>0</v>
      </c>
      <c r="E436" s="277"/>
      <c r="F436" s="276" t="s">
        <v>2888</v>
      </c>
      <c r="G436" s="275" t="s">
        <v>361</v>
      </c>
    </row>
    <row r="437" spans="1:7" ht="20.399999999999999">
      <c r="A437" s="277" t="s">
        <v>2909</v>
      </c>
      <c r="B437" s="277" t="s">
        <v>2908</v>
      </c>
      <c r="C437" s="277"/>
      <c r="D437" s="278">
        <f t="shared" si="8"/>
        <v>0</v>
      </c>
      <c r="E437" s="277"/>
      <c r="F437" s="276" t="s">
        <v>2888</v>
      </c>
      <c r="G437" s="275" t="s">
        <v>361</v>
      </c>
    </row>
    <row r="438" spans="1:7" ht="20.399999999999999">
      <c r="A438" s="277" t="s">
        <v>2907</v>
      </c>
      <c r="B438" s="277" t="s">
        <v>2906</v>
      </c>
      <c r="C438" s="277"/>
      <c r="D438" s="278">
        <f t="shared" si="8"/>
        <v>0</v>
      </c>
      <c r="E438" s="277"/>
      <c r="F438" s="276" t="s">
        <v>2888</v>
      </c>
      <c r="G438" s="275" t="s">
        <v>361</v>
      </c>
    </row>
    <row r="439" spans="1:7" ht="13.8">
      <c r="A439" s="277" t="s">
        <v>2905</v>
      </c>
      <c r="B439" s="277" t="s">
        <v>2904</v>
      </c>
      <c r="C439" s="277"/>
      <c r="D439" s="278">
        <f t="shared" si="8"/>
        <v>0</v>
      </c>
      <c r="E439" s="277"/>
      <c r="F439" s="276" t="s">
        <v>2891</v>
      </c>
      <c r="G439" s="276" t="s">
        <v>7</v>
      </c>
    </row>
    <row r="440" spans="1:7" ht="20.399999999999999">
      <c r="A440" s="277" t="s">
        <v>2903</v>
      </c>
      <c r="B440" s="277" t="s">
        <v>2902</v>
      </c>
      <c r="C440" s="277"/>
      <c r="D440" s="278">
        <f t="shared" si="8"/>
        <v>0</v>
      </c>
      <c r="E440" s="277"/>
      <c r="F440" s="276" t="s">
        <v>2888</v>
      </c>
      <c r="G440" s="275" t="s">
        <v>361</v>
      </c>
    </row>
    <row r="441" spans="1:7" ht="20.399999999999999">
      <c r="A441" s="277" t="s">
        <v>2901</v>
      </c>
      <c r="B441" s="277" t="s">
        <v>2900</v>
      </c>
      <c r="C441" s="277"/>
      <c r="D441" s="278">
        <f t="shared" si="8"/>
        <v>0</v>
      </c>
      <c r="E441" s="277"/>
      <c r="F441" s="276" t="s">
        <v>2888</v>
      </c>
      <c r="G441" s="275" t="s">
        <v>361</v>
      </c>
    </row>
    <row r="442" spans="1:7" ht="13.8">
      <c r="A442" s="277" t="s">
        <v>2899</v>
      </c>
      <c r="B442" s="277" t="s">
        <v>2898</v>
      </c>
      <c r="C442" s="277"/>
      <c r="D442" s="278">
        <f t="shared" si="8"/>
        <v>0</v>
      </c>
      <c r="E442" s="277"/>
      <c r="F442" s="276" t="s">
        <v>2891</v>
      </c>
      <c r="G442" s="276" t="s">
        <v>7</v>
      </c>
    </row>
    <row r="443" spans="1:7" ht="13.8">
      <c r="A443" s="277" t="s">
        <v>2897</v>
      </c>
      <c r="B443" s="277" t="s">
        <v>2896</v>
      </c>
      <c r="C443" s="277"/>
      <c r="D443" s="278">
        <f t="shared" si="8"/>
        <v>0</v>
      </c>
      <c r="E443" s="277"/>
      <c r="F443" s="276" t="s">
        <v>2891</v>
      </c>
      <c r="G443" s="276" t="s">
        <v>7</v>
      </c>
    </row>
    <row r="444" spans="1:7" ht="13.8">
      <c r="A444" s="277" t="s">
        <v>2895</v>
      </c>
      <c r="B444" s="277" t="s">
        <v>2894</v>
      </c>
      <c r="C444" s="277"/>
      <c r="D444" s="278">
        <f t="shared" si="8"/>
        <v>0</v>
      </c>
      <c r="E444" s="277"/>
      <c r="F444" s="276" t="s">
        <v>2891</v>
      </c>
      <c r="G444" s="276" t="s">
        <v>7</v>
      </c>
    </row>
    <row r="445" spans="1:7" ht="13.8">
      <c r="A445" s="277" t="s">
        <v>2893</v>
      </c>
      <c r="B445" s="277" t="s">
        <v>2892</v>
      </c>
      <c r="C445" s="277"/>
      <c r="D445" s="278">
        <f t="shared" si="8"/>
        <v>0</v>
      </c>
      <c r="E445" s="277"/>
      <c r="F445" s="276" t="s">
        <v>2891</v>
      </c>
      <c r="G445" s="276" t="s">
        <v>7</v>
      </c>
    </row>
    <row r="446" spans="1:7" ht="20.399999999999999">
      <c r="A446" s="277" t="s">
        <v>2890</v>
      </c>
      <c r="B446" s="277" t="s">
        <v>2889</v>
      </c>
      <c r="C446" s="277"/>
      <c r="D446" s="278">
        <f t="shared" si="8"/>
        <v>0</v>
      </c>
      <c r="E446" s="277"/>
      <c r="F446" s="276" t="s">
        <v>2888</v>
      </c>
      <c r="G446" s="275" t="s">
        <v>361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F178"/>
  <sheetViews>
    <sheetView view="pageLayout" zoomScaleNormal="100" workbookViewId="0"/>
  </sheetViews>
  <sheetFormatPr defaultColWidth="117.33203125" defaultRowHeight="14.4"/>
  <cols>
    <col min="1" max="1" width="16.77734375" style="11" customWidth="1"/>
    <col min="2" max="2" width="15.109375" style="11" customWidth="1"/>
    <col min="3" max="3" width="10.6640625" style="11" customWidth="1"/>
    <col min="4" max="4" width="13.6640625" style="11" customWidth="1"/>
    <col min="5" max="5" width="11.5546875" style="11" customWidth="1"/>
    <col min="6" max="6" width="19.6640625" style="11" customWidth="1"/>
    <col min="7" max="16384" width="117.33203125" style="11"/>
  </cols>
  <sheetData>
    <row r="1" spans="1:1">
      <c r="A1" s="430">
        <v>43860</v>
      </c>
    </row>
    <row r="2" spans="1:1" ht="21">
      <c r="A2" s="155"/>
    </row>
    <row r="3" spans="1:1" ht="22.8">
      <c r="A3" s="163" t="s">
        <v>20516</v>
      </c>
    </row>
    <row r="4" spans="1:1">
      <c r="A4" s="164"/>
    </row>
    <row r="5" spans="1:1">
      <c r="A5" s="18" t="s">
        <v>18774</v>
      </c>
    </row>
    <row r="6" spans="1:1">
      <c r="A6" s="18"/>
    </row>
    <row r="7" spans="1:1">
      <c r="A7" s="424" t="s">
        <v>21035</v>
      </c>
    </row>
    <row r="8" spans="1:1">
      <c r="A8" s="424" t="s">
        <v>21045</v>
      </c>
    </row>
    <row r="9" spans="1:1">
      <c r="A9" s="424" t="s">
        <v>21046</v>
      </c>
    </row>
    <row r="10" spans="1:1">
      <c r="A10" s="424" t="s">
        <v>21047</v>
      </c>
    </row>
    <row r="11" spans="1:1">
      <c r="A11" s="424" t="s">
        <v>18775</v>
      </c>
    </row>
    <row r="12" spans="1:1">
      <c r="A12" s="424"/>
    </row>
    <row r="13" spans="1:1">
      <c r="A13" s="424" t="s">
        <v>21048</v>
      </c>
    </row>
    <row r="14" spans="1:1">
      <c r="A14" s="424" t="s">
        <v>18769</v>
      </c>
    </row>
    <row r="15" spans="1:1">
      <c r="A15" s="424" t="s">
        <v>18770</v>
      </c>
    </row>
    <row r="16" spans="1:1">
      <c r="A16" s="412" t="s">
        <v>21049</v>
      </c>
    </row>
    <row r="17" spans="1:6">
      <c r="A17" s="412" t="s">
        <v>21050</v>
      </c>
    </row>
    <row r="18" spans="1:6">
      <c r="A18" s="412" t="s">
        <v>20514</v>
      </c>
    </row>
    <row r="19" spans="1:6">
      <c r="A19" s="412" t="s">
        <v>20515</v>
      </c>
    </row>
    <row r="20" spans="1:6">
      <c r="A20" s="425" t="s">
        <v>18773</v>
      </c>
      <c r="B20" s="413"/>
      <c r="C20" s="413"/>
      <c r="D20" s="413"/>
      <c r="E20" s="413"/>
      <c r="F20" s="413"/>
    </row>
    <row r="21" spans="1:6">
      <c r="A21" s="426" t="s">
        <v>18772</v>
      </c>
      <c r="B21" s="414"/>
      <c r="C21" s="414"/>
      <c r="D21" s="414"/>
      <c r="E21" s="414"/>
      <c r="F21" s="414"/>
    </row>
    <row r="22" spans="1:6">
      <c r="A22" s="427" t="s">
        <v>18771</v>
      </c>
      <c r="B22" s="416"/>
      <c r="C22" s="416"/>
      <c r="D22" s="416"/>
      <c r="E22" s="416"/>
      <c r="F22" s="416"/>
    </row>
    <row r="23" spans="1:6">
      <c r="A23" s="428" t="s">
        <v>19028</v>
      </c>
      <c r="B23" s="415"/>
      <c r="C23" s="415"/>
      <c r="D23" s="415"/>
      <c r="E23" s="415"/>
      <c r="F23" s="415"/>
    </row>
    <row r="24" spans="1:6">
      <c r="A24" s="490" t="s">
        <v>19029</v>
      </c>
      <c r="B24" s="415"/>
      <c r="C24" s="415"/>
      <c r="D24" s="415"/>
      <c r="E24" s="415"/>
      <c r="F24" s="415"/>
    </row>
    <row r="25" spans="1:6">
      <c r="A25" s="424"/>
    </row>
    <row r="26" spans="1:6">
      <c r="A26" s="18" t="s">
        <v>20517</v>
      </c>
    </row>
    <row r="27" spans="1:6">
      <c r="A27" s="178"/>
    </row>
    <row r="28" spans="1:6">
      <c r="A28" s="429" t="s">
        <v>18782</v>
      </c>
    </row>
    <row r="29" spans="1:6">
      <c r="A29" s="178" t="s">
        <v>18785</v>
      </c>
    </row>
    <row r="30" spans="1:6">
      <c r="A30" s="178" t="s">
        <v>18784</v>
      </c>
    </row>
    <row r="31" spans="1:6">
      <c r="A31" s="178" t="s">
        <v>18783</v>
      </c>
    </row>
    <row r="32" spans="1:6">
      <c r="A32" s="178" t="s">
        <v>18786</v>
      </c>
    </row>
    <row r="33" spans="1:1">
      <c r="A33" s="178" t="s">
        <v>18781</v>
      </c>
    </row>
    <row r="34" spans="1:1">
      <c r="A34" s="178" t="s">
        <v>19480</v>
      </c>
    </row>
    <row r="35" spans="1:1">
      <c r="A35" s="178" t="s">
        <v>19031</v>
      </c>
    </row>
    <row r="36" spans="1:1">
      <c r="A36" s="178" t="s">
        <v>19032</v>
      </c>
    </row>
    <row r="37" spans="1:1">
      <c r="A37" s="184" t="s">
        <v>20544</v>
      </c>
    </row>
    <row r="38" spans="1:1">
      <c r="A38" s="178" t="s">
        <v>20546</v>
      </c>
    </row>
    <row r="39" spans="1:1">
      <c r="A39" s="178" t="s">
        <v>20545</v>
      </c>
    </row>
    <row r="40" spans="1:1">
      <c r="A40" s="178" t="s">
        <v>18787</v>
      </c>
    </row>
    <row r="41" spans="1:1">
      <c r="A41" s="178" t="s">
        <v>20547</v>
      </c>
    </row>
    <row r="42" spans="1:1">
      <c r="A42" s="178" t="s">
        <v>20548</v>
      </c>
    </row>
    <row r="43" spans="1:1">
      <c r="A43" s="178" t="s">
        <v>20550</v>
      </c>
    </row>
    <row r="44" spans="1:1">
      <c r="A44" s="178" t="s">
        <v>20549</v>
      </c>
    </row>
    <row r="45" spans="1:1">
      <c r="A45" s="178" t="s">
        <v>18788</v>
      </c>
    </row>
    <row r="46" spans="1:1">
      <c r="A46" s="178" t="s">
        <v>18789</v>
      </c>
    </row>
    <row r="47" spans="1:1">
      <c r="A47" s="178" t="s">
        <v>20551</v>
      </c>
    </row>
    <row r="48" spans="1:1">
      <c r="A48" s="178" t="s">
        <v>18790</v>
      </c>
    </row>
    <row r="49" spans="1:2">
      <c r="A49" s="424" t="s">
        <v>21051</v>
      </c>
    </row>
    <row r="50" spans="1:2">
      <c r="A50" s="184" t="s">
        <v>20509</v>
      </c>
    </row>
    <row r="51" spans="1:2">
      <c r="A51" s="178"/>
    </row>
    <row r="52" spans="1:2" ht="10.5" customHeight="1">
      <c r="A52" s="417" t="s">
        <v>2060</v>
      </c>
    </row>
    <row r="53" spans="1:2" ht="10.5" customHeight="1">
      <c r="A53" s="418" t="s">
        <v>2061</v>
      </c>
    </row>
    <row r="54" spans="1:2" ht="10.5" customHeight="1">
      <c r="A54" s="421" t="s">
        <v>5134</v>
      </c>
    </row>
    <row r="55" spans="1:2" ht="10.5" customHeight="1">
      <c r="A55" s="418" t="s">
        <v>18780</v>
      </c>
    </row>
    <row r="56" spans="1:2" ht="10.5" customHeight="1">
      <c r="A56" s="421" t="s">
        <v>18778</v>
      </c>
      <c r="B56" s="417"/>
    </row>
    <row r="57" spans="1:2" ht="10.5" customHeight="1">
      <c r="A57" s="418" t="s">
        <v>18779</v>
      </c>
    </row>
    <row r="58" spans="1:2" ht="10.5" customHeight="1">
      <c r="A58" s="421" t="s">
        <v>18776</v>
      </c>
    </row>
    <row r="59" spans="1:2" ht="10.5" customHeight="1">
      <c r="A59" s="418" t="s">
        <v>18777</v>
      </c>
    </row>
    <row r="60" spans="1:2" ht="10.5" customHeight="1">
      <c r="A60" s="421" t="s">
        <v>2059</v>
      </c>
    </row>
    <row r="61" spans="1:2" ht="10.5" customHeight="1">
      <c r="A61" s="418" t="s">
        <v>2058</v>
      </c>
    </row>
    <row r="62" spans="1:2" ht="10.5" customHeight="1">
      <c r="A62" s="421" t="s">
        <v>964</v>
      </c>
    </row>
    <row r="63" spans="1:2" ht="10.5" customHeight="1">
      <c r="A63" s="418" t="s">
        <v>402</v>
      </c>
    </row>
    <row r="64" spans="1:2" ht="10.5" customHeight="1">
      <c r="A64" s="419"/>
    </row>
    <row r="65" spans="1:1" ht="10.5" customHeight="1">
      <c r="A65" s="417" t="s">
        <v>405</v>
      </c>
    </row>
    <row r="66" spans="1:1" ht="10.5" customHeight="1">
      <c r="A66" s="420" t="s">
        <v>404</v>
      </c>
    </row>
    <row r="67" spans="1:1" ht="10.5" customHeight="1">
      <c r="A67" s="418" t="s">
        <v>403</v>
      </c>
    </row>
    <row r="68" spans="1:1" ht="10.5" customHeight="1">
      <c r="A68" s="419"/>
    </row>
    <row r="69" spans="1:1" ht="10.5" customHeight="1">
      <c r="A69" s="417" t="s">
        <v>2160</v>
      </c>
    </row>
    <row r="70" spans="1:1" ht="10.5" customHeight="1">
      <c r="A70" s="421" t="s">
        <v>2162</v>
      </c>
    </row>
    <row r="71" spans="1:1" ht="10.5" customHeight="1">
      <c r="A71" s="418" t="s">
        <v>2164</v>
      </c>
    </row>
    <row r="72" spans="1:1" ht="10.5" customHeight="1">
      <c r="A72" s="421" t="s">
        <v>2163</v>
      </c>
    </row>
    <row r="73" spans="1:1" ht="10.5" customHeight="1">
      <c r="A73" s="418" t="s">
        <v>2159</v>
      </c>
    </row>
    <row r="74" spans="1:1" ht="10.5" customHeight="1">
      <c r="A74" s="421" t="s">
        <v>2191</v>
      </c>
    </row>
    <row r="75" spans="1:1" ht="10.5" customHeight="1">
      <c r="A75" s="418" t="s">
        <v>2190</v>
      </c>
    </row>
    <row r="76" spans="1:1" ht="10.5" customHeight="1">
      <c r="A76" s="421" t="s">
        <v>2187</v>
      </c>
    </row>
    <row r="77" spans="1:1" ht="10.5" customHeight="1">
      <c r="A77" s="418" t="s">
        <v>2161</v>
      </c>
    </row>
    <row r="78" spans="1:1" ht="10.5" customHeight="1">
      <c r="A78" s="418" t="s">
        <v>2158</v>
      </c>
    </row>
    <row r="79" spans="1:1" ht="10.5" customHeight="1">
      <c r="A79" s="421" t="s">
        <v>2186</v>
      </c>
    </row>
    <row r="80" spans="1:1" ht="10.5" customHeight="1">
      <c r="A80" s="418" t="s">
        <v>2185</v>
      </c>
    </row>
    <row r="81" spans="1:1" ht="10.5" customHeight="1">
      <c r="A81" s="418" t="s">
        <v>2192</v>
      </c>
    </row>
    <row r="82" spans="1:1" ht="10.5" customHeight="1">
      <c r="A82" s="421" t="s">
        <v>2189</v>
      </c>
    </row>
    <row r="83" spans="1:1" ht="10.5" customHeight="1">
      <c r="A83" s="418" t="s">
        <v>2188</v>
      </c>
    </row>
    <row r="84" spans="1:1" ht="10.5" customHeight="1">
      <c r="A84" s="421" t="s">
        <v>4905</v>
      </c>
    </row>
    <row r="85" spans="1:1" ht="10.5" customHeight="1">
      <c r="A85" s="418" t="s">
        <v>4904</v>
      </c>
    </row>
    <row r="86" spans="1:1" ht="10.5" customHeight="1">
      <c r="A86" s="421" t="s">
        <v>2458</v>
      </c>
    </row>
    <row r="87" spans="1:1" ht="10.5" customHeight="1">
      <c r="A87" s="418" t="s">
        <v>2459</v>
      </c>
    </row>
    <row r="88" spans="1:1" ht="10.5" customHeight="1">
      <c r="A88" s="421" t="s">
        <v>2461</v>
      </c>
    </row>
    <row r="89" spans="1:1" ht="10.5" customHeight="1">
      <c r="A89" s="418" t="s">
        <v>2460</v>
      </c>
    </row>
    <row r="90" spans="1:1" ht="10.5" customHeight="1">
      <c r="A90" s="418"/>
    </row>
    <row r="91" spans="1:1" ht="10.5" customHeight="1">
      <c r="A91" s="417" t="s">
        <v>2730</v>
      </c>
    </row>
    <row r="92" spans="1:1" ht="10.5" customHeight="1">
      <c r="A92" s="421" t="s">
        <v>2731</v>
      </c>
    </row>
    <row r="93" spans="1:1" ht="10.5" customHeight="1">
      <c r="A93" s="418" t="s">
        <v>2729</v>
      </c>
    </row>
    <row r="94" spans="1:1" ht="10.5" customHeight="1">
      <c r="A94" s="418"/>
    </row>
    <row r="95" spans="1:1" ht="10.5" customHeight="1">
      <c r="A95" s="418"/>
    </row>
    <row r="96" spans="1:1" ht="10.5" customHeight="1">
      <c r="A96" s="417" t="s">
        <v>2317</v>
      </c>
    </row>
    <row r="97" spans="1:1" ht="10.5" customHeight="1">
      <c r="A97" s="421" t="s">
        <v>2287</v>
      </c>
    </row>
    <row r="98" spans="1:1" ht="10.5" customHeight="1">
      <c r="A98" s="418" t="s">
        <v>2306</v>
      </c>
    </row>
    <row r="99" spans="1:1" ht="10.5" customHeight="1">
      <c r="A99" s="421" t="s">
        <v>2288</v>
      </c>
    </row>
    <row r="100" spans="1:1" ht="10.5" customHeight="1">
      <c r="A100" s="418" t="s">
        <v>2303</v>
      </c>
    </row>
    <row r="101" spans="1:1" ht="10.5" customHeight="1">
      <c r="A101" s="421" t="s">
        <v>2289</v>
      </c>
    </row>
    <row r="102" spans="1:1" ht="10.5" customHeight="1">
      <c r="A102" s="418" t="s">
        <v>2308</v>
      </c>
    </row>
    <row r="103" spans="1:1" ht="10.5" customHeight="1">
      <c r="A103" s="421" t="s">
        <v>2290</v>
      </c>
    </row>
    <row r="104" spans="1:1" ht="10.5" customHeight="1">
      <c r="A104" s="418" t="s">
        <v>2291</v>
      </c>
    </row>
    <row r="105" spans="1:1" ht="10.5" customHeight="1">
      <c r="A105" s="421" t="s">
        <v>2292</v>
      </c>
    </row>
    <row r="106" spans="1:1" ht="10.5" customHeight="1">
      <c r="A106" s="418" t="s">
        <v>2307</v>
      </c>
    </row>
    <row r="107" spans="1:1" ht="10.5" customHeight="1">
      <c r="A107" s="421" t="s">
        <v>2293</v>
      </c>
    </row>
    <row r="108" spans="1:1" ht="10.5" customHeight="1">
      <c r="A108" s="418" t="s">
        <v>2309</v>
      </c>
    </row>
    <row r="109" spans="1:1" ht="10.5" customHeight="1">
      <c r="A109" s="421" t="s">
        <v>2294</v>
      </c>
    </row>
    <row r="110" spans="1:1" ht="10.5" customHeight="1">
      <c r="A110" s="418" t="s">
        <v>2310</v>
      </c>
    </row>
    <row r="111" spans="1:1" ht="10.5" customHeight="1">
      <c r="A111" s="421" t="s">
        <v>2295</v>
      </c>
    </row>
    <row r="112" spans="1:1" ht="10.5" customHeight="1">
      <c r="A112" s="418" t="s">
        <v>2311</v>
      </c>
    </row>
    <row r="113" spans="1:1" ht="10.5" customHeight="1">
      <c r="A113" s="421" t="s">
        <v>2296</v>
      </c>
    </row>
    <row r="114" spans="1:1" ht="10.5" customHeight="1">
      <c r="A114" s="418" t="s">
        <v>2297</v>
      </c>
    </row>
    <row r="115" spans="1:1" ht="10.5" customHeight="1">
      <c r="A115" s="421" t="s">
        <v>2298</v>
      </c>
    </row>
    <row r="116" spans="1:1" ht="10.5" customHeight="1">
      <c r="A116" s="418" t="s">
        <v>2312</v>
      </c>
    </row>
    <row r="117" spans="1:1" ht="10.5" customHeight="1">
      <c r="A117" s="421" t="s">
        <v>2299</v>
      </c>
    </row>
    <row r="118" spans="1:1" ht="10.5" customHeight="1">
      <c r="A118" s="418" t="s">
        <v>2313</v>
      </c>
    </row>
    <row r="119" spans="1:1" ht="10.5" customHeight="1">
      <c r="A119" s="421" t="s">
        <v>2300</v>
      </c>
    </row>
    <row r="120" spans="1:1" ht="10.5" customHeight="1">
      <c r="A120" s="418" t="s">
        <v>2301</v>
      </c>
    </row>
    <row r="121" spans="1:1" ht="10.5" customHeight="1">
      <c r="A121" s="421" t="s">
        <v>2764</v>
      </c>
    </row>
    <row r="122" spans="1:1" ht="10.5" customHeight="1">
      <c r="A122" s="418" t="s">
        <v>2765</v>
      </c>
    </row>
    <row r="123" spans="1:1" ht="10.5" customHeight="1">
      <c r="A123" s="421" t="s">
        <v>2302</v>
      </c>
    </row>
    <row r="124" spans="1:1" ht="10.5" customHeight="1">
      <c r="A124" s="418" t="s">
        <v>2314</v>
      </c>
    </row>
    <row r="125" spans="1:1" ht="10.5" customHeight="1">
      <c r="A125" s="421" t="s">
        <v>2304</v>
      </c>
    </row>
    <row r="126" spans="1:1" ht="10.5" customHeight="1">
      <c r="A126" s="418" t="s">
        <v>2305</v>
      </c>
    </row>
    <row r="127" spans="1:1" ht="10.5" customHeight="1">
      <c r="A127" s="421" t="s">
        <v>2315</v>
      </c>
    </row>
    <row r="128" spans="1:1" ht="10.5" customHeight="1">
      <c r="A128" s="418" t="s">
        <v>2316</v>
      </c>
    </row>
    <row r="129" spans="1:1" ht="10.5" customHeight="1">
      <c r="A129" s="421" t="s">
        <v>2353</v>
      </c>
    </row>
    <row r="130" spans="1:1" ht="10.5" customHeight="1">
      <c r="A130" s="418" t="s">
        <v>2352</v>
      </c>
    </row>
    <row r="131" spans="1:1" ht="10.5" customHeight="1">
      <c r="A131" s="421" t="s">
        <v>2373</v>
      </c>
    </row>
    <row r="132" spans="1:1" ht="10.5" customHeight="1">
      <c r="A132" s="418" t="s">
        <v>2374</v>
      </c>
    </row>
    <row r="133" spans="1:1" ht="10.5" customHeight="1">
      <c r="A133" s="421" t="s">
        <v>2411</v>
      </c>
    </row>
    <row r="134" spans="1:1" ht="10.5" customHeight="1">
      <c r="A134" s="418" t="s">
        <v>2412</v>
      </c>
    </row>
    <row r="135" spans="1:1" ht="10.5" customHeight="1">
      <c r="A135" s="421" t="s">
        <v>2413</v>
      </c>
    </row>
    <row r="136" spans="1:1" ht="10.5" customHeight="1">
      <c r="A136" s="418" t="s">
        <v>2414</v>
      </c>
    </row>
    <row r="137" spans="1:1" ht="10.5" customHeight="1">
      <c r="A137" s="421" t="s">
        <v>2423</v>
      </c>
    </row>
    <row r="138" spans="1:1" ht="10.5" customHeight="1">
      <c r="A138" s="418" t="s">
        <v>2424</v>
      </c>
    </row>
    <row r="139" spans="1:1" ht="10.5" customHeight="1">
      <c r="A139" s="421" t="s">
        <v>2444</v>
      </c>
    </row>
    <row r="140" spans="1:1" ht="10.5" customHeight="1">
      <c r="A140" s="418" t="s">
        <v>2443</v>
      </c>
    </row>
    <row r="141" spans="1:1" ht="10.5" customHeight="1">
      <c r="A141" s="421" t="s">
        <v>2446</v>
      </c>
    </row>
    <row r="142" spans="1:1" ht="10.5" customHeight="1">
      <c r="A142" s="418" t="s">
        <v>2445</v>
      </c>
    </row>
    <row r="143" spans="1:1" ht="10.5" customHeight="1">
      <c r="A143" s="421" t="s">
        <v>2705</v>
      </c>
    </row>
    <row r="144" spans="1:1" ht="10.5" customHeight="1">
      <c r="A144" s="418" t="s">
        <v>2701</v>
      </c>
    </row>
    <row r="145" spans="1:1" ht="10.5" customHeight="1">
      <c r="A145" s="421" t="s">
        <v>2720</v>
      </c>
    </row>
    <row r="146" spans="1:1" ht="10.5" customHeight="1">
      <c r="A146" s="418" t="s">
        <v>2719</v>
      </c>
    </row>
    <row r="147" spans="1:1" ht="10.5" customHeight="1">
      <c r="A147" s="421" t="s">
        <v>2723</v>
      </c>
    </row>
    <row r="148" spans="1:1" ht="10.5" customHeight="1">
      <c r="A148" s="418" t="s">
        <v>2727</v>
      </c>
    </row>
    <row r="149" spans="1:1" ht="10.5" customHeight="1">
      <c r="A149" s="421" t="s">
        <v>2740</v>
      </c>
    </row>
    <row r="150" spans="1:1" ht="10.5" customHeight="1">
      <c r="A150" s="418" t="s">
        <v>2739</v>
      </c>
    </row>
    <row r="151" spans="1:1" ht="10.5" customHeight="1">
      <c r="A151" s="421" t="s">
        <v>2742</v>
      </c>
    </row>
    <row r="152" spans="1:1" ht="10.5" customHeight="1">
      <c r="A152" s="418" t="s">
        <v>2741</v>
      </c>
    </row>
    <row r="153" spans="1:1" ht="10.5" customHeight="1">
      <c r="A153" s="421" t="s">
        <v>2744</v>
      </c>
    </row>
    <row r="154" spans="1:1" ht="10.5" customHeight="1">
      <c r="A154" s="418" t="s">
        <v>2743</v>
      </c>
    </row>
    <row r="155" spans="1:1" ht="10.5" customHeight="1">
      <c r="A155" s="421" t="s">
        <v>2750</v>
      </c>
    </row>
    <row r="156" spans="1:1" ht="10.5" customHeight="1">
      <c r="A156" s="418" t="s">
        <v>2749</v>
      </c>
    </row>
    <row r="157" spans="1:1" ht="10.5" customHeight="1">
      <c r="A157" s="421" t="s">
        <v>2795</v>
      </c>
    </row>
    <row r="158" spans="1:1" ht="10.5" customHeight="1">
      <c r="A158" s="418" t="s">
        <v>2796</v>
      </c>
    </row>
    <row r="159" spans="1:1" ht="10.5" customHeight="1">
      <c r="A159" s="421" t="s">
        <v>2798</v>
      </c>
    </row>
    <row r="160" spans="1:1" ht="10.5" customHeight="1">
      <c r="A160" s="418" t="s">
        <v>2797</v>
      </c>
    </row>
    <row r="161" spans="1:1" ht="10.5" customHeight="1">
      <c r="A161" s="421" t="s">
        <v>2833</v>
      </c>
    </row>
    <row r="162" spans="1:1" ht="10.5" customHeight="1">
      <c r="A162" s="418" t="s">
        <v>2832</v>
      </c>
    </row>
    <row r="163" spans="1:1" ht="10.5" customHeight="1">
      <c r="A163" s="421" t="s">
        <v>2883</v>
      </c>
    </row>
    <row r="164" spans="1:1" ht="10.5" customHeight="1">
      <c r="A164" s="418" t="s">
        <v>2884</v>
      </c>
    </row>
    <row r="165" spans="1:1" ht="10.5" customHeight="1">
      <c r="A165" s="418"/>
    </row>
    <row r="166" spans="1:1" ht="10.5" customHeight="1">
      <c r="A166" s="421" t="s">
        <v>540</v>
      </c>
    </row>
    <row r="167" spans="1:1" ht="10.5" customHeight="1">
      <c r="A167" s="418" t="s">
        <v>4777</v>
      </c>
    </row>
    <row r="168" spans="1:1" ht="10.5" customHeight="1">
      <c r="A168" s="421" t="s">
        <v>19554</v>
      </c>
    </row>
    <row r="169" spans="1:1" ht="10.5" customHeight="1">
      <c r="A169" s="418" t="s">
        <v>19555</v>
      </c>
    </row>
    <row r="170" spans="1:1" ht="10.5" customHeight="1">
      <c r="A170" s="419"/>
    </row>
    <row r="171" spans="1:1" ht="10.5" customHeight="1">
      <c r="A171" s="422" t="s">
        <v>4090</v>
      </c>
    </row>
    <row r="172" spans="1:1" ht="10.5" customHeight="1">
      <c r="A172" s="418" t="s">
        <v>4092</v>
      </c>
    </row>
    <row r="173" spans="1:1" ht="10.5" customHeight="1">
      <c r="A173" s="423" t="s">
        <v>4091</v>
      </c>
    </row>
    <row r="174" spans="1:1" ht="10.5" customHeight="1">
      <c r="A174" s="423" t="s">
        <v>18983</v>
      </c>
    </row>
    <row r="175" spans="1:1" ht="10.35" customHeight="1"/>
    <row r="176" spans="1:1" ht="10.35" customHeight="1">
      <c r="A176" s="422" t="s">
        <v>20510</v>
      </c>
    </row>
    <row r="177" spans="1:1" ht="10.35" customHeight="1">
      <c r="A177" s="418" t="s">
        <v>20511</v>
      </c>
    </row>
    <row r="178" spans="1:1" ht="10.35" customHeight="1">
      <c r="A178" s="418" t="s">
        <v>20512</v>
      </c>
    </row>
  </sheetData>
  <sheetProtection algorithmName="SHA-512" hashValue="9S6vPNJKXegBzqWzXOtwvQpZ8LfN1w1FNtcvG30beKouC/WJTU7MdamVL83toupsGAfBYT/lngc/eYqxncUleQ==" saltValue="lsJdvXda+T5peQvamEAp4A==" spinCount="100000" sheet="1" objects="1" scenarios="1"/>
  <hyperlinks>
    <hyperlink ref="A63" r:id="rId1"/>
    <hyperlink ref="A67" r:id="rId2"/>
    <hyperlink ref="A66" r:id="rId3"/>
    <hyperlink ref="A61" r:id="rId4"/>
    <hyperlink ref="A53" r:id="rId5"/>
    <hyperlink ref="A78" r:id="rId6" location="R03.001"/>
    <hyperlink ref="A73" r:id="rId7"/>
    <hyperlink ref="A77" r:id="rId8"/>
    <hyperlink ref="A71" r:id="rId9"/>
    <hyperlink ref="A80" r:id="rId10"/>
    <hyperlink ref="A83" r:id="rId11" location="terv"/>
    <hyperlink ref="A75" r:id="rId12"/>
    <hyperlink ref="A81" r:id="rId13"/>
    <hyperlink ref="A100" r:id="rId14"/>
    <hyperlink ref="A98" r:id="rId15"/>
    <hyperlink ref="A102" r:id="rId16"/>
    <hyperlink ref="A104" r:id="rId17"/>
    <hyperlink ref="A106" r:id="rId18"/>
    <hyperlink ref="A108" r:id="rId19"/>
    <hyperlink ref="A110" r:id="rId20"/>
    <hyperlink ref="A112" r:id="rId21"/>
    <hyperlink ref="A114" r:id="rId22"/>
    <hyperlink ref="A116" r:id="rId23"/>
    <hyperlink ref="A118" r:id="rId24"/>
    <hyperlink ref="A120" r:id="rId25"/>
    <hyperlink ref="A124" r:id="rId26"/>
    <hyperlink ref="A126" r:id="rId27"/>
    <hyperlink ref="A128" r:id="rId28"/>
    <hyperlink ref="A130" r:id="rId29"/>
    <hyperlink ref="A132" r:id="rId30"/>
    <hyperlink ref="A134" r:id="rId31"/>
    <hyperlink ref="A136" r:id="rId32"/>
    <hyperlink ref="A85" r:id="rId33"/>
    <hyperlink ref="A138" r:id="rId34"/>
    <hyperlink ref="A140" r:id="rId35"/>
    <hyperlink ref="A142" r:id="rId36"/>
    <hyperlink ref="A87" r:id="rId37"/>
    <hyperlink ref="A89" r:id="rId38"/>
    <hyperlink ref="A144" r:id="rId39"/>
    <hyperlink ref="A146" r:id="rId40"/>
    <hyperlink ref="A148" r:id="rId41"/>
    <hyperlink ref="A150" r:id="rId42"/>
    <hyperlink ref="A152" r:id="rId43"/>
    <hyperlink ref="A154" r:id="rId44"/>
    <hyperlink ref="A156" r:id="rId45"/>
    <hyperlink ref="A122" r:id="rId46" location="a30.12.2002-1294"/>
    <hyperlink ref="A158" r:id="rId47"/>
    <hyperlink ref="A160" r:id="rId48"/>
    <hyperlink ref="A162" r:id="rId49"/>
    <hyperlink ref="A164" r:id="rId50"/>
    <hyperlink ref="A172" r:id="rId51"/>
    <hyperlink ref="A173" r:id="rId52"/>
    <hyperlink ref="A167" r:id="rId53"/>
    <hyperlink ref="A59" r:id="rId54"/>
    <hyperlink ref="A57" r:id="rId55"/>
    <hyperlink ref="A55" r:id="rId56"/>
    <hyperlink ref="A174" r:id="rId57"/>
    <hyperlink ref="A177" r:id="rId58"/>
    <hyperlink ref="A178" r:id="rId59"/>
  </hyperlinks>
  <pageMargins left="0.7" right="0.7" top="0.75" bottom="0.75" header="0.3" footer="0.3"/>
  <pageSetup paperSize="9" orientation="portrait" r:id="rId60"/>
  <headerFooter>
    <oddHeader>&amp;COhjeistus ja lähteet&amp;R&amp;P (&amp;N&amp;"(,Normaali")</oddHeader>
    <oddFooter>&amp;C&amp;G</oddFooter>
  </headerFooter>
  <legacyDrawingHF r:id="rId6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X621"/>
  <sheetViews>
    <sheetView zoomScale="70" zoomScaleNormal="70" workbookViewId="0">
      <pane ySplit="1" topLeftCell="A2" activePane="bottomLeft" state="frozen"/>
      <selection pane="bottomLeft"/>
    </sheetView>
  </sheetViews>
  <sheetFormatPr defaultColWidth="8.77734375" defaultRowHeight="14.4" outlineLevelRow="3" outlineLevelCol="1"/>
  <cols>
    <col min="1" max="1" width="44.88671875" style="517" customWidth="1"/>
    <col min="2" max="2" width="39.6640625" style="399" customWidth="1" outlineLevel="1"/>
    <col min="3" max="3" width="23.21875" style="517" customWidth="1"/>
    <col min="4" max="5" width="15.88671875" style="517" customWidth="1" outlineLevel="1"/>
    <col min="6" max="6" width="25.21875" style="399" customWidth="1" outlineLevel="1"/>
    <col min="7" max="7" width="22.109375" style="517" customWidth="1"/>
    <col min="8" max="8" width="21.33203125" style="399" customWidth="1" outlineLevel="1"/>
    <col min="9" max="9" width="23.33203125" style="517" customWidth="1"/>
    <col min="10" max="10" width="21.44140625" style="399" customWidth="1" outlineLevel="1"/>
    <col min="11" max="11" width="21.44140625" style="517" customWidth="1"/>
    <col min="12" max="12" width="28.5546875" style="399" customWidth="1" outlineLevel="1"/>
    <col min="13" max="13" width="23.21875" style="517" customWidth="1"/>
    <col min="14" max="14" width="36.77734375" style="517" customWidth="1" outlineLevel="1"/>
    <col min="15" max="15" width="25" style="517" customWidth="1" outlineLevel="1"/>
    <col min="16" max="16" width="41.77734375" style="124" customWidth="1" outlineLevel="1"/>
    <col min="17" max="16384" width="8.77734375" style="517"/>
  </cols>
  <sheetData>
    <row r="1" spans="1:16" s="442" customFormat="1" ht="36">
      <c r="A1" s="433" t="s">
        <v>4826</v>
      </c>
      <c r="B1" s="433" t="s">
        <v>2091</v>
      </c>
      <c r="C1" s="433" t="s">
        <v>2092</v>
      </c>
      <c r="D1" s="434" t="s">
        <v>4823</v>
      </c>
      <c r="E1" s="440" t="s">
        <v>19046</v>
      </c>
      <c r="F1" s="435" t="s">
        <v>4828</v>
      </c>
      <c r="G1" s="436" t="s">
        <v>2</v>
      </c>
      <c r="H1" s="437" t="s">
        <v>19061</v>
      </c>
      <c r="I1" s="437" t="s">
        <v>1</v>
      </c>
      <c r="J1" s="438" t="s">
        <v>19038</v>
      </c>
      <c r="K1" s="438" t="s">
        <v>20779</v>
      </c>
      <c r="L1" s="439" t="s">
        <v>0</v>
      </c>
      <c r="M1" s="440" t="s">
        <v>356</v>
      </c>
      <c r="N1" s="441" t="s">
        <v>780</v>
      </c>
      <c r="O1" s="441" t="s">
        <v>781</v>
      </c>
      <c r="P1" s="441" t="s">
        <v>785</v>
      </c>
    </row>
    <row r="2" spans="1:16" ht="23.4">
      <c r="A2" s="264" t="s">
        <v>379</v>
      </c>
      <c r="B2" s="380"/>
      <c r="C2" s="1"/>
      <c r="D2" s="2"/>
      <c r="E2" s="2"/>
      <c r="F2" s="400"/>
      <c r="G2" s="2"/>
      <c r="H2" s="404"/>
      <c r="I2" s="2"/>
      <c r="J2" s="404"/>
      <c r="K2" s="1"/>
      <c r="L2" s="404"/>
    </row>
    <row r="3" spans="1:16" s="457" customFormat="1" ht="48" hidden="1" customHeight="1" outlineLevel="1">
      <c r="A3" s="958" t="s">
        <v>19294</v>
      </c>
      <c r="B3" s="770" t="s">
        <v>3753</v>
      </c>
      <c r="C3" s="350" t="s">
        <v>3750</v>
      </c>
      <c r="D3" s="765" t="s">
        <v>419</v>
      </c>
      <c r="E3" s="1005" t="s">
        <v>19212</v>
      </c>
      <c r="F3" s="958" t="s">
        <v>9</v>
      </c>
      <c r="G3" s="959" t="s">
        <v>8</v>
      </c>
      <c r="H3" s="1005" t="s">
        <v>19212</v>
      </c>
      <c r="I3" s="959" t="s">
        <v>8</v>
      </c>
      <c r="J3" s="958" t="s">
        <v>19210</v>
      </c>
      <c r="K3" s="959" t="s">
        <v>4</v>
      </c>
      <c r="L3" s="958" t="str">
        <f>VLOOKUP(K3,'JHS200'!$C$1:$G$117,3,FALSE)&amp;". "&amp;VLOOKUP(K3,'JHS200'!$C$1:$G$117,4,FALSE)</f>
        <v xml:space="preserve">suun terveydenhuollon perustason palvelut . Sisältää suun terveydenhuollon perustason palvelut. Suun terveydenhuoltoon sisältyvät Terveydenhuoltolain (1326/2010) 26 §:n mukaiset palvelut: 1) väestön suun terveyden edistäminen ja seuranta, 2) terveysneuvonta ja terveystarkastukset, 3) suun sairauksien tutkimus ja ehkäisy sekä hoito ja 4) potilaan erityisen tuen ja tutkimusten tarpeen varhainen tunnistaminen sekä potilaan hoito ja tarvittaessa jatkotutkimuksiin ja -hoitoon ohjaaminen. Suun terveydenhuollon perustason palvelut -luokkaan sisältyvät myös Terveydenhuoltolain (1326/2010) 15 §:n mukainen lapsen suun terveydentilan seuranta, 16 §:n mukainen kouluterveydenhuollon oppilaan suun terveydenhuolto sekä 17 §:n mukainen opiskeluterveydenhuollon suun terveydenhuolto. </v>
      </c>
      <c r="N3" s="130" t="s">
        <v>21</v>
      </c>
      <c r="O3" s="130"/>
      <c r="P3" s="765" t="s">
        <v>786</v>
      </c>
    </row>
    <row r="4" spans="1:16" s="457" customFormat="1" ht="48" hidden="1" outlineLevel="3">
      <c r="A4" s="958"/>
      <c r="B4" s="770" t="s">
        <v>3754</v>
      </c>
      <c r="C4" s="350" t="s">
        <v>3751</v>
      </c>
      <c r="D4" s="765" t="s">
        <v>419</v>
      </c>
      <c r="E4" s="1005"/>
      <c r="F4" s="958"/>
      <c r="G4" s="959"/>
      <c r="H4" s="1005"/>
      <c r="I4" s="959"/>
      <c r="J4" s="958"/>
      <c r="K4" s="959"/>
      <c r="L4" s="958"/>
      <c r="N4" s="130"/>
      <c r="O4" s="130"/>
      <c r="P4" s="765"/>
    </row>
    <row r="5" spans="1:16" s="457" customFormat="1" ht="28.8" hidden="1" outlineLevel="3">
      <c r="A5" s="958"/>
      <c r="B5" s="770" t="s">
        <v>3755</v>
      </c>
      <c r="C5" s="769" t="s">
        <v>3752</v>
      </c>
      <c r="D5" s="765" t="s">
        <v>419</v>
      </c>
      <c r="E5" s="1005"/>
      <c r="F5" s="958"/>
      <c r="G5" s="959"/>
      <c r="H5" s="1005"/>
      <c r="I5" s="959"/>
      <c r="J5" s="958"/>
      <c r="K5" s="959"/>
      <c r="L5" s="958"/>
      <c r="N5" s="130"/>
      <c r="O5" s="130"/>
      <c r="P5" s="765"/>
    </row>
    <row r="6" spans="1:16" s="457" customFormat="1" ht="48" hidden="1" outlineLevel="1">
      <c r="A6" s="776" t="s">
        <v>2181</v>
      </c>
      <c r="B6" s="767" t="s">
        <v>4093</v>
      </c>
      <c r="C6" s="765" t="s">
        <v>4831</v>
      </c>
      <c r="D6" s="775" t="s">
        <v>426</v>
      </c>
      <c r="E6" s="776" t="s">
        <v>2181</v>
      </c>
      <c r="F6" s="767" t="s">
        <v>11</v>
      </c>
      <c r="G6" s="765" t="s">
        <v>386</v>
      </c>
      <c r="H6" s="776" t="s">
        <v>2181</v>
      </c>
      <c r="I6" s="765" t="s">
        <v>386</v>
      </c>
      <c r="J6" s="958"/>
      <c r="K6" s="959"/>
      <c r="L6" s="958"/>
      <c r="N6" s="130"/>
      <c r="O6" s="130"/>
      <c r="P6" s="765"/>
    </row>
    <row r="7" spans="1:16" s="457" customFormat="1" ht="29.4" hidden="1" outlineLevel="1" thickBot="1">
      <c r="A7" s="958" t="s">
        <v>19295</v>
      </c>
      <c r="B7" s="958" t="s">
        <v>18750</v>
      </c>
      <c r="C7" s="765" t="s">
        <v>18751</v>
      </c>
      <c r="D7" s="765" t="s">
        <v>420</v>
      </c>
      <c r="E7" s="958" t="s">
        <v>19204</v>
      </c>
      <c r="F7" s="958" t="s">
        <v>18765</v>
      </c>
      <c r="G7" s="959" t="s">
        <v>18751</v>
      </c>
      <c r="H7" s="958" t="s">
        <v>19210</v>
      </c>
      <c r="I7" s="959" t="s">
        <v>18751</v>
      </c>
      <c r="J7" s="958"/>
      <c r="K7" s="959"/>
      <c r="L7" s="958" t="e">
        <f>VLOOKUP(K7,#REF!,4,FALSE)&amp;". "&amp;VLOOKUP(K7,#REF!,5,FALSE)</f>
        <v>#REF!</v>
      </c>
      <c r="N7" s="129" t="s">
        <v>360</v>
      </c>
      <c r="O7" s="1027" t="s">
        <v>783</v>
      </c>
      <c r="P7" s="765"/>
    </row>
    <row r="8" spans="1:16" s="457" customFormat="1" ht="43.8" hidden="1" outlineLevel="3" thickBot="1">
      <c r="A8" s="958"/>
      <c r="B8" s="958"/>
      <c r="C8" s="765" t="s">
        <v>18752</v>
      </c>
      <c r="D8" s="765" t="s">
        <v>420</v>
      </c>
      <c r="E8" s="958"/>
      <c r="F8" s="958"/>
      <c r="G8" s="959"/>
      <c r="H8" s="958"/>
      <c r="I8" s="959"/>
      <c r="J8" s="958"/>
      <c r="K8" s="959"/>
      <c r="L8" s="958"/>
      <c r="N8" s="129"/>
      <c r="O8" s="1027"/>
      <c r="P8" s="765"/>
    </row>
    <row r="9" spans="1:16" s="457" customFormat="1" ht="43.95" hidden="1" customHeight="1" outlineLevel="3" thickBot="1">
      <c r="A9" s="958"/>
      <c r="B9" s="958"/>
      <c r="C9" s="765" t="s">
        <v>18753</v>
      </c>
      <c r="D9" s="765" t="s">
        <v>420</v>
      </c>
      <c r="E9" s="958"/>
      <c r="F9" s="958"/>
      <c r="G9" s="959"/>
      <c r="H9" s="958"/>
      <c r="I9" s="959"/>
      <c r="J9" s="958"/>
      <c r="K9" s="959"/>
      <c r="L9" s="958"/>
      <c r="N9" s="129"/>
      <c r="O9" s="1027"/>
      <c r="P9" s="765"/>
    </row>
    <row r="10" spans="1:16" s="457" customFormat="1" ht="43.8" hidden="1" outlineLevel="3" thickBot="1">
      <c r="A10" s="958"/>
      <c r="B10" s="958"/>
      <c r="C10" s="765" t="s">
        <v>18754</v>
      </c>
      <c r="D10" s="765" t="s">
        <v>420</v>
      </c>
      <c r="E10" s="958"/>
      <c r="F10" s="958"/>
      <c r="G10" s="959"/>
      <c r="H10" s="958"/>
      <c r="I10" s="959"/>
      <c r="J10" s="958"/>
      <c r="K10" s="959"/>
      <c r="L10" s="958"/>
      <c r="N10" s="129"/>
      <c r="O10" s="1027"/>
      <c r="P10" s="765"/>
    </row>
    <row r="11" spans="1:16" s="457" customFormat="1" ht="29.55" hidden="1" customHeight="1" outlineLevel="2" thickBot="1">
      <c r="A11" s="958" t="s">
        <v>19296</v>
      </c>
      <c r="B11" s="958" t="s">
        <v>3756</v>
      </c>
      <c r="C11" s="765" t="s">
        <v>18764</v>
      </c>
      <c r="D11" s="765" t="s">
        <v>420</v>
      </c>
      <c r="E11" s="958" t="s">
        <v>19205</v>
      </c>
      <c r="F11" s="958" t="s">
        <v>18766</v>
      </c>
      <c r="G11" s="959" t="s">
        <v>6</v>
      </c>
      <c r="H11" s="958"/>
      <c r="I11" s="959" t="s">
        <v>4</v>
      </c>
      <c r="J11" s="958"/>
      <c r="K11" s="959"/>
      <c r="L11" s="958"/>
      <c r="N11" s="129" t="s">
        <v>6</v>
      </c>
      <c r="O11" s="1027"/>
      <c r="P11" s="765"/>
    </row>
    <row r="12" spans="1:16" s="457" customFormat="1" ht="43.95" hidden="1" customHeight="1" outlineLevel="3" thickBot="1">
      <c r="A12" s="958"/>
      <c r="B12" s="958"/>
      <c r="C12" s="765" t="s">
        <v>18755</v>
      </c>
      <c r="D12" s="765" t="s">
        <v>420</v>
      </c>
      <c r="E12" s="958"/>
      <c r="F12" s="958"/>
      <c r="G12" s="959"/>
      <c r="H12" s="958"/>
      <c r="I12" s="959"/>
      <c r="J12" s="958"/>
      <c r="K12" s="959"/>
      <c r="L12" s="958"/>
      <c r="N12" s="129"/>
      <c r="O12" s="1027"/>
      <c r="P12" s="765"/>
    </row>
    <row r="13" spans="1:16" s="457" customFormat="1" ht="58.5" hidden="1" customHeight="1" outlineLevel="3" thickBot="1">
      <c r="A13" s="958"/>
      <c r="B13" s="958"/>
      <c r="C13" s="765" t="s">
        <v>18756</v>
      </c>
      <c r="D13" s="765" t="s">
        <v>420</v>
      </c>
      <c r="E13" s="958"/>
      <c r="F13" s="958"/>
      <c r="G13" s="959"/>
      <c r="H13" s="958"/>
      <c r="I13" s="959"/>
      <c r="J13" s="958"/>
      <c r="K13" s="959"/>
      <c r="L13" s="958"/>
      <c r="N13" s="129"/>
      <c r="O13" s="1027"/>
      <c r="P13" s="765"/>
    </row>
    <row r="14" spans="1:16" s="457" customFormat="1" ht="58.5" hidden="1" customHeight="1" outlineLevel="3" thickBot="1">
      <c r="A14" s="958"/>
      <c r="B14" s="958"/>
      <c r="C14" s="765" t="s">
        <v>18757</v>
      </c>
      <c r="D14" s="765" t="s">
        <v>420</v>
      </c>
      <c r="E14" s="958"/>
      <c r="F14" s="958"/>
      <c r="G14" s="959"/>
      <c r="H14" s="958"/>
      <c r="I14" s="959"/>
      <c r="J14" s="958"/>
      <c r="K14" s="959"/>
      <c r="L14" s="958"/>
      <c r="N14" s="129"/>
      <c r="O14" s="1027"/>
      <c r="P14" s="765"/>
    </row>
    <row r="15" spans="1:16" s="457" customFormat="1" ht="384.6" hidden="1" outlineLevel="2" thickBot="1">
      <c r="A15" s="767" t="s">
        <v>19297</v>
      </c>
      <c r="B15" s="767"/>
      <c r="C15" s="765" t="s">
        <v>18763</v>
      </c>
      <c r="D15" s="765" t="s">
        <v>420</v>
      </c>
      <c r="E15" s="958" t="s">
        <v>19206</v>
      </c>
      <c r="F15" s="958" t="s">
        <v>18767</v>
      </c>
      <c r="G15" s="959" t="s">
        <v>19259</v>
      </c>
      <c r="H15" s="958"/>
      <c r="I15" s="959"/>
      <c r="J15" s="958"/>
      <c r="K15" s="959"/>
      <c r="L15" s="958"/>
      <c r="N15" s="129" t="s">
        <v>7</v>
      </c>
      <c r="O15" s="1027"/>
      <c r="P15" s="765"/>
    </row>
    <row r="16" spans="1:16" s="457" customFormat="1" ht="312.60000000000002" hidden="1" outlineLevel="3" thickBot="1">
      <c r="A16" s="767" t="s">
        <v>19298</v>
      </c>
      <c r="B16" s="767" t="s">
        <v>3758</v>
      </c>
      <c r="C16" s="765" t="s">
        <v>18758</v>
      </c>
      <c r="D16" s="765" t="s">
        <v>420</v>
      </c>
      <c r="E16" s="958"/>
      <c r="F16" s="958"/>
      <c r="G16" s="959"/>
      <c r="H16" s="958"/>
      <c r="I16" s="959"/>
      <c r="J16" s="958"/>
      <c r="K16" s="959"/>
      <c r="L16" s="958"/>
      <c r="N16" s="129"/>
      <c r="O16" s="1027"/>
      <c r="P16" s="765"/>
    </row>
    <row r="17" spans="1:16" s="457" customFormat="1" ht="228.6" hidden="1" outlineLevel="3" thickBot="1">
      <c r="A17" s="767" t="s">
        <v>19299</v>
      </c>
      <c r="B17" s="767" t="s">
        <v>3759</v>
      </c>
      <c r="C17" s="765" t="s">
        <v>18759</v>
      </c>
      <c r="D17" s="765" t="s">
        <v>420</v>
      </c>
      <c r="E17" s="958"/>
      <c r="F17" s="958"/>
      <c r="G17" s="959"/>
      <c r="H17" s="958"/>
      <c r="I17" s="959"/>
      <c r="J17" s="958"/>
      <c r="K17" s="959"/>
      <c r="L17" s="958"/>
      <c r="N17" s="129"/>
      <c r="O17" s="1027"/>
      <c r="P17" s="765"/>
    </row>
    <row r="18" spans="1:16" s="457" customFormat="1" ht="216.6" hidden="1" outlineLevel="3" thickBot="1">
      <c r="A18" s="767" t="s">
        <v>19300</v>
      </c>
      <c r="B18" s="767" t="s">
        <v>3760</v>
      </c>
      <c r="C18" s="765" t="s">
        <v>18760</v>
      </c>
      <c r="D18" s="765" t="s">
        <v>420</v>
      </c>
      <c r="E18" s="958"/>
      <c r="F18" s="958"/>
      <c r="G18" s="959"/>
      <c r="H18" s="958"/>
      <c r="I18" s="959"/>
      <c r="J18" s="958"/>
      <c r="K18" s="959"/>
      <c r="L18" s="958"/>
      <c r="N18" s="129"/>
      <c r="O18" s="1027"/>
      <c r="P18" s="765"/>
    </row>
    <row r="19" spans="1:16" s="457" customFormat="1" ht="216.6" hidden="1" outlineLevel="3" thickBot="1">
      <c r="A19" s="767" t="s">
        <v>19301</v>
      </c>
      <c r="B19" s="767" t="s">
        <v>3761</v>
      </c>
      <c r="C19" s="765" t="s">
        <v>18761</v>
      </c>
      <c r="D19" s="765" t="s">
        <v>420</v>
      </c>
      <c r="E19" s="958"/>
      <c r="F19" s="958"/>
      <c r="G19" s="959"/>
      <c r="H19" s="958"/>
      <c r="I19" s="959"/>
      <c r="J19" s="958"/>
      <c r="K19" s="959"/>
      <c r="L19" s="958"/>
      <c r="N19" s="129"/>
      <c r="O19" s="1027"/>
      <c r="P19" s="765"/>
    </row>
    <row r="20" spans="1:16" s="457" customFormat="1" ht="216.6" hidden="1" outlineLevel="3" thickBot="1">
      <c r="A20" s="767" t="s">
        <v>19302</v>
      </c>
      <c r="B20" s="767" t="s">
        <v>3757</v>
      </c>
      <c r="C20" s="765" t="s">
        <v>18762</v>
      </c>
      <c r="D20" s="765" t="s">
        <v>420</v>
      </c>
      <c r="E20" s="958"/>
      <c r="F20" s="958"/>
      <c r="G20" s="959"/>
      <c r="H20" s="958"/>
      <c r="I20" s="959"/>
      <c r="J20" s="958"/>
      <c r="K20" s="959"/>
      <c r="L20" s="958"/>
      <c r="N20" s="129"/>
      <c r="O20" s="1027"/>
      <c r="P20" s="765"/>
    </row>
    <row r="21" spans="1:16" s="457" customFormat="1" ht="409.6" hidden="1" outlineLevel="2" thickBot="1">
      <c r="A21" s="767" t="s">
        <v>19303</v>
      </c>
      <c r="B21" s="767" t="s">
        <v>3762</v>
      </c>
      <c r="C21" s="765" t="s">
        <v>19260</v>
      </c>
      <c r="D21" s="765" t="s">
        <v>420</v>
      </c>
      <c r="E21" s="767" t="s">
        <v>19207</v>
      </c>
      <c r="F21" s="767" t="s">
        <v>18768</v>
      </c>
      <c r="G21" s="765" t="s">
        <v>19260</v>
      </c>
      <c r="H21" s="958"/>
      <c r="I21" s="959"/>
      <c r="J21" s="958"/>
      <c r="K21" s="959"/>
      <c r="L21" s="958"/>
      <c r="N21" s="129" t="s">
        <v>782</v>
      </c>
      <c r="O21" s="1027"/>
      <c r="P21" s="765"/>
    </row>
    <row r="22" spans="1:16" s="457" customFormat="1" ht="84.45" hidden="1" customHeight="1" outlineLevel="1" thickBot="1">
      <c r="A22" s="958" t="s">
        <v>19304</v>
      </c>
      <c r="B22" s="770" t="s">
        <v>3753</v>
      </c>
      <c r="C22" s="350" t="s">
        <v>3750</v>
      </c>
      <c r="D22" s="765" t="s">
        <v>419</v>
      </c>
      <c r="E22" s="1005" t="s">
        <v>19212</v>
      </c>
      <c r="F22" s="958" t="s">
        <v>9</v>
      </c>
      <c r="G22" s="959" t="s">
        <v>18</v>
      </c>
      <c r="H22" s="1005" t="s">
        <v>19212</v>
      </c>
      <c r="I22" s="959" t="s">
        <v>18</v>
      </c>
      <c r="J22" s="958" t="s">
        <v>19211</v>
      </c>
      <c r="K22" s="959" t="s">
        <v>12</v>
      </c>
      <c r="L22" s="958" t="str">
        <f>VLOOKUP(K22,'JHS200'!$C$1:$G$117,3,FALSE)&amp;". "&amp;VLOOKUP(K22,'JHS200'!$C$1:$G$117,4,FALSE)</f>
        <v>ei-sairaalatasoiset vaativat suun terveydenhuollon palvelut sekä keskussairaala- ja yliopistosairaalatasoiset suun terveydenhuollon palvelut. Sisältää ei-sairaalatasoiset vaativat suun terveydenhuollon palvelut sekä keskussairaala- ja yliopistosairaalatasoiset suun terveydenhuoltopalvelut. Luokka sisältää suu- ja leukakirurgian palvelut, oikomishoidon palvelut, protetiikan ja purentafysiologian erikoisalapalvelut, parodontologian palvelut, kariologian ja endodontian palvelut, suupatologian palvelut ja oikeushammaslääketieteen palvelut. Kohdennukset suun terveydenhuollon luokituksen sekä 58-alkuisten erikoisalakoodien avulla.</v>
      </c>
      <c r="N22" s="129"/>
      <c r="O22" s="786"/>
      <c r="P22" s="765"/>
    </row>
    <row r="23" spans="1:16" s="457" customFormat="1" ht="48.6" hidden="1" outlineLevel="3" thickBot="1">
      <c r="A23" s="958"/>
      <c r="B23" s="770" t="s">
        <v>3754</v>
      </c>
      <c r="C23" s="350" t="s">
        <v>3751</v>
      </c>
      <c r="D23" s="765" t="s">
        <v>419</v>
      </c>
      <c r="E23" s="1005"/>
      <c r="F23" s="958"/>
      <c r="G23" s="959"/>
      <c r="H23" s="1005"/>
      <c r="I23" s="959"/>
      <c r="J23" s="958"/>
      <c r="K23" s="959"/>
      <c r="L23" s="958"/>
      <c r="N23" s="129"/>
      <c r="O23" s="786"/>
      <c r="P23" s="765"/>
    </row>
    <row r="24" spans="1:16" s="457" customFormat="1" ht="29.4" hidden="1" outlineLevel="3" thickBot="1">
      <c r="A24" s="958"/>
      <c r="B24" s="770" t="s">
        <v>3755</v>
      </c>
      <c r="C24" s="769" t="s">
        <v>3752</v>
      </c>
      <c r="D24" s="765" t="s">
        <v>419</v>
      </c>
      <c r="E24" s="1005"/>
      <c r="F24" s="958"/>
      <c r="G24" s="959"/>
      <c r="H24" s="1005"/>
      <c r="I24" s="959"/>
      <c r="J24" s="958"/>
      <c r="K24" s="959"/>
      <c r="L24" s="958"/>
      <c r="N24" s="129"/>
      <c r="O24" s="786"/>
      <c r="P24" s="765"/>
    </row>
    <row r="25" spans="1:16" s="457" customFormat="1" ht="48.6" hidden="1" outlineLevel="1" thickBot="1">
      <c r="A25" s="776" t="s">
        <v>2181</v>
      </c>
      <c r="B25" s="767" t="s">
        <v>4093</v>
      </c>
      <c r="C25" s="765" t="s">
        <v>387</v>
      </c>
      <c r="D25" s="775" t="s">
        <v>426</v>
      </c>
      <c r="E25" s="776" t="s">
        <v>2181</v>
      </c>
      <c r="F25" s="767" t="s">
        <v>11</v>
      </c>
      <c r="G25" s="765" t="s">
        <v>387</v>
      </c>
      <c r="H25" s="776" t="s">
        <v>2181</v>
      </c>
      <c r="I25" s="765" t="s">
        <v>387</v>
      </c>
      <c r="J25" s="958"/>
      <c r="K25" s="959"/>
      <c r="L25" s="958"/>
      <c r="N25" s="129"/>
      <c r="O25" s="786"/>
      <c r="P25" s="765"/>
    </row>
    <row r="26" spans="1:16" s="457" customFormat="1" ht="372.6" hidden="1" outlineLevel="1" thickBot="1">
      <c r="A26" s="767" t="s">
        <v>19305</v>
      </c>
      <c r="B26" s="767" t="s">
        <v>15</v>
      </c>
      <c r="C26" s="765" t="s">
        <v>4845</v>
      </c>
      <c r="D26" s="765" t="s">
        <v>420</v>
      </c>
      <c r="E26" s="767" t="s">
        <v>19208</v>
      </c>
      <c r="F26" s="767" t="s">
        <v>15</v>
      </c>
      <c r="G26" s="765" t="s">
        <v>4845</v>
      </c>
      <c r="H26" s="1047" t="s">
        <v>19211</v>
      </c>
      <c r="I26" s="1048" t="s">
        <v>12</v>
      </c>
      <c r="J26" s="958"/>
      <c r="K26" s="959"/>
      <c r="L26" s="958"/>
      <c r="N26" s="129" t="s">
        <v>14</v>
      </c>
      <c r="O26" s="1049" t="s">
        <v>784</v>
      </c>
      <c r="P26" s="123"/>
    </row>
    <row r="27" spans="1:16" s="457" customFormat="1" ht="409.6" hidden="1" outlineLevel="3" thickBot="1">
      <c r="A27" s="767" t="s">
        <v>19306</v>
      </c>
      <c r="B27" s="767" t="s">
        <v>3763</v>
      </c>
      <c r="C27" s="765" t="s">
        <v>16</v>
      </c>
      <c r="D27" s="765" t="s">
        <v>420</v>
      </c>
      <c r="E27" s="767" t="s">
        <v>19209</v>
      </c>
      <c r="F27" s="767" t="s">
        <v>17</v>
      </c>
      <c r="G27" s="765" t="s">
        <v>16</v>
      </c>
      <c r="H27" s="1047"/>
      <c r="I27" s="1048"/>
      <c r="J27" s="958"/>
      <c r="K27" s="959"/>
      <c r="L27" s="958"/>
      <c r="N27" s="129" t="s">
        <v>16</v>
      </c>
      <c r="O27" s="1049"/>
      <c r="P27" s="124"/>
    </row>
    <row r="28" spans="1:16" ht="145.19999999999999" hidden="1" customHeight="1" outlineLevel="1">
      <c r="A28" s="944" t="s">
        <v>2181</v>
      </c>
      <c r="B28" s="945" t="s">
        <v>20993</v>
      </c>
      <c r="C28" s="945" t="s">
        <v>2181</v>
      </c>
      <c r="D28" s="945" t="s">
        <v>2181</v>
      </c>
      <c r="E28" s="945" t="s">
        <v>2181</v>
      </c>
      <c r="F28" s="945" t="s">
        <v>2181</v>
      </c>
      <c r="G28" s="945" t="s">
        <v>2181</v>
      </c>
      <c r="H28" s="945" t="s">
        <v>2181</v>
      </c>
      <c r="I28" s="945" t="s">
        <v>2181</v>
      </c>
      <c r="J28" s="945" t="s">
        <v>2181</v>
      </c>
      <c r="K28" s="943" t="s">
        <v>19023</v>
      </c>
      <c r="L28" s="943" t="str">
        <f>VLOOKUP(K28,'JHS200'!$C$1:$G$117,3,FALSE)&amp;". "&amp;VLOOKUP(K28,'JHS200'!$C$1:$G$117,4,FALSE)</f>
        <v xml:space="preserve">Erittelemätön-luokkaa voi käyttää ainoastaan kunnilta ja kuntayhtymiltä ostettavissa palveluissa. Luokalle kirjataan suun terveydehuollon erityistason palvelut ja suun terveydenhuollon perustason palvelut.. </v>
      </c>
      <c r="N28" s="130"/>
      <c r="O28" s="130"/>
      <c r="P28" s="942"/>
    </row>
    <row r="29" spans="1:16" ht="28.8" hidden="1" outlineLevel="1">
      <c r="A29" s="776" t="s">
        <v>4842</v>
      </c>
      <c r="B29" s="767" t="s">
        <v>4841</v>
      </c>
      <c r="C29" s="775" t="s">
        <v>4840</v>
      </c>
      <c r="D29" s="765" t="s">
        <v>420</v>
      </c>
      <c r="E29" s="765"/>
      <c r="F29" s="767"/>
      <c r="G29" s="775" t="s">
        <v>4840</v>
      </c>
      <c r="H29" s="776"/>
      <c r="I29" s="775" t="s">
        <v>4840</v>
      </c>
      <c r="J29" s="497"/>
      <c r="K29" s="271" t="s">
        <v>2181</v>
      </c>
      <c r="L29" s="767"/>
      <c r="N29" s="260"/>
      <c r="O29" s="360"/>
      <c r="P29" s="765"/>
    </row>
    <row r="30" spans="1:16" s="457" customFormat="1" ht="23.4" collapsed="1">
      <c r="A30" s="264" t="s">
        <v>380</v>
      </c>
      <c r="B30" s="382"/>
      <c r="C30" s="3"/>
      <c r="D30" s="4"/>
      <c r="E30" s="4"/>
      <c r="F30" s="382"/>
      <c r="G30" s="4"/>
      <c r="H30" s="499"/>
      <c r="I30" s="4"/>
      <c r="J30" s="382"/>
      <c r="K30" s="3"/>
      <c r="L30" s="382"/>
      <c r="N30" s="131"/>
      <c r="O30" s="131"/>
      <c r="P30" s="765"/>
    </row>
    <row r="31" spans="1:16" s="457" customFormat="1" ht="252" hidden="1" customHeight="1" outlineLevel="1">
      <c r="A31" s="767" t="s">
        <v>19558</v>
      </c>
      <c r="B31" s="770" t="s">
        <v>19557</v>
      </c>
      <c r="C31" s="765" t="s">
        <v>4807</v>
      </c>
      <c r="D31" s="765" t="s">
        <v>419</v>
      </c>
      <c r="E31" s="958" t="s">
        <v>19166</v>
      </c>
      <c r="F31" s="958" t="s">
        <v>407</v>
      </c>
      <c r="G31" s="959" t="s">
        <v>388</v>
      </c>
      <c r="H31" s="958" t="s">
        <v>19145</v>
      </c>
      <c r="I31" s="959" t="s">
        <v>388</v>
      </c>
      <c r="J31" s="958" t="s">
        <v>19213</v>
      </c>
      <c r="K31" s="959" t="s">
        <v>20611</v>
      </c>
      <c r="L31" s="958" t="str">
        <f>VLOOKUP(K31,'JHS200'!$C$1:$G$117,3,FALSE)&amp;". "&amp;VLOOKUP(K31,'JHS200'!$C$1:$G$117,4,FALSE)</f>
        <v>päihde- ja mielenterveyskuntoutujille tarkoitettu avopalvelukokonaisuus, joka sisältää asiakasohjauksen, sosiaalityön, sosiaalinen kuntoutuksen, sosiaaliohjauksen, tukisuhdetoiminnan, päivätoiminnan ja tuetun asumisen sekä ei-erikoissairaanhoitojohtoisen terveydenhuollon avohoidon ja kuntoutuksen palveluja.. Palveluluokkaan kirjataan kuuluvaksi terveydenhuoltolain, sosiaalihuoltolain, päihdehuoltolain ja mielenterveyslain ja sekä opioidikorvaushoitoa koskevan  asetuksen, tartuntatautilain ja –asetuksen sekä ehkäisevän päihdetyön järjestämistä koskevan lain mukaiset päihde- ja/tai mielenterveysongelmaisille annettavat palvelukokonaisuudet ei-erikoissairaanhoidon alaisissa, päihde- ja/tai mielenterveysongelmaisten hoitoon ja kuntoutukseen erikoistuneissa yksiköissä. Tähän palveluluokkaan sisältyvät A-klinikkatyyppisten  ja muiden  päihdehuoltoyksiköiden (ml. huumeklinikat, päihdeongelmaisten päiväkeskukset tms.) sekä vastaavien mielenterveyskuntoutujille suunnattujen avomuotoisten matalakynnyksisten, ei-erikoissairaanhoitojohtoisten hoito- ja kuntoutuspalvelujen  terveydenhuoltopalvelut sekä sosiaalihuoltolain mukaisista palveluista yksikössä toteutettava sosiaalityö, -ohjaus ja -kuntoutus, tukisuhdetoiminta sekä työ- ja päivätoiminta. Tähän sisältyvät myös eriytettävänä palvelukokonaisuutenaan toteutettava huumeiden käyttäjien sosiaali- ja terveysneuvontatoiminta pistovälineiden vaihtoineen, rahapeliongelmien hoitoon erikoistuneet yksilö- ja ryhmämuotoisista palvelut, etsivä ja jalkautuva työ syrjäytyneiden päihde- ja mielenterveysongelmaisten keskuudessa sekä vastaavantyyppiset muut matalakynnyksiset päihteiden käytön haittojen vähentämiseen tähtäävät palvelukokonaisuudet (esim. terapiat). Palveluun ei kirjata kuntouttavaa työtoimintaa.</v>
      </c>
      <c r="N31" s="130" t="s">
        <v>21</v>
      </c>
      <c r="O31" s="130"/>
      <c r="P31" s="765" t="s">
        <v>787</v>
      </c>
    </row>
    <row r="32" spans="1:16" s="457" customFormat="1" ht="252" hidden="1" outlineLevel="3">
      <c r="A32" s="767" t="s">
        <v>19559</v>
      </c>
      <c r="B32" s="767" t="s">
        <v>4810</v>
      </c>
      <c r="C32" s="765" t="s">
        <v>4806</v>
      </c>
      <c r="D32" s="765" t="s">
        <v>419</v>
      </c>
      <c r="E32" s="958"/>
      <c r="F32" s="958"/>
      <c r="G32" s="959"/>
      <c r="H32" s="958"/>
      <c r="I32" s="959"/>
      <c r="J32" s="958"/>
      <c r="K32" s="959"/>
      <c r="L32" s="958"/>
      <c r="N32" s="130"/>
      <c r="O32" s="130"/>
      <c r="P32" s="765"/>
    </row>
    <row r="33" spans="1:16" s="457" customFormat="1" ht="204.45" hidden="1" customHeight="1" outlineLevel="1" thickBot="1">
      <c r="A33" s="767" t="s">
        <v>19307</v>
      </c>
      <c r="B33" s="770" t="s">
        <v>20479</v>
      </c>
      <c r="C33" s="765" t="s">
        <v>2262</v>
      </c>
      <c r="D33" s="765" t="s">
        <v>419</v>
      </c>
      <c r="E33" s="958" t="s">
        <v>19144</v>
      </c>
      <c r="F33" s="958" t="s">
        <v>19492</v>
      </c>
      <c r="G33" s="1002" t="s">
        <v>2246</v>
      </c>
      <c r="H33" s="1001" t="s">
        <v>19165</v>
      </c>
      <c r="I33" s="1002" t="s">
        <v>23</v>
      </c>
      <c r="J33" s="958"/>
      <c r="K33" s="959"/>
      <c r="L33" s="958"/>
      <c r="N33" s="129" t="s">
        <v>24</v>
      </c>
      <c r="O33" s="1056" t="s">
        <v>788</v>
      </c>
      <c r="P33" s="1002"/>
    </row>
    <row r="34" spans="1:16" s="457" customFormat="1" ht="205.95" hidden="1" customHeight="1" outlineLevel="3" thickBot="1">
      <c r="A34" s="767" t="s">
        <v>19308</v>
      </c>
      <c r="B34" s="770" t="s">
        <v>20479</v>
      </c>
      <c r="C34" s="765" t="s">
        <v>2247</v>
      </c>
      <c r="D34" s="765" t="s">
        <v>419</v>
      </c>
      <c r="E34" s="958"/>
      <c r="F34" s="958"/>
      <c r="G34" s="1002"/>
      <c r="H34" s="1001"/>
      <c r="I34" s="1002"/>
      <c r="J34" s="958"/>
      <c r="K34" s="959"/>
      <c r="L34" s="958"/>
      <c r="N34" s="129" t="s">
        <v>25</v>
      </c>
      <c r="O34" s="1056"/>
      <c r="P34" s="1002"/>
    </row>
    <row r="35" spans="1:16" s="457" customFormat="1" ht="132.44999999999999" hidden="1" customHeight="1" outlineLevel="3" thickBot="1">
      <c r="A35" s="776" t="s">
        <v>19309</v>
      </c>
      <c r="B35" s="1005" t="s">
        <v>2260</v>
      </c>
      <c r="C35" s="775" t="s">
        <v>2257</v>
      </c>
      <c r="D35" s="775" t="s">
        <v>419</v>
      </c>
      <c r="E35" s="958" t="s">
        <v>19144</v>
      </c>
      <c r="F35" s="958" t="s">
        <v>18976</v>
      </c>
      <c r="G35" s="959" t="s">
        <v>4811</v>
      </c>
      <c r="H35" s="1001"/>
      <c r="I35" s="1002"/>
      <c r="J35" s="958"/>
      <c r="K35" s="959"/>
      <c r="L35" s="958"/>
      <c r="N35" s="129"/>
      <c r="O35" s="1056"/>
      <c r="P35" s="1002"/>
    </row>
    <row r="36" spans="1:16" s="457" customFormat="1" ht="43.95" hidden="1" customHeight="1" outlineLevel="3" thickBot="1">
      <c r="A36" s="776" t="s">
        <v>19309</v>
      </c>
      <c r="B36" s="1005"/>
      <c r="C36" s="775" t="s">
        <v>2258</v>
      </c>
      <c r="D36" s="775" t="s">
        <v>419</v>
      </c>
      <c r="E36" s="958"/>
      <c r="F36" s="958"/>
      <c r="G36" s="959"/>
      <c r="H36" s="1001"/>
      <c r="I36" s="1002"/>
      <c r="J36" s="958"/>
      <c r="K36" s="959"/>
      <c r="L36" s="958"/>
      <c r="N36" s="129"/>
      <c r="O36" s="1056"/>
      <c r="P36" s="1002"/>
    </row>
    <row r="37" spans="1:16" s="457" customFormat="1" ht="43.95" hidden="1" customHeight="1" outlineLevel="3" thickBot="1">
      <c r="A37" s="776" t="s">
        <v>19309</v>
      </c>
      <c r="B37" s="776" t="s">
        <v>20493</v>
      </c>
      <c r="C37" s="775" t="s">
        <v>2259</v>
      </c>
      <c r="D37" s="775" t="s">
        <v>419</v>
      </c>
      <c r="E37" s="958"/>
      <c r="F37" s="958"/>
      <c r="G37" s="959"/>
      <c r="H37" s="1001"/>
      <c r="I37" s="1002"/>
      <c r="J37" s="958"/>
      <c r="K37" s="959"/>
      <c r="L37" s="958"/>
      <c r="N37" s="129"/>
      <c r="O37" s="1056"/>
      <c r="P37" s="1002"/>
    </row>
    <row r="38" spans="1:16" s="457" customFormat="1" ht="132.6" hidden="1" outlineLevel="2" thickBot="1">
      <c r="A38" s="767" t="s">
        <v>18950</v>
      </c>
      <c r="B38" s="767" t="s">
        <v>2810</v>
      </c>
      <c r="C38" s="765" t="s">
        <v>2811</v>
      </c>
      <c r="D38" s="457" t="s">
        <v>419</v>
      </c>
      <c r="E38" s="958" t="s">
        <v>19145</v>
      </c>
      <c r="F38" s="958" t="s">
        <v>4815</v>
      </c>
      <c r="G38" s="959" t="s">
        <v>4814</v>
      </c>
      <c r="H38" s="1001"/>
      <c r="I38" s="1002"/>
      <c r="J38" s="958"/>
      <c r="K38" s="959"/>
      <c r="L38" s="958"/>
      <c r="N38" s="129" t="s">
        <v>26</v>
      </c>
      <c r="O38" s="1056"/>
      <c r="P38" s="1002"/>
    </row>
    <row r="39" spans="1:16" s="457" customFormat="1" ht="120.6" hidden="1" outlineLevel="3" thickBot="1">
      <c r="A39" s="767" t="s">
        <v>18951</v>
      </c>
      <c r="B39" s="767" t="s">
        <v>2819</v>
      </c>
      <c r="C39" s="765" t="s">
        <v>2813</v>
      </c>
      <c r="D39" s="273" t="s">
        <v>420</v>
      </c>
      <c r="E39" s="958"/>
      <c r="F39" s="958"/>
      <c r="G39" s="959"/>
      <c r="H39" s="1001"/>
      <c r="I39" s="1002"/>
      <c r="J39" s="958"/>
      <c r="K39" s="959"/>
      <c r="L39" s="958"/>
      <c r="N39" s="129"/>
      <c r="O39" s="790"/>
      <c r="P39" s="769"/>
    </row>
    <row r="40" spans="1:16" s="457" customFormat="1" ht="96.6" hidden="1" outlineLevel="3" thickBot="1">
      <c r="A40" s="767" t="s">
        <v>18952</v>
      </c>
      <c r="B40" s="767" t="s">
        <v>15846</v>
      </c>
      <c r="C40" s="765" t="s">
        <v>4812</v>
      </c>
      <c r="D40" s="273" t="s">
        <v>420</v>
      </c>
      <c r="E40" s="958"/>
      <c r="F40" s="958"/>
      <c r="G40" s="959"/>
      <c r="H40" s="1001"/>
      <c r="I40" s="1002"/>
      <c r="J40" s="958"/>
      <c r="K40" s="959"/>
      <c r="L40" s="958"/>
      <c r="N40" s="129"/>
      <c r="O40" s="790"/>
      <c r="P40" s="769"/>
    </row>
    <row r="41" spans="1:16" s="457" customFormat="1" ht="96.6" hidden="1" outlineLevel="3" thickBot="1">
      <c r="A41" s="767" t="s">
        <v>18952</v>
      </c>
      <c r="B41" s="767" t="s">
        <v>15847</v>
      </c>
      <c r="C41" s="775" t="s">
        <v>4813</v>
      </c>
      <c r="D41" s="273" t="s">
        <v>420</v>
      </c>
      <c r="E41" s="958"/>
      <c r="F41" s="958"/>
      <c r="G41" s="959"/>
      <c r="H41" s="1001"/>
      <c r="I41" s="1002"/>
      <c r="J41" s="958"/>
      <c r="K41" s="959"/>
      <c r="L41" s="958"/>
      <c r="N41" s="129"/>
      <c r="O41" s="790"/>
      <c r="P41" s="769"/>
    </row>
    <row r="42" spans="1:16" s="457" customFormat="1" ht="204.6" hidden="1" outlineLevel="2" thickBot="1">
      <c r="A42" s="767" t="s">
        <v>19310</v>
      </c>
      <c r="B42" s="767" t="s">
        <v>19493</v>
      </c>
      <c r="C42" s="765" t="s">
        <v>2812</v>
      </c>
      <c r="D42" s="273" t="s">
        <v>420</v>
      </c>
      <c r="E42" s="958" t="s">
        <v>19146</v>
      </c>
      <c r="F42" s="958" t="s">
        <v>18977</v>
      </c>
      <c r="G42" s="959" t="s">
        <v>4776</v>
      </c>
      <c r="H42" s="1001"/>
      <c r="I42" s="1002"/>
      <c r="J42" s="958"/>
      <c r="K42" s="959"/>
      <c r="L42" s="958"/>
      <c r="N42" s="129"/>
      <c r="O42" s="790"/>
      <c r="P42" s="769"/>
    </row>
    <row r="43" spans="1:16" s="457" customFormat="1" ht="192.6" hidden="1" outlineLevel="3" thickBot="1">
      <c r="A43" s="767" t="s">
        <v>19310</v>
      </c>
      <c r="B43" s="767" t="s">
        <v>19494</v>
      </c>
      <c r="C43" s="765" t="s">
        <v>4094</v>
      </c>
      <c r="D43" s="273" t="s">
        <v>420</v>
      </c>
      <c r="E43" s="958"/>
      <c r="F43" s="958"/>
      <c r="G43" s="959"/>
      <c r="H43" s="1001"/>
      <c r="I43" s="1002"/>
      <c r="J43" s="958"/>
      <c r="K43" s="959"/>
      <c r="L43" s="958"/>
      <c r="N43" s="129"/>
      <c r="O43" s="790"/>
      <c r="P43" s="769"/>
    </row>
    <row r="44" spans="1:16" s="457" customFormat="1" ht="43.95" hidden="1" customHeight="1" outlineLevel="3" thickBot="1">
      <c r="A44" s="776" t="s">
        <v>19309</v>
      </c>
      <c r="B44" s="776" t="s">
        <v>20493</v>
      </c>
      <c r="C44" s="775" t="s">
        <v>2259</v>
      </c>
      <c r="D44" s="775" t="s">
        <v>423</v>
      </c>
      <c r="E44" s="958"/>
      <c r="F44" s="958"/>
      <c r="G44" s="959"/>
      <c r="H44" s="1001"/>
      <c r="I44" s="1002"/>
      <c r="J44" s="958"/>
      <c r="K44" s="959"/>
      <c r="L44" s="958"/>
      <c r="N44" s="129"/>
      <c r="O44" s="790"/>
      <c r="P44" s="769"/>
    </row>
    <row r="45" spans="1:16" s="457" customFormat="1" ht="232.5" hidden="1" customHeight="1" outlineLevel="1" thickBot="1">
      <c r="A45" s="767" t="s">
        <v>19311</v>
      </c>
      <c r="B45" s="767" t="s">
        <v>2707</v>
      </c>
      <c r="C45" s="765" t="s">
        <v>2791</v>
      </c>
      <c r="D45" s="766" t="s">
        <v>420</v>
      </c>
      <c r="E45" s="1017" t="s">
        <v>19147</v>
      </c>
      <c r="F45" s="958" t="s">
        <v>18969</v>
      </c>
      <c r="G45" s="1018" t="s">
        <v>18971</v>
      </c>
      <c r="H45" s="958" t="s">
        <v>19215</v>
      </c>
      <c r="I45" s="959" t="s">
        <v>27</v>
      </c>
      <c r="J45" s="958"/>
      <c r="K45" s="959"/>
      <c r="L45" s="958"/>
      <c r="N45" s="132" t="s">
        <v>790</v>
      </c>
      <c r="O45" s="1056" t="s">
        <v>793</v>
      </c>
      <c r="P45" s="765" t="s">
        <v>794</v>
      </c>
    </row>
    <row r="46" spans="1:16" s="457" customFormat="1" ht="276.60000000000002" hidden="1" outlineLevel="2" thickBot="1">
      <c r="A46" s="767" t="s">
        <v>19312</v>
      </c>
      <c r="B46" s="767" t="s">
        <v>2786</v>
      </c>
      <c r="C46" s="765" t="s">
        <v>2792</v>
      </c>
      <c r="D46" s="766" t="s">
        <v>420</v>
      </c>
      <c r="E46" s="1017"/>
      <c r="F46" s="958"/>
      <c r="G46" s="1018"/>
      <c r="H46" s="958"/>
      <c r="I46" s="959"/>
      <c r="J46" s="958"/>
      <c r="K46" s="959"/>
      <c r="L46" s="958"/>
      <c r="N46" s="132"/>
      <c r="O46" s="1056"/>
      <c r="P46" s="765"/>
    </row>
    <row r="47" spans="1:16" s="457" customFormat="1" ht="216.6" hidden="1" outlineLevel="2" thickBot="1">
      <c r="A47" s="767" t="s">
        <v>19313</v>
      </c>
      <c r="B47" s="767" t="s">
        <v>2809</v>
      </c>
      <c r="C47" s="765" t="s">
        <v>2787</v>
      </c>
      <c r="D47" s="766" t="s">
        <v>420</v>
      </c>
      <c r="E47" s="1046" t="s">
        <v>19148</v>
      </c>
      <c r="F47" s="958" t="s">
        <v>18970</v>
      </c>
      <c r="G47" s="1020" t="s">
        <v>18972</v>
      </c>
      <c r="H47" s="958"/>
      <c r="I47" s="959"/>
      <c r="J47" s="958"/>
      <c r="K47" s="959"/>
      <c r="L47" s="958"/>
      <c r="N47" s="132"/>
      <c r="O47" s="1056"/>
      <c r="P47" s="765"/>
    </row>
    <row r="48" spans="1:16" s="457" customFormat="1" ht="216.6" hidden="1" outlineLevel="2" thickBot="1">
      <c r="A48" s="767" t="s">
        <v>19313</v>
      </c>
      <c r="B48" s="767" t="s">
        <v>2816</v>
      </c>
      <c r="C48" s="765" t="s">
        <v>2794</v>
      </c>
      <c r="D48" s="766" t="s">
        <v>420</v>
      </c>
      <c r="E48" s="1046"/>
      <c r="F48" s="958"/>
      <c r="G48" s="1020"/>
      <c r="H48" s="958"/>
      <c r="I48" s="959"/>
      <c r="J48" s="958"/>
      <c r="K48" s="959"/>
      <c r="L48" s="958"/>
      <c r="N48" s="132"/>
      <c r="O48" s="1056"/>
      <c r="P48" s="765"/>
    </row>
    <row r="49" spans="1:16" s="457" customFormat="1" ht="216.6" hidden="1" outlineLevel="3" thickBot="1">
      <c r="A49" s="767" t="s">
        <v>19313</v>
      </c>
      <c r="B49" s="767" t="s">
        <v>15848</v>
      </c>
      <c r="C49" s="765" t="s">
        <v>2801</v>
      </c>
      <c r="D49" s="766" t="s">
        <v>420</v>
      </c>
      <c r="E49" s="1046"/>
      <c r="F49" s="958"/>
      <c r="G49" s="1020"/>
      <c r="H49" s="958"/>
      <c r="I49" s="959"/>
      <c r="J49" s="958"/>
      <c r="K49" s="959"/>
      <c r="L49" s="958"/>
      <c r="N49" s="132"/>
      <c r="O49" s="1056"/>
      <c r="P49" s="765"/>
    </row>
    <row r="50" spans="1:16" s="457" customFormat="1" ht="216.6" hidden="1" outlineLevel="3" thickBot="1">
      <c r="A50" s="767" t="s">
        <v>19313</v>
      </c>
      <c r="B50" s="767" t="s">
        <v>15848</v>
      </c>
      <c r="C50" s="765" t="s">
        <v>2802</v>
      </c>
      <c r="D50" s="766" t="s">
        <v>420</v>
      </c>
      <c r="E50" s="1046"/>
      <c r="F50" s="958"/>
      <c r="G50" s="1020"/>
      <c r="H50" s="958"/>
      <c r="I50" s="959"/>
      <c r="J50" s="958"/>
      <c r="K50" s="959"/>
      <c r="L50" s="958"/>
      <c r="N50" s="132"/>
      <c r="O50" s="1056"/>
      <c r="P50" s="765"/>
    </row>
    <row r="51" spans="1:16" s="457" customFormat="1" ht="216.6" hidden="1" outlineLevel="3" thickBot="1">
      <c r="A51" s="767" t="s">
        <v>19313</v>
      </c>
      <c r="B51" s="767" t="s">
        <v>15848</v>
      </c>
      <c r="C51" s="765" t="s">
        <v>2803</v>
      </c>
      <c r="D51" s="766" t="s">
        <v>420</v>
      </c>
      <c r="E51" s="1046"/>
      <c r="F51" s="958"/>
      <c r="G51" s="1020"/>
      <c r="H51" s="958"/>
      <c r="I51" s="959"/>
      <c r="J51" s="958"/>
      <c r="K51" s="959"/>
      <c r="L51" s="958"/>
      <c r="N51" s="132"/>
      <c r="O51" s="1056"/>
      <c r="P51" s="765"/>
    </row>
    <row r="52" spans="1:16" s="457" customFormat="1" ht="216.6" hidden="1" outlineLevel="3" thickBot="1">
      <c r="A52" s="767" t="s">
        <v>19313</v>
      </c>
      <c r="B52" s="767" t="s">
        <v>15848</v>
      </c>
      <c r="C52" s="765" t="s">
        <v>2804</v>
      </c>
      <c r="D52" s="766" t="s">
        <v>420</v>
      </c>
      <c r="E52" s="1046"/>
      <c r="F52" s="958"/>
      <c r="G52" s="1020"/>
      <c r="H52" s="958"/>
      <c r="I52" s="959"/>
      <c r="J52" s="958"/>
      <c r="K52" s="959"/>
      <c r="L52" s="958"/>
      <c r="N52" s="132"/>
      <c r="O52" s="1056"/>
      <c r="P52" s="765"/>
    </row>
    <row r="53" spans="1:16" s="457" customFormat="1" ht="216.6" hidden="1" outlineLevel="3" thickBot="1">
      <c r="A53" s="767" t="s">
        <v>19313</v>
      </c>
      <c r="B53" s="767" t="s">
        <v>15848</v>
      </c>
      <c r="C53" s="765" t="s">
        <v>2805</v>
      </c>
      <c r="D53" s="766" t="s">
        <v>420</v>
      </c>
      <c r="E53" s="1046"/>
      <c r="F53" s="958"/>
      <c r="G53" s="1020"/>
      <c r="H53" s="958"/>
      <c r="I53" s="959"/>
      <c r="J53" s="958"/>
      <c r="K53" s="959"/>
      <c r="L53" s="958"/>
      <c r="N53" s="132"/>
      <c r="O53" s="1056"/>
      <c r="P53" s="765"/>
    </row>
    <row r="54" spans="1:16" s="457" customFormat="1" ht="216.6" hidden="1" outlineLevel="3" thickBot="1">
      <c r="A54" s="767" t="s">
        <v>19313</v>
      </c>
      <c r="B54" s="767" t="s">
        <v>15848</v>
      </c>
      <c r="C54" s="765" t="s">
        <v>2806</v>
      </c>
      <c r="D54" s="766" t="s">
        <v>420</v>
      </c>
      <c r="E54" s="1046"/>
      <c r="F54" s="958"/>
      <c r="G54" s="1020"/>
      <c r="H54" s="958"/>
      <c r="I54" s="959"/>
      <c r="J54" s="958"/>
      <c r="K54" s="959"/>
      <c r="L54" s="958"/>
      <c r="N54" s="132"/>
      <c r="O54" s="1056"/>
      <c r="P54" s="765"/>
    </row>
    <row r="55" spans="1:16" s="457" customFormat="1" ht="216.6" hidden="1" outlineLevel="3" thickBot="1">
      <c r="A55" s="767" t="s">
        <v>19313</v>
      </c>
      <c r="B55" s="767" t="s">
        <v>15848</v>
      </c>
      <c r="C55" s="765" t="s">
        <v>2807</v>
      </c>
      <c r="D55" s="766" t="s">
        <v>420</v>
      </c>
      <c r="E55" s="1046"/>
      <c r="F55" s="958"/>
      <c r="G55" s="1020"/>
      <c r="H55" s="958"/>
      <c r="I55" s="959"/>
      <c r="J55" s="958"/>
      <c r="K55" s="959"/>
      <c r="L55" s="958"/>
      <c r="N55" s="132"/>
      <c r="O55" s="1056"/>
      <c r="P55" s="765"/>
    </row>
    <row r="56" spans="1:16" s="457" customFormat="1" ht="216.6" hidden="1" outlineLevel="3" thickBot="1">
      <c r="A56" s="767" t="s">
        <v>19313</v>
      </c>
      <c r="B56" s="767" t="s">
        <v>15848</v>
      </c>
      <c r="C56" s="765" t="s">
        <v>2808</v>
      </c>
      <c r="D56" s="766" t="s">
        <v>420</v>
      </c>
      <c r="E56" s="1046"/>
      <c r="F56" s="958"/>
      <c r="G56" s="1020"/>
      <c r="H56" s="958"/>
      <c r="I56" s="959"/>
      <c r="J56" s="958"/>
      <c r="K56" s="959"/>
      <c r="L56" s="958"/>
      <c r="N56" s="132"/>
      <c r="O56" s="1056"/>
      <c r="P56" s="765"/>
    </row>
    <row r="57" spans="1:16" s="457" customFormat="1" ht="102" hidden="1" customHeight="1" outlineLevel="2" thickBot="1">
      <c r="A57" s="767" t="s">
        <v>19314</v>
      </c>
      <c r="B57" s="767" t="s">
        <v>2785</v>
      </c>
      <c r="C57" s="765" t="s">
        <v>2788</v>
      </c>
      <c r="D57" s="766" t="s">
        <v>420</v>
      </c>
      <c r="E57" s="1046"/>
      <c r="F57" s="958"/>
      <c r="G57" s="1020"/>
      <c r="H57" s="958"/>
      <c r="I57" s="959"/>
      <c r="J57" s="958"/>
      <c r="K57" s="959"/>
      <c r="L57" s="958"/>
      <c r="N57" s="132"/>
      <c r="O57" s="1056"/>
      <c r="P57" s="765"/>
    </row>
    <row r="58" spans="1:16" s="457" customFormat="1" ht="240.6" hidden="1" outlineLevel="2" thickBot="1">
      <c r="A58" s="776" t="s">
        <v>19313</v>
      </c>
      <c r="B58" s="776" t="s">
        <v>4827</v>
      </c>
      <c r="C58" s="775" t="s">
        <v>2789</v>
      </c>
      <c r="D58" s="766" t="s">
        <v>420</v>
      </c>
      <c r="E58" s="1046"/>
      <c r="F58" s="958"/>
      <c r="G58" s="1020"/>
      <c r="H58" s="958"/>
      <c r="I58" s="959"/>
      <c r="J58" s="958"/>
      <c r="K58" s="959"/>
      <c r="L58" s="958"/>
      <c r="N58" s="132"/>
      <c r="O58" s="1056"/>
      <c r="P58" s="765"/>
    </row>
    <row r="59" spans="1:16" s="457" customFormat="1" ht="29.4" hidden="1" outlineLevel="2" thickBot="1">
      <c r="A59" s="354"/>
      <c r="B59" s="383" t="s">
        <v>15849</v>
      </c>
      <c r="C59" s="508" t="s">
        <v>19506</v>
      </c>
      <c r="D59" s="766"/>
      <c r="E59" s="1046"/>
      <c r="F59" s="958"/>
      <c r="G59" s="1020"/>
      <c r="H59" s="958"/>
      <c r="I59" s="959"/>
      <c r="J59" s="958"/>
      <c r="K59" s="959"/>
      <c r="L59" s="958"/>
      <c r="N59" s="132"/>
      <c r="O59" s="1056"/>
      <c r="P59" s="765"/>
    </row>
    <row r="60" spans="1:16" s="457" customFormat="1" ht="216.6" hidden="1" outlineLevel="2" thickBot="1">
      <c r="A60" s="767" t="s">
        <v>19315</v>
      </c>
      <c r="B60" s="767" t="s">
        <v>2818</v>
      </c>
      <c r="C60" s="765" t="s">
        <v>2790</v>
      </c>
      <c r="D60" s="766" t="s">
        <v>420</v>
      </c>
      <c r="E60" s="1046"/>
      <c r="F60" s="958"/>
      <c r="G60" s="1020"/>
      <c r="H60" s="958"/>
      <c r="I60" s="959"/>
      <c r="J60" s="958"/>
      <c r="K60" s="959"/>
      <c r="L60" s="958"/>
      <c r="N60" s="132"/>
      <c r="O60" s="1056"/>
      <c r="P60" s="765"/>
    </row>
    <row r="61" spans="1:16" s="457" customFormat="1" ht="276.60000000000002" hidden="1" outlineLevel="2" thickBot="1">
      <c r="A61" s="767" t="s">
        <v>19316</v>
      </c>
      <c r="B61" s="767" t="s">
        <v>19517</v>
      </c>
      <c r="C61" s="765" t="s">
        <v>2793</v>
      </c>
      <c r="D61" s="771" t="s">
        <v>420</v>
      </c>
      <c r="E61" s="958" t="s">
        <v>19149</v>
      </c>
      <c r="F61" s="958" t="s">
        <v>18968</v>
      </c>
      <c r="G61" s="1018" t="s">
        <v>2793</v>
      </c>
      <c r="H61" s="958"/>
      <c r="I61" s="959"/>
      <c r="J61" s="958"/>
      <c r="K61" s="959"/>
      <c r="L61" s="958"/>
      <c r="N61" s="133"/>
      <c r="O61" s="1056"/>
      <c r="P61" s="765"/>
    </row>
    <row r="62" spans="1:16" s="350" customFormat="1" ht="174" hidden="1" customHeight="1" outlineLevel="2">
      <c r="A62" s="767" t="s">
        <v>19317</v>
      </c>
      <c r="B62" s="384" t="s">
        <v>19238</v>
      </c>
      <c r="C62" s="122" t="s">
        <v>2342</v>
      </c>
      <c r="D62" s="768" t="s">
        <v>420</v>
      </c>
      <c r="E62" s="958"/>
      <c r="F62" s="958"/>
      <c r="G62" s="1018"/>
      <c r="H62" s="958"/>
      <c r="I62" s="959"/>
      <c r="J62" s="958"/>
      <c r="K62" s="959"/>
      <c r="L62" s="958"/>
      <c r="N62" s="351" t="s">
        <v>798</v>
      </c>
      <c r="O62" s="1056"/>
      <c r="P62" s="768" t="s">
        <v>800</v>
      </c>
    </row>
    <row r="63" spans="1:16" s="350" customFormat="1" ht="216.6" hidden="1" outlineLevel="2" thickBot="1">
      <c r="A63" s="767" t="s">
        <v>19318</v>
      </c>
      <c r="B63" s="384" t="s">
        <v>15850</v>
      </c>
      <c r="C63" s="122" t="s">
        <v>777</v>
      </c>
      <c r="D63" s="768" t="s">
        <v>420</v>
      </c>
      <c r="E63" s="958"/>
      <c r="F63" s="958"/>
      <c r="G63" s="1018"/>
      <c r="H63" s="958"/>
      <c r="I63" s="959"/>
      <c r="J63" s="958"/>
      <c r="K63" s="959"/>
      <c r="L63" s="958"/>
      <c r="N63" s="352" t="s">
        <v>141</v>
      </c>
      <c r="O63" s="1056"/>
      <c r="P63" s="768" t="s">
        <v>800</v>
      </c>
    </row>
    <row r="64" spans="1:16" s="350" customFormat="1" ht="216.6" hidden="1" outlineLevel="2" thickBot="1">
      <c r="A64" s="767" t="s">
        <v>19319</v>
      </c>
      <c r="B64" s="767" t="s">
        <v>18979</v>
      </c>
      <c r="C64" s="122" t="s">
        <v>18978</v>
      </c>
      <c r="D64" s="768" t="s">
        <v>420</v>
      </c>
      <c r="E64" s="958"/>
      <c r="F64" s="958"/>
      <c r="G64" s="1018"/>
      <c r="H64" s="958"/>
      <c r="I64" s="959"/>
      <c r="J64" s="958"/>
      <c r="K64" s="959"/>
      <c r="L64" s="958"/>
      <c r="N64" s="352"/>
      <c r="O64" s="1056"/>
      <c r="P64" s="768"/>
    </row>
    <row r="65" spans="1:16" s="457" customFormat="1" ht="130.05000000000001" hidden="1" customHeight="1" outlineLevel="1" thickBot="1">
      <c r="A65" s="383" t="s">
        <v>2181</v>
      </c>
      <c r="B65" s="385" t="s">
        <v>15851</v>
      </c>
      <c r="C65" s="354" t="s">
        <v>19504</v>
      </c>
      <c r="D65" s="803" t="s">
        <v>420</v>
      </c>
      <c r="E65" s="803"/>
      <c r="F65" s="387" t="s">
        <v>4799</v>
      </c>
      <c r="G65" s="1050" t="s">
        <v>4798</v>
      </c>
      <c r="H65" s="958"/>
      <c r="I65" s="959"/>
      <c r="J65" s="958"/>
      <c r="K65" s="959"/>
      <c r="L65" s="958"/>
      <c r="N65" s="133" t="s">
        <v>791</v>
      </c>
      <c r="O65" s="1056"/>
      <c r="P65" s="765"/>
    </row>
    <row r="66" spans="1:16" s="457" customFormat="1" ht="130.05000000000001" hidden="1" customHeight="1" outlineLevel="1" thickBot="1">
      <c r="A66" s="383" t="s">
        <v>2181</v>
      </c>
      <c r="B66" s="383" t="s">
        <v>4829</v>
      </c>
      <c r="C66" s="354" t="s">
        <v>4830</v>
      </c>
      <c r="D66" s="354"/>
      <c r="E66" s="354"/>
      <c r="F66" s="383" t="s">
        <v>44</v>
      </c>
      <c r="G66" s="1050"/>
      <c r="H66" s="958"/>
      <c r="I66" s="959"/>
      <c r="J66" s="958"/>
      <c r="K66" s="959"/>
      <c r="L66" s="958"/>
      <c r="N66" s="133"/>
      <c r="O66" s="1056"/>
      <c r="P66" s="765"/>
    </row>
    <row r="67" spans="1:16" s="457" customFormat="1" ht="130.05000000000001" hidden="1" customHeight="1" outlineLevel="1" thickBot="1">
      <c r="A67" s="383" t="s">
        <v>2181</v>
      </c>
      <c r="B67" s="386" t="s">
        <v>4800</v>
      </c>
      <c r="C67" s="803" t="s">
        <v>28</v>
      </c>
      <c r="D67" s="803" t="s">
        <v>420</v>
      </c>
      <c r="E67" s="803"/>
      <c r="F67" s="387" t="s">
        <v>29</v>
      </c>
      <c r="G67" s="1050"/>
      <c r="H67" s="958"/>
      <c r="I67" s="959"/>
      <c r="J67" s="958"/>
      <c r="K67" s="959"/>
      <c r="L67" s="958"/>
      <c r="N67" s="133"/>
      <c r="O67" s="1056"/>
      <c r="P67" s="765"/>
    </row>
    <row r="68" spans="1:16" s="457" customFormat="1" ht="130.5" hidden="1" customHeight="1" outlineLevel="2" thickBot="1">
      <c r="A68" s="383" t="s">
        <v>2181</v>
      </c>
      <c r="B68" s="387" t="s">
        <v>15852</v>
      </c>
      <c r="C68" s="354" t="s">
        <v>19505</v>
      </c>
      <c r="D68" s="803" t="s">
        <v>420</v>
      </c>
      <c r="E68" s="803"/>
      <c r="F68" s="401"/>
      <c r="G68" s="1050"/>
      <c r="H68" s="958"/>
      <c r="I68" s="959"/>
      <c r="J68" s="958"/>
      <c r="K68" s="959"/>
      <c r="L68" s="958"/>
      <c r="N68" s="133"/>
      <c r="O68" s="1056"/>
      <c r="P68" s="765"/>
    </row>
    <row r="69" spans="1:16" ht="216" hidden="1" outlineLevel="1">
      <c r="A69" s="394" t="s">
        <v>19320</v>
      </c>
      <c r="B69" s="809" t="s">
        <v>18957</v>
      </c>
      <c r="C69" s="369" t="s">
        <v>2782</v>
      </c>
      <c r="D69" s="370" t="s">
        <v>419</v>
      </c>
      <c r="E69" s="1060" t="s">
        <v>19153</v>
      </c>
      <c r="F69" s="1001" t="s">
        <v>19154</v>
      </c>
      <c r="G69" s="766" t="s">
        <v>19152</v>
      </c>
      <c r="H69" s="958"/>
      <c r="I69" s="959"/>
      <c r="J69" s="958"/>
      <c r="K69" s="959"/>
      <c r="L69" s="958"/>
      <c r="N69" s="769"/>
      <c r="O69" s="1056"/>
    </row>
    <row r="70" spans="1:16" ht="216" hidden="1" outlineLevel="1">
      <c r="A70" s="394" t="s">
        <v>19320</v>
      </c>
      <c r="B70" s="809"/>
      <c r="C70" s="369" t="s">
        <v>19246</v>
      </c>
      <c r="D70" s="370" t="s">
        <v>419</v>
      </c>
      <c r="E70" s="1060"/>
      <c r="F70" s="1001"/>
      <c r="G70" s="766"/>
      <c r="H70" s="958"/>
      <c r="I70" s="959"/>
      <c r="J70" s="958"/>
      <c r="K70" s="959"/>
      <c r="L70" s="958"/>
      <c r="N70" s="769"/>
      <c r="O70" s="1056"/>
    </row>
    <row r="71" spans="1:16" ht="216" hidden="1" outlineLevel="1">
      <c r="A71" s="394" t="s">
        <v>19320</v>
      </c>
      <c r="B71" s="809"/>
      <c r="C71" s="369" t="s">
        <v>2783</v>
      </c>
      <c r="D71" s="370" t="s">
        <v>419</v>
      </c>
      <c r="E71" s="1060"/>
      <c r="F71" s="1001"/>
      <c r="G71" s="766"/>
      <c r="H71" s="958"/>
      <c r="I71" s="959"/>
      <c r="J71" s="958"/>
      <c r="K71" s="959"/>
      <c r="L71" s="958"/>
      <c r="N71" s="769"/>
      <c r="O71" s="1056"/>
    </row>
    <row r="72" spans="1:16" s="457" customFormat="1" ht="276.60000000000002" hidden="1" outlineLevel="1" thickBot="1">
      <c r="A72" s="767" t="s">
        <v>19321</v>
      </c>
      <c r="B72" s="767" t="s">
        <v>2707</v>
      </c>
      <c r="C72" s="765" t="s">
        <v>2709</v>
      </c>
      <c r="D72" s="765" t="s">
        <v>419</v>
      </c>
      <c r="E72" s="958" t="s">
        <v>19150</v>
      </c>
      <c r="F72" s="958" t="s">
        <v>15916</v>
      </c>
      <c r="G72" s="1018" t="s">
        <v>18973</v>
      </c>
      <c r="H72" s="958"/>
      <c r="I72" s="959"/>
      <c r="J72" s="958"/>
      <c r="K72" s="959"/>
      <c r="L72" s="958"/>
      <c r="N72" s="133" t="s">
        <v>792</v>
      </c>
      <c r="O72" s="1056"/>
      <c r="P72" s="765"/>
    </row>
    <row r="73" spans="1:16" s="457" customFormat="1" ht="276.60000000000002" hidden="1" outlineLevel="2" thickBot="1">
      <c r="A73" s="767" t="s">
        <v>19322</v>
      </c>
      <c r="B73" s="767" t="s">
        <v>15853</v>
      </c>
      <c r="C73" s="765" t="s">
        <v>2708</v>
      </c>
      <c r="D73" s="765" t="s">
        <v>419</v>
      </c>
      <c r="E73" s="958"/>
      <c r="F73" s="958"/>
      <c r="G73" s="1018"/>
      <c r="H73" s="958"/>
      <c r="I73" s="959"/>
      <c r="J73" s="958"/>
      <c r="K73" s="959"/>
      <c r="L73" s="958"/>
      <c r="N73" s="133"/>
      <c r="O73" s="1056"/>
      <c r="P73" s="765"/>
    </row>
    <row r="74" spans="1:16" s="457" customFormat="1" ht="184.95" hidden="1" customHeight="1" outlineLevel="2" thickBot="1">
      <c r="A74" s="767" t="s">
        <v>19323</v>
      </c>
      <c r="B74" s="958" t="s">
        <v>4801</v>
      </c>
      <c r="C74" s="765" t="s">
        <v>4793</v>
      </c>
      <c r="D74" s="765" t="s">
        <v>420</v>
      </c>
      <c r="E74" s="958" t="s">
        <v>19151</v>
      </c>
      <c r="F74" s="958"/>
      <c r="G74" s="1018" t="s">
        <v>30</v>
      </c>
      <c r="H74" s="958"/>
      <c r="I74" s="959"/>
      <c r="J74" s="958"/>
      <c r="K74" s="959"/>
      <c r="L74" s="958"/>
      <c r="N74" s="133"/>
      <c r="O74" s="1056"/>
      <c r="P74" s="765"/>
    </row>
    <row r="75" spans="1:16" s="457" customFormat="1" ht="216.6" hidden="1" outlineLevel="2" thickBot="1">
      <c r="A75" s="767" t="s">
        <v>19323</v>
      </c>
      <c r="B75" s="958"/>
      <c r="C75" s="765" t="s">
        <v>4794</v>
      </c>
      <c r="D75" s="765" t="s">
        <v>420</v>
      </c>
      <c r="E75" s="958"/>
      <c r="F75" s="958"/>
      <c r="G75" s="1018"/>
      <c r="H75" s="958"/>
      <c r="I75" s="959"/>
      <c r="J75" s="958"/>
      <c r="K75" s="959"/>
      <c r="L75" s="958"/>
      <c r="N75" s="133"/>
      <c r="O75" s="1056"/>
      <c r="P75" s="765"/>
    </row>
    <row r="76" spans="1:16" s="457" customFormat="1" ht="216.6" hidden="1" outlineLevel="2" thickBot="1">
      <c r="A76" s="767" t="s">
        <v>19323</v>
      </c>
      <c r="B76" s="767" t="s">
        <v>15854</v>
      </c>
      <c r="C76" s="765" t="s">
        <v>2820</v>
      </c>
      <c r="D76" s="765" t="s">
        <v>420</v>
      </c>
      <c r="E76" s="958"/>
      <c r="F76" s="958"/>
      <c r="G76" s="1018"/>
      <c r="H76" s="958"/>
      <c r="I76" s="959"/>
      <c r="J76" s="958"/>
      <c r="K76" s="959"/>
      <c r="L76" s="958"/>
      <c r="N76" s="133"/>
      <c r="O76" s="1056"/>
      <c r="P76" s="765"/>
    </row>
    <row r="77" spans="1:16" s="457" customFormat="1" ht="228.6" hidden="1" outlineLevel="2" thickBot="1">
      <c r="A77" s="394" t="s">
        <v>19324</v>
      </c>
      <c r="B77" s="397" t="s">
        <v>15855</v>
      </c>
      <c r="C77" s="369" t="s">
        <v>2822</v>
      </c>
      <c r="D77" s="458" t="s">
        <v>419</v>
      </c>
      <c r="E77" s="958"/>
      <c r="F77" s="958"/>
      <c r="G77" s="1018"/>
      <c r="H77" s="958"/>
      <c r="I77" s="959"/>
      <c r="J77" s="958"/>
      <c r="K77" s="959"/>
      <c r="L77" s="958"/>
      <c r="N77" s="133"/>
      <c r="O77" s="1056"/>
      <c r="P77" s="765"/>
    </row>
    <row r="78" spans="1:16" s="457" customFormat="1" ht="228.6" hidden="1" outlineLevel="2" thickBot="1">
      <c r="A78" s="394" t="s">
        <v>19324</v>
      </c>
      <c r="B78" s="394" t="s">
        <v>15856</v>
      </c>
      <c r="C78" s="369" t="s">
        <v>2821</v>
      </c>
      <c r="D78" s="458" t="s">
        <v>420</v>
      </c>
      <c r="E78" s="958"/>
      <c r="F78" s="958"/>
      <c r="G78" s="1018"/>
      <c r="H78" s="958"/>
      <c r="I78" s="959"/>
      <c r="J78" s="958"/>
      <c r="K78" s="959"/>
      <c r="L78" s="958"/>
      <c r="N78" s="133"/>
      <c r="O78" s="1056"/>
      <c r="P78" s="765"/>
    </row>
    <row r="79" spans="1:16" s="457" customFormat="1" ht="228.6" hidden="1" outlineLevel="2" thickBot="1">
      <c r="A79" s="767" t="s">
        <v>19325</v>
      </c>
      <c r="B79" s="767" t="s">
        <v>2327</v>
      </c>
      <c r="C79" s="765" t="s">
        <v>2326</v>
      </c>
      <c r="D79" s="765" t="s">
        <v>420</v>
      </c>
      <c r="E79" s="958"/>
      <c r="F79" s="958"/>
      <c r="G79" s="1018"/>
      <c r="H79" s="958"/>
      <c r="I79" s="959"/>
      <c r="J79" s="958"/>
      <c r="K79" s="959"/>
      <c r="L79" s="958"/>
      <c r="N79" s="133"/>
      <c r="O79" s="1056"/>
      <c r="P79" s="765"/>
    </row>
    <row r="80" spans="1:16" s="457" customFormat="1" ht="228.6" hidden="1" outlineLevel="2" thickBot="1">
      <c r="A80" s="767" t="s">
        <v>19325</v>
      </c>
      <c r="B80" s="767" t="s">
        <v>15857</v>
      </c>
      <c r="C80" s="765" t="s">
        <v>2330</v>
      </c>
      <c r="D80" s="765" t="s">
        <v>420</v>
      </c>
      <c r="E80" s="958"/>
      <c r="F80" s="958"/>
      <c r="G80" s="1018"/>
      <c r="H80" s="958"/>
      <c r="I80" s="959"/>
      <c r="J80" s="958"/>
      <c r="K80" s="959"/>
      <c r="L80" s="958"/>
      <c r="N80" s="133"/>
      <c r="O80" s="1056"/>
      <c r="P80" s="765"/>
    </row>
    <row r="81" spans="1:16" s="457" customFormat="1" ht="228.6" hidden="1" outlineLevel="2" thickBot="1">
      <c r="A81" s="767" t="s">
        <v>19325</v>
      </c>
      <c r="B81" s="767" t="s">
        <v>15858</v>
      </c>
      <c r="C81" s="765" t="s">
        <v>2264</v>
      </c>
      <c r="D81" s="765" t="s">
        <v>420</v>
      </c>
      <c r="E81" s="958"/>
      <c r="F81" s="958"/>
      <c r="G81" s="1018"/>
      <c r="H81" s="958"/>
      <c r="I81" s="959"/>
      <c r="J81" s="958"/>
      <c r="K81" s="959"/>
      <c r="L81" s="958"/>
      <c r="N81" s="133"/>
      <c r="O81" s="1056"/>
      <c r="P81" s="765"/>
    </row>
    <row r="82" spans="1:16" s="457" customFormat="1" ht="228.6" hidden="1" outlineLevel="2" thickBot="1">
      <c r="A82" s="767" t="s">
        <v>19325</v>
      </c>
      <c r="B82" s="767" t="s">
        <v>15859</v>
      </c>
      <c r="C82" s="765" t="s">
        <v>2319</v>
      </c>
      <c r="D82" s="765" t="s">
        <v>422</v>
      </c>
      <c r="E82" s="958"/>
      <c r="F82" s="958"/>
      <c r="G82" s="1018"/>
      <c r="H82" s="958"/>
      <c r="I82" s="959"/>
      <c r="J82" s="958"/>
      <c r="K82" s="959"/>
      <c r="L82" s="958"/>
      <c r="N82" s="133"/>
      <c r="O82" s="1056"/>
      <c r="P82" s="765"/>
    </row>
    <row r="83" spans="1:16" s="457" customFormat="1" ht="204.6" hidden="1" outlineLevel="2" thickBot="1">
      <c r="A83" s="767" t="s">
        <v>19326</v>
      </c>
      <c r="B83" s="767" t="s">
        <v>2325</v>
      </c>
      <c r="C83" s="765" t="s">
        <v>2265</v>
      </c>
      <c r="D83" s="765" t="s">
        <v>419</v>
      </c>
      <c r="E83" s="958"/>
      <c r="F83" s="958"/>
      <c r="G83" s="1018"/>
      <c r="H83" s="958"/>
      <c r="I83" s="959"/>
      <c r="J83" s="958"/>
      <c r="K83" s="959"/>
      <c r="L83" s="958"/>
      <c r="N83" s="133"/>
      <c r="O83" s="1056"/>
      <c r="P83" s="765"/>
    </row>
    <row r="84" spans="1:16" s="457" customFormat="1" ht="174" hidden="1" customHeight="1" outlineLevel="2" thickBot="1">
      <c r="A84" s="767" t="s">
        <v>19327</v>
      </c>
      <c r="B84" s="767" t="s">
        <v>19518</v>
      </c>
      <c r="C84" s="765" t="s">
        <v>2263</v>
      </c>
      <c r="D84" s="765" t="s">
        <v>419</v>
      </c>
      <c r="E84" s="958" t="s">
        <v>19156</v>
      </c>
      <c r="F84" s="958"/>
      <c r="G84" s="1018" t="s">
        <v>19155</v>
      </c>
      <c r="H84" s="958"/>
      <c r="I84" s="959"/>
      <c r="J84" s="958"/>
      <c r="K84" s="959"/>
      <c r="L84" s="958"/>
      <c r="N84" s="133"/>
      <c r="O84" s="1056"/>
      <c r="P84" s="765"/>
    </row>
    <row r="85" spans="1:16" s="350" customFormat="1" ht="216" hidden="1" outlineLevel="3">
      <c r="A85" s="767" t="s">
        <v>19328</v>
      </c>
      <c r="B85" s="384" t="s">
        <v>18981</v>
      </c>
      <c r="C85" s="122" t="s">
        <v>2343</v>
      </c>
      <c r="D85" s="768" t="s">
        <v>420</v>
      </c>
      <c r="E85" s="959"/>
      <c r="F85" s="958"/>
      <c r="G85" s="1018"/>
      <c r="H85" s="958"/>
      <c r="I85" s="959"/>
      <c r="J85" s="958"/>
      <c r="K85" s="959"/>
      <c r="L85" s="958"/>
      <c r="N85" s="351" t="s">
        <v>798</v>
      </c>
      <c r="O85" s="1056"/>
      <c r="P85" s="768" t="s">
        <v>800</v>
      </c>
    </row>
    <row r="86" spans="1:16" s="350" customFormat="1" ht="216.6" hidden="1" outlineLevel="3" thickBot="1">
      <c r="A86" s="767" t="s">
        <v>19329</v>
      </c>
      <c r="B86" s="384" t="s">
        <v>18981</v>
      </c>
      <c r="C86" s="122" t="s">
        <v>778</v>
      </c>
      <c r="D86" s="768" t="s">
        <v>420</v>
      </c>
      <c r="E86" s="959"/>
      <c r="F86" s="958"/>
      <c r="G86" s="1018"/>
      <c r="H86" s="958"/>
      <c r="I86" s="959"/>
      <c r="J86" s="958"/>
      <c r="K86" s="959"/>
      <c r="L86" s="958"/>
      <c r="N86" s="352" t="s">
        <v>141</v>
      </c>
      <c r="O86" s="1056"/>
      <c r="P86" s="768" t="s">
        <v>800</v>
      </c>
    </row>
    <row r="87" spans="1:16" s="350" customFormat="1" ht="216.6" hidden="1" outlineLevel="2" thickBot="1">
      <c r="A87" s="767" t="s">
        <v>19330</v>
      </c>
      <c r="B87" s="767" t="s">
        <v>18979</v>
      </c>
      <c r="C87" s="122" t="s">
        <v>18980</v>
      </c>
      <c r="D87" s="768" t="s">
        <v>420</v>
      </c>
      <c r="E87" s="959"/>
      <c r="F87" s="767"/>
      <c r="G87" s="766"/>
      <c r="H87" s="958"/>
      <c r="I87" s="959"/>
      <c r="J87" s="958"/>
      <c r="K87" s="959"/>
      <c r="L87" s="958"/>
      <c r="N87" s="352"/>
      <c r="O87" s="1056"/>
      <c r="P87" s="768"/>
    </row>
    <row r="88" spans="1:16" s="457" customFormat="1" ht="204.6" hidden="1" outlineLevel="2" thickBot="1">
      <c r="A88" s="767" t="s">
        <v>19331</v>
      </c>
      <c r="B88" s="767" t="s">
        <v>2710</v>
      </c>
      <c r="C88" s="765" t="s">
        <v>2266</v>
      </c>
      <c r="D88" s="765" t="s">
        <v>420</v>
      </c>
      <c r="E88" s="958" t="s">
        <v>19148</v>
      </c>
      <c r="F88" s="958" t="s">
        <v>21038</v>
      </c>
      <c r="G88" s="959" t="s">
        <v>31</v>
      </c>
      <c r="H88" s="958"/>
      <c r="I88" s="959"/>
      <c r="J88" s="958"/>
      <c r="K88" s="959"/>
      <c r="L88" s="958"/>
      <c r="N88" s="133" t="s">
        <v>31</v>
      </c>
      <c r="O88" s="1056"/>
      <c r="P88" s="765"/>
    </row>
    <row r="89" spans="1:16" s="457" customFormat="1" ht="204" hidden="1" outlineLevel="2">
      <c r="A89" s="767" t="s">
        <v>19331</v>
      </c>
      <c r="B89" s="767" t="s">
        <v>2711</v>
      </c>
      <c r="C89" s="765" t="s">
        <v>2267</v>
      </c>
      <c r="D89" s="765" t="s">
        <v>420</v>
      </c>
      <c r="E89" s="958"/>
      <c r="F89" s="958"/>
      <c r="G89" s="959"/>
      <c r="H89" s="958"/>
      <c r="I89" s="959"/>
      <c r="J89" s="958"/>
      <c r="K89" s="959"/>
      <c r="L89" s="958"/>
      <c r="N89" s="262"/>
      <c r="O89" s="263"/>
      <c r="P89" s="765"/>
    </row>
    <row r="90" spans="1:16" s="457" customFormat="1" ht="204" hidden="1" outlineLevel="2">
      <c r="A90" s="767" t="s">
        <v>19331</v>
      </c>
      <c r="B90" s="767" t="s">
        <v>2712</v>
      </c>
      <c r="C90" s="765" t="s">
        <v>2268</v>
      </c>
      <c r="D90" s="765" t="s">
        <v>420</v>
      </c>
      <c r="E90" s="958"/>
      <c r="F90" s="958"/>
      <c r="G90" s="959"/>
      <c r="H90" s="958"/>
      <c r="I90" s="959"/>
      <c r="J90" s="958"/>
      <c r="K90" s="959"/>
      <c r="L90" s="958"/>
      <c r="N90" s="262"/>
      <c r="O90" s="263"/>
      <c r="P90" s="765"/>
    </row>
    <row r="91" spans="1:16" s="457" customFormat="1" ht="204" hidden="1" outlineLevel="2">
      <c r="A91" s="767" t="s">
        <v>19331</v>
      </c>
      <c r="B91" s="767" t="s">
        <v>2713</v>
      </c>
      <c r="C91" s="765" t="s">
        <v>2269</v>
      </c>
      <c r="D91" s="765" t="s">
        <v>420</v>
      </c>
      <c r="E91" s="958"/>
      <c r="F91" s="958"/>
      <c r="G91" s="959"/>
      <c r="H91" s="958"/>
      <c r="I91" s="959"/>
      <c r="J91" s="958"/>
      <c r="K91" s="959"/>
      <c r="L91" s="958"/>
      <c r="N91" s="262"/>
      <c r="O91" s="263"/>
      <c r="P91" s="765"/>
    </row>
    <row r="92" spans="1:16" s="457" customFormat="1" ht="204" hidden="1" outlineLevel="2">
      <c r="A92" s="767" t="s">
        <v>19331</v>
      </c>
      <c r="B92" s="767" t="s">
        <v>2714</v>
      </c>
      <c r="C92" s="765" t="s">
        <v>2270</v>
      </c>
      <c r="D92" s="765" t="s">
        <v>420</v>
      </c>
      <c r="E92" s="958"/>
      <c r="F92" s="958"/>
      <c r="G92" s="959"/>
      <c r="H92" s="958"/>
      <c r="I92" s="959"/>
      <c r="J92" s="958"/>
      <c r="K92" s="959"/>
      <c r="L92" s="958"/>
      <c r="N92" s="262"/>
      <c r="O92" s="263"/>
      <c r="P92" s="765"/>
    </row>
    <row r="93" spans="1:16" s="457" customFormat="1" ht="87.45" hidden="1" customHeight="1" outlineLevel="2">
      <c r="A93" s="767" t="s">
        <v>19332</v>
      </c>
      <c r="B93" s="770" t="s">
        <v>15860</v>
      </c>
      <c r="C93" s="765" t="s">
        <v>2271</v>
      </c>
      <c r="D93" s="765" t="s">
        <v>420</v>
      </c>
      <c r="E93" s="958"/>
      <c r="F93" s="958"/>
      <c r="G93" s="959"/>
      <c r="H93" s="958"/>
      <c r="I93" s="959"/>
      <c r="J93" s="958"/>
      <c r="K93" s="959"/>
      <c r="L93" s="958"/>
      <c r="N93" s="262"/>
      <c r="O93" s="263"/>
      <c r="P93" s="765"/>
    </row>
    <row r="94" spans="1:16" s="457" customFormat="1" ht="204.45" hidden="1" customHeight="1" outlineLevel="2">
      <c r="A94" s="767" t="s">
        <v>19333</v>
      </c>
      <c r="B94" s="770" t="s">
        <v>18982</v>
      </c>
      <c r="C94" s="769" t="s">
        <v>2759</v>
      </c>
      <c r="D94" s="775" t="s">
        <v>419</v>
      </c>
      <c r="E94" s="958"/>
      <c r="F94" s="958"/>
      <c r="G94" s="959"/>
      <c r="H94" s="958"/>
      <c r="I94" s="959"/>
      <c r="J94" s="958"/>
      <c r="K94" s="959"/>
      <c r="L94" s="958"/>
      <c r="N94" s="262"/>
      <c r="O94" s="263"/>
      <c r="P94" s="765"/>
    </row>
    <row r="95" spans="1:16" s="457" customFormat="1" ht="240" hidden="1" customHeight="1" outlineLevel="2">
      <c r="A95" s="770" t="s">
        <v>19510</v>
      </c>
      <c r="B95" s="1001" t="s">
        <v>19511</v>
      </c>
      <c r="C95" s="769" t="s">
        <v>2817</v>
      </c>
      <c r="D95" s="765" t="s">
        <v>420</v>
      </c>
      <c r="E95" s="1057" t="s">
        <v>19157</v>
      </c>
      <c r="F95" s="1057" t="s">
        <v>15917</v>
      </c>
      <c r="G95" s="1058" t="s">
        <v>4821</v>
      </c>
      <c r="H95" s="958"/>
      <c r="I95" s="959"/>
      <c r="J95" s="958"/>
      <c r="K95" s="959"/>
      <c r="L95" s="958"/>
      <c r="N95" s="130" t="s">
        <v>795</v>
      </c>
      <c r="O95" s="134" t="s">
        <v>796</v>
      </c>
      <c r="P95" s="766" t="s">
        <v>797</v>
      </c>
    </row>
    <row r="96" spans="1:16" s="457" customFormat="1" ht="58.5" hidden="1" customHeight="1" outlineLevel="2">
      <c r="A96" s="368" t="s">
        <v>19507</v>
      </c>
      <c r="B96" s="1001"/>
      <c r="C96" s="368" t="s">
        <v>19512</v>
      </c>
      <c r="D96" s="797" t="s">
        <v>420</v>
      </c>
      <c r="E96" s="1057"/>
      <c r="F96" s="1057"/>
      <c r="G96" s="1059"/>
      <c r="H96" s="958"/>
      <c r="I96" s="959"/>
      <c r="J96" s="958"/>
      <c r="K96" s="959"/>
      <c r="L96" s="958"/>
      <c r="N96" s="130"/>
      <c r="O96" s="134"/>
      <c r="P96" s="766"/>
    </row>
    <row r="97" spans="1:16" s="457" customFormat="1" ht="58.95" hidden="1" customHeight="1" outlineLevel="2">
      <c r="A97" s="769" t="s">
        <v>19508</v>
      </c>
      <c r="B97" s="1001"/>
      <c r="C97" s="769" t="s">
        <v>19513</v>
      </c>
      <c r="D97" s="765" t="s">
        <v>420</v>
      </c>
      <c r="E97" s="1057"/>
      <c r="F97" s="1057"/>
      <c r="G97" s="1059"/>
      <c r="H97" s="958"/>
      <c r="I97" s="959"/>
      <c r="J97" s="958"/>
      <c r="K97" s="959"/>
      <c r="L97" s="958"/>
      <c r="N97" s="130"/>
      <c r="O97" s="134"/>
      <c r="P97" s="766"/>
    </row>
    <row r="98" spans="1:16" s="457" customFormat="1" ht="44.55" hidden="1" customHeight="1" outlineLevel="2">
      <c r="A98" s="769" t="s">
        <v>19509</v>
      </c>
      <c r="B98" s="1001"/>
      <c r="C98" s="769" t="s">
        <v>19514</v>
      </c>
      <c r="D98" s="765" t="s">
        <v>420</v>
      </c>
      <c r="E98" s="1057"/>
      <c r="F98" s="1057"/>
      <c r="G98" s="1059"/>
      <c r="H98" s="958"/>
      <c r="I98" s="959"/>
      <c r="J98" s="958"/>
      <c r="K98" s="959"/>
      <c r="L98" s="958"/>
      <c r="N98" s="130"/>
      <c r="O98" s="134"/>
      <c r="P98" s="766"/>
    </row>
    <row r="99" spans="1:16" s="457" customFormat="1" ht="44.55" hidden="1" customHeight="1" outlineLevel="2">
      <c r="A99" s="951" t="s">
        <v>21043</v>
      </c>
      <c r="B99" s="1001"/>
      <c r="C99" s="949" t="s">
        <v>21039</v>
      </c>
      <c r="D99" s="950" t="s">
        <v>420</v>
      </c>
      <c r="E99" s="1057"/>
      <c r="F99" s="1057"/>
      <c r="G99" s="1059"/>
      <c r="H99" s="958"/>
      <c r="I99" s="959"/>
      <c r="J99" s="946"/>
      <c r="K99" s="947"/>
      <c r="L99" s="946"/>
      <c r="N99" s="130"/>
      <c r="O99" s="134"/>
      <c r="P99" s="950"/>
    </row>
    <row r="100" spans="1:16" s="457" customFormat="1" ht="44.55" hidden="1" customHeight="1" outlineLevel="2">
      <c r="A100" s="951" t="s">
        <v>21043</v>
      </c>
      <c r="B100" s="1001"/>
      <c r="C100" s="949" t="s">
        <v>21040</v>
      </c>
      <c r="D100" s="950" t="s">
        <v>420</v>
      </c>
      <c r="E100" s="1057"/>
      <c r="F100" s="1057"/>
      <c r="G100" s="1059"/>
      <c r="H100" s="958"/>
      <c r="I100" s="959"/>
      <c r="J100" s="946"/>
      <c r="K100" s="947"/>
      <c r="L100" s="946"/>
      <c r="N100" s="130"/>
      <c r="O100" s="134"/>
      <c r="P100" s="950"/>
    </row>
    <row r="101" spans="1:16" s="457" customFormat="1" ht="103.05" hidden="1" customHeight="1" outlineLevel="2">
      <c r="A101" s="767" t="s">
        <v>19334</v>
      </c>
      <c r="B101" s="767" t="s">
        <v>2681</v>
      </c>
      <c r="C101" s="765" t="s">
        <v>2680</v>
      </c>
      <c r="D101" s="765" t="s">
        <v>420</v>
      </c>
      <c r="E101" s="1057"/>
      <c r="F101" s="1057"/>
      <c r="G101" s="1059"/>
      <c r="H101" s="958"/>
      <c r="I101" s="959"/>
      <c r="J101" s="767" t="s">
        <v>19214</v>
      </c>
      <c r="K101" s="765" t="s">
        <v>34</v>
      </c>
      <c r="L101" s="934" t="str">
        <f>VLOOKUP(K101,'JHS200'!$C$1:$G$117,3,FALSE)&amp;". "&amp;VLOOKUP(K101,'JHS200'!$C$1:$G$117,4,FALSE)</f>
        <v>mielenterveyskuntoutujien asumispalvelut sisältää palveluasumisen. Se on siten intensiivistä ja pitkäjänteistä kuntoutusta mielenterveysongelman vuoksi sekä omatoimisuuden ja asumisen tiivistä harjoittelua joko ryhmäasunnossa tai itsenäisessä asunnossa.. Mielenterveyskuntoutujien palveluasuminen on usein yhteisöllistä asumista ryhmäasunnossa ja kuntoutusmetodista riippuen myös tavallista palveluasumista itsenäisessä asunnossa. Henkilöstöä on paikalla päivisin ja puhelinpäivystys toimi ympärivuorokautisesti.</v>
      </c>
      <c r="N101" s="130"/>
      <c r="O101" s="134"/>
      <c r="P101" s="766"/>
    </row>
    <row r="102" spans="1:16" s="457" customFormat="1" ht="102" hidden="1" customHeight="1" outlineLevel="2" thickBot="1">
      <c r="A102" s="767" t="s">
        <v>19335</v>
      </c>
      <c r="B102" s="767" t="s">
        <v>2682</v>
      </c>
      <c r="C102" s="765" t="s">
        <v>2683</v>
      </c>
      <c r="D102" s="765" t="s">
        <v>420</v>
      </c>
      <c r="E102" s="1057"/>
      <c r="F102" s="1057"/>
      <c r="G102" s="1059"/>
      <c r="H102" s="958"/>
      <c r="I102" s="959"/>
      <c r="J102" s="767" t="s">
        <v>19216</v>
      </c>
      <c r="K102" s="765" t="s">
        <v>802</v>
      </c>
      <c r="L102" s="934" t="str">
        <f>VLOOKUP(K102,'JHS200'!$C$1:$G$117,3,FALSE)&amp;". "&amp;VLOOKUP(K102,'JHS200'!$C$1:$G$117,4,FALSE)</f>
        <v>päihdekuntoutujien asumispalvelut ovat päihdeongelmaisille kohdennettuja sosiaalihuollon asumispalveluja tilapäisestä asumisesta ympärivuorokautiseen palveluasumiseen asti (sis. palveluasumisen ja tehostetun palveluasumisen).. Päihdekuntoutujien asumispalvelut on sosiaalipalveluna toteutettavaa palveluasumista, tehostettua palveluasumista tai tilapäistä asumista. Palveluasuminen sisältää osavuorokautisesti asiakkaan tarvitsemaa hoitoa ja huolenpitoa sekä asumiseen liittyviä palveluja. Tehostetussa palveluasumisessa palvelunantaja järjestää sosiaalihuollon asiakkaalle palveluasunnon ja sinne asiakkaan tarvitsemaa hoitoa ja huolenpitoa sekä asumiseen liittyviä palveluja asiakkaan ympärivuorokautiseen hoidon ja huolenpidon tarpeeseen. Tilapäisessä asumispalvelussa asiakkaalle järjestetään väliaikainen majoitus ja tarvittava tuki ja apu yllättävään ja satunnaiseen tarpeeseen, kuten hätämajoitusta, mutta tilapäisellä asumisella ei kuitenkaan tarkoiteta sosiaalihuollon asiakkaan lyhytaikaista asumispalveluissa annettavaa palvelujaksoa, jossa asiakas esimerkiksi odottaa pääsyä toiseen palveluun. Asumispalvelu voi olla joko päihteetöntä tai päihteiden käytön sallivaa.</v>
      </c>
      <c r="N102" s="130"/>
      <c r="O102" s="134"/>
      <c r="P102" s="766"/>
    </row>
    <row r="103" spans="1:16" s="457" customFormat="1" ht="247.5" hidden="1" customHeight="1" outlineLevel="1" thickBot="1">
      <c r="A103" s="776" t="s">
        <v>21052</v>
      </c>
      <c r="B103" s="767" t="s">
        <v>15861</v>
      </c>
      <c r="C103" s="765" t="s">
        <v>2825</v>
      </c>
      <c r="D103" s="765" t="s">
        <v>421</v>
      </c>
      <c r="E103" s="767" t="s">
        <v>19158</v>
      </c>
      <c r="F103" s="958" t="s">
        <v>15918</v>
      </c>
      <c r="G103" s="765" t="s">
        <v>2823</v>
      </c>
      <c r="H103" s="958" t="s">
        <v>19164</v>
      </c>
      <c r="I103" s="959" t="s">
        <v>776</v>
      </c>
      <c r="J103" s="767" t="s">
        <v>19158</v>
      </c>
      <c r="K103" s="765" t="s">
        <v>34</v>
      </c>
      <c r="L103" s="767" t="str">
        <f>VLOOKUP(K103,'JHS200'!$C$1:$G$117,3,FALSE)&amp;". "&amp;VLOOKUP(K103,'JHS200'!$C$1:$G$117,4,FALSE)</f>
        <v>mielenterveyskuntoutujien asumispalvelut sisältää palveluasumisen. Se on siten intensiivistä ja pitkäjänteistä kuntoutusta mielenterveysongelman vuoksi sekä omatoimisuuden ja asumisen tiivistä harjoittelua joko ryhmäasunnossa tai itsenäisessä asunnossa.. Mielenterveyskuntoutujien palveluasuminen on usein yhteisöllistä asumista ryhmäasunnossa ja kuntoutusmetodista riippuen myös tavallista palveluasumista itsenäisessä asunnossa. Henkilöstöä on paikalla päivisin ja puhelinpäivystys toimi ympärivuorokautisesti.</v>
      </c>
      <c r="N103" s="137" t="s">
        <v>34</v>
      </c>
      <c r="O103" s="1027" t="s">
        <v>881</v>
      </c>
      <c r="P103" s="766" t="s">
        <v>801</v>
      </c>
    </row>
    <row r="104" spans="1:16" s="457" customFormat="1" ht="245.55" hidden="1" customHeight="1" outlineLevel="1" thickBot="1">
      <c r="A104" s="776" t="s">
        <v>21053</v>
      </c>
      <c r="B104" s="767" t="s">
        <v>2829</v>
      </c>
      <c r="C104" s="765" t="s">
        <v>2826</v>
      </c>
      <c r="D104" s="765" t="s">
        <v>421</v>
      </c>
      <c r="E104" s="767" t="s">
        <v>19159</v>
      </c>
      <c r="F104" s="958"/>
      <c r="G104" s="765" t="s">
        <v>36</v>
      </c>
      <c r="H104" s="958"/>
      <c r="I104" s="959"/>
      <c r="J104" s="767" t="s">
        <v>19159</v>
      </c>
      <c r="K104" s="765" t="s">
        <v>36</v>
      </c>
      <c r="L104" s="767" t="str">
        <f>VLOOKUP(K104,'JHS200'!$C$1:$G$117,3,FALSE)&amp;". "&amp;VLOOKUP(K104,'JHS200'!$C$1:$G$117,4,FALSE)</f>
        <v xml:space="preserve">mielenterveyskuntoutujien tehostetussa ympärivuorokautisessa palveluasumisessa vaikeasti toimintarajoitteinen kuntoutuja tarvitsee jatkuvasti tukea, ohjausta ja valvontaa ympärivuorokautisesti ryhmäasunnossa. </v>
      </c>
      <c r="N104" s="138" t="s">
        <v>36</v>
      </c>
      <c r="O104" s="1027"/>
      <c r="P104" s="765"/>
    </row>
    <row r="105" spans="1:16" s="457" customFormat="1" ht="145.05000000000001" hidden="1" customHeight="1" outlineLevel="1" thickBot="1">
      <c r="A105" s="776" t="s">
        <v>21054</v>
      </c>
      <c r="B105" s="767"/>
      <c r="C105" s="765" t="s">
        <v>2827</v>
      </c>
      <c r="D105" s="765" t="s">
        <v>421</v>
      </c>
      <c r="E105" s="767" t="s">
        <v>19160</v>
      </c>
      <c r="F105" s="958"/>
      <c r="G105" s="765" t="s">
        <v>2824</v>
      </c>
      <c r="H105" s="958"/>
      <c r="I105" s="959"/>
      <c r="J105" s="767" t="s">
        <v>19160</v>
      </c>
      <c r="K105" s="6" t="s">
        <v>802</v>
      </c>
      <c r="L105" s="396" t="str">
        <f>VLOOKUP(K105,'JHS200'!$C$1:$G$117,3,FALSE)&amp;". "&amp;VLOOKUP(K105,'JHS200'!$C$1:$G$117,4,FALSE)</f>
        <v>päihdekuntoutujien asumispalvelut ovat päihdeongelmaisille kohdennettuja sosiaalihuollon asumispalveluja tilapäisestä asumisesta ympärivuorokautiseen palveluasumiseen asti (sis. palveluasumisen ja tehostetun palveluasumisen).. Päihdekuntoutujien asumispalvelut on sosiaalipalveluna toteutettavaa palveluasumista, tehostettua palveluasumista tai tilapäistä asumista. Palveluasuminen sisältää osavuorokautisesti asiakkaan tarvitsemaa hoitoa ja huolenpitoa sekä asumiseen liittyviä palveluja. Tehostetussa palveluasumisessa palvelunantaja järjestää sosiaalihuollon asiakkaalle palveluasunnon ja sinne asiakkaan tarvitsemaa hoitoa ja huolenpitoa sekä asumiseen liittyviä palveluja asiakkaan ympärivuorokautiseen hoidon ja huolenpidon tarpeeseen. Tilapäisessä asumispalvelussa asiakkaalle järjestetään väliaikainen majoitus ja tarvittava tuki ja apu yllättävään ja satunnaiseen tarpeeseen, kuten hätämajoitusta, mutta tilapäisellä asumisella ei kuitenkaan tarkoiteta sosiaalihuollon asiakkaan lyhytaikaista asumispalveluissa annettavaa palvelujaksoa, jossa asiakas esimerkiksi odottaa pääsyä toiseen palveluun. Asumispalvelu voi olla joko päihteetöntä tai päihteiden käytön sallivaa.</v>
      </c>
      <c r="N105" s="136" t="s">
        <v>802</v>
      </c>
      <c r="O105" s="1027"/>
      <c r="P105" s="766" t="s">
        <v>801</v>
      </c>
    </row>
    <row r="106" spans="1:16" s="457" customFormat="1" ht="147.44999999999999" hidden="1" customHeight="1" outlineLevel="1" thickBot="1">
      <c r="A106" s="776" t="s">
        <v>21055</v>
      </c>
      <c r="B106" s="767"/>
      <c r="C106" s="765" t="s">
        <v>2828</v>
      </c>
      <c r="D106" s="765" t="s">
        <v>421</v>
      </c>
      <c r="E106" s="767" t="s">
        <v>19161</v>
      </c>
      <c r="F106" s="958"/>
      <c r="G106" s="765" t="s">
        <v>38</v>
      </c>
      <c r="H106" s="958"/>
      <c r="I106" s="959"/>
      <c r="J106" s="958" t="s">
        <v>19217</v>
      </c>
      <c r="K106" s="959" t="s">
        <v>45</v>
      </c>
      <c r="L106" s="958" t="str">
        <f>VLOOKUP(K106,'JHS200'!$C$1:$G$117,3,FALSE)&amp;". "&amp;VLOOKUP(K106,'JHS200'!$C$1:$G$117,4,FALSE)</f>
        <v xml:space="preserve">päihdeongelmaisten ympärivuorokautinen hoito ja kuntoutus päihdeongelmien vuoksi. Päihdekuntoutujien laitoshoidon palveluluokkaan kirjataan kuuluvaksi ei-erikoissairaanhoitojohtoisen yksikön  tuottamat terveydenhuoltolain, sosiaalihuoltolain, päihdehuoltolain ja mielenterveyslain ja sekä opioidikorvaushoitoa koskevan  asetuksen mukaiset mukainen päihdeongelmaisille annettavat ympärivuorokautiset hoito- ja kuntoutuspalvelut. Ne voivat olla lyhytaikaisia päihteiden käytön katkaisemiseen liittyvät hoitopalvelut (selviämis- ja katkaisuhoito) sekä pitkäaikaisempia päihteettömän ympäristön tarjoavia hoito- ja kuntoutuspalvelut. </v>
      </c>
      <c r="N106" s="138" t="s">
        <v>803</v>
      </c>
      <c r="O106" s="1027"/>
      <c r="P106" s="765"/>
    </row>
    <row r="107" spans="1:16" s="457" customFormat="1" ht="180.6" hidden="1" outlineLevel="1" thickBot="1">
      <c r="A107" s="767" t="s">
        <v>19336</v>
      </c>
      <c r="B107" s="767" t="s">
        <v>4822</v>
      </c>
      <c r="C107" s="765" t="s">
        <v>2700</v>
      </c>
      <c r="D107" s="765" t="s">
        <v>422</v>
      </c>
      <c r="E107" s="767" t="s">
        <v>19163</v>
      </c>
      <c r="F107" s="958"/>
      <c r="G107" s="765" t="s">
        <v>39</v>
      </c>
      <c r="H107" s="958"/>
      <c r="I107" s="959"/>
      <c r="J107" s="958"/>
      <c r="K107" s="959"/>
      <c r="L107" s="958"/>
      <c r="N107" s="138" t="s">
        <v>39</v>
      </c>
      <c r="O107" s="1027"/>
      <c r="P107" s="765"/>
    </row>
    <row r="108" spans="1:16" s="457" customFormat="1" ht="166.5" hidden="1" customHeight="1" outlineLevel="1" thickBot="1">
      <c r="A108" s="767" t="s">
        <v>19337</v>
      </c>
      <c r="B108" s="767" t="s">
        <v>2329</v>
      </c>
      <c r="C108" s="765" t="s">
        <v>2328</v>
      </c>
      <c r="D108" s="765" t="s">
        <v>421</v>
      </c>
      <c r="E108" s="958" t="s">
        <v>19162</v>
      </c>
      <c r="F108" s="958" t="s">
        <v>48</v>
      </c>
      <c r="G108" s="959" t="s">
        <v>47</v>
      </c>
      <c r="H108" s="958" t="s">
        <v>19162</v>
      </c>
      <c r="I108" s="959" t="s">
        <v>47</v>
      </c>
      <c r="J108" s="958"/>
      <c r="K108" s="959"/>
      <c r="L108" s="958"/>
      <c r="N108" s="138" t="s">
        <v>805</v>
      </c>
      <c r="O108" s="1063" t="s">
        <v>806</v>
      </c>
      <c r="P108" s="766" t="s">
        <v>807</v>
      </c>
    </row>
    <row r="109" spans="1:16" s="457" customFormat="1" ht="166.5" hidden="1" customHeight="1" outlineLevel="1">
      <c r="A109" s="948" t="s">
        <v>19337</v>
      </c>
      <c r="B109" s="948" t="s">
        <v>21042</v>
      </c>
      <c r="C109" s="950" t="s">
        <v>21041</v>
      </c>
      <c r="D109" s="950" t="s">
        <v>421</v>
      </c>
      <c r="E109" s="958"/>
      <c r="F109" s="958"/>
      <c r="G109" s="959"/>
      <c r="H109" s="958"/>
      <c r="I109" s="959"/>
      <c r="J109" s="958"/>
      <c r="K109" s="959"/>
      <c r="L109" s="958"/>
      <c r="N109" s="260"/>
      <c r="O109" s="1063"/>
      <c r="P109" s="950"/>
    </row>
    <row r="110" spans="1:16" ht="216.45" hidden="1" customHeight="1" outlineLevel="1" thickBot="1">
      <c r="A110" s="395" t="s">
        <v>19338</v>
      </c>
      <c r="B110" s="493" t="s">
        <v>19036</v>
      </c>
      <c r="C110" s="768" t="s">
        <v>430</v>
      </c>
      <c r="D110" s="494" t="s">
        <v>420</v>
      </c>
      <c r="E110" s="494"/>
      <c r="F110" s="493" t="s">
        <v>19037</v>
      </c>
      <c r="G110" s="768" t="s">
        <v>430</v>
      </c>
      <c r="H110" s="1042"/>
      <c r="I110" s="1043"/>
      <c r="J110" s="1042"/>
      <c r="K110" s="1043"/>
      <c r="L110" s="1042"/>
      <c r="N110" s="768" t="s">
        <v>861</v>
      </c>
      <c r="O110" s="1063"/>
      <c r="P110" s="766" t="s">
        <v>787</v>
      </c>
    </row>
    <row r="111" spans="1:16" s="457" customFormat="1" ht="43.05" hidden="1" customHeight="1" outlineLevel="1" thickBot="1">
      <c r="A111" s="806" t="s">
        <v>2181</v>
      </c>
      <c r="B111" s="813"/>
      <c r="C111" s="808"/>
      <c r="D111" s="808" t="s">
        <v>421</v>
      </c>
      <c r="E111" s="777"/>
      <c r="F111" s="985" t="s">
        <v>408</v>
      </c>
      <c r="G111" s="12" t="s">
        <v>42</v>
      </c>
      <c r="H111" s="1051"/>
      <c r="I111" s="1053" t="s">
        <v>41</v>
      </c>
      <c r="J111" s="985"/>
      <c r="K111" s="1010" t="s">
        <v>191</v>
      </c>
      <c r="L111" s="985"/>
      <c r="N111" s="139" t="s">
        <v>804</v>
      </c>
      <c r="O111" s="1063"/>
      <c r="P111" s="766" t="s">
        <v>819</v>
      </c>
    </row>
    <row r="112" spans="1:16" s="457" customFormat="1" ht="45.45" hidden="1" customHeight="1" outlineLevel="1" thickBot="1">
      <c r="A112" s="807" t="s">
        <v>2181</v>
      </c>
      <c r="B112" s="813"/>
      <c r="C112" s="808"/>
      <c r="D112" s="808" t="s">
        <v>421</v>
      </c>
      <c r="E112" s="814"/>
      <c r="F112" s="987"/>
      <c r="G112" s="808" t="s">
        <v>43</v>
      </c>
      <c r="H112" s="1052"/>
      <c r="I112" s="1054"/>
      <c r="J112" s="986"/>
      <c r="K112" s="1055"/>
      <c r="L112" s="986"/>
      <c r="N112" s="136" t="s">
        <v>365</v>
      </c>
      <c r="O112" s="1063"/>
      <c r="P112" s="766" t="s">
        <v>818</v>
      </c>
    </row>
    <row r="113" spans="1:16" ht="72" hidden="1" outlineLevel="1">
      <c r="A113" s="775" t="s">
        <v>2181</v>
      </c>
      <c r="B113" s="776" t="s">
        <v>19489</v>
      </c>
      <c r="C113" s="775" t="s">
        <v>4809</v>
      </c>
      <c r="D113" s="775" t="s">
        <v>424</v>
      </c>
      <c r="E113" s="1005" t="s">
        <v>2181</v>
      </c>
      <c r="F113" s="1005" t="s">
        <v>19488</v>
      </c>
      <c r="G113" s="1004" t="s">
        <v>389</v>
      </c>
      <c r="H113" s="1005" t="s">
        <v>2181</v>
      </c>
      <c r="I113" s="1004" t="s">
        <v>389</v>
      </c>
      <c r="J113" s="1005"/>
      <c r="K113" s="1004" t="s">
        <v>53</v>
      </c>
      <c r="L113" s="1005"/>
      <c r="N113" s="130" t="s">
        <v>110</v>
      </c>
      <c r="O113" s="130"/>
      <c r="P113" s="765" t="s">
        <v>787</v>
      </c>
    </row>
    <row r="114" spans="1:16" ht="48" hidden="1" outlineLevel="3">
      <c r="A114" s="775" t="s">
        <v>2181</v>
      </c>
      <c r="B114" s="776" t="s">
        <v>19490</v>
      </c>
      <c r="C114" s="775" t="s">
        <v>4808</v>
      </c>
      <c r="D114" s="775" t="s">
        <v>424</v>
      </c>
      <c r="E114" s="1005"/>
      <c r="F114" s="1005"/>
      <c r="G114" s="1004"/>
      <c r="H114" s="1005"/>
      <c r="I114" s="1004"/>
      <c r="J114" s="1005"/>
      <c r="K114" s="1004"/>
      <c r="L114" s="1005"/>
      <c r="N114" s="130"/>
      <c r="O114" s="130"/>
      <c r="P114" s="765"/>
    </row>
    <row r="115" spans="1:16" ht="211.2" hidden="1" customHeight="1" outlineLevel="1">
      <c r="A115" s="937" t="s">
        <v>2181</v>
      </c>
      <c r="B115" s="935" t="s">
        <v>20993</v>
      </c>
      <c r="C115" s="935" t="s">
        <v>2181</v>
      </c>
      <c r="D115" s="935" t="s">
        <v>2181</v>
      </c>
      <c r="E115" s="935" t="s">
        <v>2181</v>
      </c>
      <c r="F115" s="935" t="s">
        <v>2181</v>
      </c>
      <c r="G115" s="935" t="s">
        <v>2181</v>
      </c>
      <c r="H115" s="935" t="s">
        <v>2181</v>
      </c>
      <c r="I115" s="935" t="s">
        <v>2181</v>
      </c>
      <c r="J115" s="935" t="s">
        <v>2181</v>
      </c>
      <c r="K115" s="935" t="s">
        <v>20606</v>
      </c>
      <c r="L115" s="936" t="str">
        <f>VLOOKUP(K115,'JHS200'!$C$1:$G$117,3,FALSE)&amp;". "&amp;VLOOKUP(K115,'JHS200'!$C$1:$G$117,4,FALSE)</f>
        <v xml:space="preserve">Erittelemätön-luokkaa voi käyttää ainoastaan kunnilta ja kuntayhtymiltä ostettavissa palveluissa. Luokkaa kirjataan päihdekuntoutujien asumispalvelu, päihdekuntoutujien laitoshoito, päihde- ja mielenterveysongelmaisten avun, tuen, hoidon ja kuntoutuksen avopalvelukokonaisuus, mielenterveyskuntoutujien asumispalvelu ja mielenterveyskuntoutujien ympärivuorokautinen asumispalvelu.. </v>
      </c>
      <c r="P115" s="517"/>
    </row>
    <row r="116" spans="1:16" ht="23.4" collapsed="1">
      <c r="A116" s="264" t="s">
        <v>1466</v>
      </c>
      <c r="B116" s="380"/>
      <c r="C116" s="5"/>
      <c r="D116" s="2"/>
      <c r="E116" s="2"/>
      <c r="F116" s="380"/>
      <c r="G116" s="2"/>
      <c r="H116" s="404"/>
      <c r="I116" s="2"/>
      <c r="J116" s="380"/>
      <c r="K116" s="5"/>
      <c r="L116" s="380"/>
      <c r="N116" s="140"/>
      <c r="O116" s="140"/>
    </row>
    <row r="117" spans="1:16" ht="264.60000000000002" hidden="1" outlineLevel="1" thickBot="1">
      <c r="A117" s="767" t="s">
        <v>19556</v>
      </c>
      <c r="B117" s="770" t="s">
        <v>19557</v>
      </c>
      <c r="C117" s="775" t="s">
        <v>4803</v>
      </c>
      <c r="D117" s="775" t="s">
        <v>419</v>
      </c>
      <c r="E117" s="776" t="s">
        <v>19167</v>
      </c>
      <c r="F117" s="776" t="s">
        <v>4804</v>
      </c>
      <c r="G117" s="775" t="s">
        <v>390</v>
      </c>
      <c r="H117" s="776"/>
      <c r="I117" s="775" t="s">
        <v>390</v>
      </c>
      <c r="J117" s="776"/>
      <c r="K117" s="775" t="s">
        <v>49</v>
      </c>
      <c r="L117" s="767"/>
      <c r="N117" s="130" t="s">
        <v>21</v>
      </c>
      <c r="O117" s="130"/>
      <c r="P117" s="765" t="s">
        <v>787</v>
      </c>
    </row>
    <row r="118" spans="1:16" ht="204.45" hidden="1" customHeight="1" outlineLevel="1" thickBot="1">
      <c r="A118" s="770" t="s">
        <v>19339</v>
      </c>
      <c r="B118" s="767" t="s">
        <v>2407</v>
      </c>
      <c r="C118" s="765" t="s">
        <v>2099</v>
      </c>
      <c r="D118" s="765" t="s">
        <v>420</v>
      </c>
      <c r="E118" s="958" t="s">
        <v>19168</v>
      </c>
      <c r="F118" s="958" t="s">
        <v>15919</v>
      </c>
      <c r="G118" s="959" t="s">
        <v>56</v>
      </c>
      <c r="H118" s="958" t="s">
        <v>19168</v>
      </c>
      <c r="I118" s="1062" t="s">
        <v>56</v>
      </c>
      <c r="J118" s="958" t="s">
        <v>19039</v>
      </c>
      <c r="K118" s="1062" t="s">
        <v>55</v>
      </c>
      <c r="L118" s="958" t="str">
        <f>VLOOKUP(K118,'JHS200'!$C$1:$G$117,3,FALSE)&amp;". "&amp;VLOOKUP(K118,'JHS200'!$C$1:$G$117,4,FALSE)</f>
        <v xml:space="preserve">adoptioneuvonta, isyyden selvittäminen, lapsen elatusavun turvaaminen, lapsen huollon ja tapaamisoikeuden turvaaminen, perheasioiden sovittelu, puolison elatusavun turvaaminen ja tapaamisten valvonta. </v>
      </c>
      <c r="N118" s="139" t="s">
        <v>56</v>
      </c>
      <c r="O118" s="140"/>
    </row>
    <row r="119" spans="1:16" ht="204.6" hidden="1" outlineLevel="1" thickBot="1">
      <c r="A119" s="767" t="s">
        <v>19340</v>
      </c>
      <c r="B119" s="767" t="s">
        <v>2447</v>
      </c>
      <c r="C119" s="765" t="s">
        <v>2100</v>
      </c>
      <c r="D119" s="765" t="s">
        <v>420</v>
      </c>
      <c r="E119" s="958"/>
      <c r="F119" s="958"/>
      <c r="G119" s="959"/>
      <c r="H119" s="958"/>
      <c r="I119" s="1062"/>
      <c r="J119" s="958"/>
      <c r="K119" s="1062"/>
      <c r="L119" s="958"/>
      <c r="N119" s="139"/>
      <c r="O119" s="140"/>
    </row>
    <row r="120" spans="1:16" ht="204.6" hidden="1" outlineLevel="1" thickBot="1">
      <c r="A120" s="767" t="s">
        <v>19341</v>
      </c>
      <c r="B120" s="767" t="s">
        <v>2106</v>
      </c>
      <c r="C120" s="765" t="s">
        <v>2101</v>
      </c>
      <c r="D120" s="765" t="s">
        <v>420</v>
      </c>
      <c r="E120" s="958"/>
      <c r="F120" s="958"/>
      <c r="G120" s="959"/>
      <c r="H120" s="958"/>
      <c r="I120" s="1062"/>
      <c r="J120" s="958"/>
      <c r="K120" s="1062"/>
      <c r="L120" s="958"/>
      <c r="N120" s="139"/>
      <c r="O120" s="140"/>
    </row>
    <row r="121" spans="1:16" ht="204.6" hidden="1" outlineLevel="1" thickBot="1">
      <c r="A121" s="767" t="s">
        <v>19342</v>
      </c>
      <c r="B121" s="767" t="s">
        <v>15862</v>
      </c>
      <c r="C121" s="765" t="s">
        <v>2410</v>
      </c>
      <c r="D121" s="765" t="s">
        <v>420</v>
      </c>
      <c r="E121" s="958"/>
      <c r="F121" s="958"/>
      <c r="G121" s="959"/>
      <c r="H121" s="958"/>
      <c r="I121" s="1062"/>
      <c r="J121" s="958"/>
      <c r="K121" s="1062"/>
      <c r="L121" s="958"/>
      <c r="N121" s="139"/>
      <c r="O121" s="140"/>
    </row>
    <row r="122" spans="1:16" ht="93.6" hidden="1" customHeight="1" outlineLevel="1" thickBot="1">
      <c r="A122" s="767" t="s">
        <v>19343</v>
      </c>
      <c r="B122" s="767" t="s">
        <v>2408</v>
      </c>
      <c r="C122" s="765" t="s">
        <v>2102</v>
      </c>
      <c r="D122" s="765" t="s">
        <v>420</v>
      </c>
      <c r="E122" s="958"/>
      <c r="F122" s="958"/>
      <c r="G122" s="959"/>
      <c r="H122" s="958"/>
      <c r="I122" s="1062"/>
      <c r="J122" s="958"/>
      <c r="K122" s="1062"/>
      <c r="L122" s="958"/>
      <c r="N122" s="139"/>
      <c r="O122" s="140"/>
    </row>
    <row r="123" spans="1:16" ht="99.6" hidden="1" customHeight="1" outlineLevel="1" thickBot="1">
      <c r="A123" s="767" t="s">
        <v>19344</v>
      </c>
      <c r="B123" s="770" t="s">
        <v>2409</v>
      </c>
      <c r="C123" s="765" t="s">
        <v>2103</v>
      </c>
      <c r="D123" s="765" t="s">
        <v>420</v>
      </c>
      <c r="E123" s="958"/>
      <c r="F123" s="958"/>
      <c r="G123" s="959"/>
      <c r="H123" s="958"/>
      <c r="I123" s="1062"/>
      <c r="J123" s="958"/>
      <c r="K123" s="1062"/>
      <c r="L123" s="958"/>
      <c r="N123" s="139"/>
      <c r="O123" s="140"/>
    </row>
    <row r="124" spans="1:16" ht="132.6" hidden="1" customHeight="1" outlineLevel="1" thickBot="1">
      <c r="A124" s="767" t="s">
        <v>19345</v>
      </c>
      <c r="B124" s="917" t="s">
        <v>20911</v>
      </c>
      <c r="C124" s="914" t="s">
        <v>20910</v>
      </c>
      <c r="D124" s="765" t="s">
        <v>420</v>
      </c>
      <c r="E124" s="958"/>
      <c r="F124" s="958"/>
      <c r="G124" s="959"/>
      <c r="H124" s="958"/>
      <c r="I124" s="1062"/>
      <c r="J124" s="958"/>
      <c r="K124" s="1062"/>
      <c r="L124" s="958"/>
      <c r="N124" s="139"/>
      <c r="O124" s="140"/>
    </row>
    <row r="125" spans="1:16" ht="86.4" hidden="1" customHeight="1" outlineLevel="1" thickBot="1">
      <c r="A125" s="913" t="s">
        <v>19345</v>
      </c>
      <c r="B125" s="917" t="s">
        <v>20912</v>
      </c>
      <c r="C125" s="914" t="s">
        <v>20909</v>
      </c>
      <c r="D125" s="911" t="s">
        <v>420</v>
      </c>
      <c r="E125" s="958"/>
      <c r="F125" s="958"/>
      <c r="G125" s="959"/>
      <c r="H125" s="958"/>
      <c r="I125" s="1062"/>
      <c r="J125" s="958"/>
      <c r="K125" s="1062"/>
      <c r="L125" s="958"/>
      <c r="N125" s="139"/>
      <c r="O125" s="140"/>
    </row>
    <row r="126" spans="1:16" ht="88.8" hidden="1" customHeight="1" outlineLevel="1" thickBot="1">
      <c r="A126" s="767" t="s">
        <v>19346</v>
      </c>
      <c r="B126" s="917" t="s">
        <v>20914</v>
      </c>
      <c r="C126" s="912" t="s">
        <v>20913</v>
      </c>
      <c r="D126" s="765" t="s">
        <v>2406</v>
      </c>
      <c r="E126" s="958" t="s">
        <v>20906</v>
      </c>
      <c r="F126" s="958" t="s">
        <v>20904</v>
      </c>
      <c r="G126" s="959" t="s">
        <v>20901</v>
      </c>
      <c r="H126" s="958" t="s">
        <v>19240</v>
      </c>
      <c r="I126" s="959" t="s">
        <v>350</v>
      </c>
      <c r="J126" s="958" t="s">
        <v>19241</v>
      </c>
      <c r="K126" s="959" t="s">
        <v>84</v>
      </c>
      <c r="L126" s="958" t="str">
        <f>VLOOKUP(K126,'JHS200'!$C$1:$G$117,3,FALSE)&amp;". "&amp;VLOOKUP(K126,'JHS200'!$C$1:$G$117,4,FALSE)</f>
        <v xml:space="preserve">lapsiperheille tarkoitettu sosiaalityö  ja -ohjaus ja sosiaalinen kuntoutus sekä lapsiperheille tarkoitettu tukisuhdetoiminta, lomanviettopalvelu ja vertaistukitoiminta. Palveluun ei kirjata lastensuojelun palveluja.
</v>
      </c>
      <c r="N126" s="139" t="s">
        <v>406</v>
      </c>
      <c r="O126" s="446" t="s">
        <v>809</v>
      </c>
      <c r="P126" s="125" t="s">
        <v>810</v>
      </c>
    </row>
    <row r="127" spans="1:16" ht="88.2" hidden="1" customHeight="1" outlineLevel="1" thickBot="1">
      <c r="A127" s="767" t="s">
        <v>19347</v>
      </c>
      <c r="B127" s="917" t="s">
        <v>20898</v>
      </c>
      <c r="C127" s="912" t="s">
        <v>20895</v>
      </c>
      <c r="D127" s="775" t="s">
        <v>420</v>
      </c>
      <c r="E127" s="958"/>
      <c r="F127" s="958"/>
      <c r="G127" s="959"/>
      <c r="H127" s="958"/>
      <c r="I127" s="959"/>
      <c r="J127" s="958"/>
      <c r="K127" s="959"/>
      <c r="L127" s="958"/>
      <c r="N127" s="139"/>
      <c r="O127" s="446"/>
      <c r="P127" s="125"/>
    </row>
    <row r="128" spans="1:16" ht="94.8" hidden="1" customHeight="1" outlineLevel="1" thickBot="1">
      <c r="A128" s="817" t="s">
        <v>19347</v>
      </c>
      <c r="B128" s="917" t="s">
        <v>20899</v>
      </c>
      <c r="C128" s="912" t="s">
        <v>20896</v>
      </c>
      <c r="D128" s="818" t="s">
        <v>420</v>
      </c>
      <c r="E128" s="958"/>
      <c r="F128" s="958"/>
      <c r="G128" s="959"/>
      <c r="H128" s="958"/>
      <c r="I128" s="959"/>
      <c r="J128" s="958"/>
      <c r="K128" s="959"/>
      <c r="L128" s="958"/>
      <c r="N128" s="139"/>
      <c r="O128" s="446"/>
      <c r="P128" s="125"/>
    </row>
    <row r="129" spans="1:16" ht="94.2" hidden="1" customHeight="1" outlineLevel="1" thickBot="1">
      <c r="A129" s="817" t="s">
        <v>19347</v>
      </c>
      <c r="B129" s="917" t="s">
        <v>20900</v>
      </c>
      <c r="C129" s="912" t="s">
        <v>20897</v>
      </c>
      <c r="D129" s="818" t="s">
        <v>420</v>
      </c>
      <c r="E129" s="958"/>
      <c r="F129" s="958"/>
      <c r="G129" s="959"/>
      <c r="H129" s="958"/>
      <c r="I129" s="959"/>
      <c r="J129" s="958"/>
      <c r="K129" s="959"/>
      <c r="L129" s="958"/>
      <c r="N129" s="139"/>
      <c r="O129" s="446"/>
      <c r="P129" s="125"/>
    </row>
    <row r="130" spans="1:16" ht="58.5" hidden="1" customHeight="1" outlineLevel="1" thickBot="1">
      <c r="A130" s="919" t="s">
        <v>15844</v>
      </c>
      <c r="B130" s="919" t="s">
        <v>20493</v>
      </c>
      <c r="C130" s="918" t="s">
        <v>2405</v>
      </c>
      <c r="D130" s="911" t="s">
        <v>423</v>
      </c>
      <c r="E130" s="958"/>
      <c r="F130" s="958"/>
      <c r="G130" s="959"/>
      <c r="H130" s="958"/>
      <c r="I130" s="959"/>
      <c r="J130" s="958"/>
      <c r="K130" s="959"/>
      <c r="L130" s="958"/>
      <c r="N130" s="139"/>
      <c r="O130" s="446"/>
      <c r="P130" s="125"/>
    </row>
    <row r="131" spans="1:16" ht="96.6" hidden="1" customHeight="1" outlineLevel="1" thickBot="1">
      <c r="A131" s="767" t="s">
        <v>19348</v>
      </c>
      <c r="B131" s="774" t="s">
        <v>18963</v>
      </c>
      <c r="C131" s="766" t="s">
        <v>18961</v>
      </c>
      <c r="D131" s="775" t="s">
        <v>420</v>
      </c>
      <c r="E131" s="958" t="s">
        <v>20905</v>
      </c>
      <c r="F131" s="958" t="s">
        <v>20902</v>
      </c>
      <c r="G131" s="959" t="s">
        <v>20903</v>
      </c>
      <c r="H131" s="958"/>
      <c r="I131" s="959"/>
      <c r="J131" s="958"/>
      <c r="K131" s="959"/>
      <c r="L131" s="958"/>
      <c r="N131" s="139"/>
      <c r="O131" s="446"/>
      <c r="P131" s="125"/>
    </row>
    <row r="132" spans="1:16" ht="84.6" hidden="1" outlineLevel="2" thickBot="1">
      <c r="A132" s="767" t="s">
        <v>19349</v>
      </c>
      <c r="B132" s="774"/>
      <c r="C132" s="766" t="s">
        <v>20568</v>
      </c>
      <c r="D132" s="765" t="s">
        <v>423</v>
      </c>
      <c r="E132" s="958"/>
      <c r="F132" s="958"/>
      <c r="G132" s="959"/>
      <c r="H132" s="958"/>
      <c r="I132" s="959"/>
      <c r="J132" s="958"/>
      <c r="K132" s="959"/>
      <c r="L132" s="958"/>
      <c r="N132" s="771"/>
      <c r="O132" s="785"/>
    </row>
    <row r="133" spans="1:16" ht="133.19999999999999" hidden="1" customHeight="1" outlineLevel="1" thickBot="1">
      <c r="A133" s="767" t="s">
        <v>19350</v>
      </c>
      <c r="B133" s="767" t="s">
        <v>2441</v>
      </c>
      <c r="C133" s="765" t="s">
        <v>2439</v>
      </c>
      <c r="D133" s="765" t="s">
        <v>420</v>
      </c>
      <c r="E133" s="958" t="s">
        <v>19169</v>
      </c>
      <c r="F133" s="958" t="s">
        <v>86</v>
      </c>
      <c r="G133" s="959" t="s">
        <v>84</v>
      </c>
      <c r="H133" s="958"/>
      <c r="I133" s="959"/>
      <c r="J133" s="958"/>
      <c r="K133" s="959"/>
      <c r="L133" s="958"/>
      <c r="N133" s="142" t="s">
        <v>84</v>
      </c>
      <c r="O133" s="455"/>
    </row>
    <row r="134" spans="1:16" ht="144.6" hidden="1" customHeight="1" outlineLevel="1" thickBot="1">
      <c r="A134" s="767" t="s">
        <v>19351</v>
      </c>
      <c r="B134" s="767" t="s">
        <v>2442</v>
      </c>
      <c r="C134" s="765" t="s">
        <v>2440</v>
      </c>
      <c r="D134" s="765" t="s">
        <v>420</v>
      </c>
      <c r="E134" s="958"/>
      <c r="F134" s="958"/>
      <c r="G134" s="959"/>
      <c r="H134" s="958"/>
      <c r="I134" s="959"/>
      <c r="J134" s="958"/>
      <c r="K134" s="959"/>
      <c r="L134" s="958"/>
      <c r="N134" s="142"/>
      <c r="O134" s="455"/>
    </row>
    <row r="135" spans="1:16" ht="100.2" hidden="1" customHeight="1" outlineLevel="1" thickBot="1">
      <c r="A135" s="767" t="s">
        <v>19352</v>
      </c>
      <c r="B135" s="770" t="s">
        <v>20941</v>
      </c>
      <c r="C135" s="769" t="s">
        <v>2348</v>
      </c>
      <c r="D135" s="765" t="s">
        <v>420</v>
      </c>
      <c r="E135" s="767" t="s">
        <v>19171</v>
      </c>
      <c r="F135" s="767" t="s">
        <v>15925</v>
      </c>
      <c r="G135" s="765" t="s">
        <v>87</v>
      </c>
      <c r="H135" s="958"/>
      <c r="I135" s="959"/>
      <c r="J135" s="958"/>
      <c r="K135" s="959"/>
      <c r="L135" s="958"/>
      <c r="N135" s="139" t="s">
        <v>87</v>
      </c>
      <c r="O135" s="455"/>
    </row>
    <row r="136" spans="1:16" ht="102.45" hidden="1" customHeight="1" outlineLevel="1" thickBot="1">
      <c r="A136" s="767" t="s">
        <v>19353</v>
      </c>
      <c r="B136" s="770" t="s">
        <v>15879</v>
      </c>
      <c r="C136" s="769" t="s">
        <v>2822</v>
      </c>
      <c r="D136" s="765" t="s">
        <v>420</v>
      </c>
      <c r="E136" s="958" t="s">
        <v>19170</v>
      </c>
      <c r="F136" s="958" t="s">
        <v>4820</v>
      </c>
      <c r="G136" s="959" t="s">
        <v>4819</v>
      </c>
      <c r="H136" s="958"/>
      <c r="I136" s="959"/>
      <c r="J136" s="958"/>
      <c r="K136" s="959"/>
      <c r="L136" s="958"/>
      <c r="N136" s="139"/>
      <c r="O136" s="455"/>
    </row>
    <row r="137" spans="1:16" ht="82.2" hidden="1" customHeight="1" outlineLevel="1" thickBot="1">
      <c r="A137" s="770" t="s">
        <v>19354</v>
      </c>
      <c r="B137" s="776" t="s">
        <v>15880</v>
      </c>
      <c r="C137" s="775" t="s">
        <v>4817</v>
      </c>
      <c r="D137" s="765" t="s">
        <v>420</v>
      </c>
      <c r="E137" s="958"/>
      <c r="F137" s="958"/>
      <c r="G137" s="959"/>
      <c r="H137" s="958"/>
      <c r="I137" s="959"/>
      <c r="J137" s="958"/>
      <c r="K137" s="959"/>
      <c r="L137" s="958"/>
      <c r="N137" s="139"/>
      <c r="O137" s="455"/>
    </row>
    <row r="138" spans="1:16" ht="104.4" hidden="1" customHeight="1" outlineLevel="1" thickBot="1">
      <c r="A138" s="770" t="s">
        <v>19355</v>
      </c>
      <c r="B138" s="776" t="s">
        <v>15880</v>
      </c>
      <c r="C138" s="775" t="s">
        <v>4816</v>
      </c>
      <c r="D138" s="765" t="s">
        <v>420</v>
      </c>
      <c r="E138" s="958"/>
      <c r="F138" s="958"/>
      <c r="G138" s="959"/>
      <c r="H138" s="958"/>
      <c r="I138" s="959"/>
      <c r="J138" s="958"/>
      <c r="K138" s="959"/>
      <c r="L138" s="958"/>
      <c r="N138" s="139"/>
      <c r="O138" s="455"/>
    </row>
    <row r="139" spans="1:16" ht="105" hidden="1" customHeight="1" outlineLevel="1" thickBot="1">
      <c r="A139" s="767" t="s">
        <v>19356</v>
      </c>
      <c r="B139" s="776" t="s">
        <v>15881</v>
      </c>
      <c r="C139" s="775" t="s">
        <v>4818</v>
      </c>
      <c r="D139" s="765" t="s">
        <v>420</v>
      </c>
      <c r="E139" s="958"/>
      <c r="F139" s="958"/>
      <c r="G139" s="959"/>
      <c r="H139" s="958"/>
      <c r="I139" s="959"/>
      <c r="J139" s="958"/>
      <c r="K139" s="959"/>
      <c r="L139" s="958"/>
      <c r="N139" s="139"/>
      <c r="O139" s="455"/>
    </row>
    <row r="140" spans="1:16" ht="92.4" hidden="1" customHeight="1" outlineLevel="1" thickBot="1">
      <c r="A140" s="767" t="s">
        <v>19357</v>
      </c>
      <c r="B140" s="767" t="s">
        <v>19242</v>
      </c>
      <c r="C140" s="765" t="s">
        <v>2585</v>
      </c>
      <c r="D140" s="765" t="s">
        <v>420</v>
      </c>
      <c r="E140" s="958" t="s">
        <v>19172</v>
      </c>
      <c r="F140" s="958" t="s">
        <v>20924</v>
      </c>
      <c r="G140" s="959" t="s">
        <v>61</v>
      </c>
      <c r="H140" s="958"/>
      <c r="I140" s="959"/>
      <c r="J140" s="958" t="s">
        <v>19040</v>
      </c>
      <c r="K140" s="959" t="s">
        <v>59</v>
      </c>
      <c r="L140" s="958" t="str">
        <f>VLOOKUP(K140,'JHS200'!$C$1:$G$117,3,FALSE)&amp;". "&amp;VLOOKUP(K140,'JHS200'!$C$1:$G$117,4,FALSE)</f>
        <v>lapsiperheille tarkoitettu kotipalvelu ja perhetyö. Palveluun ei kirjata lastensuojelun palveluja ja muille asiakasryhmille tarkoitettua kotipalvelua.
Asukkaille tarjotut perusterveydenhuollon palvelut (mm. lääkäri-, laboratorio- ja kuvantamispalvelut) kirjataan perusterveydenhuollon luokkiin.</v>
      </c>
      <c r="N140" s="139" t="s">
        <v>61</v>
      </c>
      <c r="O140" s="446"/>
      <c r="P140" s="125"/>
    </row>
    <row r="141" spans="1:16" ht="99.6" hidden="1" customHeight="1" outlineLevel="1" thickBot="1">
      <c r="A141" s="916" t="s">
        <v>19358</v>
      </c>
      <c r="B141" s="916" t="s">
        <v>20907</v>
      </c>
      <c r="C141" s="915" t="s">
        <v>2415</v>
      </c>
      <c r="D141" s="765" t="s">
        <v>420</v>
      </c>
      <c r="E141" s="958"/>
      <c r="F141" s="958"/>
      <c r="G141" s="959"/>
      <c r="H141" s="958"/>
      <c r="I141" s="959"/>
      <c r="J141" s="958"/>
      <c r="K141" s="959"/>
      <c r="L141" s="958"/>
      <c r="N141" s="139"/>
      <c r="O141" s="446"/>
      <c r="P141" s="125"/>
    </row>
    <row r="142" spans="1:16" ht="103.05" hidden="1" customHeight="1" outlineLevel="1" thickBot="1">
      <c r="A142" s="770" t="s">
        <v>19359</v>
      </c>
      <c r="B142" s="767" t="s">
        <v>2397</v>
      </c>
      <c r="C142" s="765" t="s">
        <v>2372</v>
      </c>
      <c r="D142" s="765" t="s">
        <v>420</v>
      </c>
      <c r="E142" s="958" t="s">
        <v>19174</v>
      </c>
      <c r="F142" s="767" t="s">
        <v>65</v>
      </c>
      <c r="G142" s="959" t="s">
        <v>64</v>
      </c>
      <c r="H142" s="958"/>
      <c r="I142" s="959"/>
      <c r="J142" s="958" t="s">
        <v>19051</v>
      </c>
      <c r="K142" s="959" t="s">
        <v>62</v>
      </c>
      <c r="L142" s="958" t="str">
        <f>VLOOKUP(K142,'JHS200'!$C$1:$G$117,3,FALSE)&amp;". "&amp;VLOOKUP(K142,'JHS200'!$C$1:$G$117,4,FALSE)</f>
        <v>raskaana olevien naisten, lasta odottavien perheiden sekä alle oppivelvollisuusikäisten lasten ja heidän perheidensä neuvolapalvelut. Äitiys- ja lastenneuvolapalvelut (pl. suun terveydenhuollon palvelut) sisältävät seuraavat terveydenhuoltolain (1326/2010) 15§:n mukaiset palvelut: 1)  sikiön terveen kasvun, kehityksen ja hyvinvoinnin sekä raskaana olevan ja synnyttäneen naisen terveyden määräajoin toteutettava ja yksilöllisen tarpeen mukainen seuranta ja edistäminen, 2) lapsen terveen kasvun, kehityksen ja hyvinvoinnin edistäminen sekä seuranta, 3) vanhemmuuden ja perheen muun hyvinvoinnin tukeminen, 4) lapsen kodin ja muun kasvu- ja kehitysympäristön sekä 5) perheen elintapojen terveellisyyden edistäminen sekä lapsen ja perheen erityisen tuen ja tutkimusten tarpeen varhainen tunnistaminen sekä lapsen ja perheen tukeminen ja tarvittaessa tutkimuksiin tai hoitoon ohjaaminen. Äitiys- ja lastenneuvolapalveluiden käyntitiedot raportoidaan THL:n Avohilmon palvelumuodoissa T21 (Äitiysneuvola) ja T22 (Lastenneuvola). Terveydenhuoltolain 15§:n mukainen lapsen suun terveydentilan seuranta sisällytetään palveluluokkaan "Suun terveydenhuollon perustason palvelut".</v>
      </c>
      <c r="N142" s="139" t="s">
        <v>64</v>
      </c>
      <c r="O142" s="446"/>
      <c r="P142" s="125"/>
    </row>
    <row r="143" spans="1:16" ht="91.8" hidden="1" customHeight="1" outlineLevel="2" thickBot="1">
      <c r="A143" s="770" t="s">
        <v>19360</v>
      </c>
      <c r="B143" s="767" t="s">
        <v>15865</v>
      </c>
      <c r="C143" s="765" t="s">
        <v>2376</v>
      </c>
      <c r="D143" s="765" t="s">
        <v>420</v>
      </c>
      <c r="E143" s="958"/>
      <c r="F143" s="767" t="s">
        <v>2401</v>
      </c>
      <c r="G143" s="959"/>
      <c r="H143" s="958"/>
      <c r="I143" s="959"/>
      <c r="J143" s="958"/>
      <c r="K143" s="959"/>
      <c r="L143" s="958"/>
      <c r="N143" s="139"/>
      <c r="O143" s="446"/>
      <c r="P143" s="125"/>
    </row>
    <row r="144" spans="1:16" ht="102.45" hidden="1" customHeight="1" outlineLevel="2" thickBot="1">
      <c r="A144" s="770" t="s">
        <v>19361</v>
      </c>
      <c r="B144" s="767" t="s">
        <v>15866</v>
      </c>
      <c r="C144" s="765" t="s">
        <v>2375</v>
      </c>
      <c r="D144" s="765" t="s">
        <v>420</v>
      </c>
      <c r="E144" s="958"/>
      <c r="F144" s="767" t="s">
        <v>2401</v>
      </c>
      <c r="G144" s="959"/>
      <c r="H144" s="958"/>
      <c r="I144" s="959"/>
      <c r="J144" s="958"/>
      <c r="K144" s="959"/>
      <c r="L144" s="958"/>
      <c r="N144" s="139"/>
      <c r="O144" s="446"/>
      <c r="P144" s="125"/>
    </row>
    <row r="145" spans="1:16" ht="103.5" hidden="1" customHeight="1" outlineLevel="2" thickBot="1">
      <c r="A145" s="770" t="s">
        <v>19362</v>
      </c>
      <c r="B145" s="767" t="s">
        <v>15867</v>
      </c>
      <c r="C145" s="765" t="s">
        <v>2377</v>
      </c>
      <c r="D145" s="765" t="s">
        <v>420</v>
      </c>
      <c r="E145" s="958"/>
      <c r="F145" s="767" t="s">
        <v>2400</v>
      </c>
      <c r="G145" s="959"/>
      <c r="H145" s="958"/>
      <c r="I145" s="959"/>
      <c r="J145" s="958"/>
      <c r="K145" s="959"/>
      <c r="L145" s="958"/>
      <c r="N145" s="139"/>
      <c r="O145" s="446"/>
      <c r="P145" s="125"/>
    </row>
    <row r="146" spans="1:16" ht="105" hidden="1" customHeight="1" outlineLevel="2" thickBot="1">
      <c r="A146" s="770" t="s">
        <v>19363</v>
      </c>
      <c r="B146" s="767" t="s">
        <v>2394</v>
      </c>
      <c r="C146" s="765" t="s">
        <v>2392</v>
      </c>
      <c r="D146" s="765" t="s">
        <v>420</v>
      </c>
      <c r="E146" s="958"/>
      <c r="F146" s="767" t="s">
        <v>2402</v>
      </c>
      <c r="G146" s="959"/>
      <c r="H146" s="958"/>
      <c r="I146" s="959"/>
      <c r="J146" s="958"/>
      <c r="K146" s="959"/>
      <c r="L146" s="958"/>
      <c r="N146" s="139"/>
      <c r="O146" s="446"/>
      <c r="P146" s="125"/>
    </row>
    <row r="147" spans="1:16" ht="103.5" hidden="1" customHeight="1" outlineLevel="2" thickBot="1">
      <c r="A147" s="770" t="s">
        <v>19364</v>
      </c>
      <c r="B147" s="767" t="s">
        <v>2396</v>
      </c>
      <c r="C147" s="775" t="s">
        <v>20915</v>
      </c>
      <c r="D147" s="765" t="s">
        <v>420</v>
      </c>
      <c r="E147" s="958"/>
      <c r="F147" s="776" t="s">
        <v>2403</v>
      </c>
      <c r="G147" s="959"/>
      <c r="H147" s="958"/>
      <c r="I147" s="959"/>
      <c r="J147" s="958"/>
      <c r="K147" s="959"/>
      <c r="L147" s="958"/>
      <c r="N147" s="139"/>
      <c r="O147" s="446"/>
      <c r="P147" s="125"/>
    </row>
    <row r="148" spans="1:16" ht="93" hidden="1" customHeight="1" outlineLevel="1" thickBot="1">
      <c r="A148" s="770" t="s">
        <v>19365</v>
      </c>
      <c r="B148" s="767" t="s">
        <v>15868</v>
      </c>
      <c r="C148" s="765" t="s">
        <v>2370</v>
      </c>
      <c r="D148" s="765" t="s">
        <v>420</v>
      </c>
      <c r="E148" s="958"/>
      <c r="F148" s="767" t="s">
        <v>2398</v>
      </c>
      <c r="G148" s="959"/>
      <c r="H148" s="958"/>
      <c r="I148" s="959"/>
      <c r="J148" s="958"/>
      <c r="K148" s="959"/>
      <c r="L148" s="958"/>
      <c r="N148" s="139"/>
      <c r="O148" s="446"/>
      <c r="P148" s="125"/>
    </row>
    <row r="149" spans="1:16" ht="88.95" hidden="1" customHeight="1" outlineLevel="2" thickBot="1">
      <c r="A149" s="770" t="s">
        <v>19366</v>
      </c>
      <c r="B149" s="767" t="s">
        <v>18611</v>
      </c>
      <c r="C149" s="765" t="s">
        <v>2383</v>
      </c>
      <c r="D149" s="765" t="s">
        <v>420</v>
      </c>
      <c r="E149" s="958"/>
      <c r="F149" s="767" t="s">
        <v>2391</v>
      </c>
      <c r="G149" s="959"/>
      <c r="H149" s="958"/>
      <c r="I149" s="959"/>
      <c r="J149" s="958"/>
      <c r="K149" s="959"/>
      <c r="L149" s="958"/>
      <c r="N149" s="139"/>
      <c r="O149" s="446"/>
      <c r="P149" s="125"/>
    </row>
    <row r="150" spans="1:16" ht="87" hidden="1" customHeight="1" outlineLevel="2" thickBot="1">
      <c r="A150" s="770" t="s">
        <v>19367</v>
      </c>
      <c r="B150" s="767" t="s">
        <v>15869</v>
      </c>
      <c r="C150" s="765" t="s">
        <v>2378</v>
      </c>
      <c r="D150" s="765" t="s">
        <v>420</v>
      </c>
      <c r="E150" s="958"/>
      <c r="F150" s="767" t="s">
        <v>2391</v>
      </c>
      <c r="G150" s="959"/>
      <c r="H150" s="958"/>
      <c r="I150" s="959"/>
      <c r="J150" s="958"/>
      <c r="K150" s="959"/>
      <c r="L150" s="958"/>
      <c r="N150" s="139"/>
      <c r="O150" s="446"/>
      <c r="P150" s="125"/>
    </row>
    <row r="151" spans="1:16" ht="88.05" hidden="1" customHeight="1" outlineLevel="2" thickBot="1">
      <c r="A151" s="770" t="s">
        <v>19368</v>
      </c>
      <c r="B151" s="767" t="s">
        <v>15870</v>
      </c>
      <c r="C151" s="765" t="s">
        <v>2379</v>
      </c>
      <c r="D151" s="765" t="s">
        <v>420</v>
      </c>
      <c r="E151" s="958"/>
      <c r="F151" s="767" t="s">
        <v>2393</v>
      </c>
      <c r="G151" s="959"/>
      <c r="H151" s="958"/>
      <c r="I151" s="959"/>
      <c r="J151" s="958"/>
      <c r="K151" s="959"/>
      <c r="L151" s="958"/>
      <c r="N151" s="139"/>
      <c r="O151" s="446"/>
      <c r="P151" s="125"/>
    </row>
    <row r="152" spans="1:16" ht="103.95" hidden="1" customHeight="1" outlineLevel="1" thickBot="1">
      <c r="A152" s="776" t="s">
        <v>19369</v>
      </c>
      <c r="B152" s="776" t="s">
        <v>19578</v>
      </c>
      <c r="C152" s="775" t="s">
        <v>2371</v>
      </c>
      <c r="D152" s="775" t="s">
        <v>420</v>
      </c>
      <c r="E152" s="1005" t="s">
        <v>19173</v>
      </c>
      <c r="F152" s="776" t="s">
        <v>2418</v>
      </c>
      <c r="G152" s="1004" t="s">
        <v>66</v>
      </c>
      <c r="H152" s="958"/>
      <c r="I152" s="959"/>
      <c r="J152" s="958"/>
      <c r="K152" s="959"/>
      <c r="L152" s="958"/>
      <c r="N152" s="139" t="s">
        <v>66</v>
      </c>
      <c r="O152" s="446"/>
      <c r="P152" s="125"/>
    </row>
    <row r="153" spans="1:16" ht="88.95" hidden="1" customHeight="1" outlineLevel="1" thickBot="1">
      <c r="A153" s="776" t="s">
        <v>19370</v>
      </c>
      <c r="B153" s="776" t="s">
        <v>15871</v>
      </c>
      <c r="C153" s="775" t="s">
        <v>2417</v>
      </c>
      <c r="D153" s="775" t="s">
        <v>420</v>
      </c>
      <c r="E153" s="1005"/>
      <c r="F153" s="776" t="s">
        <v>2399</v>
      </c>
      <c r="G153" s="1004"/>
      <c r="H153" s="958"/>
      <c r="I153" s="959"/>
      <c r="J153" s="958"/>
      <c r="K153" s="959"/>
      <c r="L153" s="958"/>
      <c r="N153" s="139"/>
      <c r="O153" s="446"/>
      <c r="P153" s="125"/>
    </row>
    <row r="154" spans="1:16" ht="90" hidden="1" customHeight="1" outlineLevel="1" thickBot="1">
      <c r="A154" s="767" t="s">
        <v>19371</v>
      </c>
      <c r="B154" s="767" t="s">
        <v>15872</v>
      </c>
      <c r="C154" s="765" t="s">
        <v>2356</v>
      </c>
      <c r="D154" s="6" t="s">
        <v>420</v>
      </c>
      <c r="E154" s="958" t="s">
        <v>19175</v>
      </c>
      <c r="F154" s="767" t="s">
        <v>15922</v>
      </c>
      <c r="G154" s="959" t="s">
        <v>69</v>
      </c>
      <c r="H154" s="958"/>
      <c r="I154" s="959"/>
      <c r="J154" s="958" t="s">
        <v>19041</v>
      </c>
      <c r="K154" s="959" t="s">
        <v>67</v>
      </c>
      <c r="L154" s="958" t="str">
        <f>VLOOKUP(K154,'JHS200'!$C$1:$G$117,3,FALSE)&amp;". "&amp;VLOOKUP(K154,'JHS200'!$C$1:$G$117,4,FALSE)</f>
        <v xml:space="preserve">perusopetusta antavien oppilaitosten oppilaille annettavat kouluterveydenhuollon palvelut. Kouluterveydenhuollon palvelut (pl. suun terveydenhuollon palvelut) sisältävät seuraavat Terveydenhuoltolain (1326/2010) 16 §:n mukaiset palvelut: 1) kouluympäristön terveellisyyden ja turvallisuuden sekä kouluyhteisön hyvinvoinnin edistäminen ja seuranta, 2) oppilaan kasvun ja kehityksen sekä terveyden ja hyvinvoinnin seuraaminen ja edistäminen, 3) oppilaan vanhempien ja huoltajien kasvatustyön tukeminen, 4) oppilaan erityisen tuen tai tutkimusten tarpeen varhainen tunnistaminen ja tukeminen sekä pitkäaikaisesti sairaan lapsen omahoidon tukeminen yhteistyössä muiden oppilashuollon toimijoiden kanssa sekä tarvittaessa jatkotutkimuksiin ja -hoitoon ohjaaminen ja 5) oppilaan terveydentilan toteamista varten tarpeelliset erikoistutkimukset. Kouluterveydenhuoltoon kuuluu myös oppilaan työelämään tutustuttamisen aikainen terveydenhuolto. Kouluterveydenhuollon käyntitiedot raportoidaan THL:n Avohilmon palvelumuodossa T26 (Kouluterveydenhuolto). Terveydenhuoltolain 16 §:n mukainen oppilaan suun terveydenhuolto sisällytetään palveluluokkaan "Suun terveydenhuollon perustason palvelut"  </v>
      </c>
      <c r="N154" s="139" t="s">
        <v>69</v>
      </c>
      <c r="O154" s="446"/>
      <c r="P154" s="125"/>
    </row>
    <row r="155" spans="1:16" ht="88.5" hidden="1" customHeight="1" outlineLevel="2" thickBot="1">
      <c r="A155" s="770" t="s">
        <v>19372</v>
      </c>
      <c r="B155" s="767" t="s">
        <v>15873</v>
      </c>
      <c r="C155" s="765" t="s">
        <v>2380</v>
      </c>
      <c r="D155" s="6" t="s">
        <v>420</v>
      </c>
      <c r="E155" s="958"/>
      <c r="F155" s="767" t="s">
        <v>2388</v>
      </c>
      <c r="G155" s="959"/>
      <c r="H155" s="958"/>
      <c r="I155" s="959"/>
      <c r="J155" s="958"/>
      <c r="K155" s="959"/>
      <c r="L155" s="958"/>
      <c r="N155" s="139"/>
      <c r="O155" s="270"/>
      <c r="P155" s="125"/>
    </row>
    <row r="156" spans="1:16" ht="88.95" hidden="1" customHeight="1" outlineLevel="2" thickBot="1">
      <c r="A156" s="767" t="s">
        <v>19373</v>
      </c>
      <c r="B156" s="767" t="s">
        <v>15874</v>
      </c>
      <c r="C156" s="765" t="s">
        <v>2381</v>
      </c>
      <c r="D156" s="6" t="s">
        <v>420</v>
      </c>
      <c r="E156" s="958"/>
      <c r="F156" s="767" t="s">
        <v>15923</v>
      </c>
      <c r="G156" s="959"/>
      <c r="H156" s="958"/>
      <c r="I156" s="959"/>
      <c r="J156" s="958"/>
      <c r="K156" s="959"/>
      <c r="L156" s="958"/>
      <c r="N156" s="139"/>
      <c r="O156" s="270"/>
      <c r="P156" s="125"/>
    </row>
    <row r="157" spans="1:16" ht="98.4" hidden="1" customHeight="1" outlineLevel="2" thickBot="1">
      <c r="A157" s="770" t="s">
        <v>19374</v>
      </c>
      <c r="B157" s="767" t="s">
        <v>15875</v>
      </c>
      <c r="C157" s="765" t="s">
        <v>2382</v>
      </c>
      <c r="D157" s="6" t="s">
        <v>420</v>
      </c>
      <c r="E157" s="958"/>
      <c r="F157" s="767" t="s">
        <v>2389</v>
      </c>
      <c r="G157" s="959"/>
      <c r="H157" s="958"/>
      <c r="I157" s="959"/>
      <c r="J157" s="958"/>
      <c r="K157" s="959"/>
      <c r="L157" s="958"/>
      <c r="N157" s="139"/>
      <c r="O157" s="270"/>
      <c r="P157" s="125"/>
    </row>
    <row r="158" spans="1:16" ht="111" hidden="1" customHeight="1" outlineLevel="2" thickBot="1">
      <c r="A158" s="767" t="s">
        <v>19375</v>
      </c>
      <c r="B158" s="770" t="s">
        <v>15876</v>
      </c>
      <c r="C158" s="769" t="s">
        <v>2357</v>
      </c>
      <c r="D158" s="6" t="s">
        <v>420</v>
      </c>
      <c r="E158" s="958"/>
      <c r="F158" s="767"/>
      <c r="G158" s="959"/>
      <c r="H158" s="958"/>
      <c r="I158" s="959"/>
      <c r="J158" s="958"/>
      <c r="K158" s="959"/>
      <c r="L158" s="958"/>
      <c r="N158" s="139"/>
      <c r="O158" s="270"/>
      <c r="P158" s="125"/>
    </row>
    <row r="159" spans="1:16" ht="145.19999999999999" hidden="1" customHeight="1" outlineLevel="2" thickBot="1">
      <c r="A159" s="767" t="s">
        <v>19376</v>
      </c>
      <c r="B159" s="770" t="s">
        <v>15877</v>
      </c>
      <c r="C159" s="769" t="s">
        <v>2384</v>
      </c>
      <c r="D159" s="6" t="s">
        <v>420</v>
      </c>
      <c r="E159" s="958"/>
      <c r="F159" s="767"/>
      <c r="G159" s="959"/>
      <c r="H159" s="958"/>
      <c r="I159" s="959"/>
      <c r="J159" s="958"/>
      <c r="K159" s="959"/>
      <c r="L159" s="958"/>
      <c r="N159" s="139"/>
      <c r="O159" s="270"/>
      <c r="P159" s="125"/>
    </row>
    <row r="160" spans="1:16" ht="101.4" hidden="1" customHeight="1" outlineLevel="2" thickBot="1">
      <c r="A160" s="767" t="s">
        <v>19377</v>
      </c>
      <c r="B160" s="770"/>
      <c r="C160" s="769" t="s">
        <v>2385</v>
      </c>
      <c r="D160" s="6" t="s">
        <v>420</v>
      </c>
      <c r="E160" s="958"/>
      <c r="F160" s="767" t="s">
        <v>15924</v>
      </c>
      <c r="G160" s="959"/>
      <c r="H160" s="958"/>
      <c r="I160" s="959"/>
      <c r="J160" s="958"/>
      <c r="K160" s="959"/>
      <c r="L160" s="958"/>
      <c r="N160" s="139"/>
      <c r="O160" s="270"/>
      <c r="P160" s="125"/>
    </row>
    <row r="161" spans="1:16" ht="97.2" hidden="1" customHeight="1" outlineLevel="2" thickBot="1">
      <c r="A161" s="767" t="s">
        <v>19378</v>
      </c>
      <c r="B161" s="770"/>
      <c r="C161" s="769" t="s">
        <v>2387</v>
      </c>
      <c r="D161" s="6" t="s">
        <v>420</v>
      </c>
      <c r="E161" s="958"/>
      <c r="F161" s="767" t="s">
        <v>2390</v>
      </c>
      <c r="G161" s="959"/>
      <c r="H161" s="958"/>
      <c r="I161" s="959"/>
      <c r="J161" s="958"/>
      <c r="K161" s="959"/>
      <c r="L161" s="958"/>
      <c r="N161" s="139"/>
      <c r="O161" s="270"/>
      <c r="P161" s="125"/>
    </row>
    <row r="162" spans="1:16" ht="97.8" hidden="1" customHeight="1" outlineLevel="2" thickBot="1">
      <c r="A162" s="767" t="s">
        <v>19379</v>
      </c>
      <c r="B162" s="770"/>
      <c r="C162" s="769" t="s">
        <v>2386</v>
      </c>
      <c r="D162" s="6" t="s">
        <v>420</v>
      </c>
      <c r="E162" s="958"/>
      <c r="F162" s="767"/>
      <c r="G162" s="959"/>
      <c r="H162" s="958"/>
      <c r="I162" s="959"/>
      <c r="J162" s="958"/>
      <c r="K162" s="959"/>
      <c r="L162" s="958"/>
      <c r="N162" s="139"/>
      <c r="O162" s="270"/>
      <c r="P162" s="125"/>
    </row>
    <row r="163" spans="1:16" ht="87" hidden="1" customHeight="1" outlineLevel="1">
      <c r="A163" s="1017" t="s">
        <v>20476</v>
      </c>
      <c r="B163" s="778" t="s">
        <v>20501</v>
      </c>
      <c r="C163" s="768" t="s">
        <v>20470</v>
      </c>
      <c r="D163" s="768" t="s">
        <v>425</v>
      </c>
      <c r="E163" s="1006" t="s">
        <v>20477</v>
      </c>
      <c r="F163" s="1006" t="s">
        <v>20505</v>
      </c>
      <c r="G163" s="1007" t="s">
        <v>20475</v>
      </c>
      <c r="H163" s="1017" t="s">
        <v>19062</v>
      </c>
      <c r="I163" s="1018" t="s">
        <v>20475</v>
      </c>
      <c r="J163" s="1046" t="s">
        <v>20481</v>
      </c>
      <c r="K163" s="1020" t="s">
        <v>20481</v>
      </c>
      <c r="L163" s="1046" t="s">
        <v>20481</v>
      </c>
      <c r="N163" s="141"/>
      <c r="O163" s="1003"/>
      <c r="P163" s="766"/>
    </row>
    <row r="164" spans="1:16" ht="87" hidden="1" customHeight="1" outlineLevel="2">
      <c r="A164" s="1017"/>
      <c r="B164" s="778" t="s">
        <v>20502</v>
      </c>
      <c r="C164" s="768" t="s">
        <v>20471</v>
      </c>
      <c r="D164" s="768" t="s">
        <v>425</v>
      </c>
      <c r="E164" s="1006"/>
      <c r="F164" s="1006"/>
      <c r="G164" s="1007"/>
      <c r="H164" s="1017"/>
      <c r="I164" s="1018"/>
      <c r="J164" s="1046"/>
      <c r="K164" s="1020"/>
      <c r="L164" s="1046"/>
      <c r="N164" s="141"/>
      <c r="O164" s="1003"/>
      <c r="P164" s="766"/>
    </row>
    <row r="165" spans="1:16" ht="87" hidden="1" customHeight="1" outlineLevel="2">
      <c r="A165" s="1017"/>
      <c r="B165" s="778" t="s">
        <v>20503</v>
      </c>
      <c r="C165" s="768" t="s">
        <v>20472</v>
      </c>
      <c r="D165" s="768" t="s">
        <v>425</v>
      </c>
      <c r="E165" s="1006"/>
      <c r="F165" s="1006"/>
      <c r="G165" s="1007"/>
      <c r="H165" s="1017"/>
      <c r="I165" s="1018"/>
      <c r="J165" s="1046"/>
      <c r="K165" s="1020"/>
      <c r="L165" s="1046"/>
      <c r="N165" s="141"/>
      <c r="O165" s="1003"/>
      <c r="P165" s="766"/>
    </row>
    <row r="166" spans="1:16" ht="87" hidden="1" customHeight="1" outlineLevel="2">
      <c r="A166" s="1017"/>
      <c r="B166" s="778" t="s">
        <v>20504</v>
      </c>
      <c r="C166" s="768" t="s">
        <v>20473</v>
      </c>
      <c r="D166" s="768" t="s">
        <v>425</v>
      </c>
      <c r="E166" s="1006"/>
      <c r="F166" s="1006"/>
      <c r="G166" s="1007"/>
      <c r="H166" s="1017"/>
      <c r="I166" s="1018"/>
      <c r="J166" s="1046"/>
      <c r="K166" s="1020"/>
      <c r="L166" s="1046"/>
      <c r="N166" s="141"/>
      <c r="O166" s="1003"/>
      <c r="P166" s="766"/>
    </row>
    <row r="167" spans="1:16" ht="60.6" hidden="1" outlineLevel="2" thickBot="1">
      <c r="A167" s="1017"/>
      <c r="B167" s="778" t="s">
        <v>20478</v>
      </c>
      <c r="C167" s="768" t="s">
        <v>2127</v>
      </c>
      <c r="D167" s="768" t="s">
        <v>423</v>
      </c>
      <c r="E167" s="1006"/>
      <c r="F167" s="1006"/>
      <c r="G167" s="1007"/>
      <c r="H167" s="1017"/>
      <c r="I167" s="1018"/>
      <c r="J167" s="1046"/>
      <c r="K167" s="1020"/>
      <c r="L167" s="1046"/>
      <c r="N167" s="141"/>
      <c r="O167" s="1003"/>
      <c r="P167" s="766"/>
    </row>
    <row r="168" spans="1:16" ht="79.8" hidden="1" customHeight="1" outlineLevel="1" thickBot="1">
      <c r="A168" s="1017"/>
      <c r="B168" s="778" t="s">
        <v>2735</v>
      </c>
      <c r="C168" s="768" t="s">
        <v>20474</v>
      </c>
      <c r="D168" s="768" t="s">
        <v>422</v>
      </c>
      <c r="E168" s="1006"/>
      <c r="F168" s="1006"/>
      <c r="G168" s="1007"/>
      <c r="H168" s="1017"/>
      <c r="I168" s="1018"/>
      <c r="J168" s="1046"/>
      <c r="K168" s="1020"/>
      <c r="L168" s="1046"/>
      <c r="N168" s="142"/>
      <c r="O168" s="1003"/>
      <c r="P168" s="125"/>
    </row>
    <row r="169" spans="1:16" ht="89.4" hidden="1" customHeight="1" outlineLevel="1" thickBot="1">
      <c r="A169" s="767" t="s">
        <v>19380</v>
      </c>
      <c r="B169" s="767" t="s">
        <v>2360</v>
      </c>
      <c r="C169" s="765" t="s">
        <v>2354</v>
      </c>
      <c r="D169" s="6" t="s">
        <v>420</v>
      </c>
      <c r="E169" s="958" t="s">
        <v>19176</v>
      </c>
      <c r="F169" s="958" t="s">
        <v>2361</v>
      </c>
      <c r="G169" s="959" t="s">
        <v>72</v>
      </c>
      <c r="H169" s="958" t="s">
        <v>19177</v>
      </c>
      <c r="I169" s="959" t="s">
        <v>70</v>
      </c>
      <c r="J169" s="958" t="s">
        <v>19052</v>
      </c>
      <c r="K169" s="959" t="s">
        <v>70</v>
      </c>
      <c r="L169" s="958" t="str">
        <f>VLOOKUP(K169,'JHS200'!$C$1:$G$117,3,FALSE)&amp;". "&amp;VLOOKUP(K169,'JHS200'!$C$1:$G$117,4,FALSE)</f>
        <v>lukioiden ja ammatillista peruskoulutusta antavien oppilaitosten opiskelijoille annettavat opiskeluterveydenhuollon palvelut. Opiskeluterveydenhuollon palvelut (pl. suun terveydenhuollon palvelut) sisältävät Terveydenhuoltolain (1326/2010) 17 §:n mukaiset palvelut: 1) oppilaitoksen opiskeluympäristön terveellisyyden ja turvallisuuden sekä opiskeluyhteisön hyvinvoinnin edistäminen ja seuranta, 2) opiskelijoiden terveyden ja hyvinvoinnin sekä opiskelukyvyn seuraaminen ja edistäminen, 3) terveyden- ja sairaanhoitopalvelujen järjestäminen opiskelijoille, mielenterveys- ja päihdetyö ja seksuaaliterveyden edistäminen sekä 4) opiskelijan erityisen tuen tai tutkimusten tarpeen varhainen tunnistaminen sekä opiskelijan tukeminen ja tarvittaessa jatkotutkimuksiin tai -hoitoon ohjaaminen. Opiskeluterveydenhuollon käyntitiedot raportoidaan THL:n Avohilmon palvelumuodossa T27 (Opiskeluterveydenhuolto).</v>
      </c>
      <c r="N169" s="139" t="s">
        <v>72</v>
      </c>
      <c r="O169" s="977" t="s">
        <v>70</v>
      </c>
      <c r="P169" s="959"/>
    </row>
    <row r="170" spans="1:16" ht="85.2" hidden="1" customHeight="1" outlineLevel="1" thickBot="1">
      <c r="A170" s="767" t="s">
        <v>19381</v>
      </c>
      <c r="B170" s="767" t="s">
        <v>15878</v>
      </c>
      <c r="C170" s="765" t="s">
        <v>2355</v>
      </c>
      <c r="D170" s="765" t="s">
        <v>420</v>
      </c>
      <c r="E170" s="958"/>
      <c r="F170" s="958"/>
      <c r="G170" s="959"/>
      <c r="H170" s="958"/>
      <c r="I170" s="959"/>
      <c r="J170" s="958"/>
      <c r="K170" s="959"/>
      <c r="L170" s="958"/>
      <c r="N170" s="139"/>
      <c r="O170" s="977"/>
      <c r="P170" s="959"/>
    </row>
    <row r="171" spans="1:16" ht="88.5" hidden="1" customHeight="1" outlineLevel="2" thickBot="1">
      <c r="A171" s="916" t="s">
        <v>19372</v>
      </c>
      <c r="B171" s="916" t="s">
        <v>20921</v>
      </c>
      <c r="C171" s="911" t="s">
        <v>20926</v>
      </c>
      <c r="D171" s="6" t="s">
        <v>420</v>
      </c>
      <c r="E171" s="958"/>
      <c r="F171" s="958"/>
      <c r="G171" s="959"/>
      <c r="H171" s="958"/>
      <c r="I171" s="959"/>
      <c r="J171" s="958"/>
      <c r="K171" s="959"/>
      <c r="L171" s="958"/>
      <c r="N171" s="139"/>
      <c r="O171" s="977"/>
      <c r="P171" s="959"/>
    </row>
    <row r="172" spans="1:16" ht="88.95" hidden="1" customHeight="1" outlineLevel="2" thickBot="1">
      <c r="A172" s="913" t="s">
        <v>19373</v>
      </c>
      <c r="B172" s="916" t="s">
        <v>20921</v>
      </c>
      <c r="C172" s="911" t="s">
        <v>20916</v>
      </c>
      <c r="D172" s="6" t="s">
        <v>420</v>
      </c>
      <c r="E172" s="958"/>
      <c r="F172" s="958"/>
      <c r="G172" s="959"/>
      <c r="H172" s="958"/>
      <c r="I172" s="959"/>
      <c r="J172" s="958"/>
      <c r="K172" s="959"/>
      <c r="L172" s="958"/>
      <c r="N172" s="139"/>
      <c r="O172" s="977"/>
      <c r="P172" s="959"/>
    </row>
    <row r="173" spans="1:16" ht="97.2" hidden="1" customHeight="1" outlineLevel="2" thickBot="1">
      <c r="A173" s="916" t="s">
        <v>19374</v>
      </c>
      <c r="B173" s="916" t="s">
        <v>20921</v>
      </c>
      <c r="C173" s="911" t="s">
        <v>20917</v>
      </c>
      <c r="D173" s="6" t="s">
        <v>420</v>
      </c>
      <c r="E173" s="958"/>
      <c r="F173" s="958"/>
      <c r="G173" s="959"/>
      <c r="H173" s="958"/>
      <c r="I173" s="959"/>
      <c r="J173" s="958"/>
      <c r="K173" s="959"/>
      <c r="L173" s="958"/>
      <c r="N173" s="139"/>
      <c r="O173" s="977"/>
      <c r="P173" s="959"/>
    </row>
    <row r="174" spans="1:16" ht="87.6" hidden="1" customHeight="1" outlineLevel="2" thickBot="1">
      <c r="A174" s="913" t="s">
        <v>19375</v>
      </c>
      <c r="B174" s="916" t="s">
        <v>20921</v>
      </c>
      <c r="C174" s="915" t="s">
        <v>20919</v>
      </c>
      <c r="D174" s="6" t="s">
        <v>420</v>
      </c>
      <c r="E174" s="958"/>
      <c r="F174" s="958"/>
      <c r="G174" s="959"/>
      <c r="H174" s="958"/>
      <c r="I174" s="959"/>
      <c r="J174" s="958"/>
      <c r="K174" s="959"/>
      <c r="L174" s="958"/>
      <c r="N174" s="139"/>
      <c r="O174" s="977"/>
      <c r="P174" s="959"/>
    </row>
    <row r="175" spans="1:16" ht="93.6" hidden="1" customHeight="1" outlineLevel="2" thickBot="1">
      <c r="A175" s="913" t="s">
        <v>19376</v>
      </c>
      <c r="B175" s="916" t="s">
        <v>20920</v>
      </c>
      <c r="C175" s="915" t="s">
        <v>20918</v>
      </c>
      <c r="D175" s="6" t="s">
        <v>420</v>
      </c>
      <c r="E175" s="958"/>
      <c r="F175" s="958"/>
      <c r="G175" s="959"/>
      <c r="H175" s="958"/>
      <c r="I175" s="959"/>
      <c r="J175" s="958"/>
      <c r="K175" s="959"/>
      <c r="L175" s="958"/>
      <c r="N175" s="139"/>
      <c r="O175" s="977"/>
      <c r="P175" s="959"/>
    </row>
    <row r="176" spans="1:16" ht="96.6" hidden="1" outlineLevel="1" thickBot="1">
      <c r="A176" s="775" t="s">
        <v>2181</v>
      </c>
      <c r="B176" s="767"/>
      <c r="C176" s="775" t="s">
        <v>2358</v>
      </c>
      <c r="D176" s="765" t="s">
        <v>420</v>
      </c>
      <c r="E176" s="776" t="s">
        <v>2181</v>
      </c>
      <c r="F176" s="767" t="s">
        <v>74</v>
      </c>
      <c r="G176" s="765" t="s">
        <v>73</v>
      </c>
      <c r="H176" s="958"/>
      <c r="I176" s="959"/>
      <c r="J176" s="958"/>
      <c r="K176" s="959"/>
      <c r="L176" s="958"/>
      <c r="N176" s="139" t="s">
        <v>73</v>
      </c>
      <c r="O176" s="977"/>
      <c r="P176" s="959"/>
    </row>
    <row r="177" spans="1:16" ht="28.8" hidden="1" outlineLevel="1">
      <c r="A177" s="365" t="s">
        <v>2181</v>
      </c>
      <c r="B177" s="789"/>
      <c r="C177" s="365" t="s">
        <v>2359</v>
      </c>
      <c r="D177" s="797"/>
      <c r="E177" s="797"/>
      <c r="F177" s="789"/>
      <c r="G177" s="797"/>
      <c r="H177" s="789"/>
      <c r="I177" s="797"/>
      <c r="J177" s="789"/>
      <c r="K177" s="797"/>
      <c r="L177" s="789"/>
      <c r="N177" s="260"/>
      <c r="O177" s="977"/>
      <c r="P177" s="765"/>
    </row>
    <row r="178" spans="1:16" ht="168" hidden="1" outlineLevel="1">
      <c r="A178" s="910" t="s">
        <v>20922</v>
      </c>
      <c r="B178" s="784" t="s">
        <v>19035</v>
      </c>
      <c r="C178" s="810" t="s">
        <v>18938</v>
      </c>
      <c r="D178" s="810" t="s">
        <v>420</v>
      </c>
      <c r="E178" s="810"/>
      <c r="F178" s="784" t="s">
        <v>76</v>
      </c>
      <c r="G178" s="810" t="s">
        <v>18938</v>
      </c>
      <c r="H178" s="500"/>
      <c r="I178" s="489" t="s">
        <v>18938</v>
      </c>
      <c r="J178" s="1032"/>
      <c r="K178" s="1031" t="s">
        <v>18938</v>
      </c>
      <c r="L178" s="1032" t="str">
        <f>VLOOKUP(K178,'JHS200'!$C$1:$G$117,3,FALSE)&amp;". "&amp;VLOOKUP(K178,'JHS200'!$C$1:$G$117,4,FALSE)</f>
        <v xml:space="preserve">esi- ja perusopetuksen sekä toisen asteen koulutuksen kuraattori- ja psykologipalvelut. Oppilas- ja opiskelijahuoltolaki (1287/2013) määrittelee opiskeluhuollon palveluiksi koulu- ja opiskeluterveydenhuollon, kuraattori- ja psykologipalvelut. </v>
      </c>
      <c r="N178" s="141"/>
      <c r="O178" s="977"/>
      <c r="P178" s="125" t="s">
        <v>789</v>
      </c>
    </row>
    <row r="179" spans="1:16" ht="15" hidden="1" outlineLevel="1" thickBot="1">
      <c r="A179" s="773"/>
      <c r="B179" s="773" t="s">
        <v>18724</v>
      </c>
      <c r="C179" s="810"/>
      <c r="D179" s="810"/>
      <c r="E179" s="810"/>
      <c r="F179" s="764"/>
      <c r="G179" s="810"/>
      <c r="H179" s="500"/>
      <c r="I179" s="489"/>
      <c r="J179" s="1032"/>
      <c r="K179" s="1031"/>
      <c r="L179" s="1032"/>
      <c r="N179" s="141"/>
      <c r="O179" s="787"/>
      <c r="P179" s="125"/>
    </row>
    <row r="180" spans="1:16" ht="409.6" hidden="1" outlineLevel="1" thickBot="1">
      <c r="A180" s="767" t="s">
        <v>19384</v>
      </c>
      <c r="B180" s="767" t="s">
        <v>19584</v>
      </c>
      <c r="C180" s="765" t="s">
        <v>83</v>
      </c>
      <c r="D180" s="765" t="s">
        <v>420</v>
      </c>
      <c r="E180" s="958" t="s">
        <v>19178</v>
      </c>
      <c r="F180" s="958" t="s">
        <v>18725</v>
      </c>
      <c r="G180" s="959" t="s">
        <v>83</v>
      </c>
      <c r="H180" s="958" t="s">
        <v>19042</v>
      </c>
      <c r="I180" s="959" t="s">
        <v>81</v>
      </c>
      <c r="J180" s="958" t="s">
        <v>19042</v>
      </c>
      <c r="K180" s="959" t="s">
        <v>81</v>
      </c>
      <c r="L180" s="958" t="str">
        <f>VLOOKUP(K180,'JHS200'!$C$1:$G$117,3,FALSE)&amp;". "&amp;VLOOKUP(K180,'JHS200'!$C$1:$G$117,4,FALSE)</f>
        <v xml:space="preserve">kasvatus- ja perheneuvonta. </v>
      </c>
      <c r="N180" s="142" t="s">
        <v>812</v>
      </c>
      <c r="O180" s="455" t="s">
        <v>813</v>
      </c>
      <c r="P180" s="125" t="s">
        <v>814</v>
      </c>
    </row>
    <row r="181" spans="1:16" ht="204.6" hidden="1" outlineLevel="1" thickBot="1">
      <c r="A181" s="767" t="s">
        <v>19582</v>
      </c>
      <c r="B181" s="767" t="s">
        <v>19583</v>
      </c>
      <c r="C181" s="765" t="s">
        <v>19581</v>
      </c>
      <c r="D181" s="765" t="s">
        <v>420</v>
      </c>
      <c r="E181" s="958"/>
      <c r="F181" s="958"/>
      <c r="G181" s="959"/>
      <c r="H181" s="958"/>
      <c r="I181" s="959"/>
      <c r="J181" s="958"/>
      <c r="K181" s="959"/>
      <c r="L181" s="958"/>
      <c r="N181" s="142"/>
      <c r="O181" s="455"/>
      <c r="P181" s="125"/>
    </row>
    <row r="182" spans="1:16" ht="180.45" hidden="1" customHeight="1" outlineLevel="1" thickBot="1">
      <c r="A182" s="767" t="s">
        <v>19382</v>
      </c>
      <c r="B182" s="767" t="s">
        <v>19245</v>
      </c>
      <c r="C182" s="765" t="s">
        <v>79</v>
      </c>
      <c r="D182" s="765" t="s">
        <v>422</v>
      </c>
      <c r="E182" s="958" t="s">
        <v>19243</v>
      </c>
      <c r="F182" s="958" t="s">
        <v>18712</v>
      </c>
      <c r="G182" s="765" t="s">
        <v>79</v>
      </c>
      <c r="H182" s="958" t="s">
        <v>19243</v>
      </c>
      <c r="I182" s="959" t="s">
        <v>78</v>
      </c>
      <c r="J182" s="958" t="s">
        <v>19244</v>
      </c>
      <c r="K182" s="959" t="s">
        <v>77</v>
      </c>
      <c r="L182" s="958" t="str">
        <f>VLOOKUP(K182,'JHS200'!$C$1:$G$117,3,FALSE)&amp;". "&amp;VLOOKUP(K182,'JHS200'!$C$1:$G$117,4,FALSE)</f>
        <v xml:space="preserve">lastensuojelun perhehoito (ns. sijaisperhehoito). Sisältää myös avohuollon sijoituksena perhehoitoon annetun hoidon. </v>
      </c>
      <c r="N182" s="139" t="s">
        <v>79</v>
      </c>
      <c r="O182" s="1041" t="s">
        <v>811</v>
      </c>
      <c r="P182" s="125" t="s">
        <v>810</v>
      </c>
    </row>
    <row r="183" spans="1:16" ht="156.6" hidden="1" outlineLevel="1" thickBot="1">
      <c r="A183" s="767" t="s">
        <v>19383</v>
      </c>
      <c r="B183" s="381" t="s">
        <v>2448</v>
      </c>
      <c r="C183" s="765" t="s">
        <v>20923</v>
      </c>
      <c r="D183" s="765" t="s">
        <v>422</v>
      </c>
      <c r="E183" s="958"/>
      <c r="F183" s="958"/>
      <c r="G183" s="765" t="s">
        <v>20923</v>
      </c>
      <c r="H183" s="958"/>
      <c r="I183" s="959"/>
      <c r="J183" s="958"/>
      <c r="K183" s="959"/>
      <c r="L183" s="958"/>
      <c r="N183" s="139" t="s">
        <v>80</v>
      </c>
      <c r="O183" s="1041"/>
      <c r="P183" s="125"/>
    </row>
    <row r="184" spans="1:16" ht="156.44999999999999" hidden="1" customHeight="1" outlineLevel="1" thickBot="1">
      <c r="A184" s="958" t="s">
        <v>19385</v>
      </c>
      <c r="B184" s="776" t="s">
        <v>20992</v>
      </c>
      <c r="C184" s="775" t="s">
        <v>20991</v>
      </c>
      <c r="D184" s="775" t="s">
        <v>2181</v>
      </c>
      <c r="E184" s="1005" t="s">
        <v>19180</v>
      </c>
      <c r="F184" s="958" t="s">
        <v>90</v>
      </c>
      <c r="G184" s="959" t="s">
        <v>89</v>
      </c>
      <c r="H184" s="958" t="s">
        <v>19053</v>
      </c>
      <c r="I184" s="959" t="s">
        <v>89</v>
      </c>
      <c r="J184" s="958" t="s">
        <v>19053</v>
      </c>
      <c r="K184" s="959" t="s">
        <v>89</v>
      </c>
      <c r="L184" s="958" t="str">
        <f>VLOOKUP(K184,'JHS200'!$C$1:$G$117,3,FALSE)&amp;". "&amp;VLOOKUP(K184,'JHS200'!$C$1:$G$117,4,FALSE)</f>
        <v>lastensuojelun sosiaalityö, sosiaaliohjaus, sosiaalinen kuntoutus, tehostettu perhetyö ja lapsen yksityisen sijoituksen valvonta, muut lastensuojelun avohuollon tukitoimet (mm. lapsen kuntoutumista tukevat hoito- ja terapiapalvelut ja lapsen harrasteiden ja muu taloudellinen tukeminen). Lisäksi lastensuojelun jälkihuoltona annettu itsenäisen selviytymisen tukeminen ja sen tarvitsemat palvelut, tuettu asuminen sekä itsenäistymisvarojen hoito.. Palveluun kirjataan myös avohuoltona annettu perhekuntoutus.</v>
      </c>
      <c r="M184" s="959" t="s">
        <v>2345</v>
      </c>
      <c r="N184" s="139" t="s">
        <v>89</v>
      </c>
      <c r="O184" s="455"/>
    </row>
    <row r="185" spans="1:16" ht="29.4" hidden="1" outlineLevel="1" thickBot="1">
      <c r="A185" s="958"/>
      <c r="B185" s="767" t="s">
        <v>2349</v>
      </c>
      <c r="C185" s="769" t="s">
        <v>2721</v>
      </c>
      <c r="D185" s="765"/>
      <c r="E185" s="1005"/>
      <c r="F185" s="958"/>
      <c r="G185" s="959"/>
      <c r="H185" s="958"/>
      <c r="I185" s="959"/>
      <c r="J185" s="958"/>
      <c r="K185" s="959"/>
      <c r="L185" s="958"/>
      <c r="M185" s="959"/>
      <c r="N185" s="138"/>
      <c r="O185" s="455"/>
    </row>
    <row r="186" spans="1:16" ht="288.60000000000002" hidden="1" outlineLevel="1" thickBot="1">
      <c r="A186" s="924" t="s">
        <v>20945</v>
      </c>
      <c r="B186" s="924" t="s">
        <v>20946</v>
      </c>
      <c r="C186" s="927" t="s">
        <v>20942</v>
      </c>
      <c r="D186" s="927" t="s">
        <v>420</v>
      </c>
      <c r="E186" s="1005"/>
      <c r="F186" s="958"/>
      <c r="G186" s="959"/>
      <c r="H186" s="958"/>
      <c r="I186" s="959"/>
      <c r="J186" s="958"/>
      <c r="K186" s="959"/>
      <c r="L186" s="958"/>
      <c r="M186" s="959"/>
      <c r="N186" s="142" t="s">
        <v>84</v>
      </c>
      <c r="O186" s="455"/>
    </row>
    <row r="187" spans="1:16" ht="288" hidden="1" outlineLevel="1">
      <c r="A187" s="924" t="s">
        <v>20944</v>
      </c>
      <c r="B187" s="924" t="s">
        <v>20988</v>
      </c>
      <c r="C187" s="927" t="s">
        <v>20943</v>
      </c>
      <c r="D187" s="927" t="s">
        <v>420</v>
      </c>
      <c r="E187" s="1005"/>
      <c r="F187" s="958"/>
      <c r="G187" s="959"/>
      <c r="H187" s="958"/>
      <c r="I187" s="959"/>
      <c r="J187" s="958"/>
      <c r="K187" s="959"/>
      <c r="L187" s="958"/>
      <c r="M187" s="959"/>
      <c r="N187" s="142"/>
      <c r="O187" s="455"/>
    </row>
    <row r="188" spans="1:16" ht="156.6" hidden="1" outlineLevel="1" thickBot="1">
      <c r="A188" s="767" t="s">
        <v>19386</v>
      </c>
      <c r="B188" s="767" t="s">
        <v>2350</v>
      </c>
      <c r="C188" s="765" t="s">
        <v>2351</v>
      </c>
      <c r="D188" s="765" t="s">
        <v>422</v>
      </c>
      <c r="E188" s="1005"/>
      <c r="F188" s="958"/>
      <c r="G188" s="959"/>
      <c r="H188" s="958"/>
      <c r="I188" s="959"/>
      <c r="J188" s="958"/>
      <c r="K188" s="959"/>
      <c r="L188" s="958"/>
      <c r="M188" s="959"/>
      <c r="N188" s="138"/>
      <c r="O188" s="455"/>
    </row>
    <row r="189" spans="1:16" ht="202.95" hidden="1" customHeight="1" outlineLevel="1" thickBot="1">
      <c r="A189" s="767" t="s">
        <v>19387</v>
      </c>
      <c r="B189" s="767" t="s">
        <v>4802</v>
      </c>
      <c r="C189" s="765" t="s">
        <v>2344</v>
      </c>
      <c r="D189" s="765" t="s">
        <v>420</v>
      </c>
      <c r="E189" s="1005"/>
      <c r="F189" s="958"/>
      <c r="G189" s="959"/>
      <c r="H189" s="958"/>
      <c r="I189" s="959"/>
      <c r="J189" s="958"/>
      <c r="K189" s="959"/>
      <c r="L189" s="958"/>
      <c r="M189" s="959"/>
      <c r="N189" s="138"/>
      <c r="O189" s="455"/>
    </row>
    <row r="190" spans="1:16" ht="216.6" hidden="1" outlineLevel="1" thickBot="1">
      <c r="A190" s="767" t="s">
        <v>19388</v>
      </c>
      <c r="B190" s="767" t="s">
        <v>19286</v>
      </c>
      <c r="C190" s="765" t="s">
        <v>2227</v>
      </c>
      <c r="D190" s="765" t="s">
        <v>420</v>
      </c>
      <c r="E190" s="1005"/>
      <c r="F190" s="958"/>
      <c r="G190" s="959"/>
      <c r="H190" s="958"/>
      <c r="I190" s="959"/>
      <c r="J190" s="958"/>
      <c r="K190" s="959"/>
      <c r="L190" s="958"/>
      <c r="M190" s="959"/>
      <c r="N190" s="138"/>
      <c r="O190" s="455"/>
    </row>
    <row r="191" spans="1:16" ht="409.6" hidden="1" outlineLevel="1" thickBot="1">
      <c r="A191" s="924" t="s">
        <v>20990</v>
      </c>
      <c r="B191" s="932" t="s">
        <v>20989</v>
      </c>
      <c r="C191" s="931" t="s">
        <v>20940</v>
      </c>
      <c r="D191" s="923" t="s">
        <v>420</v>
      </c>
      <c r="E191" s="1005"/>
      <c r="F191" s="958"/>
      <c r="G191" s="959"/>
      <c r="H191" s="958"/>
      <c r="I191" s="959"/>
      <c r="J191" s="958"/>
      <c r="K191" s="959"/>
      <c r="L191" s="958"/>
      <c r="M191" s="959"/>
      <c r="N191" s="138"/>
      <c r="O191" s="455"/>
    </row>
    <row r="192" spans="1:16" ht="234" hidden="1" customHeight="1" outlineLevel="1" thickBot="1">
      <c r="A192" s="767" t="s">
        <v>19389</v>
      </c>
      <c r="B192" s="767" t="s">
        <v>4805</v>
      </c>
      <c r="C192" s="765" t="s">
        <v>2346</v>
      </c>
      <c r="D192" s="765" t="s">
        <v>420</v>
      </c>
      <c r="E192" s="958" t="s">
        <v>19181</v>
      </c>
      <c r="F192" s="958" t="s">
        <v>92</v>
      </c>
      <c r="G192" s="959" t="s">
        <v>91</v>
      </c>
      <c r="H192" s="958"/>
      <c r="I192" s="959"/>
      <c r="J192" s="958"/>
      <c r="K192" s="959"/>
      <c r="L192" s="958"/>
      <c r="M192" s="959"/>
      <c r="N192" s="138" t="s">
        <v>91</v>
      </c>
      <c r="O192" s="456"/>
    </row>
    <row r="193" spans="1:16" ht="195.45" hidden="1" customHeight="1" outlineLevel="1">
      <c r="A193" s="767" t="s">
        <v>19390</v>
      </c>
      <c r="B193" s="776" t="s">
        <v>2685</v>
      </c>
      <c r="C193" s="775" t="s">
        <v>20468</v>
      </c>
      <c r="D193" s="765" t="s">
        <v>420</v>
      </c>
      <c r="E193" s="958"/>
      <c r="F193" s="958"/>
      <c r="G193" s="959"/>
      <c r="H193" s="958"/>
      <c r="I193" s="959"/>
      <c r="J193" s="958"/>
      <c r="K193" s="959"/>
      <c r="L193" s="958"/>
      <c r="N193" s="269"/>
      <c r="O193" s="786"/>
    </row>
    <row r="194" spans="1:16" ht="324" hidden="1" outlineLevel="2">
      <c r="A194" s="767" t="s">
        <v>19391</v>
      </c>
      <c r="B194" s="776" t="s">
        <v>15883</v>
      </c>
      <c r="C194" s="775" t="s">
        <v>2684</v>
      </c>
      <c r="D194" s="765" t="s">
        <v>420</v>
      </c>
      <c r="E194" s="958"/>
      <c r="F194" s="958"/>
      <c r="G194" s="959"/>
      <c r="H194" s="958"/>
      <c r="I194" s="959"/>
      <c r="J194" s="958"/>
      <c r="K194" s="959"/>
      <c r="L194" s="958"/>
      <c r="N194" s="269"/>
      <c r="O194" s="786"/>
    </row>
    <row r="195" spans="1:16" ht="312" hidden="1" outlineLevel="2">
      <c r="A195" s="767" t="s">
        <v>19392</v>
      </c>
      <c r="B195" s="776" t="s">
        <v>19288</v>
      </c>
      <c r="C195" s="775" t="s">
        <v>2686</v>
      </c>
      <c r="D195" s="765" t="s">
        <v>420</v>
      </c>
      <c r="E195" s="958"/>
      <c r="F195" s="958"/>
      <c r="G195" s="959"/>
      <c r="H195" s="958"/>
      <c r="I195" s="959"/>
      <c r="J195" s="958"/>
      <c r="K195" s="959"/>
      <c r="L195" s="958"/>
      <c r="N195" s="269"/>
      <c r="O195" s="786"/>
    </row>
    <row r="196" spans="1:16" ht="100.95" hidden="1" customHeight="1" outlineLevel="1" thickBot="1">
      <c r="A196" s="767" t="s">
        <v>19393</v>
      </c>
      <c r="B196" s="767" t="s">
        <v>2450</v>
      </c>
      <c r="C196" s="765" t="s">
        <v>2347</v>
      </c>
      <c r="D196" s="765"/>
      <c r="E196" s="958"/>
      <c r="F196" s="958"/>
      <c r="G196" s="959"/>
      <c r="H196" s="958"/>
      <c r="I196" s="959"/>
      <c r="J196" s="958"/>
      <c r="K196" s="959"/>
      <c r="L196" s="958"/>
      <c r="N196" s="269"/>
      <c r="O196" s="786"/>
    </row>
    <row r="197" spans="1:16" ht="156.6" hidden="1" outlineLevel="1" thickBot="1">
      <c r="A197" s="767" t="s">
        <v>19394</v>
      </c>
      <c r="B197" s="767" t="s">
        <v>20936</v>
      </c>
      <c r="C197" s="765" t="s">
        <v>815</v>
      </c>
      <c r="D197" s="765" t="s">
        <v>422</v>
      </c>
      <c r="E197" s="1006" t="s">
        <v>19182</v>
      </c>
      <c r="F197" s="1006" t="s">
        <v>20892</v>
      </c>
      <c r="G197" s="1007" t="s">
        <v>98</v>
      </c>
      <c r="H197" s="1006" t="s">
        <v>19182</v>
      </c>
      <c r="I197" s="1007" t="s">
        <v>98</v>
      </c>
      <c r="J197" s="958" t="s">
        <v>19043</v>
      </c>
      <c r="K197" s="959" t="s">
        <v>98</v>
      </c>
      <c r="L197" s="958" t="str">
        <f>VLOOKUP(K197,'JHS200'!$C$1:$G$117,3,FALSE)&amp;". "&amp;VLOOKUP(K197,'JHS200'!$C$1:$G$117,4,FALSE)</f>
        <v xml:space="preserve">lastensuojelun ammatillinen perhehoito (annetaan lupaviranomaiselta saadun luvan perusteella toimivassa ammatillisessa perhekodissa). Sisältää myös avohuollon sijoituksena ammatilliseen perhehoitoon annetun hoidon. </v>
      </c>
      <c r="N197" s="143" t="s">
        <v>815</v>
      </c>
      <c r="O197" s="1044" t="s">
        <v>808</v>
      </c>
      <c r="P197" s="125" t="s">
        <v>817</v>
      </c>
    </row>
    <row r="198" spans="1:16" ht="156.6" hidden="1" outlineLevel="1" thickBot="1">
      <c r="A198" s="767" t="s">
        <v>19394</v>
      </c>
      <c r="B198" s="767" t="s">
        <v>20937</v>
      </c>
      <c r="C198" s="918" t="s">
        <v>100</v>
      </c>
      <c r="D198" s="765" t="s">
        <v>422</v>
      </c>
      <c r="E198" s="1006"/>
      <c r="F198" s="1006"/>
      <c r="G198" s="1007"/>
      <c r="H198" s="1006"/>
      <c r="I198" s="1007"/>
      <c r="J198" s="958"/>
      <c r="K198" s="959"/>
      <c r="L198" s="958"/>
      <c r="N198" s="136" t="s">
        <v>816</v>
      </c>
      <c r="O198" s="1045"/>
      <c r="P198" s="125" t="s">
        <v>801</v>
      </c>
    </row>
    <row r="199" spans="1:16" ht="168.45" hidden="1" customHeight="1" outlineLevel="1" thickBot="1">
      <c r="A199" s="767" t="s">
        <v>19395</v>
      </c>
      <c r="B199" s="938" t="s">
        <v>20925</v>
      </c>
      <c r="C199" s="939" t="s">
        <v>2323</v>
      </c>
      <c r="D199" s="939" t="s">
        <v>422</v>
      </c>
      <c r="E199" s="1017" t="s">
        <v>19184</v>
      </c>
      <c r="F199" s="1017" t="s">
        <v>20933</v>
      </c>
      <c r="G199" s="1018" t="s">
        <v>20929</v>
      </c>
      <c r="H199" s="1006" t="s">
        <v>19190</v>
      </c>
      <c r="I199" s="1007" t="s">
        <v>20927</v>
      </c>
      <c r="J199" s="958" t="s">
        <v>19054</v>
      </c>
      <c r="K199" s="959" t="s">
        <v>101</v>
      </c>
      <c r="L199" s="958" t="str">
        <f>VLOOKUP(K199,'JHS200'!$C$1:$G$117,3,FALSE)&amp;". "&amp;VLOOKUP(K199,'JHS200'!$C$1:$G$117,4,FALSE)</f>
        <v xml:space="preserve">lastensuojelun laitoshoito lastensuojelulaitoksissa. Palveluun kirjataan myös laitoksissa annettu perhekuntoutus. Sisältää myös avohuollon sijoituksena laitospalveluun annetun hoidon. </v>
      </c>
      <c r="N199" s="138" t="s">
        <v>104</v>
      </c>
      <c r="O199" s="1044" t="s">
        <v>808</v>
      </c>
      <c r="P199" s="125" t="s">
        <v>817</v>
      </c>
    </row>
    <row r="200" spans="1:16" ht="102.45" hidden="1" customHeight="1" outlineLevel="1" thickBot="1">
      <c r="A200" s="767" t="s">
        <v>19395</v>
      </c>
      <c r="B200" s="938" t="s">
        <v>2320</v>
      </c>
      <c r="C200" s="939" t="s">
        <v>2322</v>
      </c>
      <c r="D200" s="939" t="s">
        <v>422</v>
      </c>
      <c r="E200" s="1017"/>
      <c r="F200" s="1017"/>
      <c r="G200" s="1018"/>
      <c r="H200" s="1006"/>
      <c r="I200" s="1007"/>
      <c r="J200" s="958"/>
      <c r="K200" s="959"/>
      <c r="L200" s="958"/>
      <c r="N200" s="138"/>
      <c r="O200" s="1041"/>
      <c r="P200" s="125"/>
    </row>
    <row r="201" spans="1:16" ht="156.6" hidden="1" outlineLevel="1" thickBot="1">
      <c r="A201" s="817" t="s">
        <v>19396</v>
      </c>
      <c r="B201" s="938" t="s">
        <v>20893</v>
      </c>
      <c r="C201" s="939" t="s">
        <v>20894</v>
      </c>
      <c r="D201" s="939" t="s">
        <v>422</v>
      </c>
      <c r="E201" s="1017"/>
      <c r="F201" s="1017"/>
      <c r="G201" s="1018"/>
      <c r="H201" s="1006"/>
      <c r="I201" s="1007"/>
      <c r="J201" s="958"/>
      <c r="K201" s="959"/>
      <c r="L201" s="958"/>
      <c r="N201" s="138"/>
      <c r="O201" s="1041"/>
      <c r="P201" s="125"/>
    </row>
    <row r="202" spans="1:16" ht="102" hidden="1" customHeight="1" outlineLevel="1" thickBot="1">
      <c r="A202" s="913" t="s">
        <v>19396</v>
      </c>
      <c r="B202" s="938" t="s">
        <v>2733</v>
      </c>
      <c r="C202" s="939" t="s">
        <v>2704</v>
      </c>
      <c r="D202" s="939" t="s">
        <v>422</v>
      </c>
      <c r="E202" s="1017"/>
      <c r="F202" s="1017"/>
      <c r="G202" s="1018"/>
      <c r="H202" s="1006"/>
      <c r="I202" s="1007"/>
      <c r="J202" s="958"/>
      <c r="K202" s="959"/>
      <c r="L202" s="958"/>
      <c r="N202" s="138"/>
      <c r="O202" s="1041"/>
      <c r="P202" s="125"/>
    </row>
    <row r="203" spans="1:16" ht="216.45" hidden="1" customHeight="1" outlineLevel="1" thickBot="1">
      <c r="A203" s="767" t="s">
        <v>19396</v>
      </c>
      <c r="B203" s="938" t="s">
        <v>20931</v>
      </c>
      <c r="C203" s="939" t="s">
        <v>20928</v>
      </c>
      <c r="D203" s="939" t="s">
        <v>422</v>
      </c>
      <c r="E203" s="1017" t="s">
        <v>19185</v>
      </c>
      <c r="F203" s="1017" t="s">
        <v>20934</v>
      </c>
      <c r="G203" s="1018" t="s">
        <v>20930</v>
      </c>
      <c r="H203" s="1006"/>
      <c r="I203" s="1007"/>
      <c r="J203" s="958"/>
      <c r="K203" s="959"/>
      <c r="L203" s="958"/>
      <c r="N203" s="138" t="s">
        <v>105</v>
      </c>
      <c r="O203" s="1041"/>
      <c r="P203" s="125"/>
    </row>
    <row r="204" spans="1:16" ht="168.6" hidden="1" outlineLevel="1" thickBot="1">
      <c r="A204" s="767" t="s">
        <v>19396</v>
      </c>
      <c r="B204" s="938" t="s">
        <v>20938</v>
      </c>
      <c r="C204" s="939" t="s">
        <v>2706</v>
      </c>
      <c r="D204" s="939" t="s">
        <v>422</v>
      </c>
      <c r="E204" s="1017"/>
      <c r="F204" s="1017"/>
      <c r="G204" s="1018"/>
      <c r="H204" s="1006"/>
      <c r="I204" s="1007"/>
      <c r="J204" s="958"/>
      <c r="K204" s="959"/>
      <c r="L204" s="958"/>
      <c r="N204" s="138"/>
      <c r="O204" s="791"/>
      <c r="P204" s="125"/>
    </row>
    <row r="205" spans="1:16" ht="156.6" hidden="1" outlineLevel="1" thickBot="1">
      <c r="A205" s="767" t="s">
        <v>19396</v>
      </c>
      <c r="B205" s="938"/>
      <c r="C205" s="939" t="s">
        <v>2703</v>
      </c>
      <c r="D205" s="939" t="s">
        <v>422</v>
      </c>
      <c r="E205" s="1017" t="s">
        <v>19185</v>
      </c>
      <c r="F205" s="1017" t="s">
        <v>20935</v>
      </c>
      <c r="G205" s="1018" t="s">
        <v>20932</v>
      </c>
      <c r="H205" s="1006"/>
      <c r="I205" s="1007"/>
      <c r="J205" s="958"/>
      <c r="K205" s="959"/>
      <c r="L205" s="958"/>
      <c r="N205" s="138"/>
      <c r="O205" s="791"/>
      <c r="P205" s="125"/>
    </row>
    <row r="206" spans="1:16" ht="102" hidden="1" customHeight="1" outlineLevel="1" thickBot="1">
      <c r="B206" s="940"/>
      <c r="C206" s="941"/>
      <c r="D206" s="939" t="s">
        <v>422</v>
      </c>
      <c r="E206" s="1017"/>
      <c r="F206" s="1017"/>
      <c r="G206" s="1018"/>
      <c r="H206" s="1006"/>
      <c r="I206" s="1007"/>
      <c r="J206" s="958"/>
      <c r="K206" s="959"/>
      <c r="L206" s="958"/>
      <c r="N206" s="138"/>
      <c r="O206" s="791"/>
      <c r="P206" s="125"/>
    </row>
    <row r="207" spans="1:16" ht="102" hidden="1" customHeight="1" outlineLevel="1" thickBot="1">
      <c r="A207" s="767" t="s">
        <v>19396</v>
      </c>
      <c r="B207" s="938" t="s">
        <v>2733</v>
      </c>
      <c r="C207" s="939" t="s">
        <v>2704</v>
      </c>
      <c r="D207" s="939" t="s">
        <v>422</v>
      </c>
      <c r="E207" s="1017"/>
      <c r="F207" s="1017"/>
      <c r="G207" s="1018"/>
      <c r="H207" s="1006"/>
      <c r="I207" s="1007"/>
      <c r="J207" s="958"/>
      <c r="K207" s="959"/>
      <c r="L207" s="958"/>
      <c r="N207" s="138"/>
      <c r="O207" s="791"/>
      <c r="P207" s="125"/>
    </row>
    <row r="208" spans="1:16" ht="88.5" hidden="1" customHeight="1" outlineLevel="1">
      <c r="A208" s="925" t="s">
        <v>2181</v>
      </c>
      <c r="B208" s="926" t="s">
        <v>20993</v>
      </c>
      <c r="C208" s="926" t="s">
        <v>2181</v>
      </c>
      <c r="D208" s="926" t="s">
        <v>2181</v>
      </c>
      <c r="E208" s="926" t="s">
        <v>2181</v>
      </c>
      <c r="F208" s="926" t="s">
        <v>2181</v>
      </c>
      <c r="G208" s="926" t="s">
        <v>2181</v>
      </c>
      <c r="H208" s="926" t="s">
        <v>2181</v>
      </c>
      <c r="I208" s="926" t="s">
        <v>2181</v>
      </c>
      <c r="J208" s="926" t="s">
        <v>2181</v>
      </c>
      <c r="K208" s="926" t="s">
        <v>20576</v>
      </c>
      <c r="L208" s="925" t="s">
        <v>20939</v>
      </c>
      <c r="P208" s="517"/>
    </row>
    <row r="209" spans="1:16" ht="160.05000000000001" hidden="1" customHeight="1" outlineLevel="1" thickBot="1">
      <c r="A209" s="767" t="s">
        <v>19397</v>
      </c>
      <c r="B209" s="770" t="s">
        <v>18940</v>
      </c>
      <c r="C209" s="769" t="s">
        <v>409</v>
      </c>
      <c r="D209" s="765" t="s">
        <v>422</v>
      </c>
      <c r="E209" s="958" t="s">
        <v>19186</v>
      </c>
      <c r="F209" s="958" t="s">
        <v>410</v>
      </c>
      <c r="G209" s="1002" t="s">
        <v>409</v>
      </c>
      <c r="H209" s="958" t="s">
        <v>19189</v>
      </c>
      <c r="I209" s="959" t="s">
        <v>19188</v>
      </c>
      <c r="J209" s="958" t="s">
        <v>20908</v>
      </c>
      <c r="K209" s="959" t="s">
        <v>20590</v>
      </c>
      <c r="L209" s="958" t="str">
        <f>VLOOKUP(K209,'JHS200'!$C$1:$G$117,3,FALSE)&amp;". "&amp;VLOOKUP(K209,'JHS200'!$C$1:$G$117,4,FALSE)</f>
        <v xml:space="preserve">ensikotipalvelu ja turvakotipalvelu. </v>
      </c>
      <c r="N209" s="136" t="s">
        <v>368</v>
      </c>
      <c r="O209" s="791"/>
      <c r="P209" s="766" t="s">
        <v>807</v>
      </c>
    </row>
    <row r="210" spans="1:16" ht="156.6" hidden="1" outlineLevel="1" thickBot="1">
      <c r="A210" s="767" t="s">
        <v>19398</v>
      </c>
      <c r="B210" s="770" t="s">
        <v>2815</v>
      </c>
      <c r="C210" s="769" t="s">
        <v>2814</v>
      </c>
      <c r="D210" s="765" t="s">
        <v>419</v>
      </c>
      <c r="E210" s="958"/>
      <c r="F210" s="958"/>
      <c r="G210" s="1002"/>
      <c r="H210" s="958"/>
      <c r="I210" s="959"/>
      <c r="J210" s="958"/>
      <c r="K210" s="959"/>
      <c r="L210" s="958"/>
      <c r="N210" s="136"/>
      <c r="O210" s="791"/>
      <c r="P210" s="766"/>
    </row>
    <row r="211" spans="1:16" ht="187.8" hidden="1" outlineLevel="1" thickBot="1">
      <c r="A211" s="767" t="s">
        <v>19399</v>
      </c>
      <c r="B211" s="767" t="s">
        <v>52</v>
      </c>
      <c r="C211" s="765" t="s">
        <v>51</v>
      </c>
      <c r="D211" s="765" t="s">
        <v>422</v>
      </c>
      <c r="E211" s="767" t="s">
        <v>19187</v>
      </c>
      <c r="F211" s="767" t="s">
        <v>52</v>
      </c>
      <c r="G211" s="765" t="s">
        <v>51</v>
      </c>
      <c r="H211" s="1042"/>
      <c r="I211" s="1043"/>
      <c r="J211" s="1042"/>
      <c r="K211" s="1043"/>
      <c r="L211" s="958"/>
      <c r="N211" s="137" t="s">
        <v>367</v>
      </c>
      <c r="O211" s="266" t="s">
        <v>808</v>
      </c>
      <c r="P211" s="766" t="s">
        <v>807</v>
      </c>
    </row>
    <row r="212" spans="1:16" ht="48" hidden="1" outlineLevel="1">
      <c r="A212" s="929" t="s">
        <v>2181</v>
      </c>
      <c r="B212" s="929" t="s">
        <v>4093</v>
      </c>
      <c r="C212" s="930" t="s">
        <v>2181</v>
      </c>
      <c r="D212" s="930" t="s">
        <v>2181</v>
      </c>
      <c r="E212" s="930"/>
      <c r="F212" s="929" t="s">
        <v>54</v>
      </c>
      <c r="G212" s="930" t="s">
        <v>391</v>
      </c>
      <c r="H212" s="929"/>
      <c r="I212" s="930" t="s">
        <v>391</v>
      </c>
      <c r="J212" s="929"/>
      <c r="K212" s="930" t="s">
        <v>53</v>
      </c>
      <c r="L212" s="929"/>
      <c r="N212" s="130" t="s">
        <v>10</v>
      </c>
      <c r="O212" s="130"/>
      <c r="P212" s="923" t="s">
        <v>787</v>
      </c>
    </row>
    <row r="213" spans="1:16" ht="100.95" hidden="1" customHeight="1" outlineLevel="1" thickBot="1">
      <c r="A213" s="925" t="s">
        <v>2181</v>
      </c>
      <c r="B213" s="926" t="s">
        <v>20993</v>
      </c>
      <c r="C213" s="926" t="s">
        <v>2181</v>
      </c>
      <c r="D213" s="926" t="s">
        <v>2181</v>
      </c>
      <c r="E213" s="926" t="s">
        <v>2181</v>
      </c>
      <c r="F213" s="926" t="s">
        <v>2181</v>
      </c>
      <c r="G213" s="926" t="s">
        <v>2181</v>
      </c>
      <c r="H213" s="926" t="s">
        <v>2181</v>
      </c>
      <c r="I213" s="926" t="s">
        <v>2181</v>
      </c>
      <c r="J213" s="926" t="s">
        <v>2181</v>
      </c>
      <c r="K213" s="926" t="s">
        <v>20585</v>
      </c>
      <c r="L213" s="925" t="s">
        <v>20788</v>
      </c>
      <c r="P213" s="517"/>
    </row>
    <row r="214" spans="1:16" s="7" customFormat="1" ht="16.05" hidden="1" customHeight="1" outlineLevel="1" thickBot="1">
      <c r="A214" s="779"/>
      <c r="B214" s="782"/>
      <c r="C214" s="788"/>
      <c r="D214" s="788" t="s">
        <v>420</v>
      </c>
      <c r="E214" s="779"/>
      <c r="F214" s="982" t="s">
        <v>354</v>
      </c>
      <c r="G214" s="788" t="s">
        <v>355</v>
      </c>
      <c r="H214" s="982"/>
      <c r="I214" s="979" t="s">
        <v>351</v>
      </c>
      <c r="J214" s="982"/>
      <c r="K214" s="979" t="s">
        <v>107</v>
      </c>
      <c r="L214" s="1040"/>
      <c r="N214" s="144" t="s">
        <v>366</v>
      </c>
      <c r="O214" s="1041" t="s">
        <v>820</v>
      </c>
      <c r="P214" s="768" t="s">
        <v>822</v>
      </c>
    </row>
    <row r="215" spans="1:16" s="7" customFormat="1" ht="29.4" hidden="1" outlineLevel="1" thickBot="1">
      <c r="A215" s="780"/>
      <c r="B215" s="782"/>
      <c r="C215" s="788"/>
      <c r="D215" s="788" t="s">
        <v>420</v>
      </c>
      <c r="E215" s="780"/>
      <c r="F215" s="983"/>
      <c r="G215" s="788" t="s">
        <v>179</v>
      </c>
      <c r="H215" s="984"/>
      <c r="I215" s="981"/>
      <c r="J215" s="983"/>
      <c r="K215" s="980"/>
      <c r="L215" s="1040"/>
      <c r="N215" s="145" t="s">
        <v>821</v>
      </c>
      <c r="O215" s="1041"/>
      <c r="P215" s="768" t="s">
        <v>822</v>
      </c>
    </row>
    <row r="216" spans="1:16" s="7" customFormat="1" ht="28.95" hidden="1" customHeight="1" outlineLevel="1">
      <c r="A216" s="780"/>
      <c r="B216" s="782"/>
      <c r="C216" s="788"/>
      <c r="D216" s="788" t="s">
        <v>422</v>
      </c>
      <c r="E216" s="780"/>
      <c r="F216" s="983"/>
      <c r="G216" s="788" t="s">
        <v>180</v>
      </c>
      <c r="H216" s="982"/>
      <c r="I216" s="979" t="s">
        <v>352</v>
      </c>
      <c r="J216" s="983"/>
      <c r="K216" s="980"/>
      <c r="L216" s="1040"/>
      <c r="N216" s="135" t="s">
        <v>825</v>
      </c>
      <c r="O216" s="141"/>
      <c r="P216" s="768" t="s">
        <v>822</v>
      </c>
    </row>
    <row r="217" spans="1:16" s="7" customFormat="1" ht="31.05" hidden="1" customHeight="1" outlineLevel="1">
      <c r="A217" s="781"/>
      <c r="B217" s="782"/>
      <c r="C217" s="788"/>
      <c r="D217" s="788" t="s">
        <v>422</v>
      </c>
      <c r="E217" s="781"/>
      <c r="F217" s="984"/>
      <c r="G217" s="788" t="s">
        <v>181</v>
      </c>
      <c r="H217" s="984"/>
      <c r="I217" s="981"/>
      <c r="J217" s="984"/>
      <c r="K217" s="981"/>
      <c r="L217" s="1040"/>
      <c r="N217" s="146" t="s">
        <v>826</v>
      </c>
      <c r="O217" s="141"/>
      <c r="P217" s="768" t="s">
        <v>822</v>
      </c>
    </row>
    <row r="218" spans="1:16" s="7" customFormat="1" ht="43.95" hidden="1" customHeight="1" outlineLevel="1" thickBot="1">
      <c r="A218" s="779"/>
      <c r="B218" s="782"/>
      <c r="C218" s="1036" t="s">
        <v>4797</v>
      </c>
      <c r="D218" s="259" t="s">
        <v>420</v>
      </c>
      <c r="E218" s="802"/>
      <c r="F218" s="982" t="s">
        <v>190</v>
      </c>
      <c r="G218" s="259" t="s">
        <v>4796</v>
      </c>
      <c r="H218" s="1038"/>
      <c r="I218" s="1036" t="s">
        <v>95</v>
      </c>
      <c r="J218" s="982"/>
      <c r="K218" s="979" t="s">
        <v>93</v>
      </c>
      <c r="L218" s="1040"/>
      <c r="N218" s="136" t="s">
        <v>96</v>
      </c>
      <c r="O218" s="141"/>
      <c r="P218" s="768" t="s">
        <v>822</v>
      </c>
    </row>
    <row r="219" spans="1:16" s="7" customFormat="1" ht="58.2" hidden="1" outlineLevel="1" thickBot="1">
      <c r="A219" s="780"/>
      <c r="B219" s="782"/>
      <c r="C219" s="1037"/>
      <c r="D219" s="259" t="s">
        <v>420</v>
      </c>
      <c r="E219" s="495"/>
      <c r="F219" s="983"/>
      <c r="G219" s="259" t="s">
        <v>4795</v>
      </c>
      <c r="H219" s="1039"/>
      <c r="I219" s="1037"/>
      <c r="J219" s="983"/>
      <c r="K219" s="980"/>
      <c r="L219" s="1040"/>
      <c r="N219" s="136" t="s">
        <v>97</v>
      </c>
      <c r="O219" s="141"/>
      <c r="P219" s="768" t="s">
        <v>822</v>
      </c>
    </row>
    <row r="220" spans="1:16" s="7" customFormat="1" ht="57.6" hidden="1" outlineLevel="1">
      <c r="A220" s="780"/>
      <c r="B220" s="782"/>
      <c r="C220" s="788"/>
      <c r="D220" s="788" t="s">
        <v>422</v>
      </c>
      <c r="E220" s="780"/>
      <c r="F220" s="983"/>
      <c r="G220" s="788" t="s">
        <v>180</v>
      </c>
      <c r="H220" s="982"/>
      <c r="I220" s="979" t="s">
        <v>353</v>
      </c>
      <c r="J220" s="983"/>
      <c r="K220" s="980"/>
      <c r="L220" s="1040"/>
      <c r="N220" s="135" t="s">
        <v>823</v>
      </c>
      <c r="O220" s="141"/>
      <c r="P220" s="768" t="s">
        <v>822</v>
      </c>
    </row>
    <row r="221" spans="1:16" s="7" customFormat="1" ht="28.8" hidden="1" outlineLevel="1">
      <c r="A221" s="781"/>
      <c r="B221" s="782"/>
      <c r="C221" s="788"/>
      <c r="D221" s="788" t="s">
        <v>422</v>
      </c>
      <c r="E221" s="781"/>
      <c r="F221" s="984"/>
      <c r="G221" s="788" t="s">
        <v>181</v>
      </c>
      <c r="H221" s="984"/>
      <c r="I221" s="981"/>
      <c r="J221" s="984"/>
      <c r="K221" s="981"/>
      <c r="L221" s="1040"/>
      <c r="N221" s="146" t="s">
        <v>824</v>
      </c>
      <c r="O221" s="141"/>
      <c r="P221" s="768" t="s">
        <v>822</v>
      </c>
    </row>
    <row r="222" spans="1:16" s="7" customFormat="1" ht="188.55" hidden="1" customHeight="1" outlineLevel="1">
      <c r="A222" s="788"/>
      <c r="B222" s="782"/>
      <c r="C222" s="788" t="s">
        <v>2427</v>
      </c>
      <c r="D222" s="788" t="s">
        <v>422</v>
      </c>
      <c r="E222" s="779"/>
      <c r="F222" s="982" t="s">
        <v>2435</v>
      </c>
      <c r="G222" s="979" t="s">
        <v>109</v>
      </c>
      <c r="H222" s="982"/>
      <c r="I222" s="979" t="s">
        <v>109</v>
      </c>
      <c r="J222" s="982"/>
      <c r="K222" s="979" t="s">
        <v>175</v>
      </c>
      <c r="L222" s="405"/>
      <c r="N222" s="147" t="s">
        <v>370</v>
      </c>
      <c r="O222" s="141"/>
      <c r="P222" s="768" t="s">
        <v>822</v>
      </c>
    </row>
    <row r="223" spans="1:16" s="7" customFormat="1" ht="86.4" hidden="1" outlineLevel="1">
      <c r="A223" s="788" t="s">
        <v>2462</v>
      </c>
      <c r="B223" s="782" t="s">
        <v>2432</v>
      </c>
      <c r="C223" s="788" t="s">
        <v>2431</v>
      </c>
      <c r="D223" s="788" t="s">
        <v>420</v>
      </c>
      <c r="E223" s="780"/>
      <c r="F223" s="983"/>
      <c r="G223" s="980"/>
      <c r="H223" s="983"/>
      <c r="I223" s="980"/>
      <c r="J223" s="983"/>
      <c r="K223" s="980"/>
      <c r="L223" s="405"/>
      <c r="N223" s="147"/>
      <c r="O223" s="141"/>
      <c r="P223" s="768"/>
    </row>
    <row r="224" spans="1:16" s="7" customFormat="1" ht="60" hidden="1" outlineLevel="1">
      <c r="A224" s="788"/>
      <c r="B224" s="782" t="s">
        <v>2429</v>
      </c>
      <c r="C224" s="788" t="s">
        <v>2430</v>
      </c>
      <c r="D224" s="788" t="s">
        <v>420</v>
      </c>
      <c r="E224" s="780"/>
      <c r="F224" s="983"/>
      <c r="G224" s="980"/>
      <c r="H224" s="983"/>
      <c r="I224" s="980"/>
      <c r="J224" s="983"/>
      <c r="K224" s="980"/>
      <c r="L224" s="405"/>
      <c r="N224" s="147"/>
      <c r="O224" s="141"/>
      <c r="P224" s="768"/>
    </row>
    <row r="225" spans="1:16" s="7" customFormat="1" ht="84" hidden="1" outlineLevel="1">
      <c r="A225" s="788"/>
      <c r="B225" s="782" t="s">
        <v>15884</v>
      </c>
      <c r="C225" s="788" t="s">
        <v>2428</v>
      </c>
      <c r="D225" s="788" t="s">
        <v>420</v>
      </c>
      <c r="E225" s="780"/>
      <c r="F225" s="983"/>
      <c r="G225" s="980"/>
      <c r="H225" s="983"/>
      <c r="I225" s="980"/>
      <c r="J225" s="983"/>
      <c r="K225" s="980"/>
      <c r="L225" s="405"/>
      <c r="N225" s="147"/>
      <c r="O225" s="141"/>
      <c r="P225" s="768"/>
    </row>
    <row r="226" spans="1:16" s="7" customFormat="1" ht="72" hidden="1" outlineLevel="1">
      <c r="A226" s="788"/>
      <c r="B226" s="782" t="s">
        <v>15885</v>
      </c>
      <c r="C226" s="788" t="s">
        <v>2425</v>
      </c>
      <c r="D226" s="788" t="s">
        <v>420</v>
      </c>
      <c r="E226" s="780"/>
      <c r="F226" s="983"/>
      <c r="G226" s="980"/>
      <c r="H226" s="983"/>
      <c r="I226" s="980"/>
      <c r="J226" s="983"/>
      <c r="K226" s="980"/>
      <c r="L226" s="405"/>
      <c r="N226" s="147"/>
      <c r="O226" s="141"/>
      <c r="P226" s="768"/>
    </row>
    <row r="227" spans="1:16" s="7" customFormat="1" ht="57.6" hidden="1" outlineLevel="1">
      <c r="A227" s="788"/>
      <c r="B227" s="782"/>
      <c r="C227" s="788" t="s">
        <v>2437</v>
      </c>
      <c r="D227" s="788" t="s">
        <v>420</v>
      </c>
      <c r="E227" s="780"/>
      <c r="F227" s="983"/>
      <c r="G227" s="980"/>
      <c r="H227" s="983"/>
      <c r="I227" s="980"/>
      <c r="J227" s="983"/>
      <c r="K227" s="980"/>
      <c r="L227" s="405"/>
      <c r="N227" s="147"/>
      <c r="O227" s="141"/>
      <c r="P227" s="768"/>
    </row>
    <row r="228" spans="1:16" s="7" customFormat="1" ht="96" hidden="1" outlineLevel="1">
      <c r="A228" s="788"/>
      <c r="B228" s="782" t="s">
        <v>15886</v>
      </c>
      <c r="C228" s="788" t="s">
        <v>2438</v>
      </c>
      <c r="D228" s="788" t="s">
        <v>420</v>
      </c>
      <c r="E228" s="780"/>
      <c r="F228" s="983"/>
      <c r="G228" s="980"/>
      <c r="H228" s="983"/>
      <c r="I228" s="980"/>
      <c r="J228" s="983"/>
      <c r="K228" s="980"/>
      <c r="L228" s="405"/>
      <c r="N228" s="147"/>
      <c r="O228" s="141"/>
      <c r="P228" s="768"/>
    </row>
    <row r="229" spans="1:16" s="7" customFormat="1" ht="43.2" hidden="1" outlineLevel="1">
      <c r="A229" s="788"/>
      <c r="B229" s="782" t="s">
        <v>2436</v>
      </c>
      <c r="C229" s="788" t="s">
        <v>2434</v>
      </c>
      <c r="D229" s="788" t="s">
        <v>420</v>
      </c>
      <c r="E229" s="780"/>
      <c r="F229" s="983"/>
      <c r="G229" s="980"/>
      <c r="H229" s="983"/>
      <c r="I229" s="980"/>
      <c r="J229" s="983"/>
      <c r="K229" s="980"/>
      <c r="L229" s="405"/>
      <c r="N229" s="147"/>
      <c r="O229" s="141"/>
      <c r="P229" s="768"/>
    </row>
    <row r="230" spans="1:16" s="7" customFormat="1" ht="84" hidden="1" outlineLevel="2">
      <c r="A230" s="788"/>
      <c r="B230" s="782" t="s">
        <v>15887</v>
      </c>
      <c r="C230" s="788" t="s">
        <v>2433</v>
      </c>
      <c r="D230" s="788" t="s">
        <v>420</v>
      </c>
      <c r="E230" s="780"/>
      <c r="F230" s="983"/>
      <c r="G230" s="980"/>
      <c r="H230" s="983"/>
      <c r="I230" s="980"/>
      <c r="J230" s="983"/>
      <c r="K230" s="980"/>
      <c r="L230" s="405"/>
      <c r="N230" s="147"/>
      <c r="O230" s="141"/>
      <c r="P230" s="768"/>
    </row>
    <row r="231" spans="1:16" s="7" customFormat="1" ht="108" hidden="1" outlineLevel="2">
      <c r="A231" s="788"/>
      <c r="B231" s="782" t="s">
        <v>15888</v>
      </c>
      <c r="C231" s="788" t="s">
        <v>2426</v>
      </c>
      <c r="D231" s="788" t="s">
        <v>420</v>
      </c>
      <c r="E231" s="780"/>
      <c r="F231" s="983"/>
      <c r="G231" s="980"/>
      <c r="H231" s="983"/>
      <c r="I231" s="980"/>
      <c r="J231" s="983"/>
      <c r="K231" s="980"/>
      <c r="L231" s="405"/>
      <c r="N231" s="147"/>
      <c r="O231" s="141"/>
      <c r="P231" s="768"/>
    </row>
    <row r="232" spans="1:16" s="7" customFormat="1" ht="36" hidden="1" outlineLevel="1">
      <c r="A232" s="788"/>
      <c r="B232" s="782" t="s">
        <v>2422</v>
      </c>
      <c r="C232" s="788" t="s">
        <v>2419</v>
      </c>
      <c r="D232" s="788" t="s">
        <v>420</v>
      </c>
      <c r="E232" s="780"/>
      <c r="F232" s="983"/>
      <c r="G232" s="980"/>
      <c r="H232" s="983"/>
      <c r="I232" s="980"/>
      <c r="J232" s="983"/>
      <c r="K232" s="980"/>
      <c r="L232" s="405"/>
      <c r="N232" s="147"/>
      <c r="O232" s="141"/>
      <c r="P232" s="768"/>
    </row>
    <row r="233" spans="1:16" s="7" customFormat="1" ht="48" hidden="1" outlineLevel="1">
      <c r="A233" s="788"/>
      <c r="B233" s="782" t="s">
        <v>2420</v>
      </c>
      <c r="C233" s="788" t="s">
        <v>2421</v>
      </c>
      <c r="D233" s="788" t="s">
        <v>420</v>
      </c>
      <c r="E233" s="781"/>
      <c r="F233" s="984"/>
      <c r="G233" s="981"/>
      <c r="H233" s="984"/>
      <c r="I233" s="981"/>
      <c r="J233" s="983"/>
      <c r="K233" s="980"/>
      <c r="L233" s="405"/>
      <c r="N233" s="147"/>
      <c r="O233" s="141"/>
      <c r="P233" s="768"/>
    </row>
    <row r="234" spans="1:16" s="7" customFormat="1" ht="48" hidden="1" outlineLevel="1">
      <c r="A234" s="788"/>
      <c r="B234" s="782" t="s">
        <v>19580</v>
      </c>
      <c r="C234" s="788" t="s">
        <v>19579</v>
      </c>
      <c r="D234" s="788" t="s">
        <v>420</v>
      </c>
      <c r="E234" s="781"/>
      <c r="F234" s="515"/>
      <c r="G234" s="516"/>
      <c r="H234" s="515"/>
      <c r="I234" s="516"/>
      <c r="J234" s="515"/>
      <c r="K234" s="516"/>
      <c r="L234" s="405"/>
      <c r="N234" s="147"/>
      <c r="O234" s="141"/>
      <c r="P234" s="768"/>
    </row>
    <row r="235" spans="1:16" ht="23.4" collapsed="1">
      <c r="A235" s="264" t="s">
        <v>1517</v>
      </c>
      <c r="B235" s="380"/>
      <c r="C235" s="5"/>
      <c r="D235" s="2"/>
      <c r="E235" s="2"/>
      <c r="F235" s="380"/>
      <c r="G235" s="2"/>
      <c r="H235" s="404"/>
      <c r="I235" s="2"/>
      <c r="J235" s="404"/>
      <c r="K235" s="2"/>
      <c r="L235" s="380"/>
      <c r="N235" s="140"/>
      <c r="O235" s="140"/>
    </row>
    <row r="236" spans="1:16" ht="252" hidden="1" outlineLevel="1">
      <c r="A236" s="767" t="s">
        <v>19560</v>
      </c>
      <c r="B236" s="770" t="s">
        <v>19557</v>
      </c>
      <c r="C236" s="775" t="s">
        <v>392</v>
      </c>
      <c r="D236" s="775" t="s">
        <v>419</v>
      </c>
      <c r="E236" s="775"/>
      <c r="F236" s="776" t="s">
        <v>50</v>
      </c>
      <c r="G236" s="775" t="s">
        <v>392</v>
      </c>
      <c r="H236" s="776"/>
      <c r="I236" s="775" t="s">
        <v>392</v>
      </c>
      <c r="J236" s="776"/>
      <c r="K236" s="775" t="s">
        <v>49</v>
      </c>
      <c r="L236" s="767"/>
      <c r="N236" s="130" t="s">
        <v>21</v>
      </c>
      <c r="O236" s="130"/>
      <c r="P236" s="766" t="s">
        <v>787</v>
      </c>
    </row>
    <row r="237" spans="1:16" ht="180.45" hidden="1" customHeight="1" outlineLevel="1" thickBot="1">
      <c r="A237" s="767" t="s">
        <v>19400</v>
      </c>
      <c r="B237" s="767" t="s">
        <v>2206</v>
      </c>
      <c r="C237" s="765" t="s">
        <v>2215</v>
      </c>
      <c r="D237" s="765" t="s">
        <v>423</v>
      </c>
      <c r="E237" s="1001" t="s">
        <v>19047</v>
      </c>
      <c r="F237" s="1001" t="s">
        <v>2243</v>
      </c>
      <c r="G237" s="1002" t="s">
        <v>112</v>
      </c>
      <c r="H237" s="1001" t="s">
        <v>19047</v>
      </c>
      <c r="I237" s="1002" t="s">
        <v>112</v>
      </c>
      <c r="J237" s="958" t="s">
        <v>19045</v>
      </c>
      <c r="K237" s="959" t="s">
        <v>111</v>
      </c>
      <c r="L237" s="958" t="str">
        <f>VLOOKUP(K237,'JHS200'!$C$1:$G$117,3,FALSE)&amp;". "&amp;VLOOKUP(K237,'JHS200'!$C$1:$G$117,4,FALSE)</f>
        <v xml:space="preserve">työikäisille tarkoitettu sosiaalityö, sosiaaliohjaus, sosiaalinen kuntoutus, tukisuhdetoiminta, lomanviettopalvelu, asiakkaan raha-asioiden hoitaminen ja sosiaalinen luototus, ehkäisevä ja täydentävä toimeentulotuki. Palveluun ei kirjata päihde- ja mielenterveyspalveluihin, vammaispalveluihin, lapsiperheiden palveluihin ja lastensuojeluun kuuluvia palveluja eikä työvoiman palvelupisteissä annettuja palveluja. 
Palveluluokalle kohdistetaan myös rikos- ja riita-asioiden sovittelu ja valvonta.
</v>
      </c>
      <c r="M237" s="496" t="s">
        <v>19050</v>
      </c>
      <c r="N237" s="138" t="s">
        <v>371</v>
      </c>
      <c r="O237" s="138" t="s">
        <v>371</v>
      </c>
      <c r="P237" s="766" t="s">
        <v>787</v>
      </c>
    </row>
    <row r="238" spans="1:16" ht="254.55" hidden="1" customHeight="1" outlineLevel="2">
      <c r="A238" s="767" t="s">
        <v>19401</v>
      </c>
      <c r="B238" s="767" t="s">
        <v>20480</v>
      </c>
      <c r="C238" s="765" t="s">
        <v>2214</v>
      </c>
      <c r="D238" s="775" t="s">
        <v>419</v>
      </c>
      <c r="E238" s="1001"/>
      <c r="F238" s="1001"/>
      <c r="G238" s="1002"/>
      <c r="H238" s="1001"/>
      <c r="I238" s="1002"/>
      <c r="J238" s="958"/>
      <c r="K238" s="959"/>
      <c r="L238" s="958"/>
      <c r="N238" s="260"/>
      <c r="O238" s="260"/>
      <c r="P238" s="766"/>
    </row>
    <row r="239" spans="1:16" ht="96" hidden="1" outlineLevel="2">
      <c r="A239" s="767" t="s">
        <v>18726</v>
      </c>
      <c r="B239" s="767" t="s">
        <v>2216</v>
      </c>
      <c r="C239" s="765" t="s">
        <v>2213</v>
      </c>
      <c r="D239" s="765" t="s">
        <v>423</v>
      </c>
      <c r="E239" s="1001"/>
      <c r="F239" s="1001"/>
      <c r="G239" s="1002"/>
      <c r="H239" s="1001"/>
      <c r="I239" s="1002"/>
      <c r="J239" s="958"/>
      <c r="K239" s="959"/>
      <c r="L239" s="958"/>
      <c r="N239" s="260"/>
      <c r="O239" s="260"/>
      <c r="P239" s="766"/>
    </row>
    <row r="240" spans="1:16" ht="276" hidden="1" outlineLevel="2">
      <c r="A240" s="767" t="s">
        <v>19402</v>
      </c>
      <c r="B240" s="767" t="s">
        <v>2205</v>
      </c>
      <c r="C240" s="765" t="s">
        <v>2217</v>
      </c>
      <c r="D240" s="775" t="s">
        <v>419</v>
      </c>
      <c r="E240" s="1001"/>
      <c r="F240" s="1001"/>
      <c r="G240" s="1002"/>
      <c r="H240" s="1001"/>
      <c r="I240" s="1002"/>
      <c r="J240" s="958"/>
      <c r="K240" s="959"/>
      <c r="L240" s="958"/>
      <c r="N240" s="260"/>
      <c r="O240" s="260"/>
      <c r="P240" s="766"/>
    </row>
    <row r="241" spans="1:16" ht="57.6" hidden="1" outlineLevel="2">
      <c r="A241" s="767" t="s">
        <v>18727</v>
      </c>
      <c r="B241" s="776" t="s">
        <v>19491</v>
      </c>
      <c r="C241" s="775" t="s">
        <v>2208</v>
      </c>
      <c r="D241" s="765" t="s">
        <v>423</v>
      </c>
      <c r="E241" s="1001"/>
      <c r="F241" s="1001"/>
      <c r="G241" s="1002"/>
      <c r="H241" s="1001"/>
      <c r="I241" s="1002"/>
      <c r="J241" s="958"/>
      <c r="K241" s="959"/>
      <c r="L241" s="958"/>
      <c r="N241" s="260"/>
      <c r="O241" s="260"/>
      <c r="P241" s="766"/>
    </row>
    <row r="242" spans="1:16" ht="60" hidden="1" outlineLevel="2">
      <c r="A242" s="767" t="s">
        <v>18727</v>
      </c>
      <c r="B242" s="776" t="s">
        <v>20493</v>
      </c>
      <c r="C242" s="775" t="s">
        <v>2261</v>
      </c>
      <c r="D242" s="765" t="s">
        <v>423</v>
      </c>
      <c r="E242" s="1001"/>
      <c r="F242" s="1001"/>
      <c r="G242" s="1002"/>
      <c r="H242" s="1001"/>
      <c r="I242" s="1002"/>
      <c r="J242" s="958"/>
      <c r="K242" s="959"/>
      <c r="L242" s="958"/>
      <c r="N242" s="260"/>
      <c r="O242" s="260"/>
      <c r="P242" s="766"/>
    </row>
    <row r="243" spans="1:16" ht="240" hidden="1" customHeight="1" outlineLevel="1">
      <c r="A243" s="767" t="s">
        <v>19402</v>
      </c>
      <c r="B243" s="767" t="s">
        <v>2441</v>
      </c>
      <c r="C243" s="765" t="s">
        <v>2715</v>
      </c>
      <c r="D243" s="769" t="s">
        <v>420</v>
      </c>
      <c r="E243" s="958" t="s">
        <v>19049</v>
      </c>
      <c r="F243" s="958" t="s">
        <v>15926</v>
      </c>
      <c r="G243" s="959" t="s">
        <v>114</v>
      </c>
      <c r="H243" s="958" t="s">
        <v>19139</v>
      </c>
      <c r="I243" s="959" t="s">
        <v>113</v>
      </c>
      <c r="J243" s="958"/>
      <c r="K243" s="959"/>
      <c r="L243" s="958"/>
      <c r="N243" s="771" t="s">
        <v>114</v>
      </c>
      <c r="O243" s="1003" t="s">
        <v>113</v>
      </c>
    </row>
    <row r="244" spans="1:16" ht="276" hidden="1" outlineLevel="1">
      <c r="A244" s="767" t="s">
        <v>19403</v>
      </c>
      <c r="B244" s="767" t="s">
        <v>2442</v>
      </c>
      <c r="C244" s="765" t="s">
        <v>2716</v>
      </c>
      <c r="D244" s="769" t="s">
        <v>420</v>
      </c>
      <c r="E244" s="958" t="s">
        <v>19048</v>
      </c>
      <c r="F244" s="958"/>
      <c r="G244" s="959"/>
      <c r="H244" s="958"/>
      <c r="I244" s="959"/>
      <c r="J244" s="958"/>
      <c r="K244" s="959"/>
      <c r="L244" s="958"/>
      <c r="N244" s="771"/>
      <c r="O244" s="1003"/>
    </row>
    <row r="245" spans="1:16" ht="252" hidden="1" outlineLevel="1">
      <c r="A245" s="767" t="s">
        <v>19352</v>
      </c>
      <c r="B245" s="767" t="s">
        <v>19520</v>
      </c>
      <c r="C245" s="765" t="s">
        <v>2722</v>
      </c>
      <c r="D245" s="769" t="s">
        <v>420</v>
      </c>
      <c r="E245" s="958"/>
      <c r="F245" s="958"/>
      <c r="G245" s="959"/>
      <c r="H245" s="958"/>
      <c r="I245" s="959"/>
      <c r="J245" s="958"/>
      <c r="K245" s="959"/>
      <c r="L245" s="958"/>
      <c r="N245" s="771"/>
      <c r="O245" s="1003"/>
    </row>
    <row r="246" spans="1:16" ht="228" hidden="1" outlineLevel="2">
      <c r="A246" s="767" t="s">
        <v>19404</v>
      </c>
      <c r="B246" s="767" t="s">
        <v>2718</v>
      </c>
      <c r="C246" s="765" t="s">
        <v>2717</v>
      </c>
      <c r="D246" s="765"/>
      <c r="E246" s="958"/>
      <c r="F246" s="958"/>
      <c r="G246" s="959"/>
      <c r="H246" s="958"/>
      <c r="I246" s="959"/>
      <c r="J246" s="958"/>
      <c r="K246" s="959"/>
      <c r="L246" s="958"/>
      <c r="N246" s="771"/>
      <c r="O246" s="1003"/>
    </row>
    <row r="247" spans="1:16" ht="228" hidden="1" outlineLevel="2">
      <c r="A247" s="767" t="s">
        <v>19405</v>
      </c>
      <c r="B247" s="958" t="s">
        <v>2210</v>
      </c>
      <c r="C247" s="765" t="s">
        <v>18729</v>
      </c>
      <c r="D247" s="765" t="s">
        <v>420</v>
      </c>
      <c r="E247" s="958"/>
      <c r="F247" s="958"/>
      <c r="G247" s="959"/>
      <c r="H247" s="958"/>
      <c r="I247" s="959"/>
      <c r="J247" s="958"/>
      <c r="K247" s="959"/>
      <c r="L247" s="958"/>
      <c r="N247" s="771"/>
      <c r="O247" s="1003"/>
    </row>
    <row r="248" spans="1:16" ht="84" hidden="1" outlineLevel="2">
      <c r="A248" s="767" t="s">
        <v>19406</v>
      </c>
      <c r="B248" s="958"/>
      <c r="C248" s="765" t="s">
        <v>18730</v>
      </c>
      <c r="D248" s="765" t="s">
        <v>423</v>
      </c>
      <c r="E248" s="958"/>
      <c r="F248" s="958"/>
      <c r="G248" s="959"/>
      <c r="H248" s="958"/>
      <c r="I248" s="959"/>
      <c r="J248" s="958"/>
      <c r="K248" s="959"/>
      <c r="L248" s="958"/>
      <c r="N248" s="771"/>
      <c r="O248" s="1003"/>
    </row>
    <row r="249" spans="1:16" ht="228" hidden="1" outlineLevel="2">
      <c r="A249" s="767" t="s">
        <v>19407</v>
      </c>
      <c r="B249" s="767" t="s">
        <v>2724</v>
      </c>
      <c r="C249" s="765" t="s">
        <v>2211</v>
      </c>
      <c r="D249" s="765" t="s">
        <v>420</v>
      </c>
      <c r="E249" s="958"/>
      <c r="F249" s="958"/>
      <c r="G249" s="959"/>
      <c r="H249" s="958"/>
      <c r="I249" s="959"/>
      <c r="J249" s="958"/>
      <c r="K249" s="959"/>
      <c r="L249" s="958"/>
      <c r="N249" s="771"/>
      <c r="O249" s="1003"/>
    </row>
    <row r="250" spans="1:16" ht="180" hidden="1" outlineLevel="2">
      <c r="A250" s="767" t="s">
        <v>19408</v>
      </c>
      <c r="B250" s="783" t="s">
        <v>15905</v>
      </c>
      <c r="C250" s="772" t="s">
        <v>18958</v>
      </c>
      <c r="D250" s="765" t="s">
        <v>420</v>
      </c>
      <c r="E250" s="1001" t="s">
        <v>19140</v>
      </c>
      <c r="F250" s="1001" t="s">
        <v>18967</v>
      </c>
      <c r="G250" s="1020" t="s">
        <v>18967</v>
      </c>
      <c r="H250" s="958"/>
      <c r="I250" s="959"/>
      <c r="J250" s="958"/>
      <c r="K250" s="959"/>
      <c r="L250" s="958"/>
      <c r="N250" s="785"/>
      <c r="O250" s="1003"/>
      <c r="P250" s="765"/>
    </row>
    <row r="251" spans="1:16" ht="228" hidden="1" outlineLevel="2">
      <c r="A251" s="767" t="s">
        <v>19409</v>
      </c>
      <c r="B251" s="1017" t="s">
        <v>18964</v>
      </c>
      <c r="C251" s="766" t="s">
        <v>18731</v>
      </c>
      <c r="D251" s="765" t="s">
        <v>420</v>
      </c>
      <c r="E251" s="1001"/>
      <c r="F251" s="1001"/>
      <c r="G251" s="1020"/>
      <c r="H251" s="958"/>
      <c r="I251" s="959"/>
      <c r="J251" s="958"/>
      <c r="K251" s="959"/>
      <c r="L251" s="958"/>
      <c r="N251" s="771"/>
      <c r="O251" s="1003"/>
    </row>
    <row r="252" spans="1:16" ht="84" hidden="1" outlineLevel="2">
      <c r="A252" s="767" t="s">
        <v>19410</v>
      </c>
      <c r="B252" s="1017"/>
      <c r="C252" s="766" t="s">
        <v>18732</v>
      </c>
      <c r="D252" s="765" t="s">
        <v>423</v>
      </c>
      <c r="E252" s="1001"/>
      <c r="F252" s="1001"/>
      <c r="G252" s="1020"/>
      <c r="H252" s="958"/>
      <c r="I252" s="959"/>
      <c r="J252" s="958"/>
      <c r="K252" s="959"/>
      <c r="L252" s="958"/>
      <c r="N252" s="771"/>
      <c r="O252" s="1003"/>
    </row>
    <row r="253" spans="1:16" ht="160.94999999999999" hidden="1" customHeight="1" outlineLevel="2">
      <c r="A253" s="770" t="s">
        <v>19411</v>
      </c>
      <c r="B253" s="770" t="s">
        <v>18941</v>
      </c>
      <c r="C253" s="769" t="s">
        <v>2212</v>
      </c>
      <c r="D253" s="769" t="s">
        <v>420</v>
      </c>
      <c r="E253" s="770" t="s">
        <v>19137</v>
      </c>
      <c r="F253" s="388"/>
      <c r="G253" s="769" t="s">
        <v>2212</v>
      </c>
      <c r="H253" s="958"/>
      <c r="I253" s="959"/>
      <c r="J253" s="958"/>
      <c r="K253" s="959"/>
      <c r="L253" s="958"/>
      <c r="N253" s="771"/>
      <c r="O253" s="1003"/>
    </row>
    <row r="254" spans="1:16" ht="228" hidden="1" outlineLevel="1">
      <c r="A254" s="767" t="s">
        <v>19404</v>
      </c>
      <c r="B254" s="389" t="s">
        <v>2725</v>
      </c>
      <c r="C254" s="775" t="s">
        <v>115</v>
      </c>
      <c r="D254" s="769" t="s">
        <v>426</v>
      </c>
      <c r="E254" s="770" t="s">
        <v>19138</v>
      </c>
      <c r="F254" s="767" t="s">
        <v>19586</v>
      </c>
      <c r="G254" s="775" t="s">
        <v>115</v>
      </c>
      <c r="H254" s="958"/>
      <c r="I254" s="959"/>
      <c r="J254" s="958"/>
      <c r="K254" s="959"/>
      <c r="L254" s="958"/>
      <c r="N254" s="768" t="s">
        <v>827</v>
      </c>
      <c r="O254" s="1003"/>
      <c r="P254" s="766" t="s">
        <v>787</v>
      </c>
    </row>
    <row r="255" spans="1:16" ht="216" hidden="1" outlineLevel="1">
      <c r="A255" s="784" t="s">
        <v>19412</v>
      </c>
      <c r="B255" s="784" t="s">
        <v>2193</v>
      </c>
      <c r="C255" s="810" t="s">
        <v>2198</v>
      </c>
      <c r="D255" s="810" t="s">
        <v>425</v>
      </c>
      <c r="E255" s="1034" t="s">
        <v>19136</v>
      </c>
      <c r="F255" s="958" t="s">
        <v>118</v>
      </c>
      <c r="G255" s="1035" t="s">
        <v>2204</v>
      </c>
      <c r="H255" s="958" t="s">
        <v>19136</v>
      </c>
      <c r="I255" s="959" t="s">
        <v>116</v>
      </c>
      <c r="J255" s="958"/>
      <c r="K255" s="959"/>
      <c r="L255" s="958"/>
      <c r="N255" s="771" t="s">
        <v>117</v>
      </c>
      <c r="O255" s="1003" t="s">
        <v>116</v>
      </c>
      <c r="P255" s="959"/>
    </row>
    <row r="256" spans="1:16" ht="216" hidden="1" outlineLevel="2">
      <c r="A256" s="784" t="s">
        <v>19412</v>
      </c>
      <c r="B256" s="784" t="s">
        <v>2202</v>
      </c>
      <c r="C256" s="810" t="s">
        <v>2200</v>
      </c>
      <c r="D256" s="810" t="s">
        <v>423</v>
      </c>
      <c r="E256" s="1034"/>
      <c r="F256" s="958"/>
      <c r="G256" s="1035"/>
      <c r="H256" s="958"/>
      <c r="I256" s="959"/>
      <c r="J256" s="958"/>
      <c r="K256" s="959"/>
      <c r="L256" s="958"/>
      <c r="N256" s="771"/>
      <c r="O256" s="1003"/>
      <c r="P256" s="959"/>
    </row>
    <row r="257" spans="1:16" ht="216" hidden="1" outlineLevel="2">
      <c r="A257" s="784" t="s">
        <v>19412</v>
      </c>
      <c r="B257" s="784" t="s">
        <v>2203</v>
      </c>
      <c r="C257" s="810" t="s">
        <v>2199</v>
      </c>
      <c r="D257" s="810" t="s">
        <v>423</v>
      </c>
      <c r="E257" s="1034"/>
      <c r="F257" s="958"/>
      <c r="G257" s="1035"/>
      <c r="H257" s="958"/>
      <c r="I257" s="959"/>
      <c r="J257" s="958"/>
      <c r="K257" s="959"/>
      <c r="L257" s="958"/>
      <c r="N257" s="771"/>
      <c r="O257" s="1003"/>
      <c r="P257" s="959"/>
    </row>
    <row r="258" spans="1:16" ht="216" hidden="1" outlineLevel="1">
      <c r="A258" s="767" t="s">
        <v>19412</v>
      </c>
      <c r="B258" s="767" t="s">
        <v>2194</v>
      </c>
      <c r="C258" s="765" t="s">
        <v>2196</v>
      </c>
      <c r="D258" s="765" t="s">
        <v>425</v>
      </c>
      <c r="E258" s="767" t="s">
        <v>19136</v>
      </c>
      <c r="F258" s="958"/>
      <c r="G258" s="765" t="s">
        <v>119</v>
      </c>
      <c r="H258" s="958"/>
      <c r="I258" s="959"/>
      <c r="J258" s="958"/>
      <c r="K258" s="959"/>
      <c r="L258" s="958"/>
      <c r="N258" s="771" t="s">
        <v>119</v>
      </c>
      <c r="O258" s="1003"/>
      <c r="P258" s="959"/>
    </row>
    <row r="259" spans="1:16" ht="216" hidden="1" outlineLevel="1">
      <c r="A259" s="767" t="s">
        <v>19412</v>
      </c>
      <c r="B259" s="767" t="s">
        <v>2195</v>
      </c>
      <c r="C259" s="765" t="s">
        <v>2197</v>
      </c>
      <c r="D259" s="765" t="s">
        <v>425</v>
      </c>
      <c r="E259" s="767" t="s">
        <v>19136</v>
      </c>
      <c r="F259" s="958"/>
      <c r="G259" s="765" t="s">
        <v>120</v>
      </c>
      <c r="H259" s="958"/>
      <c r="I259" s="959"/>
      <c r="J259" s="958"/>
      <c r="K259" s="959"/>
      <c r="L259" s="958"/>
      <c r="N259" s="771" t="s">
        <v>120</v>
      </c>
      <c r="O259" s="1003"/>
      <c r="P259" s="959"/>
    </row>
    <row r="260" spans="1:16" ht="216" hidden="1" outlineLevel="1">
      <c r="A260" s="783" t="s">
        <v>19412</v>
      </c>
      <c r="B260" s="783" t="s">
        <v>2201</v>
      </c>
      <c r="C260" s="772" t="s">
        <v>18934</v>
      </c>
      <c r="D260" s="775" t="s">
        <v>423</v>
      </c>
      <c r="E260" s="767" t="s">
        <v>19136</v>
      </c>
      <c r="F260" s="776"/>
      <c r="G260" s="772" t="s">
        <v>18934</v>
      </c>
      <c r="H260" s="958"/>
      <c r="I260" s="959"/>
      <c r="J260" s="958"/>
      <c r="K260" s="959"/>
      <c r="L260" s="958"/>
      <c r="N260" s="771"/>
      <c r="O260" s="771"/>
      <c r="P260" s="765"/>
    </row>
    <row r="261" spans="1:16" ht="101.55" hidden="1" customHeight="1" outlineLevel="1">
      <c r="A261" s="767" t="s">
        <v>19413</v>
      </c>
      <c r="B261" s="390" t="s">
        <v>2726</v>
      </c>
      <c r="C261" s="268" t="s">
        <v>2218</v>
      </c>
      <c r="D261" s="765" t="s">
        <v>2763</v>
      </c>
      <c r="E261" s="958" t="s">
        <v>21000</v>
      </c>
      <c r="F261" s="1017" t="s">
        <v>21001</v>
      </c>
      <c r="G261" s="1007" t="s">
        <v>33</v>
      </c>
      <c r="H261" s="1006" t="s">
        <v>21000</v>
      </c>
      <c r="I261" s="1007" t="s">
        <v>33</v>
      </c>
      <c r="J261" s="1017" t="s">
        <v>21000</v>
      </c>
      <c r="K261" s="1018" t="s">
        <v>33</v>
      </c>
      <c r="L261" s="1017" t="str">
        <f>VLOOKUP(K261,'JHS200'!$C$1:$G$138,3,FALSE)&amp;". "&amp;VLOOKUP(K261,'JHS200'!$C$1:$G$138,4,FALSE)</f>
        <v xml:space="preserve">Lain kuntouttavasta työtoiminnasta mukainen palvelu pitkään työttömänä olleille. . </v>
      </c>
      <c r="N261" s="771" t="s">
        <v>33</v>
      </c>
      <c r="O261" s="771" t="s">
        <v>123</v>
      </c>
      <c r="P261" s="765"/>
    </row>
    <row r="262" spans="1:16" ht="100.95" hidden="1" customHeight="1" outlineLevel="1">
      <c r="A262" s="767" t="s">
        <v>19414</v>
      </c>
      <c r="B262" s="390" t="s">
        <v>21002</v>
      </c>
      <c r="C262" s="268" t="s">
        <v>2761</v>
      </c>
      <c r="D262" s="765" t="s">
        <v>2763</v>
      </c>
      <c r="E262" s="958"/>
      <c r="F262" s="1017"/>
      <c r="G262" s="1007"/>
      <c r="H262" s="1006"/>
      <c r="I262" s="1007"/>
      <c r="J262" s="1017"/>
      <c r="K262" s="1018"/>
      <c r="L262" s="1017"/>
      <c r="N262" s="771"/>
      <c r="O262" s="771"/>
      <c r="P262" s="765"/>
    </row>
    <row r="263" spans="1:16" ht="216" hidden="1" outlineLevel="1">
      <c r="A263" s="767" t="s">
        <v>19415</v>
      </c>
      <c r="B263" s="767" t="s">
        <v>21005</v>
      </c>
      <c r="C263" s="765" t="s">
        <v>20998</v>
      </c>
      <c r="D263" s="765" t="s">
        <v>2763</v>
      </c>
      <c r="E263" s="958" t="s">
        <v>19138</v>
      </c>
      <c r="F263" s="1017" t="s">
        <v>21003</v>
      </c>
      <c r="G263" s="1007" t="s">
        <v>18933</v>
      </c>
      <c r="H263" s="1017" t="s">
        <v>19138</v>
      </c>
      <c r="I263" s="1007" t="s">
        <v>18933</v>
      </c>
      <c r="J263" s="1017" t="s">
        <v>20999</v>
      </c>
      <c r="K263" s="1018" t="s">
        <v>18931</v>
      </c>
      <c r="L263" s="1017" t="str">
        <f>VLOOKUP(K263,'JHS200'!$C$1:$G$117,3,FALSE)&amp;". "&amp;VLOOKUP(K263,'JHS200'!$C$1:$G$117,4,FALSE)</f>
        <v xml:space="preserve">sosiaali- ja terveydenhuollon palvelut, joilla edistetään työelämävalmiuksia, mm. vammaisten henkilöiden työhönvalmennus, vammaisten henkilöiden työllistymistä tukeva toiminta sekä työvoimapalvelupisteissä tuotetut sosiaali- ja terveyspalvelut. Palveluun ei kirjata iäkkäiden, vammaisten sekä mielenterveys- ja päihdeasiakkaiden työ- ja päivätoimintaa eikä sosiaalista kuntoutusta. 
</v>
      </c>
      <c r="N263" s="771"/>
      <c r="O263" s="771"/>
      <c r="P263" s="765"/>
    </row>
    <row r="264" spans="1:16" ht="216" hidden="1" outlineLevel="2">
      <c r="A264" s="767" t="s">
        <v>19415</v>
      </c>
      <c r="B264" s="767" t="s">
        <v>2452</v>
      </c>
      <c r="C264" s="765" t="s">
        <v>2220</v>
      </c>
      <c r="D264" s="765" t="s">
        <v>2763</v>
      </c>
      <c r="E264" s="958"/>
      <c r="F264" s="1017"/>
      <c r="G264" s="1007"/>
      <c r="H264" s="1017"/>
      <c r="I264" s="1007"/>
      <c r="J264" s="1017"/>
      <c r="K264" s="1018"/>
      <c r="L264" s="1017"/>
      <c r="N264" s="149"/>
      <c r="O264" s="1033"/>
      <c r="P264" s="125"/>
    </row>
    <row r="265" spans="1:16" ht="216" hidden="1" outlineLevel="2">
      <c r="A265" s="767" t="s">
        <v>19415</v>
      </c>
      <c r="B265" s="767" t="s">
        <v>2453</v>
      </c>
      <c r="C265" s="765" t="s">
        <v>2221</v>
      </c>
      <c r="D265" s="765" t="s">
        <v>2763</v>
      </c>
      <c r="E265" s="958"/>
      <c r="F265" s="1017"/>
      <c r="G265" s="1030"/>
      <c r="H265" s="1017"/>
      <c r="I265" s="1030"/>
      <c r="J265" s="1017"/>
      <c r="K265" s="1018"/>
      <c r="L265" s="1017"/>
      <c r="N265" s="149"/>
      <c r="O265" s="1033"/>
      <c r="P265" s="125"/>
    </row>
    <row r="266" spans="1:16" ht="120" hidden="1" customHeight="1" outlineLevel="1">
      <c r="A266" s="925" t="s">
        <v>2181</v>
      </c>
      <c r="B266" s="926" t="s">
        <v>20993</v>
      </c>
      <c r="C266" s="926" t="s">
        <v>2181</v>
      </c>
      <c r="D266" s="926" t="s">
        <v>2181</v>
      </c>
      <c r="E266" s="926" t="s">
        <v>2181</v>
      </c>
      <c r="F266" s="926" t="s">
        <v>2181</v>
      </c>
      <c r="G266" s="926" t="s">
        <v>2181</v>
      </c>
      <c r="H266" s="926" t="s">
        <v>2181</v>
      </c>
      <c r="I266" s="926" t="s">
        <v>2181</v>
      </c>
      <c r="J266" s="926" t="s">
        <v>2181</v>
      </c>
      <c r="K266" s="926" t="s">
        <v>19020</v>
      </c>
      <c r="L266" s="925" t="str">
        <f>VLOOKUP(K266,'JHS200'!$C$1:$G$117,3,FALSE)&amp;". "&amp;VLOOKUP(K266,'JHS200'!$C$1:$G$117,4,FALSE)</f>
        <v xml:space="preserve">Erittelemätön-luokkaa voi käyttää ainoastaan kunnilta ja kuntayhtymiltä ostettavissa palveluissa. Luokalle kirjataan hyvinvoinnin ja terveyden edistämisen asiantuntijapalvelut ja tuki, sosiaalipäivystys, työikäisten sosiaalityö- ja ohjaus, sosiaali- ja potilasasiamiespalvelut ja työelämäosallisuutta tukevat palvelut.. </v>
      </c>
      <c r="P266" s="517"/>
    </row>
    <row r="267" spans="1:16" ht="100.05" hidden="1" customHeight="1" outlineLevel="1">
      <c r="A267" s="784" t="s">
        <v>19417</v>
      </c>
      <c r="B267" s="448" t="s">
        <v>4780</v>
      </c>
      <c r="C267" s="773" t="s">
        <v>128</v>
      </c>
      <c r="D267" s="449" t="s">
        <v>422</v>
      </c>
      <c r="E267" s="449"/>
      <c r="F267" s="764" t="s">
        <v>4792</v>
      </c>
      <c r="G267" s="1031" t="s">
        <v>4779</v>
      </c>
      <c r="H267" s="1032"/>
      <c r="I267" s="1031" t="s">
        <v>4779</v>
      </c>
      <c r="J267" s="1032"/>
      <c r="K267" s="1031" t="s">
        <v>18942</v>
      </c>
      <c r="L267" s="1032" t="e">
        <f>VLOOKUP(K267,'JHS200'!$C$1:$G$160,3,FALSE)&amp;". "&amp;VLOOKUP(K267,'JHS200'!$C$1:$G$160,4,FALSE)</f>
        <v>#N/A</v>
      </c>
      <c r="P267" s="517"/>
    </row>
    <row r="268" spans="1:16" ht="192" hidden="1" outlineLevel="1">
      <c r="A268" s="784" t="s">
        <v>19418</v>
      </c>
      <c r="B268" s="448" t="s">
        <v>4781</v>
      </c>
      <c r="C268" s="773" t="s">
        <v>4778</v>
      </c>
      <c r="D268" s="449" t="s">
        <v>420</v>
      </c>
      <c r="E268" s="449"/>
      <c r="F268" s="764"/>
      <c r="G268" s="1031"/>
      <c r="H268" s="1032"/>
      <c r="I268" s="1031"/>
      <c r="J268" s="1032"/>
      <c r="K268" s="1031"/>
      <c r="L268" s="1032"/>
      <c r="P268" s="517"/>
    </row>
    <row r="269" spans="1:16" ht="102" hidden="1" customHeight="1" outlineLevel="2">
      <c r="A269" s="784" t="s">
        <v>19418</v>
      </c>
      <c r="B269" s="448" t="s">
        <v>4787</v>
      </c>
      <c r="C269" s="773" t="s">
        <v>4782</v>
      </c>
      <c r="D269" s="449" t="s">
        <v>420</v>
      </c>
      <c r="E269" s="449"/>
      <c r="F269" s="764"/>
      <c r="G269" s="1031"/>
      <c r="H269" s="1032"/>
      <c r="I269" s="1031"/>
      <c r="J269" s="1032"/>
      <c r="K269" s="1031"/>
      <c r="L269" s="1032"/>
      <c r="P269" s="517"/>
    </row>
    <row r="270" spans="1:16" ht="100.95" hidden="1" customHeight="1" outlineLevel="2">
      <c r="A270" s="784" t="s">
        <v>19418</v>
      </c>
      <c r="B270" s="448" t="s">
        <v>4788</v>
      </c>
      <c r="C270" s="773" t="s">
        <v>4783</v>
      </c>
      <c r="D270" s="449" t="s">
        <v>420</v>
      </c>
      <c r="E270" s="449"/>
      <c r="F270" s="764"/>
      <c r="G270" s="1031"/>
      <c r="H270" s="1032"/>
      <c r="I270" s="1031"/>
      <c r="J270" s="1032"/>
      <c r="K270" s="1031"/>
      <c r="L270" s="1032"/>
      <c r="P270" s="517"/>
    </row>
    <row r="271" spans="1:16" ht="100.95" hidden="1" customHeight="1" outlineLevel="2">
      <c r="A271" s="784" t="s">
        <v>19418</v>
      </c>
      <c r="B271" s="448" t="s">
        <v>4789</v>
      </c>
      <c r="C271" s="773" t="s">
        <v>4784</v>
      </c>
      <c r="D271" s="449" t="s">
        <v>420</v>
      </c>
      <c r="E271" s="449"/>
      <c r="F271" s="764"/>
      <c r="G271" s="1031"/>
      <c r="H271" s="1032"/>
      <c r="I271" s="1031"/>
      <c r="J271" s="1032"/>
      <c r="K271" s="1031"/>
      <c r="L271" s="1032"/>
      <c r="P271" s="517"/>
    </row>
    <row r="272" spans="1:16" ht="100.95" hidden="1" customHeight="1" outlineLevel="2">
      <c r="A272" s="784" t="s">
        <v>19418</v>
      </c>
      <c r="B272" s="448" t="s">
        <v>4790</v>
      </c>
      <c r="C272" s="773" t="s">
        <v>4785</v>
      </c>
      <c r="D272" s="449" t="s">
        <v>420</v>
      </c>
      <c r="E272" s="449"/>
      <c r="F272" s="764"/>
      <c r="G272" s="1031"/>
      <c r="H272" s="1032"/>
      <c r="I272" s="1031"/>
      <c r="J272" s="1032"/>
      <c r="K272" s="1031"/>
      <c r="L272" s="1032"/>
      <c r="P272" s="517"/>
    </row>
    <row r="273" spans="1:16" ht="100.05" hidden="1" customHeight="1" outlineLevel="2">
      <c r="A273" s="784" t="s">
        <v>19418</v>
      </c>
      <c r="B273" s="448" t="s">
        <v>4791</v>
      </c>
      <c r="C273" s="773" t="s">
        <v>4786</v>
      </c>
      <c r="D273" s="449" t="s">
        <v>420</v>
      </c>
      <c r="E273" s="449"/>
      <c r="F273" s="764"/>
      <c r="G273" s="1031"/>
      <c r="H273" s="1032"/>
      <c r="I273" s="1031"/>
      <c r="J273" s="1032"/>
      <c r="K273" s="1031"/>
      <c r="L273" s="1032"/>
      <c r="P273" s="517"/>
    </row>
    <row r="274" spans="1:16" ht="96" hidden="1" outlineLevel="1">
      <c r="A274" s="767" t="s">
        <v>18728</v>
      </c>
      <c r="B274" s="776" t="s">
        <v>4093</v>
      </c>
      <c r="C274" s="775" t="s">
        <v>2181</v>
      </c>
      <c r="D274" s="775" t="s">
        <v>2181</v>
      </c>
      <c r="E274" s="775"/>
      <c r="F274" s="776" t="s">
        <v>54</v>
      </c>
      <c r="G274" s="775" t="s">
        <v>393</v>
      </c>
      <c r="H274" s="776"/>
      <c r="I274" s="775" t="s">
        <v>393</v>
      </c>
      <c r="J274" s="776"/>
      <c r="K274" s="775" t="s">
        <v>53</v>
      </c>
      <c r="L274" s="776"/>
      <c r="N274" s="130" t="s">
        <v>110</v>
      </c>
      <c r="O274" s="130"/>
      <c r="P274" s="766" t="s">
        <v>787</v>
      </c>
    </row>
    <row r="275" spans="1:16" ht="148.80000000000001" hidden="1" customHeight="1" outlineLevel="1">
      <c r="A275" s="944" t="s">
        <v>2181</v>
      </c>
      <c r="B275" s="945" t="s">
        <v>20993</v>
      </c>
      <c r="C275" s="945" t="s">
        <v>2181</v>
      </c>
      <c r="D275" s="945" t="s">
        <v>2181</v>
      </c>
      <c r="E275" s="945" t="s">
        <v>2181</v>
      </c>
      <c r="F275" s="945" t="s">
        <v>2181</v>
      </c>
      <c r="G275" s="945" t="s">
        <v>2181</v>
      </c>
      <c r="H275" s="945" t="s">
        <v>2181</v>
      </c>
      <c r="I275" s="945" t="s">
        <v>2181</v>
      </c>
      <c r="J275" s="945" t="s">
        <v>2181</v>
      </c>
      <c r="K275" s="943" t="s">
        <v>19020</v>
      </c>
      <c r="L275" s="943" t="str">
        <f>VLOOKUP(K275,'JHS200'!$C$1:$G$117,3,FALSE)&amp;". "&amp;VLOOKUP(K275,'JHS200'!$C$1:$G$117,4,FALSE)</f>
        <v xml:space="preserve">Erittelemätön-luokkaa voi käyttää ainoastaan kunnilta ja kuntayhtymiltä ostettavissa palveluissa. Luokalle kirjataan hyvinvoinnin ja terveyden edistämisen asiantuntijapalvelut ja tuki, sosiaalipäivystys, työikäisten sosiaalityö- ja ohjaus, sosiaali- ja potilasasiamiespalvelut ja työelämäosallisuutta tukevat palvelut.. </v>
      </c>
      <c r="N275" s="130"/>
      <c r="O275" s="130"/>
      <c r="P275" s="942"/>
    </row>
    <row r="276" spans="1:16" ht="23.4" collapsed="1">
      <c r="A276" s="264" t="s">
        <v>381</v>
      </c>
      <c r="B276" s="380"/>
      <c r="C276" s="5"/>
      <c r="D276" s="2"/>
      <c r="E276" s="2"/>
      <c r="F276" s="380"/>
      <c r="G276" s="2"/>
      <c r="H276" s="404"/>
      <c r="I276" s="2"/>
      <c r="J276" s="380"/>
      <c r="K276" s="5"/>
      <c r="L276" s="380"/>
      <c r="N276" s="140"/>
      <c r="O276" s="140"/>
    </row>
    <row r="277" spans="1:16" ht="168" hidden="1" customHeight="1" outlineLevel="1">
      <c r="A277" s="767" t="s">
        <v>19561</v>
      </c>
      <c r="B277" s="770" t="s">
        <v>19557</v>
      </c>
      <c r="C277" s="769" t="s">
        <v>394</v>
      </c>
      <c r="D277" s="769" t="s">
        <v>419</v>
      </c>
      <c r="E277" s="770" t="s">
        <v>19055</v>
      </c>
      <c r="F277" s="770" t="s">
        <v>50</v>
      </c>
      <c r="G277" s="769" t="s">
        <v>394</v>
      </c>
      <c r="H277" s="770" t="s">
        <v>19062</v>
      </c>
      <c r="I277" s="769" t="s">
        <v>394</v>
      </c>
      <c r="J277" s="767"/>
      <c r="K277" s="765" t="s">
        <v>129</v>
      </c>
      <c r="L277" s="767" t="str">
        <f>VLOOKUP(K277,'JHS200'!$C$1:$G$117,3,FALSE)&amp;". "&amp;VLOOKUP(K277,'JHS200'!$C$1:$G$117,4,FALSE)</f>
        <v xml:space="preserve">iäkkäiden keskitettynä järjestetty asiakas- ja palveluohjaus
asiakas- ja palveluohjaus koostuu ohjauksesta ja neuvonnasta, sosiaaliohjauksesta, palvelutarpeen arvioinnista ja palveluja koskevasta päätöksenteosta. muu kuin keskitettynä järjestetty asiakas- ja palveluohjaus kirjautuu siihen palveluun, jonka osana sitä tuotetaan
</v>
      </c>
      <c r="N277" s="130" t="s">
        <v>21</v>
      </c>
      <c r="O277" s="130"/>
      <c r="P277" s="766" t="s">
        <v>787</v>
      </c>
    </row>
    <row r="278" spans="1:16" ht="160.5" hidden="1" customHeight="1" outlineLevel="1">
      <c r="A278" s="767" t="s">
        <v>19419</v>
      </c>
      <c r="B278" s="767" t="s">
        <v>20467</v>
      </c>
      <c r="C278" s="769" t="s">
        <v>132</v>
      </c>
      <c r="D278" s="959" t="s">
        <v>423</v>
      </c>
      <c r="E278" s="1001" t="s">
        <v>19055</v>
      </c>
      <c r="F278" s="958" t="s">
        <v>133</v>
      </c>
      <c r="G278" s="959" t="s">
        <v>132</v>
      </c>
      <c r="H278" s="958" t="s">
        <v>19062</v>
      </c>
      <c r="I278" s="959" t="s">
        <v>132</v>
      </c>
      <c r="J278" s="958" t="s">
        <v>19218</v>
      </c>
      <c r="K278" s="959" t="s">
        <v>131</v>
      </c>
      <c r="L278" s="958" t="str">
        <f>VLOOKUP(K278,'JHS200'!$C$1:$G$117,3,FALSE)&amp;". "&amp;VLOOKUP(K278,'JHS200'!$C$1:$G$117,4,FALSE)</f>
        <v xml:space="preserve">iäkkäiden perhetyö, sosiaalinen kuntoutus, sosiaalityö ja sosiaaliohjaus (pl. iäkkäiden keskitettyyn asiakas- ja palveluohjaukseen sisältyvät palvelut), 65 v. täyttäneille omaishoidon tuen järjestämiseen liittyvät kustannukset, kuten maksetut hoitopalkkiot (ml. niiden sivukulut), omaishoidon valmennus, koulutus ja työnohjaus, iäkkäille, vammaisille ja muille kuin lapsiperheille tarkoitettu kotipalvelu ja sen tukipalvelut ja kotihoito sekä iäkkäiden tuettu asuminen, asunnon muutostyöt ja päivätoiminta. Palveluun ei kirjata vammaisten asunnon muutostöitä ja muiden asiakasryhmien päivätoimintaa.
Varsinaisina sosiaali- ja terveyspalveluina annettu omaishoidon tuki kirjataan ko. palvelun luokkaan (esim. tehostettu palveluasuminen, terveystarkastukset jne.)
Asukkaille tarjotut perusterveydenhuollon palvelut (mm. lääkäri-, laboratorio- ja kuvantamispalvelut) kirjataan perusterveydenhuollon luokkiin.
</v>
      </c>
      <c r="N278" s="771" t="s">
        <v>132</v>
      </c>
      <c r="O278" s="771" t="s">
        <v>132</v>
      </c>
    </row>
    <row r="279" spans="1:16" ht="60" hidden="1" outlineLevel="1">
      <c r="A279" s="767" t="s">
        <v>423</v>
      </c>
      <c r="B279" s="770" t="s">
        <v>20493</v>
      </c>
      <c r="C279" s="769" t="s">
        <v>2755</v>
      </c>
      <c r="D279" s="959"/>
      <c r="E279" s="1001"/>
      <c r="F279" s="958"/>
      <c r="G279" s="959"/>
      <c r="H279" s="958"/>
      <c r="I279" s="959"/>
      <c r="J279" s="958"/>
      <c r="K279" s="959"/>
      <c r="L279" s="958"/>
      <c r="N279" s="771"/>
      <c r="O279" s="771"/>
    </row>
    <row r="280" spans="1:16" ht="87" hidden="1" customHeight="1" outlineLevel="1">
      <c r="A280" s="958" t="s">
        <v>20557</v>
      </c>
      <c r="B280" s="770" t="s">
        <v>20496</v>
      </c>
      <c r="C280" s="769" t="s">
        <v>2747</v>
      </c>
      <c r="D280" s="769" t="s">
        <v>425</v>
      </c>
      <c r="E280" s="1001" t="s">
        <v>19056</v>
      </c>
      <c r="F280" s="1001" t="s">
        <v>20500</v>
      </c>
      <c r="G280" s="1002" t="s">
        <v>19060</v>
      </c>
      <c r="H280" s="958" t="s">
        <v>19062</v>
      </c>
      <c r="I280" s="959" t="s">
        <v>19060</v>
      </c>
      <c r="J280" s="958"/>
      <c r="K280" s="959"/>
      <c r="L280" s="958"/>
      <c r="N280" s="141" t="s">
        <v>828</v>
      </c>
      <c r="O280" s="1003"/>
      <c r="P280" s="766" t="s">
        <v>848</v>
      </c>
    </row>
    <row r="281" spans="1:16" ht="87" hidden="1" customHeight="1" outlineLevel="2">
      <c r="A281" s="958"/>
      <c r="B281" s="770" t="s">
        <v>20497</v>
      </c>
      <c r="C281" s="769" t="s">
        <v>19250</v>
      </c>
      <c r="D281" s="769" t="s">
        <v>425</v>
      </c>
      <c r="E281" s="1001"/>
      <c r="F281" s="1001"/>
      <c r="G281" s="1002"/>
      <c r="H281" s="958"/>
      <c r="I281" s="959"/>
      <c r="J281" s="958"/>
      <c r="K281" s="959"/>
      <c r="L281" s="958"/>
      <c r="N281" s="141"/>
      <c r="O281" s="1003"/>
      <c r="P281" s="766"/>
    </row>
    <row r="282" spans="1:16" ht="87" hidden="1" customHeight="1" outlineLevel="2">
      <c r="A282" s="958"/>
      <c r="B282" s="770" t="s">
        <v>20498</v>
      </c>
      <c r="C282" s="769" t="s">
        <v>19251</v>
      </c>
      <c r="D282" s="769" t="s">
        <v>425</v>
      </c>
      <c r="E282" s="1001"/>
      <c r="F282" s="1001"/>
      <c r="G282" s="1002"/>
      <c r="H282" s="958"/>
      <c r="I282" s="959"/>
      <c r="J282" s="958"/>
      <c r="K282" s="959"/>
      <c r="L282" s="958"/>
      <c r="N282" s="141"/>
      <c r="O282" s="1003"/>
      <c r="P282" s="766"/>
    </row>
    <row r="283" spans="1:16" ht="87" hidden="1" customHeight="1" outlineLevel="2">
      <c r="A283" s="958"/>
      <c r="B283" s="770" t="s">
        <v>20499</v>
      </c>
      <c r="C283" s="769" t="s">
        <v>19252</v>
      </c>
      <c r="D283" s="769" t="s">
        <v>425</v>
      </c>
      <c r="E283" s="1001"/>
      <c r="F283" s="1001"/>
      <c r="G283" s="1002"/>
      <c r="H283" s="958"/>
      <c r="I283" s="959"/>
      <c r="J283" s="958"/>
      <c r="K283" s="959"/>
      <c r="L283" s="958"/>
      <c r="N283" s="141"/>
      <c r="O283" s="1003"/>
      <c r="P283" s="766"/>
    </row>
    <row r="284" spans="1:16" ht="60.6" hidden="1" outlineLevel="2" thickBot="1">
      <c r="A284" s="958"/>
      <c r="B284" s="770" t="s">
        <v>15889</v>
      </c>
      <c r="C284" s="769" t="s">
        <v>2127</v>
      </c>
      <c r="D284" s="930" t="s">
        <v>423</v>
      </c>
      <c r="E284" s="1001"/>
      <c r="F284" s="1001"/>
      <c r="G284" s="1002"/>
      <c r="H284" s="958"/>
      <c r="I284" s="959"/>
      <c r="J284" s="958"/>
      <c r="K284" s="959"/>
      <c r="L284" s="958"/>
      <c r="N284" s="141"/>
      <c r="O284" s="1003"/>
      <c r="P284" s="766"/>
    </row>
    <row r="285" spans="1:16" ht="147.44999999999999" hidden="1" customHeight="1" outlineLevel="1" thickBot="1">
      <c r="A285" s="958"/>
      <c r="B285" s="921" t="s">
        <v>2735</v>
      </c>
      <c r="C285" s="926" t="s">
        <v>2736</v>
      </c>
      <c r="D285" s="926" t="s">
        <v>422</v>
      </c>
      <c r="E285" s="1001"/>
      <c r="F285" s="1001"/>
      <c r="G285" s="1002"/>
      <c r="H285" s="958"/>
      <c r="I285" s="959"/>
      <c r="J285" s="958"/>
      <c r="K285" s="959"/>
      <c r="L285" s="958"/>
      <c r="N285" s="142" t="s">
        <v>372</v>
      </c>
      <c r="O285" s="1003"/>
      <c r="P285" s="125" t="s">
        <v>799</v>
      </c>
    </row>
    <row r="286" spans="1:16" ht="147.44999999999999" hidden="1" customHeight="1" outlineLevel="1">
      <c r="A286" s="958"/>
      <c r="B286" s="925" t="s">
        <v>21008</v>
      </c>
      <c r="C286" s="768" t="s">
        <v>21007</v>
      </c>
      <c r="D286" s="768" t="s">
        <v>422</v>
      </c>
      <c r="E286" s="1001"/>
      <c r="F286" s="1001"/>
      <c r="G286" s="1002"/>
      <c r="H286" s="958"/>
      <c r="I286" s="959"/>
      <c r="J286" s="958"/>
      <c r="K286" s="959"/>
      <c r="L286" s="958"/>
      <c r="N286" s="142" t="s">
        <v>372</v>
      </c>
      <c r="O286" s="1003"/>
      <c r="P286" s="125" t="s">
        <v>799</v>
      </c>
    </row>
    <row r="287" spans="1:16" ht="147.44999999999999" hidden="1" customHeight="1" outlineLevel="1">
      <c r="A287" s="776" t="s">
        <v>19420</v>
      </c>
      <c r="B287" s="776" t="s">
        <v>18946</v>
      </c>
      <c r="C287" s="772" t="s">
        <v>18944</v>
      </c>
      <c r="D287" s="772" t="s">
        <v>18945</v>
      </c>
      <c r="E287" s="783" t="s">
        <v>19057</v>
      </c>
      <c r="F287" s="783"/>
      <c r="G287" s="772" t="s">
        <v>18944</v>
      </c>
      <c r="H287" s="783" t="s">
        <v>19062</v>
      </c>
      <c r="I287" s="772" t="s">
        <v>18944</v>
      </c>
      <c r="J287" s="958"/>
      <c r="K287" s="959"/>
      <c r="L287" s="958"/>
      <c r="N287" s="260"/>
      <c r="O287" s="771"/>
      <c r="P287" s="125"/>
    </row>
    <row r="288" spans="1:16" ht="120.45" hidden="1" customHeight="1" outlineLevel="1">
      <c r="A288" s="767" t="s">
        <v>21056</v>
      </c>
      <c r="B288" s="388" t="s">
        <v>19109</v>
      </c>
      <c r="C288" s="769" t="s">
        <v>19222</v>
      </c>
      <c r="D288" s="765" t="s">
        <v>420</v>
      </c>
      <c r="E288" s="958" t="s">
        <v>19112</v>
      </c>
      <c r="F288" s="1001" t="s">
        <v>19114</v>
      </c>
      <c r="G288" s="959" t="s">
        <v>19110</v>
      </c>
      <c r="H288" s="958" t="s">
        <v>19064</v>
      </c>
      <c r="I288" s="959" t="s">
        <v>135</v>
      </c>
      <c r="J288" s="958"/>
      <c r="K288" s="959"/>
      <c r="L288" s="958"/>
      <c r="N288" s="771" t="s">
        <v>136</v>
      </c>
      <c r="O288" s="977" t="s">
        <v>833</v>
      </c>
    </row>
    <row r="289" spans="1:16" ht="144" hidden="1" customHeight="1" outlineLevel="2">
      <c r="A289" s="767" t="s">
        <v>21057</v>
      </c>
      <c r="B289" s="388" t="s">
        <v>19224</v>
      </c>
      <c r="C289" s="769" t="s">
        <v>19223</v>
      </c>
      <c r="D289" s="765" t="s">
        <v>420</v>
      </c>
      <c r="E289" s="958"/>
      <c r="F289" s="1001"/>
      <c r="G289" s="959"/>
      <c r="H289" s="958"/>
      <c r="I289" s="959"/>
      <c r="J289" s="958"/>
      <c r="K289" s="959"/>
      <c r="L289" s="958"/>
      <c r="O289" s="977"/>
      <c r="P289" s="517"/>
    </row>
    <row r="290" spans="1:16" ht="144" hidden="1" customHeight="1" outlineLevel="2">
      <c r="A290" s="767" t="s">
        <v>21058</v>
      </c>
      <c r="B290" s="388" t="s">
        <v>19108</v>
      </c>
      <c r="C290" s="769" t="s">
        <v>19084</v>
      </c>
      <c r="D290" s="6" t="s">
        <v>420</v>
      </c>
      <c r="E290" s="958"/>
      <c r="F290" s="1001"/>
      <c r="G290" s="959"/>
      <c r="H290" s="958"/>
      <c r="I290" s="959"/>
      <c r="J290" s="958"/>
      <c r="K290" s="959"/>
      <c r="L290" s="958"/>
      <c r="O290" s="977"/>
      <c r="P290" s="517"/>
    </row>
    <row r="291" spans="1:16" ht="217.95" hidden="1" customHeight="1" outlineLevel="2">
      <c r="A291" s="767" t="s">
        <v>21059</v>
      </c>
      <c r="B291" s="388" t="s">
        <v>19107</v>
      </c>
      <c r="C291" s="769" t="s">
        <v>19086</v>
      </c>
      <c r="D291" s="6" t="s">
        <v>420</v>
      </c>
      <c r="E291" s="958"/>
      <c r="F291" s="1001"/>
      <c r="G291" s="959"/>
      <c r="H291" s="958"/>
      <c r="I291" s="959"/>
      <c r="J291" s="958"/>
      <c r="K291" s="959"/>
      <c r="L291" s="958"/>
      <c r="O291" s="977"/>
      <c r="P291" s="517"/>
    </row>
    <row r="292" spans="1:16" ht="163.5" hidden="1" customHeight="1" outlineLevel="2">
      <c r="A292" s="767" t="s">
        <v>21060</v>
      </c>
      <c r="B292" s="388" t="s">
        <v>19106</v>
      </c>
      <c r="C292" s="769" t="s">
        <v>19088</v>
      </c>
      <c r="D292" s="6" t="s">
        <v>420</v>
      </c>
      <c r="E292" s="958"/>
      <c r="F292" s="1001"/>
      <c r="G292" s="959"/>
      <c r="H292" s="958"/>
      <c r="I292" s="959"/>
      <c r="J292" s="958"/>
      <c r="K292" s="959"/>
      <c r="L292" s="958"/>
      <c r="O292" s="977"/>
      <c r="P292" s="517"/>
    </row>
    <row r="293" spans="1:16" ht="163.5" hidden="1" customHeight="1" outlineLevel="2">
      <c r="A293" s="767" t="s">
        <v>21061</v>
      </c>
      <c r="B293" s="388" t="s">
        <v>19231</v>
      </c>
      <c r="C293" s="769" t="s">
        <v>19230</v>
      </c>
      <c r="D293" s="6" t="s">
        <v>420</v>
      </c>
      <c r="E293" s="958"/>
      <c r="F293" s="1001"/>
      <c r="G293" s="959"/>
      <c r="H293" s="958"/>
      <c r="I293" s="959"/>
      <c r="J293" s="958"/>
      <c r="K293" s="959"/>
      <c r="L293" s="958"/>
      <c r="O293" s="977"/>
      <c r="P293" s="517"/>
    </row>
    <row r="294" spans="1:16" ht="409.6" hidden="1" outlineLevel="2">
      <c r="A294" s="767" t="s">
        <v>21062</v>
      </c>
      <c r="B294" s="388" t="s">
        <v>19105</v>
      </c>
      <c r="C294" s="769" t="s">
        <v>19090</v>
      </c>
      <c r="D294" s="6" t="s">
        <v>420</v>
      </c>
      <c r="E294" s="958"/>
      <c r="F294" s="1001"/>
      <c r="G294" s="959"/>
      <c r="H294" s="958"/>
      <c r="I294" s="959"/>
      <c r="J294" s="958"/>
      <c r="K294" s="959"/>
      <c r="L294" s="958"/>
      <c r="O294" s="977"/>
      <c r="P294" s="517"/>
    </row>
    <row r="295" spans="1:16" ht="409.6" hidden="1" outlineLevel="2">
      <c r="A295" s="767" t="s">
        <v>21063</v>
      </c>
      <c r="B295" s="388" t="s">
        <v>19104</v>
      </c>
      <c r="C295" s="769" t="s">
        <v>19092</v>
      </c>
      <c r="D295" s="6" t="s">
        <v>420</v>
      </c>
      <c r="E295" s="958"/>
      <c r="F295" s="1001"/>
      <c r="G295" s="959"/>
      <c r="H295" s="958"/>
      <c r="I295" s="959"/>
      <c r="J295" s="958"/>
      <c r="K295" s="959"/>
      <c r="L295" s="958"/>
      <c r="O295" s="977"/>
      <c r="P295" s="517"/>
    </row>
    <row r="296" spans="1:16" ht="372" hidden="1" outlineLevel="2">
      <c r="A296" s="767" t="s">
        <v>21064</v>
      </c>
      <c r="B296" s="388" t="s">
        <v>2737</v>
      </c>
      <c r="C296" s="769" t="s">
        <v>19094</v>
      </c>
      <c r="D296" s="6" t="s">
        <v>420</v>
      </c>
      <c r="E296" s="958"/>
      <c r="F296" s="1001"/>
      <c r="G296" s="959"/>
      <c r="H296" s="958"/>
      <c r="I296" s="959"/>
      <c r="J296" s="958"/>
      <c r="K296" s="959"/>
      <c r="L296" s="958"/>
      <c r="O296" s="977"/>
      <c r="P296" s="517"/>
    </row>
    <row r="297" spans="1:16" ht="396" hidden="1" outlineLevel="2">
      <c r="A297" s="767" t="s">
        <v>21065</v>
      </c>
      <c r="B297" s="388" t="s">
        <v>2738</v>
      </c>
      <c r="C297" s="769" t="s">
        <v>19096</v>
      </c>
      <c r="D297" s="6" t="s">
        <v>420</v>
      </c>
      <c r="E297" s="958"/>
      <c r="F297" s="1001"/>
      <c r="G297" s="959"/>
      <c r="H297" s="958"/>
      <c r="I297" s="959"/>
      <c r="J297" s="958"/>
      <c r="K297" s="959"/>
      <c r="L297" s="958"/>
      <c r="O297" s="977"/>
      <c r="P297" s="517"/>
    </row>
    <row r="298" spans="1:16" ht="133.05000000000001" hidden="1" customHeight="1" outlineLevel="1">
      <c r="A298" s="767" t="s">
        <v>21066</v>
      </c>
      <c r="B298" s="388" t="s">
        <v>19099</v>
      </c>
      <c r="C298" s="769" t="s">
        <v>19225</v>
      </c>
      <c r="D298" s="765" t="s">
        <v>420</v>
      </c>
      <c r="E298" s="958" t="s">
        <v>19113</v>
      </c>
      <c r="F298" s="1001"/>
      <c r="G298" s="959" t="s">
        <v>19111</v>
      </c>
      <c r="H298" s="958"/>
      <c r="I298" s="959"/>
      <c r="J298" s="958"/>
      <c r="K298" s="959"/>
      <c r="L298" s="958"/>
      <c r="N298" s="771"/>
      <c r="O298" s="977"/>
    </row>
    <row r="299" spans="1:16" ht="144" hidden="1" customHeight="1" outlineLevel="2">
      <c r="A299" s="767" t="s">
        <v>21067</v>
      </c>
      <c r="B299" s="388" t="s">
        <v>19227</v>
      </c>
      <c r="C299" s="769" t="s">
        <v>19226</v>
      </c>
      <c r="D299" s="765" t="s">
        <v>420</v>
      </c>
      <c r="E299" s="958"/>
      <c r="F299" s="1001"/>
      <c r="G299" s="959"/>
      <c r="H299" s="958"/>
      <c r="I299" s="959"/>
      <c r="J299" s="958"/>
      <c r="K299" s="959"/>
      <c r="L299" s="958"/>
      <c r="O299" s="977"/>
      <c r="P299" s="517"/>
    </row>
    <row r="300" spans="1:16" ht="144" hidden="1" customHeight="1" outlineLevel="2">
      <c r="A300" s="767" t="s">
        <v>21068</v>
      </c>
      <c r="B300" s="388" t="s">
        <v>19098</v>
      </c>
      <c r="C300" s="769" t="s">
        <v>19085</v>
      </c>
      <c r="D300" s="6" t="s">
        <v>420</v>
      </c>
      <c r="E300" s="958"/>
      <c r="F300" s="1001"/>
      <c r="G300" s="959"/>
      <c r="H300" s="958"/>
      <c r="I300" s="959"/>
      <c r="J300" s="958"/>
      <c r="K300" s="959"/>
      <c r="L300" s="958"/>
      <c r="O300" s="977"/>
      <c r="P300" s="517"/>
    </row>
    <row r="301" spans="1:16" ht="217.95" hidden="1" customHeight="1" outlineLevel="2">
      <c r="A301" s="767" t="s">
        <v>21069</v>
      </c>
      <c r="B301" s="388" t="s">
        <v>19102</v>
      </c>
      <c r="C301" s="769" t="s">
        <v>19087</v>
      </c>
      <c r="D301" s="6" t="s">
        <v>420</v>
      </c>
      <c r="E301" s="958"/>
      <c r="F301" s="1001"/>
      <c r="G301" s="959"/>
      <c r="H301" s="958"/>
      <c r="I301" s="959"/>
      <c r="J301" s="958"/>
      <c r="K301" s="959"/>
      <c r="L301" s="958"/>
      <c r="O301" s="977"/>
      <c r="P301" s="517"/>
    </row>
    <row r="302" spans="1:16" ht="163.5" hidden="1" customHeight="1" outlineLevel="2">
      <c r="A302" s="767" t="s">
        <v>21070</v>
      </c>
      <c r="B302" s="388" t="s">
        <v>19103</v>
      </c>
      <c r="C302" s="769" t="s">
        <v>19089</v>
      </c>
      <c r="D302" s="6" t="s">
        <v>420</v>
      </c>
      <c r="E302" s="958"/>
      <c r="F302" s="1001"/>
      <c r="G302" s="959"/>
      <c r="H302" s="958"/>
      <c r="I302" s="959"/>
      <c r="J302" s="958"/>
      <c r="K302" s="959"/>
      <c r="L302" s="958"/>
      <c r="O302" s="977"/>
      <c r="P302" s="517"/>
    </row>
    <row r="303" spans="1:16" ht="163.5" hidden="1" customHeight="1" outlineLevel="2">
      <c r="A303" s="767" t="s">
        <v>21071</v>
      </c>
      <c r="B303" s="388" t="s">
        <v>19229</v>
      </c>
      <c r="C303" s="769" t="s">
        <v>19228</v>
      </c>
      <c r="D303" s="6" t="s">
        <v>420</v>
      </c>
      <c r="E303" s="958"/>
      <c r="F303" s="1001"/>
      <c r="G303" s="959"/>
      <c r="H303" s="958"/>
      <c r="I303" s="959"/>
      <c r="J303" s="958"/>
      <c r="K303" s="959"/>
      <c r="L303" s="958"/>
      <c r="O303" s="977"/>
      <c r="P303" s="517"/>
    </row>
    <row r="304" spans="1:16" ht="409.6" hidden="1" outlineLevel="2">
      <c r="A304" s="767" t="s">
        <v>21072</v>
      </c>
      <c r="B304" s="388" t="s">
        <v>19100</v>
      </c>
      <c r="C304" s="769" t="s">
        <v>19091</v>
      </c>
      <c r="D304" s="6" t="s">
        <v>420</v>
      </c>
      <c r="E304" s="958"/>
      <c r="F304" s="1001"/>
      <c r="G304" s="959"/>
      <c r="H304" s="958"/>
      <c r="I304" s="959"/>
      <c r="J304" s="958"/>
      <c r="K304" s="959"/>
      <c r="L304" s="958"/>
      <c r="O304" s="977"/>
      <c r="P304" s="517"/>
    </row>
    <row r="305" spans="1:16" ht="409.6" hidden="1" outlineLevel="2">
      <c r="A305" s="767" t="s">
        <v>21073</v>
      </c>
      <c r="B305" s="388" t="s">
        <v>19101</v>
      </c>
      <c r="C305" s="769" t="s">
        <v>19093</v>
      </c>
      <c r="D305" s="6" t="s">
        <v>420</v>
      </c>
      <c r="E305" s="958"/>
      <c r="F305" s="1001"/>
      <c r="G305" s="959"/>
      <c r="H305" s="958"/>
      <c r="I305" s="959"/>
      <c r="J305" s="958"/>
      <c r="K305" s="959"/>
      <c r="L305" s="958"/>
      <c r="O305" s="977"/>
      <c r="P305" s="517"/>
    </row>
    <row r="306" spans="1:16" ht="384" hidden="1" outlineLevel="2">
      <c r="A306" s="767" t="s">
        <v>21074</v>
      </c>
      <c r="B306" s="388" t="s">
        <v>2737</v>
      </c>
      <c r="C306" s="769" t="s">
        <v>19095</v>
      </c>
      <c r="D306" s="6" t="s">
        <v>420</v>
      </c>
      <c r="E306" s="958"/>
      <c r="F306" s="1001"/>
      <c r="G306" s="959"/>
      <c r="H306" s="958"/>
      <c r="I306" s="959"/>
      <c r="J306" s="958"/>
      <c r="K306" s="959"/>
      <c r="L306" s="958"/>
      <c r="O306" s="977"/>
      <c r="P306" s="517"/>
    </row>
    <row r="307" spans="1:16" ht="396" hidden="1" outlineLevel="2">
      <c r="A307" s="767" t="s">
        <v>21075</v>
      </c>
      <c r="B307" s="388" t="s">
        <v>2738</v>
      </c>
      <c r="C307" s="769" t="s">
        <v>19097</v>
      </c>
      <c r="D307" s="6" t="s">
        <v>420</v>
      </c>
      <c r="E307" s="958"/>
      <c r="F307" s="1001"/>
      <c r="G307" s="959"/>
      <c r="H307" s="958"/>
      <c r="I307" s="959"/>
      <c r="J307" s="958"/>
      <c r="K307" s="959"/>
      <c r="L307" s="958"/>
      <c r="O307" s="977"/>
      <c r="P307" s="517"/>
    </row>
    <row r="308" spans="1:16" ht="372" hidden="1" outlineLevel="1">
      <c r="A308" s="767" t="s">
        <v>21076</v>
      </c>
      <c r="B308" s="770" t="s">
        <v>21023</v>
      </c>
      <c r="C308" s="769" t="s">
        <v>2086</v>
      </c>
      <c r="D308" s="769" t="s">
        <v>420</v>
      </c>
      <c r="E308" s="958" t="s">
        <v>19059</v>
      </c>
      <c r="F308" s="958" t="s">
        <v>138</v>
      </c>
      <c r="G308" s="1002" t="s">
        <v>137</v>
      </c>
      <c r="H308" s="958"/>
      <c r="I308" s="959"/>
      <c r="J308" s="958"/>
      <c r="K308" s="959"/>
      <c r="L308" s="958"/>
      <c r="N308" s="141" t="s">
        <v>373</v>
      </c>
      <c r="O308" s="977"/>
      <c r="P308" s="125" t="s">
        <v>801</v>
      </c>
    </row>
    <row r="309" spans="1:16" ht="372" hidden="1" outlineLevel="2">
      <c r="A309" s="767" t="s">
        <v>21077</v>
      </c>
      <c r="B309" s="770" t="s">
        <v>21024</v>
      </c>
      <c r="C309" s="769" t="s">
        <v>2087</v>
      </c>
      <c r="D309" s="769" t="s">
        <v>420</v>
      </c>
      <c r="E309" s="958"/>
      <c r="F309" s="958"/>
      <c r="G309" s="1002"/>
      <c r="H309" s="958"/>
      <c r="I309" s="959"/>
      <c r="J309" s="958"/>
      <c r="K309" s="959"/>
      <c r="L309" s="958"/>
      <c r="N309" s="141"/>
      <c r="O309" s="977"/>
      <c r="P309" s="125"/>
    </row>
    <row r="310" spans="1:16" ht="384" hidden="1" outlineLevel="2">
      <c r="A310" s="767" t="s">
        <v>21078</v>
      </c>
      <c r="B310" s="770" t="s">
        <v>21025</v>
      </c>
      <c r="C310" s="769" t="s">
        <v>19566</v>
      </c>
      <c r="D310" s="769" t="s">
        <v>420</v>
      </c>
      <c r="E310" s="958"/>
      <c r="F310" s="958"/>
      <c r="G310" s="1002"/>
      <c r="H310" s="958"/>
      <c r="I310" s="959"/>
      <c r="J310" s="958"/>
      <c r="K310" s="959"/>
      <c r="L310" s="958"/>
      <c r="N310" s="141"/>
      <c r="O310" s="977"/>
      <c r="P310" s="125"/>
    </row>
    <row r="311" spans="1:16" ht="396" hidden="1" outlineLevel="2">
      <c r="A311" s="767" t="s">
        <v>21079</v>
      </c>
      <c r="B311" s="770" t="s">
        <v>21026</v>
      </c>
      <c r="C311" s="769" t="s">
        <v>2088</v>
      </c>
      <c r="D311" s="775" t="s">
        <v>420</v>
      </c>
      <c r="E311" s="958"/>
      <c r="F311" s="958"/>
      <c r="G311" s="1002"/>
      <c r="H311" s="958"/>
      <c r="I311" s="959"/>
      <c r="J311" s="958"/>
      <c r="K311" s="959"/>
      <c r="L311" s="958"/>
      <c r="N311" s="141"/>
      <c r="O311" s="977"/>
      <c r="P311" s="125"/>
    </row>
    <row r="312" spans="1:16" ht="384" hidden="1" outlineLevel="2">
      <c r="A312" s="767" t="s">
        <v>21080</v>
      </c>
      <c r="B312" s="770" t="s">
        <v>21027</v>
      </c>
      <c r="C312" s="769" t="s">
        <v>19567</v>
      </c>
      <c r="D312" s="769" t="s">
        <v>420</v>
      </c>
      <c r="E312" s="958"/>
      <c r="F312" s="958"/>
      <c r="G312" s="1002"/>
      <c r="H312" s="958"/>
      <c r="I312" s="959"/>
      <c r="J312" s="958"/>
      <c r="K312" s="959"/>
      <c r="L312" s="958"/>
      <c r="N312" s="141"/>
      <c r="O312" s="977"/>
      <c r="P312" s="125"/>
    </row>
    <row r="313" spans="1:16" ht="384" hidden="1" outlineLevel="2">
      <c r="A313" s="767" t="s">
        <v>21081</v>
      </c>
      <c r="B313" s="770" t="s">
        <v>21028</v>
      </c>
      <c r="C313" s="769" t="s">
        <v>324</v>
      </c>
      <c r="D313" s="769" t="s">
        <v>420</v>
      </c>
      <c r="E313" s="958"/>
      <c r="F313" s="958"/>
      <c r="G313" s="1002"/>
      <c r="H313" s="958"/>
      <c r="I313" s="959"/>
      <c r="J313" s="958"/>
      <c r="K313" s="959"/>
      <c r="L313" s="958"/>
      <c r="N313" s="141"/>
      <c r="O313" s="977"/>
      <c r="P313" s="125"/>
    </row>
    <row r="314" spans="1:16" ht="384" hidden="1" outlineLevel="2">
      <c r="A314" s="767" t="s">
        <v>21082</v>
      </c>
      <c r="B314" s="770" t="s">
        <v>21029</v>
      </c>
      <c r="C314" s="769" t="s">
        <v>2089</v>
      </c>
      <c r="D314" s="769" t="s">
        <v>420</v>
      </c>
      <c r="E314" s="958"/>
      <c r="F314" s="958"/>
      <c r="G314" s="1002"/>
      <c r="H314" s="958"/>
      <c r="I314" s="959"/>
      <c r="J314" s="958"/>
      <c r="K314" s="959"/>
      <c r="L314" s="958"/>
      <c r="N314" s="141"/>
      <c r="O314" s="977"/>
      <c r="P314" s="125"/>
    </row>
    <row r="315" spans="1:16" ht="409.6" hidden="1" outlineLevel="2">
      <c r="A315" s="767" t="s">
        <v>21083</v>
      </c>
      <c r="B315" s="767" t="s">
        <v>21030</v>
      </c>
      <c r="C315" s="769" t="s">
        <v>2745</v>
      </c>
      <c r="D315" s="769" t="s">
        <v>420</v>
      </c>
      <c r="E315" s="958"/>
      <c r="F315" s="958"/>
      <c r="G315" s="1002"/>
      <c r="H315" s="958"/>
      <c r="I315" s="959"/>
      <c r="J315" s="958"/>
      <c r="K315" s="959"/>
      <c r="L315" s="958"/>
      <c r="N315" s="141"/>
      <c r="O315" s="977"/>
      <c r="P315" s="125"/>
    </row>
    <row r="316" spans="1:16" ht="336" hidden="1" outlineLevel="2">
      <c r="A316" s="767" t="s">
        <v>20558</v>
      </c>
      <c r="B316" s="776" t="s">
        <v>21006</v>
      </c>
      <c r="C316" s="772" t="s">
        <v>18943</v>
      </c>
      <c r="D316" s="768" t="s">
        <v>420</v>
      </c>
      <c r="E316" s="1006" t="s">
        <v>19058</v>
      </c>
      <c r="F316" s="767"/>
      <c r="G316" s="1007" t="s">
        <v>18943</v>
      </c>
      <c r="H316" s="958"/>
      <c r="I316" s="959"/>
      <c r="J316" s="958"/>
      <c r="K316" s="959"/>
      <c r="L316" s="958"/>
      <c r="N316" s="141"/>
      <c r="O316" s="977"/>
      <c r="P316" s="125"/>
    </row>
    <row r="317" spans="1:16" ht="130.94999999999999" hidden="1" customHeight="1" outlineLevel="2">
      <c r="A317" s="767" t="s">
        <v>20559</v>
      </c>
      <c r="B317" s="770" t="s">
        <v>15892</v>
      </c>
      <c r="C317" s="765" t="s">
        <v>4771</v>
      </c>
      <c r="D317" s="768" t="s">
        <v>420</v>
      </c>
      <c r="E317" s="1006"/>
      <c r="F317" s="958" t="s">
        <v>20554</v>
      </c>
      <c r="G317" s="1007"/>
      <c r="H317" s="958"/>
      <c r="I317" s="959"/>
      <c r="J317" s="958"/>
      <c r="K317" s="959"/>
      <c r="L317" s="958"/>
      <c r="N317" s="141"/>
      <c r="O317" s="977"/>
      <c r="P317" s="125"/>
    </row>
    <row r="318" spans="1:16" ht="348.45" hidden="1" customHeight="1" outlineLevel="2" thickBot="1">
      <c r="A318" s="958" t="s">
        <v>20560</v>
      </c>
      <c r="B318" s="770" t="s">
        <v>21009</v>
      </c>
      <c r="C318" s="769" t="s">
        <v>4773</v>
      </c>
      <c r="D318" s="931" t="s">
        <v>422</v>
      </c>
      <c r="E318" s="1006"/>
      <c r="F318" s="958"/>
      <c r="G318" s="1007"/>
      <c r="H318" s="958"/>
      <c r="I318" s="959"/>
      <c r="J318" s="958"/>
      <c r="K318" s="959"/>
      <c r="L318" s="958"/>
      <c r="N318" s="141"/>
      <c r="O318" s="977"/>
      <c r="P318" s="125"/>
    </row>
    <row r="319" spans="1:16" ht="147.44999999999999" hidden="1" customHeight="1" outlineLevel="1">
      <c r="A319" s="958"/>
      <c r="B319" s="925" t="s">
        <v>21010</v>
      </c>
      <c r="C319" s="926" t="s">
        <v>21015</v>
      </c>
      <c r="D319" s="931" t="s">
        <v>422</v>
      </c>
      <c r="E319" s="925"/>
      <c r="F319" s="920"/>
      <c r="G319" s="926"/>
      <c r="H319" s="958"/>
      <c r="I319" s="959"/>
      <c r="J319" s="958"/>
      <c r="K319" s="959"/>
      <c r="L319" s="958"/>
      <c r="N319" s="142" t="s">
        <v>372</v>
      </c>
      <c r="O319" s="977"/>
      <c r="P319" s="125" t="s">
        <v>799</v>
      </c>
    </row>
    <row r="320" spans="1:16" ht="348" hidden="1" outlineLevel="1">
      <c r="A320" s="767" t="s">
        <v>20561</v>
      </c>
      <c r="B320" s="767" t="s">
        <v>2751</v>
      </c>
      <c r="C320" s="765" t="s">
        <v>2337</v>
      </c>
      <c r="D320" s="765" t="s">
        <v>423</v>
      </c>
      <c r="E320" s="767" t="s">
        <v>19063</v>
      </c>
      <c r="F320" s="767" t="s">
        <v>2338</v>
      </c>
      <c r="G320" s="765" t="s">
        <v>2337</v>
      </c>
      <c r="H320" s="958"/>
      <c r="I320" s="959"/>
      <c r="J320" s="958"/>
      <c r="K320" s="959"/>
      <c r="L320" s="958"/>
      <c r="N320" s="771" t="s">
        <v>140</v>
      </c>
      <c r="O320" s="977"/>
    </row>
    <row r="321" spans="1:21" ht="288" hidden="1" outlineLevel="1">
      <c r="A321" s="767" t="s">
        <v>19421</v>
      </c>
      <c r="B321" s="767" t="s">
        <v>2441</v>
      </c>
      <c r="C321" s="769" t="s">
        <v>2753</v>
      </c>
      <c r="D321" s="768" t="s">
        <v>419</v>
      </c>
      <c r="E321" s="1006" t="s">
        <v>19065</v>
      </c>
      <c r="F321" s="1001" t="s">
        <v>143</v>
      </c>
      <c r="G321" s="959" t="s">
        <v>142</v>
      </c>
      <c r="H321" s="958"/>
      <c r="I321" s="959"/>
      <c r="J321" s="958"/>
      <c r="K321" s="959"/>
      <c r="L321" s="958"/>
      <c r="N321" s="140" t="s">
        <v>142</v>
      </c>
      <c r="O321" s="148" t="s">
        <v>829</v>
      </c>
      <c r="P321" s="766" t="s">
        <v>830</v>
      </c>
    </row>
    <row r="322" spans="1:21" ht="288" hidden="1" outlineLevel="1">
      <c r="A322" s="767" t="s">
        <v>19422</v>
      </c>
      <c r="B322" s="767" t="s">
        <v>2442</v>
      </c>
      <c r="C322" s="769" t="s">
        <v>2752</v>
      </c>
      <c r="D322" s="768" t="s">
        <v>419</v>
      </c>
      <c r="E322" s="1006"/>
      <c r="F322" s="1001"/>
      <c r="G322" s="959"/>
      <c r="H322" s="958"/>
      <c r="I322" s="959"/>
      <c r="J322" s="958"/>
      <c r="K322" s="959"/>
      <c r="L322" s="958"/>
      <c r="N322" s="140"/>
      <c r="O322" s="148"/>
      <c r="P322" s="766"/>
    </row>
    <row r="323" spans="1:21" ht="312" hidden="1" outlineLevel="1">
      <c r="A323" s="767" t="s">
        <v>20562</v>
      </c>
      <c r="B323" s="770" t="s">
        <v>18965</v>
      </c>
      <c r="C323" s="769" t="s">
        <v>125</v>
      </c>
      <c r="D323" s="769" t="s">
        <v>423</v>
      </c>
      <c r="E323" s="770" t="s">
        <v>19066</v>
      </c>
      <c r="F323" s="770" t="s">
        <v>19283</v>
      </c>
      <c r="G323" s="769" t="s">
        <v>125</v>
      </c>
      <c r="H323" s="770" t="s">
        <v>19066</v>
      </c>
      <c r="I323" s="769" t="s">
        <v>125</v>
      </c>
      <c r="J323" s="770" t="s">
        <v>19066</v>
      </c>
      <c r="K323" s="769" t="s">
        <v>125</v>
      </c>
      <c r="L323" s="770" t="s">
        <v>4910</v>
      </c>
      <c r="N323" s="140"/>
      <c r="O323" s="148"/>
      <c r="P323" s="766"/>
      <c r="T323" s="124"/>
    </row>
    <row r="324" spans="1:21" ht="204" hidden="1" outlineLevel="1">
      <c r="A324" s="767" t="s">
        <v>19423</v>
      </c>
      <c r="B324" s="770" t="s">
        <v>15893</v>
      </c>
      <c r="C324" s="769" t="s">
        <v>2331</v>
      </c>
      <c r="D324" s="765" t="s">
        <v>420</v>
      </c>
      <c r="E324" s="958" t="s">
        <v>19067</v>
      </c>
      <c r="F324" s="958" t="s">
        <v>412</v>
      </c>
      <c r="G324" s="959" t="s">
        <v>147</v>
      </c>
      <c r="H324" s="958" t="s">
        <v>19067</v>
      </c>
      <c r="I324" s="959" t="s">
        <v>146</v>
      </c>
      <c r="J324" s="958" t="s">
        <v>19067</v>
      </c>
      <c r="K324" s="959" t="s">
        <v>144</v>
      </c>
      <c r="L324" s="958" t="str">
        <f>VLOOKUP(K324,'JHS200'!$C$1:$G$117,3,FALSE)&amp;". "&amp;VLOOKUP(K324,'JHS200'!$C$1:$G$117,4,FALSE)</f>
        <v xml:space="preserve">sairaalahoidon korvaava määräaikainen tehostetun kotisairaanhoidon palvelu. Kotisairaalahoito on Terveydenhuoltolain (1326/2010) 25§:n mukaan määräaikaista, tehostettua kotisairaanhoitoa. Kotisairaalahoidon yhteydessä annettavat hoitosuunnitelman mukaiset hoitotarvikkeet sisältyvät hoitoon. Kotisairaalahoito voi olla perusterveydenhuollon, erikoissairaanhoidon tai niiden yhdessä järjestämä palvelu. </v>
      </c>
      <c r="N324" s="1002" t="s">
        <v>146</v>
      </c>
      <c r="O324" s="1029" t="s">
        <v>833</v>
      </c>
      <c r="P324" s="1018" t="s">
        <v>830</v>
      </c>
    </row>
    <row r="325" spans="1:21" ht="216" hidden="1" outlineLevel="3">
      <c r="A325" s="767" t="s">
        <v>19424</v>
      </c>
      <c r="B325" s="770" t="s">
        <v>15894</v>
      </c>
      <c r="C325" s="769" t="s">
        <v>2333</v>
      </c>
      <c r="D325" s="765" t="s">
        <v>420</v>
      </c>
      <c r="E325" s="958"/>
      <c r="F325" s="958"/>
      <c r="G325" s="959"/>
      <c r="H325" s="958"/>
      <c r="I325" s="959"/>
      <c r="J325" s="958"/>
      <c r="K325" s="959"/>
      <c r="L325" s="958"/>
      <c r="N325" s="1002"/>
      <c r="O325" s="1029"/>
      <c r="P325" s="1018"/>
    </row>
    <row r="326" spans="1:21" ht="216" hidden="1" outlineLevel="3">
      <c r="A326" s="767" t="s">
        <v>19425</v>
      </c>
      <c r="B326" s="770" t="s">
        <v>15895</v>
      </c>
      <c r="C326" s="769" t="s">
        <v>2334</v>
      </c>
      <c r="D326" s="765" t="s">
        <v>420</v>
      </c>
      <c r="E326" s="958"/>
      <c r="F326" s="958"/>
      <c r="G326" s="959"/>
      <c r="H326" s="958"/>
      <c r="I326" s="959"/>
      <c r="J326" s="958"/>
      <c r="K326" s="959"/>
      <c r="L326" s="958"/>
      <c r="N326" s="1002"/>
      <c r="O326" s="1029"/>
      <c r="P326" s="1018"/>
      <c r="T326" s="765"/>
      <c r="U326" s="765"/>
    </row>
    <row r="327" spans="1:21" ht="43.2" hidden="1" outlineLevel="3">
      <c r="A327" s="776" t="s">
        <v>2181</v>
      </c>
      <c r="B327" s="770" t="s">
        <v>15896</v>
      </c>
      <c r="C327" s="769" t="s">
        <v>2457</v>
      </c>
      <c r="D327" s="765" t="s">
        <v>420</v>
      </c>
      <c r="E327" s="958"/>
      <c r="F327" s="958"/>
      <c r="G327" s="959"/>
      <c r="H327" s="958"/>
      <c r="I327" s="959"/>
      <c r="J327" s="958"/>
      <c r="K327" s="959"/>
      <c r="L327" s="958"/>
      <c r="N327" s="1002"/>
      <c r="O327" s="1029"/>
      <c r="P327" s="1018"/>
      <c r="T327" s="765"/>
      <c r="U327" s="765"/>
    </row>
    <row r="328" spans="1:21" ht="57.6" hidden="1" outlineLevel="3">
      <c r="A328" s="776" t="s">
        <v>2181</v>
      </c>
      <c r="B328" s="770" t="s">
        <v>15897</v>
      </c>
      <c r="C328" s="769" t="s">
        <v>2456</v>
      </c>
      <c r="D328" s="765" t="s">
        <v>420</v>
      </c>
      <c r="E328" s="958"/>
      <c r="F328" s="958"/>
      <c r="G328" s="959"/>
      <c r="H328" s="958"/>
      <c r="I328" s="959"/>
      <c r="J328" s="958"/>
      <c r="K328" s="959"/>
      <c r="L328" s="958"/>
      <c r="N328" s="1002"/>
      <c r="O328" s="1029"/>
      <c r="P328" s="1018"/>
    </row>
    <row r="329" spans="1:21" ht="216" hidden="1" outlineLevel="2">
      <c r="A329" s="789" t="s">
        <v>19426</v>
      </c>
      <c r="B329" s="799" t="s">
        <v>15898</v>
      </c>
      <c r="C329" s="368" t="s">
        <v>2332</v>
      </c>
      <c r="D329" s="797" t="s">
        <v>420</v>
      </c>
      <c r="E329" s="958"/>
      <c r="F329" s="958"/>
      <c r="G329" s="959"/>
      <c r="H329" s="958"/>
      <c r="I329" s="959"/>
      <c r="J329" s="958"/>
      <c r="K329" s="959"/>
      <c r="L329" s="958"/>
      <c r="N329" s="1002"/>
      <c r="O329" s="1029"/>
      <c r="P329" s="1018"/>
    </row>
    <row r="330" spans="1:21" ht="216" hidden="1" outlineLevel="3">
      <c r="A330" s="789" t="s">
        <v>19424</v>
      </c>
      <c r="B330" s="799" t="s">
        <v>15899</v>
      </c>
      <c r="C330" s="368" t="s">
        <v>2335</v>
      </c>
      <c r="D330" s="797" t="s">
        <v>420</v>
      </c>
      <c r="E330" s="958"/>
      <c r="F330" s="958"/>
      <c r="G330" s="959"/>
      <c r="H330" s="958"/>
      <c r="I330" s="959"/>
      <c r="J330" s="958"/>
      <c r="K330" s="959"/>
      <c r="L330" s="958"/>
      <c r="N330" s="769"/>
      <c r="O330" s="795"/>
      <c r="P330" s="766"/>
    </row>
    <row r="331" spans="1:21" ht="216" hidden="1" outlineLevel="3">
      <c r="A331" s="789" t="s">
        <v>19425</v>
      </c>
      <c r="B331" s="799" t="s">
        <v>15900</v>
      </c>
      <c r="C331" s="368" t="s">
        <v>2336</v>
      </c>
      <c r="D331" s="797" t="s">
        <v>420</v>
      </c>
      <c r="E331" s="958"/>
      <c r="F331" s="958"/>
      <c r="G331" s="959"/>
      <c r="H331" s="958"/>
      <c r="I331" s="959"/>
      <c r="J331" s="958"/>
      <c r="K331" s="959"/>
      <c r="L331" s="958"/>
      <c r="N331" s="769"/>
      <c r="O331" s="795"/>
      <c r="P331" s="766"/>
    </row>
    <row r="332" spans="1:21" ht="43.2" hidden="1" outlineLevel="3">
      <c r="A332" s="411" t="s">
        <v>2181</v>
      </c>
      <c r="B332" s="799" t="s">
        <v>15901</v>
      </c>
      <c r="C332" s="368" t="s">
        <v>2454</v>
      </c>
      <c r="D332" s="797" t="s">
        <v>420</v>
      </c>
      <c r="E332" s="958"/>
      <c r="F332" s="958"/>
      <c r="G332" s="959"/>
      <c r="H332" s="958"/>
      <c r="I332" s="959"/>
      <c r="J332" s="958"/>
      <c r="K332" s="959"/>
      <c r="L332" s="958"/>
      <c r="N332" s="769"/>
      <c r="O332" s="795"/>
      <c r="P332" s="766"/>
    </row>
    <row r="333" spans="1:21" ht="57.6" hidden="1" outlineLevel="3">
      <c r="A333" s="411" t="s">
        <v>2181</v>
      </c>
      <c r="B333" s="799" t="s">
        <v>15902</v>
      </c>
      <c r="C333" s="368" t="s">
        <v>2455</v>
      </c>
      <c r="D333" s="797" t="s">
        <v>420</v>
      </c>
      <c r="E333" s="958"/>
      <c r="F333" s="958"/>
      <c r="G333" s="959"/>
      <c r="H333" s="958"/>
      <c r="I333" s="959"/>
      <c r="J333" s="958"/>
      <c r="K333" s="959"/>
      <c r="L333" s="958"/>
      <c r="N333" s="769"/>
      <c r="O333" s="795"/>
      <c r="P333" s="766"/>
    </row>
    <row r="334" spans="1:21" ht="324" hidden="1" customHeight="1" outlineLevel="1">
      <c r="A334" s="767" t="s">
        <v>21084</v>
      </c>
      <c r="B334" s="770" t="s">
        <v>2339</v>
      </c>
      <c r="C334" s="8" t="s">
        <v>21012</v>
      </c>
      <c r="D334" s="265" t="s">
        <v>422</v>
      </c>
      <c r="E334" s="1017" t="s">
        <v>19068</v>
      </c>
      <c r="F334" s="1001" t="s">
        <v>150</v>
      </c>
      <c r="G334" s="1018" t="s">
        <v>21012</v>
      </c>
      <c r="H334" s="1017" t="s">
        <v>19070</v>
      </c>
      <c r="I334" s="1018" t="s">
        <v>21012</v>
      </c>
      <c r="J334" s="958" t="s">
        <v>19070</v>
      </c>
      <c r="K334" s="959" t="s">
        <v>148</v>
      </c>
      <c r="L334" s="958" t="str">
        <f>VLOOKUP(K334,'JHS200'!$C$1:$G$117,3,FALSE)&amp;". "&amp;VLOOKUP(K334,'JHS200'!$C$1:$G$117,4,FALSE)</f>
        <v>iäkkäille tarkoitettu palveluasuminen sekä iäkkäille tarkoitettu ammatillinen perhehoito ja perhehoito (ml. kiertävät perhehoitajat). Asukkaille tarjotut perusterveydenhuollon palvelut (mm. lääkäri-, laboratorio- ja kuvantamispalvelut) kirjataan perusterveydenhuollon luokkiin.</v>
      </c>
      <c r="N334" s="141" t="s">
        <v>835</v>
      </c>
      <c r="O334" s="149" t="s">
        <v>833</v>
      </c>
      <c r="P334" s="766" t="s">
        <v>836</v>
      </c>
    </row>
    <row r="335" spans="1:21" ht="336.45" hidden="1" customHeight="1" outlineLevel="1" thickBot="1">
      <c r="A335" s="1061" t="s">
        <v>21085</v>
      </c>
      <c r="B335" s="767" t="s">
        <v>21011</v>
      </c>
      <c r="C335" s="8" t="s">
        <v>21013</v>
      </c>
      <c r="D335" s="265" t="s">
        <v>422</v>
      </c>
      <c r="E335" s="1017"/>
      <c r="F335" s="1001"/>
      <c r="G335" s="1018"/>
      <c r="H335" s="1017"/>
      <c r="I335" s="1018"/>
      <c r="J335" s="958"/>
      <c r="K335" s="959"/>
      <c r="L335" s="958"/>
      <c r="N335" s="141"/>
      <c r="O335" s="149"/>
      <c r="P335" s="766"/>
    </row>
    <row r="336" spans="1:21" ht="147.44999999999999" hidden="1" customHeight="1" outlineLevel="1">
      <c r="A336" s="1061"/>
      <c r="B336" s="925" t="s">
        <v>21020</v>
      </c>
      <c r="C336" s="926" t="s">
        <v>21014</v>
      </c>
      <c r="D336" s="265" t="s">
        <v>422</v>
      </c>
      <c r="E336" s="925"/>
      <c r="F336" s="920"/>
      <c r="G336" s="926"/>
      <c r="H336" s="1017"/>
      <c r="I336" s="1018"/>
      <c r="J336" s="958"/>
      <c r="K336" s="959"/>
      <c r="L336" s="958"/>
      <c r="N336" s="142" t="s">
        <v>372</v>
      </c>
      <c r="O336" s="149"/>
      <c r="P336" s="125" t="s">
        <v>799</v>
      </c>
    </row>
    <row r="337" spans="1:16" ht="99.45" hidden="1" customHeight="1" outlineLevel="1">
      <c r="A337" s="767" t="s">
        <v>20563</v>
      </c>
      <c r="B337" s="767" t="s">
        <v>2238</v>
      </c>
      <c r="C337" s="769" t="s">
        <v>850</v>
      </c>
      <c r="D337" s="265" t="s">
        <v>422</v>
      </c>
      <c r="E337" s="1017" t="s">
        <v>19069</v>
      </c>
      <c r="F337" s="958" t="s">
        <v>2236</v>
      </c>
      <c r="G337" s="993" t="s">
        <v>850</v>
      </c>
      <c r="H337" s="1017"/>
      <c r="I337" s="1018"/>
      <c r="J337" s="958"/>
      <c r="K337" s="959"/>
      <c r="L337" s="958"/>
      <c r="N337" s="785" t="s">
        <v>151</v>
      </c>
      <c r="O337" s="785" t="s">
        <v>151</v>
      </c>
      <c r="P337" s="766" t="s">
        <v>801</v>
      </c>
    </row>
    <row r="338" spans="1:16" ht="312.45" hidden="1" customHeight="1" outlineLevel="1" thickBot="1">
      <c r="A338" s="958" t="s">
        <v>20564</v>
      </c>
      <c r="B338" s="767" t="s">
        <v>4766</v>
      </c>
      <c r="C338" s="769" t="s">
        <v>4765</v>
      </c>
      <c r="D338" s="265" t="s">
        <v>422</v>
      </c>
      <c r="E338" s="1017"/>
      <c r="F338" s="958"/>
      <c r="G338" s="993"/>
      <c r="H338" s="1017"/>
      <c r="I338" s="1018"/>
      <c r="J338" s="958"/>
      <c r="K338" s="959"/>
      <c r="L338" s="958"/>
      <c r="N338" s="785"/>
      <c r="O338" s="785"/>
      <c r="P338" s="766"/>
    </row>
    <row r="339" spans="1:16" ht="96" hidden="1" outlineLevel="1">
      <c r="A339" s="958"/>
      <c r="B339" s="925" t="s">
        <v>21017</v>
      </c>
      <c r="C339" s="926" t="s">
        <v>21016</v>
      </c>
      <c r="D339" s="265" t="s">
        <v>422</v>
      </c>
      <c r="E339" s="1017"/>
      <c r="F339" s="958"/>
      <c r="G339" s="993"/>
      <c r="H339" s="1017"/>
      <c r="I339" s="1018"/>
      <c r="J339" s="958"/>
      <c r="K339" s="959"/>
      <c r="L339" s="958"/>
      <c r="N339" s="142" t="s">
        <v>372</v>
      </c>
      <c r="O339" s="149"/>
      <c r="P339" s="125" t="s">
        <v>799</v>
      </c>
    </row>
    <row r="340" spans="1:16" ht="300" hidden="1" outlineLevel="1">
      <c r="A340" s="767" t="s">
        <v>20565</v>
      </c>
      <c r="B340" s="767" t="s">
        <v>2237</v>
      </c>
      <c r="C340" s="769" t="s">
        <v>2235</v>
      </c>
      <c r="D340" s="265" t="s">
        <v>422</v>
      </c>
      <c r="E340" s="1017"/>
      <c r="F340" s="958"/>
      <c r="G340" s="993"/>
      <c r="H340" s="1017"/>
      <c r="I340" s="1018"/>
      <c r="J340" s="958"/>
      <c r="K340" s="959"/>
      <c r="L340" s="958"/>
      <c r="N340" s="785"/>
      <c r="O340" s="785"/>
      <c r="P340" s="766"/>
    </row>
    <row r="341" spans="1:16" ht="312.60000000000002" hidden="1" customHeight="1" outlineLevel="1" thickBot="1">
      <c r="A341" s="958" t="s">
        <v>20556</v>
      </c>
      <c r="B341" s="767" t="s">
        <v>4766</v>
      </c>
      <c r="C341" s="769" t="s">
        <v>4767</v>
      </c>
      <c r="D341" s="265" t="s">
        <v>422</v>
      </c>
      <c r="E341" s="1017"/>
      <c r="F341" s="958"/>
      <c r="G341" s="993"/>
      <c r="H341" s="1017"/>
      <c r="I341" s="1018"/>
      <c r="J341" s="958"/>
      <c r="K341" s="959"/>
      <c r="L341" s="958"/>
      <c r="N341" s="785"/>
      <c r="O341" s="785"/>
      <c r="P341" s="766"/>
    </row>
    <row r="342" spans="1:16" ht="108" hidden="1" outlineLevel="1">
      <c r="A342" s="958"/>
      <c r="B342" s="925" t="s">
        <v>21019</v>
      </c>
      <c r="C342" s="926" t="s">
        <v>21018</v>
      </c>
      <c r="D342" s="265" t="s">
        <v>422</v>
      </c>
      <c r="E342" s="1017"/>
      <c r="F342" s="958"/>
      <c r="G342" s="993"/>
      <c r="H342" s="1017"/>
      <c r="I342" s="1018"/>
      <c r="J342" s="958"/>
      <c r="K342" s="959"/>
      <c r="L342" s="958"/>
      <c r="N342" s="142" t="s">
        <v>372</v>
      </c>
      <c r="O342" s="149"/>
      <c r="P342" s="125" t="s">
        <v>799</v>
      </c>
    </row>
    <row r="343" spans="1:16" ht="100.95" hidden="1" customHeight="1" outlineLevel="1">
      <c r="A343" s="767" t="s">
        <v>20566</v>
      </c>
      <c r="B343" s="767" t="s">
        <v>2239</v>
      </c>
      <c r="C343" s="769" t="s">
        <v>2240</v>
      </c>
      <c r="D343" s="265" t="s">
        <v>422</v>
      </c>
      <c r="E343" s="1017"/>
      <c r="F343" s="958"/>
      <c r="G343" s="993"/>
      <c r="H343" s="1017"/>
      <c r="I343" s="1018"/>
      <c r="J343" s="958"/>
      <c r="K343" s="959"/>
      <c r="L343" s="958"/>
      <c r="N343" s="785"/>
      <c r="O343" s="785"/>
      <c r="P343" s="766"/>
    </row>
    <row r="344" spans="1:16" ht="276.45" hidden="1" customHeight="1" outlineLevel="1">
      <c r="A344" s="767" t="s">
        <v>21086</v>
      </c>
      <c r="B344" s="958" t="s">
        <v>2340</v>
      </c>
      <c r="C344" s="769" t="s">
        <v>154</v>
      </c>
      <c r="D344" s="769" t="s">
        <v>422</v>
      </c>
      <c r="E344" s="778" t="s">
        <v>19073</v>
      </c>
      <c r="F344" s="767" t="s">
        <v>427</v>
      </c>
      <c r="G344" s="768" t="s">
        <v>154</v>
      </c>
      <c r="H344" s="1006" t="s">
        <v>19071</v>
      </c>
      <c r="I344" s="1018" t="s">
        <v>851</v>
      </c>
      <c r="J344" s="958" t="s">
        <v>19071</v>
      </c>
      <c r="K344" s="959" t="s">
        <v>152</v>
      </c>
      <c r="L344" s="958" t="str">
        <f>VLOOKUP(K344,'JHS200'!$C$1:$G$117,3,FALSE)&amp;". "&amp;VLOOKUP(K344,'JHS200'!$C$1:$G$117,4,FALSE)</f>
        <v>iäkkäille tarkoitettu tehostettu palveluasuminen. Asukkaille tarjotut perusterveydenhuollon palvelut (mm. lääkäri-, laboratorio- ja kuvantamispalvelut) kirjataan perusterveydenhuollon luokkiin.</v>
      </c>
      <c r="N344" s="768" t="s">
        <v>374</v>
      </c>
      <c r="O344" s="1028" t="s">
        <v>153</v>
      </c>
      <c r="P344" s="766" t="s">
        <v>801</v>
      </c>
    </row>
    <row r="345" spans="1:16" ht="271.5" hidden="1" customHeight="1" outlineLevel="1">
      <c r="A345" s="767" t="s">
        <v>21087</v>
      </c>
      <c r="B345" s="958"/>
      <c r="C345" s="769" t="s">
        <v>155</v>
      </c>
      <c r="D345" s="768" t="s">
        <v>422</v>
      </c>
      <c r="E345" s="1006" t="s">
        <v>19072</v>
      </c>
      <c r="F345" s="1001" t="s">
        <v>156</v>
      </c>
      <c r="G345" s="1007" t="s">
        <v>155</v>
      </c>
      <c r="H345" s="1006"/>
      <c r="I345" s="1018"/>
      <c r="J345" s="958"/>
      <c r="K345" s="959"/>
      <c r="L345" s="958"/>
      <c r="N345" s="768" t="s">
        <v>376</v>
      </c>
      <c r="O345" s="1028"/>
      <c r="P345" s="766" t="s">
        <v>839</v>
      </c>
    </row>
    <row r="346" spans="1:16" ht="409.6" hidden="1" customHeight="1" outlineLevel="1" thickBot="1">
      <c r="A346" s="958" t="s">
        <v>21088</v>
      </c>
      <c r="B346" s="767" t="s">
        <v>19030</v>
      </c>
      <c r="C346" s="769" t="s">
        <v>4768</v>
      </c>
      <c r="D346" s="768"/>
      <c r="E346" s="1006"/>
      <c r="F346" s="1001"/>
      <c r="G346" s="1007"/>
      <c r="H346" s="1006"/>
      <c r="I346" s="1018"/>
      <c r="J346" s="958"/>
      <c r="K346" s="959"/>
      <c r="L346" s="958"/>
      <c r="N346" s="768"/>
      <c r="O346" s="1028"/>
      <c r="P346" s="766"/>
    </row>
    <row r="347" spans="1:16" ht="147.44999999999999" hidden="1" customHeight="1" outlineLevel="1">
      <c r="A347" s="958"/>
      <c r="B347" s="925" t="s">
        <v>21022</v>
      </c>
      <c r="C347" s="926" t="s">
        <v>21021</v>
      </c>
      <c r="D347" s="265" t="s">
        <v>422</v>
      </c>
      <c r="E347" s="925"/>
      <c r="F347" s="920"/>
      <c r="G347" s="926"/>
      <c r="H347" s="925"/>
      <c r="I347" s="927"/>
      <c r="J347" s="920"/>
      <c r="K347" s="923"/>
      <c r="L347" s="920"/>
      <c r="N347" s="142" t="s">
        <v>372</v>
      </c>
      <c r="O347" s="1028"/>
      <c r="P347" s="125" t="s">
        <v>799</v>
      </c>
    </row>
    <row r="348" spans="1:16" ht="240.45" hidden="1" customHeight="1" outlineLevel="1" thickBot="1">
      <c r="A348" s="767" t="s">
        <v>20567</v>
      </c>
      <c r="B348" s="388" t="s">
        <v>2141</v>
      </c>
      <c r="C348" s="769" t="s">
        <v>159</v>
      </c>
      <c r="D348" s="768" t="s">
        <v>422</v>
      </c>
      <c r="E348" s="778" t="s">
        <v>19074</v>
      </c>
      <c r="F348" s="770" t="s">
        <v>4909</v>
      </c>
      <c r="G348" s="768" t="s">
        <v>159</v>
      </c>
      <c r="H348" s="1017" t="s">
        <v>19075</v>
      </c>
      <c r="I348" s="1018" t="s">
        <v>158</v>
      </c>
      <c r="J348" s="958" t="s">
        <v>19075</v>
      </c>
      <c r="K348" s="959" t="s">
        <v>158</v>
      </c>
      <c r="L348" s="958" t="str">
        <f>VLOOKUP(K348,'JHS200'!$C$1:$G$117,3,FALSE)&amp;". "&amp;VLOOKUP(K348,'JHS200'!$C$1:$G$117,4,FALSE)</f>
        <v xml:space="preserve">iäkkäille tarkoitettu laitospalvelu. Palveluun ei kirjata perustason terveydenhuollon vuodeosastohoitoa. Asukkaille tarjotut perusterveydenhuollon palvelut (mm. lääkäri-, laboratorio- ja kuvantamispalvelut) kirjataan perusterveydenhuollon luokkiin.
</v>
      </c>
      <c r="N348" s="138" t="s">
        <v>837</v>
      </c>
      <c r="O348" s="1028"/>
      <c r="P348" s="766" t="s">
        <v>836</v>
      </c>
    </row>
    <row r="349" spans="1:16" ht="216" hidden="1" outlineLevel="1">
      <c r="A349" s="767" t="s">
        <v>19427</v>
      </c>
      <c r="B349" s="770" t="s">
        <v>2142</v>
      </c>
      <c r="C349" s="769" t="s">
        <v>160</v>
      </c>
      <c r="D349" s="768" t="s">
        <v>422</v>
      </c>
      <c r="E349" s="778" t="s">
        <v>19078</v>
      </c>
      <c r="F349" s="770" t="s">
        <v>161</v>
      </c>
      <c r="G349" s="768" t="s">
        <v>160</v>
      </c>
      <c r="H349" s="1017"/>
      <c r="I349" s="1018"/>
      <c r="J349" s="958"/>
      <c r="K349" s="959"/>
      <c r="L349" s="958"/>
      <c r="N349" s="150" t="s">
        <v>376</v>
      </c>
      <c r="O349" s="1028"/>
      <c r="P349" s="766" t="s">
        <v>839</v>
      </c>
    </row>
    <row r="350" spans="1:16" ht="252.6" hidden="1" outlineLevel="1" thickBot="1">
      <c r="A350" s="767" t="s">
        <v>19428</v>
      </c>
      <c r="B350" s="770" t="s">
        <v>2140</v>
      </c>
      <c r="C350" s="769" t="s">
        <v>165</v>
      </c>
      <c r="D350" s="768" t="s">
        <v>422</v>
      </c>
      <c r="E350" s="778" t="s">
        <v>19076</v>
      </c>
      <c r="F350" s="1001" t="s">
        <v>4908</v>
      </c>
      <c r="G350" s="768" t="s">
        <v>165</v>
      </c>
      <c r="H350" s="1017" t="s">
        <v>19080</v>
      </c>
      <c r="I350" s="1018" t="s">
        <v>164</v>
      </c>
      <c r="J350" s="958" t="s">
        <v>19080</v>
      </c>
      <c r="K350" s="959" t="s">
        <v>162</v>
      </c>
      <c r="L350" s="958" t="str">
        <f>VLOOKUP(K350,'JHS200'!$C$1:$G$117,3,FALSE)&amp;". "&amp;VLOOKUP(K350,'JHS200'!$C$1:$G$117,4,FALSE)</f>
        <v>perustason vuodeosastohoito. Ei sisällytetä terveyskeskusten erikoislääkärijohtoisten yksiköiden vuodeosastohoitoa, joka kirjataan palveluluokkaan "Somaattinen erikoissairaanhoito". Luokka sisältää saattohoidon tai muun palliatiivisen hoidon.</v>
      </c>
      <c r="N350" s="141"/>
      <c r="O350" s="141"/>
      <c r="P350" s="125" t="s">
        <v>834</v>
      </c>
    </row>
    <row r="351" spans="1:16" ht="228.6" hidden="1" outlineLevel="1" thickBot="1">
      <c r="A351" s="767" t="s">
        <v>19429</v>
      </c>
      <c r="B351" s="770" t="s">
        <v>2138</v>
      </c>
      <c r="C351" s="769" t="s">
        <v>166</v>
      </c>
      <c r="D351" s="766" t="s">
        <v>422</v>
      </c>
      <c r="E351" s="774" t="s">
        <v>19077</v>
      </c>
      <c r="F351" s="1001"/>
      <c r="G351" s="766" t="s">
        <v>166</v>
      </c>
      <c r="H351" s="1017"/>
      <c r="I351" s="1018"/>
      <c r="J351" s="958"/>
      <c r="K351" s="959"/>
      <c r="L351" s="958"/>
      <c r="N351" s="142" t="s">
        <v>166</v>
      </c>
      <c r="O351" s="1027" t="s">
        <v>840</v>
      </c>
    </row>
    <row r="352" spans="1:16" ht="240" hidden="1" outlineLevel="1">
      <c r="A352" s="767" t="s">
        <v>19430</v>
      </c>
      <c r="B352" s="770" t="s">
        <v>2139</v>
      </c>
      <c r="C352" s="769" t="s">
        <v>167</v>
      </c>
      <c r="D352" s="766" t="s">
        <v>422</v>
      </c>
      <c r="E352" s="774" t="s">
        <v>19079</v>
      </c>
      <c r="F352" s="1001"/>
      <c r="G352" s="766" t="s">
        <v>167</v>
      </c>
      <c r="H352" s="1017"/>
      <c r="I352" s="1018"/>
      <c r="J352" s="958"/>
      <c r="K352" s="959"/>
      <c r="L352" s="958"/>
      <c r="N352" s="142" t="s">
        <v>375</v>
      </c>
      <c r="O352" s="1027"/>
    </row>
    <row r="353" spans="1:16" s="7" customFormat="1" ht="115.2" hidden="1" outlineLevel="1">
      <c r="A353" s="808"/>
      <c r="B353" s="813"/>
      <c r="C353" s="808"/>
      <c r="D353" s="808" t="s">
        <v>420</v>
      </c>
      <c r="E353" s="808"/>
      <c r="F353" s="813" t="s">
        <v>169</v>
      </c>
      <c r="G353" s="808" t="s">
        <v>168</v>
      </c>
      <c r="H353" s="501"/>
      <c r="I353" s="17" t="s">
        <v>168</v>
      </c>
      <c r="J353" s="990"/>
      <c r="K353" s="991" t="s">
        <v>191</v>
      </c>
      <c r="L353" s="995"/>
      <c r="N353" s="793" t="s">
        <v>168</v>
      </c>
      <c r="O353" s="148" t="s">
        <v>829</v>
      </c>
      <c r="P353" s="766" t="s">
        <v>830</v>
      </c>
    </row>
    <row r="354" spans="1:16" s="7" customFormat="1" ht="96.6" hidden="1" outlineLevel="1" thickBot="1">
      <c r="A354" s="808"/>
      <c r="B354" s="813"/>
      <c r="C354" s="808"/>
      <c r="D354" s="788" t="s">
        <v>422</v>
      </c>
      <c r="E354" s="788"/>
      <c r="F354" s="813" t="s">
        <v>171</v>
      </c>
      <c r="G354" s="788" t="s">
        <v>170</v>
      </c>
      <c r="H354" s="782"/>
      <c r="I354" s="788" t="s">
        <v>170</v>
      </c>
      <c r="J354" s="990"/>
      <c r="K354" s="991"/>
      <c r="L354" s="995"/>
      <c r="N354" s="140" t="s">
        <v>170</v>
      </c>
      <c r="O354" s="148" t="s">
        <v>840</v>
      </c>
      <c r="P354" s="766" t="s">
        <v>830</v>
      </c>
    </row>
    <row r="355" spans="1:16" s="7" customFormat="1" ht="43.8" hidden="1" outlineLevel="1" thickBot="1">
      <c r="A355" s="788"/>
      <c r="B355" s="782"/>
      <c r="C355" s="788"/>
      <c r="D355" s="122" t="s">
        <v>422</v>
      </c>
      <c r="E355" s="122"/>
      <c r="F355" s="782" t="s">
        <v>173</v>
      </c>
      <c r="G355" s="122" t="s">
        <v>172</v>
      </c>
      <c r="H355" s="391"/>
      <c r="I355" s="122" t="s">
        <v>172</v>
      </c>
      <c r="J355" s="990"/>
      <c r="K355" s="991" t="s">
        <v>175</v>
      </c>
      <c r="L355" s="995"/>
      <c r="N355" s="137" t="s">
        <v>842</v>
      </c>
      <c r="O355" s="148" t="s">
        <v>841</v>
      </c>
      <c r="P355" s="125" t="s">
        <v>787</v>
      </c>
    </row>
    <row r="356" spans="1:16" s="7" customFormat="1" ht="115.2" hidden="1" outlineLevel="1">
      <c r="A356" s="808"/>
      <c r="B356" s="813"/>
      <c r="C356" s="808"/>
      <c r="D356" s="788" t="s">
        <v>420</v>
      </c>
      <c r="E356" s="788"/>
      <c r="F356" s="813" t="s">
        <v>15928</v>
      </c>
      <c r="G356" s="788" t="s">
        <v>174</v>
      </c>
      <c r="H356" s="782"/>
      <c r="I356" s="788" t="s">
        <v>174</v>
      </c>
      <c r="J356" s="990"/>
      <c r="K356" s="991"/>
      <c r="L356" s="995"/>
      <c r="N356" s="151" t="s">
        <v>831</v>
      </c>
      <c r="O356" s="148" t="s">
        <v>829</v>
      </c>
      <c r="P356" s="766" t="s">
        <v>832</v>
      </c>
    </row>
    <row r="357" spans="1:16" ht="96" hidden="1" outlineLevel="1">
      <c r="A357" s="767" t="s">
        <v>18733</v>
      </c>
      <c r="B357" s="776" t="s">
        <v>4093</v>
      </c>
      <c r="C357" s="775" t="s">
        <v>2181</v>
      </c>
      <c r="D357" s="775" t="s">
        <v>2181</v>
      </c>
      <c r="E357" s="776" t="s">
        <v>19081</v>
      </c>
      <c r="F357" s="776" t="s">
        <v>54</v>
      </c>
      <c r="G357" s="775" t="s">
        <v>395</v>
      </c>
      <c r="H357" s="776" t="s">
        <v>19062</v>
      </c>
      <c r="I357" s="775" t="s">
        <v>395</v>
      </c>
      <c r="J357" s="776"/>
      <c r="K357" s="775" t="s">
        <v>53</v>
      </c>
      <c r="L357" s="767"/>
      <c r="N357" s="130" t="s">
        <v>110</v>
      </c>
      <c r="O357" s="130"/>
      <c r="P357" s="766" t="s">
        <v>787</v>
      </c>
    </row>
    <row r="358" spans="1:16" ht="23.4" collapsed="1">
      <c r="A358" s="264" t="s">
        <v>1750</v>
      </c>
      <c r="B358" s="380"/>
      <c r="C358" s="5"/>
      <c r="D358" s="2"/>
      <c r="E358" s="2"/>
      <c r="F358" s="380"/>
      <c r="G358" s="2"/>
      <c r="H358" s="404"/>
      <c r="I358" s="2"/>
      <c r="J358" s="380"/>
      <c r="K358" s="5"/>
      <c r="L358" s="380"/>
      <c r="N358" s="140"/>
      <c r="O358" s="140"/>
    </row>
    <row r="359" spans="1:16" ht="16.5" hidden="1" customHeight="1" outlineLevel="1">
      <c r="A359" s="994" t="s">
        <v>4907</v>
      </c>
      <c r="B359" s="994"/>
      <c r="C359" s="994"/>
      <c r="D359" s="765" t="s">
        <v>420</v>
      </c>
      <c r="E359" s="765"/>
      <c r="F359" s="958" t="s">
        <v>178</v>
      </c>
      <c r="G359" s="765" t="s">
        <v>177</v>
      </c>
      <c r="H359" s="958"/>
      <c r="I359" s="959" t="s">
        <v>866</v>
      </c>
      <c r="J359" s="958"/>
      <c r="K359" s="959" t="s">
        <v>175</v>
      </c>
      <c r="L359" s="958" t="e">
        <f>VLOOKUP(K359,'JHS200'!$C$1:$G$117,3,FALSE)&amp;". "&amp;VLOOKUP(K359,'JHS200'!$C$1:$G$117,4,FALSE)</f>
        <v>#N/A</v>
      </c>
      <c r="N359" s="771" t="s">
        <v>177</v>
      </c>
      <c r="O359" s="1003" t="s">
        <v>866</v>
      </c>
    </row>
    <row r="360" spans="1:16" ht="28.8" hidden="1" outlineLevel="1">
      <c r="A360" s="994"/>
      <c r="B360" s="994"/>
      <c r="C360" s="994"/>
      <c r="D360" s="765" t="s">
        <v>420</v>
      </c>
      <c r="E360" s="765"/>
      <c r="F360" s="958"/>
      <c r="G360" s="765" t="s">
        <v>179</v>
      </c>
      <c r="H360" s="958"/>
      <c r="I360" s="959"/>
      <c r="J360" s="958"/>
      <c r="K360" s="959"/>
      <c r="L360" s="958"/>
      <c r="N360" s="771" t="s">
        <v>179</v>
      </c>
      <c r="O360" s="1003"/>
    </row>
    <row r="361" spans="1:16" ht="57.6" hidden="1" outlineLevel="1">
      <c r="A361" s="994"/>
      <c r="B361" s="994"/>
      <c r="C361" s="994"/>
      <c r="D361" s="765" t="s">
        <v>4824</v>
      </c>
      <c r="E361" s="765"/>
      <c r="F361" s="958"/>
      <c r="G361" s="765" t="s">
        <v>180</v>
      </c>
      <c r="H361" s="958"/>
      <c r="I361" s="959"/>
      <c r="J361" s="958"/>
      <c r="K361" s="959"/>
      <c r="L361" s="958"/>
      <c r="N361" s="771" t="s">
        <v>180</v>
      </c>
      <c r="O361" s="1003"/>
    </row>
    <row r="362" spans="1:16" ht="28.8" hidden="1" outlineLevel="1">
      <c r="A362" s="994"/>
      <c r="B362" s="994"/>
      <c r="C362" s="994"/>
      <c r="D362" s="765" t="s">
        <v>4824</v>
      </c>
      <c r="E362" s="765"/>
      <c r="F362" s="958"/>
      <c r="G362" s="765" t="s">
        <v>181</v>
      </c>
      <c r="H362" s="958"/>
      <c r="I362" s="959"/>
      <c r="J362" s="958"/>
      <c r="K362" s="959"/>
      <c r="L362" s="958"/>
      <c r="N362" s="771" t="s">
        <v>181</v>
      </c>
      <c r="O362" s="1003"/>
    </row>
    <row r="363" spans="1:16" ht="15.45" hidden="1" customHeight="1" outlineLevel="1">
      <c r="A363" s="994"/>
      <c r="B363" s="994"/>
      <c r="C363" s="994"/>
      <c r="D363" s="765" t="s">
        <v>420</v>
      </c>
      <c r="E363" s="765"/>
      <c r="F363" s="958" t="s">
        <v>182</v>
      </c>
      <c r="G363" s="765" t="s">
        <v>177</v>
      </c>
      <c r="H363" s="958"/>
      <c r="I363" s="959" t="s">
        <v>872</v>
      </c>
      <c r="J363" s="958"/>
      <c r="K363" s="959"/>
      <c r="L363" s="958"/>
      <c r="N363" s="771" t="s">
        <v>177</v>
      </c>
      <c r="O363" s="1003" t="s">
        <v>872</v>
      </c>
    </row>
    <row r="364" spans="1:16" ht="28.8" hidden="1" outlineLevel="1">
      <c r="A364" s="994"/>
      <c r="B364" s="994"/>
      <c r="C364" s="994"/>
      <c r="D364" s="765" t="s">
        <v>420</v>
      </c>
      <c r="E364" s="765"/>
      <c r="F364" s="958"/>
      <c r="G364" s="765" t="s">
        <v>179</v>
      </c>
      <c r="H364" s="958"/>
      <c r="I364" s="959"/>
      <c r="J364" s="958"/>
      <c r="K364" s="959"/>
      <c r="L364" s="958"/>
      <c r="N364" s="771" t="s">
        <v>179</v>
      </c>
      <c r="O364" s="1003"/>
    </row>
    <row r="365" spans="1:16" ht="29.55" hidden="1" customHeight="1" outlineLevel="1">
      <c r="A365" s="994"/>
      <c r="B365" s="994"/>
      <c r="C365" s="994"/>
      <c r="D365" s="765" t="s">
        <v>4824</v>
      </c>
      <c r="E365" s="765"/>
      <c r="F365" s="958"/>
      <c r="G365" s="765" t="s">
        <v>180</v>
      </c>
      <c r="H365" s="958"/>
      <c r="I365" s="959"/>
      <c r="J365" s="958"/>
      <c r="K365" s="959"/>
      <c r="L365" s="958"/>
      <c r="N365" s="771" t="s">
        <v>180</v>
      </c>
      <c r="O365" s="1003"/>
    </row>
    <row r="366" spans="1:16" ht="28.8" hidden="1" outlineLevel="1">
      <c r="A366" s="994"/>
      <c r="B366" s="994"/>
      <c r="C366" s="994"/>
      <c r="D366" s="765" t="s">
        <v>4824</v>
      </c>
      <c r="E366" s="765"/>
      <c r="F366" s="958"/>
      <c r="G366" s="765" t="s">
        <v>181</v>
      </c>
      <c r="H366" s="958"/>
      <c r="I366" s="959"/>
      <c r="J366" s="958"/>
      <c r="K366" s="959"/>
      <c r="L366" s="958"/>
      <c r="N366" s="771" t="s">
        <v>181</v>
      </c>
      <c r="O366" s="1003"/>
    </row>
    <row r="367" spans="1:16" ht="14.55" hidden="1" customHeight="1" outlineLevel="1">
      <c r="A367" s="994"/>
      <c r="B367" s="994"/>
      <c r="C367" s="994"/>
      <c r="D367" s="765" t="s">
        <v>420</v>
      </c>
      <c r="E367" s="765"/>
      <c r="F367" s="958" t="s">
        <v>183</v>
      </c>
      <c r="G367" s="765" t="s">
        <v>177</v>
      </c>
      <c r="H367" s="958"/>
      <c r="I367" s="959" t="s">
        <v>876</v>
      </c>
      <c r="J367" s="958"/>
      <c r="K367" s="959"/>
      <c r="L367" s="958"/>
      <c r="N367" s="771" t="s">
        <v>177</v>
      </c>
      <c r="O367" s="1003" t="s">
        <v>876</v>
      </c>
    </row>
    <row r="368" spans="1:16" ht="28.8" hidden="1" outlineLevel="1">
      <c r="A368" s="994"/>
      <c r="B368" s="994"/>
      <c r="C368" s="994"/>
      <c r="D368" s="765" t="s">
        <v>420</v>
      </c>
      <c r="E368" s="765"/>
      <c r="F368" s="958"/>
      <c r="G368" s="765" t="s">
        <v>179</v>
      </c>
      <c r="H368" s="958"/>
      <c r="I368" s="959"/>
      <c r="J368" s="958"/>
      <c r="K368" s="959"/>
      <c r="L368" s="958"/>
      <c r="N368" s="771" t="s">
        <v>179</v>
      </c>
      <c r="O368" s="1003"/>
    </row>
    <row r="369" spans="1:16" ht="28.95" hidden="1" customHeight="1" outlineLevel="1">
      <c r="A369" s="994"/>
      <c r="B369" s="994"/>
      <c r="C369" s="994"/>
      <c r="D369" s="765" t="s">
        <v>4824</v>
      </c>
      <c r="E369" s="765"/>
      <c r="F369" s="958"/>
      <c r="G369" s="765" t="s">
        <v>180</v>
      </c>
      <c r="H369" s="958"/>
      <c r="I369" s="959"/>
      <c r="J369" s="958"/>
      <c r="K369" s="959"/>
      <c r="L369" s="958"/>
      <c r="N369" s="771" t="s">
        <v>180</v>
      </c>
      <c r="O369" s="1003"/>
      <c r="P369" s="517"/>
    </row>
    <row r="370" spans="1:16" ht="28.8" hidden="1" outlineLevel="1">
      <c r="A370" s="994"/>
      <c r="B370" s="994"/>
      <c r="C370" s="994"/>
      <c r="D370" s="765" t="s">
        <v>4824</v>
      </c>
      <c r="E370" s="765"/>
      <c r="F370" s="958"/>
      <c r="G370" s="765" t="s">
        <v>181</v>
      </c>
      <c r="H370" s="958"/>
      <c r="I370" s="959"/>
      <c r="J370" s="958"/>
      <c r="K370" s="959"/>
      <c r="L370" s="958"/>
      <c r="N370" s="771" t="s">
        <v>181</v>
      </c>
      <c r="O370" s="1003"/>
      <c r="P370" s="517"/>
    </row>
    <row r="371" spans="1:16" ht="14.55" hidden="1" customHeight="1" outlineLevel="1">
      <c r="A371" s="994"/>
      <c r="B371" s="994"/>
      <c r="C371" s="994"/>
      <c r="D371" s="765" t="s">
        <v>420</v>
      </c>
      <c r="E371" s="765"/>
      <c r="F371" s="958" t="s">
        <v>184</v>
      </c>
      <c r="G371" s="765" t="s">
        <v>177</v>
      </c>
      <c r="H371" s="958"/>
      <c r="I371" s="959" t="s">
        <v>867</v>
      </c>
      <c r="J371" s="958"/>
      <c r="K371" s="959"/>
      <c r="L371" s="958"/>
      <c r="N371" s="771" t="s">
        <v>177</v>
      </c>
      <c r="O371" s="1003" t="s">
        <v>867</v>
      </c>
      <c r="P371" s="517"/>
    </row>
    <row r="372" spans="1:16" ht="28.8" hidden="1" outlineLevel="1">
      <c r="A372" s="994"/>
      <c r="B372" s="994"/>
      <c r="C372" s="994"/>
      <c r="D372" s="765" t="s">
        <v>420</v>
      </c>
      <c r="E372" s="765"/>
      <c r="F372" s="958"/>
      <c r="G372" s="765" t="s">
        <v>179</v>
      </c>
      <c r="H372" s="958"/>
      <c r="I372" s="959"/>
      <c r="J372" s="958"/>
      <c r="K372" s="959"/>
      <c r="L372" s="958"/>
      <c r="N372" s="771" t="s">
        <v>179</v>
      </c>
      <c r="O372" s="1003"/>
      <c r="P372" s="517"/>
    </row>
    <row r="373" spans="1:16" ht="28.95" hidden="1" customHeight="1" outlineLevel="1">
      <c r="A373" s="994"/>
      <c r="B373" s="994"/>
      <c r="C373" s="994"/>
      <c r="D373" s="765" t="s">
        <v>4824</v>
      </c>
      <c r="E373" s="765"/>
      <c r="F373" s="958"/>
      <c r="G373" s="765" t="s">
        <v>180</v>
      </c>
      <c r="H373" s="958"/>
      <c r="I373" s="959"/>
      <c r="J373" s="958"/>
      <c r="K373" s="959"/>
      <c r="L373" s="958"/>
      <c r="N373" s="771" t="s">
        <v>180</v>
      </c>
      <c r="O373" s="1003"/>
      <c r="P373" s="517"/>
    </row>
    <row r="374" spans="1:16" ht="28.8" hidden="1" outlineLevel="1">
      <c r="A374" s="994"/>
      <c r="B374" s="994"/>
      <c r="C374" s="994"/>
      <c r="D374" s="765" t="s">
        <v>4824</v>
      </c>
      <c r="E374" s="765"/>
      <c r="F374" s="958"/>
      <c r="G374" s="765" t="s">
        <v>181</v>
      </c>
      <c r="H374" s="958"/>
      <c r="I374" s="959"/>
      <c r="J374" s="958"/>
      <c r="K374" s="959"/>
      <c r="L374" s="958"/>
      <c r="N374" s="771" t="s">
        <v>181</v>
      </c>
      <c r="O374" s="1003"/>
      <c r="P374" s="517"/>
    </row>
    <row r="375" spans="1:16" ht="14.55" hidden="1" customHeight="1" outlineLevel="1">
      <c r="A375" s="994"/>
      <c r="B375" s="994"/>
      <c r="C375" s="994"/>
      <c r="D375" s="765" t="s">
        <v>420</v>
      </c>
      <c r="E375" s="765"/>
      <c r="F375" s="958" t="s">
        <v>15929</v>
      </c>
      <c r="G375" s="765" t="s">
        <v>177</v>
      </c>
      <c r="H375" s="958"/>
      <c r="I375" s="959" t="s">
        <v>873</v>
      </c>
      <c r="J375" s="958"/>
      <c r="K375" s="959"/>
      <c r="L375" s="958"/>
      <c r="N375" s="771" t="s">
        <v>177</v>
      </c>
      <c r="O375" s="1003" t="s">
        <v>873</v>
      </c>
      <c r="P375" s="517"/>
    </row>
    <row r="376" spans="1:16" ht="28.8" hidden="1" outlineLevel="1">
      <c r="A376" s="994"/>
      <c r="B376" s="994"/>
      <c r="C376" s="994"/>
      <c r="D376" s="765" t="s">
        <v>420</v>
      </c>
      <c r="E376" s="765"/>
      <c r="F376" s="958"/>
      <c r="G376" s="765" t="s">
        <v>179</v>
      </c>
      <c r="H376" s="958"/>
      <c r="I376" s="959"/>
      <c r="J376" s="958"/>
      <c r="K376" s="959"/>
      <c r="L376" s="958"/>
      <c r="N376" s="771" t="s">
        <v>179</v>
      </c>
      <c r="O376" s="1003"/>
      <c r="P376" s="517"/>
    </row>
    <row r="377" spans="1:16" ht="28.95" hidden="1" customHeight="1" outlineLevel="1">
      <c r="A377" s="994"/>
      <c r="B377" s="994"/>
      <c r="C377" s="994"/>
      <c r="D377" s="765" t="s">
        <v>4824</v>
      </c>
      <c r="E377" s="765"/>
      <c r="F377" s="958"/>
      <c r="G377" s="765" t="s">
        <v>180</v>
      </c>
      <c r="H377" s="958"/>
      <c r="I377" s="959"/>
      <c r="J377" s="958"/>
      <c r="K377" s="959"/>
      <c r="L377" s="958"/>
      <c r="N377" s="771" t="s">
        <v>180</v>
      </c>
      <c r="O377" s="1003"/>
      <c r="P377" s="517"/>
    </row>
    <row r="378" spans="1:16" ht="28.8" hidden="1" outlineLevel="1">
      <c r="A378" s="994"/>
      <c r="B378" s="994"/>
      <c r="C378" s="994"/>
      <c r="D378" s="765" t="s">
        <v>4824</v>
      </c>
      <c r="E378" s="765"/>
      <c r="F378" s="958"/>
      <c r="G378" s="765" t="s">
        <v>181</v>
      </c>
      <c r="H378" s="958"/>
      <c r="I378" s="959"/>
      <c r="J378" s="958"/>
      <c r="K378" s="959"/>
      <c r="L378" s="958"/>
      <c r="N378" s="771" t="s">
        <v>181</v>
      </c>
      <c r="O378" s="1003"/>
      <c r="P378" s="517"/>
    </row>
    <row r="379" spans="1:16" ht="14.55" hidden="1" customHeight="1" outlineLevel="1">
      <c r="A379" s="994"/>
      <c r="B379" s="994"/>
      <c r="C379" s="994"/>
      <c r="D379" s="765" t="s">
        <v>420</v>
      </c>
      <c r="E379" s="765"/>
      <c r="F379" s="958" t="s">
        <v>185</v>
      </c>
      <c r="G379" s="765" t="s">
        <v>177</v>
      </c>
      <c r="H379" s="958"/>
      <c r="I379" s="959" t="s">
        <v>874</v>
      </c>
      <c r="J379" s="958"/>
      <c r="K379" s="959"/>
      <c r="L379" s="958"/>
      <c r="N379" s="771" t="s">
        <v>177</v>
      </c>
      <c r="O379" s="1003" t="s">
        <v>874</v>
      </c>
      <c r="P379" s="517"/>
    </row>
    <row r="380" spans="1:16" ht="28.8" hidden="1" outlineLevel="1">
      <c r="A380" s="994"/>
      <c r="B380" s="994"/>
      <c r="C380" s="994"/>
      <c r="D380" s="765" t="s">
        <v>420</v>
      </c>
      <c r="E380" s="765"/>
      <c r="F380" s="958"/>
      <c r="G380" s="765" t="s">
        <v>179</v>
      </c>
      <c r="H380" s="958"/>
      <c r="I380" s="959"/>
      <c r="J380" s="958"/>
      <c r="K380" s="959"/>
      <c r="L380" s="958"/>
      <c r="N380" s="771" t="s">
        <v>179</v>
      </c>
      <c r="O380" s="1003"/>
      <c r="P380" s="517"/>
    </row>
    <row r="381" spans="1:16" ht="28.05" hidden="1" customHeight="1" outlineLevel="1">
      <c r="A381" s="994"/>
      <c r="B381" s="994"/>
      <c r="C381" s="994"/>
      <c r="D381" s="765" t="s">
        <v>4824</v>
      </c>
      <c r="E381" s="765"/>
      <c r="F381" s="958"/>
      <c r="G381" s="765" t="s">
        <v>180</v>
      </c>
      <c r="H381" s="958"/>
      <c r="I381" s="959"/>
      <c r="J381" s="958"/>
      <c r="K381" s="959"/>
      <c r="L381" s="958"/>
      <c r="N381" s="771" t="s">
        <v>180</v>
      </c>
      <c r="O381" s="1003"/>
      <c r="P381" s="517"/>
    </row>
    <row r="382" spans="1:16" ht="28.8" hidden="1" outlineLevel="1">
      <c r="A382" s="994"/>
      <c r="B382" s="994"/>
      <c r="C382" s="994"/>
      <c r="D382" s="765" t="s">
        <v>4824</v>
      </c>
      <c r="E382" s="765"/>
      <c r="F382" s="958"/>
      <c r="G382" s="765" t="s">
        <v>181</v>
      </c>
      <c r="H382" s="958"/>
      <c r="I382" s="959"/>
      <c r="J382" s="958"/>
      <c r="K382" s="959"/>
      <c r="L382" s="958"/>
      <c r="N382" s="771" t="s">
        <v>181</v>
      </c>
      <c r="O382" s="1003"/>
      <c r="P382" s="517"/>
    </row>
    <row r="383" spans="1:16" ht="14.55" hidden="1" customHeight="1" outlineLevel="1">
      <c r="A383" s="994"/>
      <c r="B383" s="994"/>
      <c r="C383" s="994"/>
      <c r="D383" s="765" t="s">
        <v>420</v>
      </c>
      <c r="E383" s="765"/>
      <c r="F383" s="958" t="s">
        <v>186</v>
      </c>
      <c r="G383" s="765" t="s">
        <v>177</v>
      </c>
      <c r="H383" s="958"/>
      <c r="I383" s="959" t="s">
        <v>868</v>
      </c>
      <c r="J383" s="958"/>
      <c r="K383" s="959"/>
      <c r="L383" s="958"/>
      <c r="N383" s="771" t="s">
        <v>177</v>
      </c>
      <c r="O383" s="1003" t="s">
        <v>868</v>
      </c>
      <c r="P383" s="517"/>
    </row>
    <row r="384" spans="1:16" ht="28.8" hidden="1" outlineLevel="1">
      <c r="A384" s="994"/>
      <c r="B384" s="994"/>
      <c r="C384" s="994"/>
      <c r="D384" s="765" t="s">
        <v>420</v>
      </c>
      <c r="E384" s="765"/>
      <c r="F384" s="958"/>
      <c r="G384" s="765" t="s">
        <v>179</v>
      </c>
      <c r="H384" s="958"/>
      <c r="I384" s="959"/>
      <c r="J384" s="958"/>
      <c r="K384" s="959"/>
      <c r="L384" s="958"/>
      <c r="N384" s="771" t="s">
        <v>179</v>
      </c>
      <c r="O384" s="1003"/>
      <c r="P384" s="517"/>
    </row>
    <row r="385" spans="1:16" ht="28.95" hidden="1" customHeight="1" outlineLevel="1">
      <c r="A385" s="994"/>
      <c r="B385" s="994"/>
      <c r="C385" s="994"/>
      <c r="D385" s="765" t="s">
        <v>4824</v>
      </c>
      <c r="E385" s="765"/>
      <c r="F385" s="958"/>
      <c r="G385" s="765" t="s">
        <v>180</v>
      </c>
      <c r="H385" s="958"/>
      <c r="I385" s="959"/>
      <c r="J385" s="958"/>
      <c r="K385" s="959"/>
      <c r="L385" s="958"/>
      <c r="N385" s="771" t="s">
        <v>180</v>
      </c>
      <c r="O385" s="1003"/>
    </row>
    <row r="386" spans="1:16" ht="28.8" hidden="1" outlineLevel="1">
      <c r="A386" s="994"/>
      <c r="B386" s="994"/>
      <c r="C386" s="994"/>
      <c r="D386" s="765" t="s">
        <v>4824</v>
      </c>
      <c r="E386" s="765"/>
      <c r="F386" s="958"/>
      <c r="G386" s="765" t="s">
        <v>181</v>
      </c>
      <c r="H386" s="958"/>
      <c r="I386" s="959"/>
      <c r="J386" s="958"/>
      <c r="K386" s="959"/>
      <c r="L386" s="958"/>
      <c r="N386" s="771" t="s">
        <v>181</v>
      </c>
      <c r="O386" s="1003"/>
    </row>
    <row r="387" spans="1:16" ht="14.55" hidden="1" customHeight="1" outlineLevel="1">
      <c r="A387" s="994"/>
      <c r="B387" s="994"/>
      <c r="C387" s="994"/>
      <c r="D387" s="765" t="s">
        <v>420</v>
      </c>
      <c r="E387" s="765"/>
      <c r="F387" s="958" t="s">
        <v>187</v>
      </c>
      <c r="G387" s="765" t="s">
        <v>177</v>
      </c>
      <c r="H387" s="958"/>
      <c r="I387" s="959" t="s">
        <v>869</v>
      </c>
      <c r="J387" s="958"/>
      <c r="K387" s="959"/>
      <c r="L387" s="958"/>
      <c r="N387" s="771" t="s">
        <v>177</v>
      </c>
      <c r="O387" s="1003" t="s">
        <v>869</v>
      </c>
    </row>
    <row r="388" spans="1:16" ht="28.8" hidden="1" outlineLevel="1">
      <c r="A388" s="994"/>
      <c r="B388" s="994"/>
      <c r="C388" s="994"/>
      <c r="D388" s="765" t="s">
        <v>420</v>
      </c>
      <c r="E388" s="765"/>
      <c r="F388" s="958"/>
      <c r="G388" s="765" t="s">
        <v>179</v>
      </c>
      <c r="H388" s="958"/>
      <c r="I388" s="959"/>
      <c r="J388" s="958"/>
      <c r="K388" s="959"/>
      <c r="L388" s="958"/>
      <c r="N388" s="771" t="s">
        <v>179</v>
      </c>
      <c r="O388" s="1003"/>
    </row>
    <row r="389" spans="1:16" ht="28.95" hidden="1" customHeight="1" outlineLevel="1">
      <c r="A389" s="994"/>
      <c r="B389" s="994"/>
      <c r="C389" s="994"/>
      <c r="D389" s="765" t="s">
        <v>4824</v>
      </c>
      <c r="E389" s="765"/>
      <c r="F389" s="958"/>
      <c r="G389" s="765" t="s">
        <v>180</v>
      </c>
      <c r="H389" s="958"/>
      <c r="I389" s="959"/>
      <c r="J389" s="958"/>
      <c r="K389" s="959"/>
      <c r="L389" s="958"/>
      <c r="N389" s="771" t="s">
        <v>180</v>
      </c>
      <c r="O389" s="1003"/>
    </row>
    <row r="390" spans="1:16" ht="28.8" hidden="1" outlineLevel="1">
      <c r="A390" s="994"/>
      <c r="B390" s="994"/>
      <c r="C390" s="994"/>
      <c r="D390" s="765" t="s">
        <v>4824</v>
      </c>
      <c r="E390" s="765"/>
      <c r="F390" s="958"/>
      <c r="G390" s="765" t="s">
        <v>181</v>
      </c>
      <c r="H390" s="958"/>
      <c r="I390" s="959"/>
      <c r="J390" s="958"/>
      <c r="K390" s="959"/>
      <c r="L390" s="958"/>
      <c r="N390" s="771" t="s">
        <v>181</v>
      </c>
      <c r="O390" s="1003"/>
    </row>
    <row r="391" spans="1:16" ht="14.55" hidden="1" customHeight="1" outlineLevel="1">
      <c r="A391" s="994"/>
      <c r="B391" s="994"/>
      <c r="C391" s="994"/>
      <c r="D391" s="765" t="s">
        <v>420</v>
      </c>
      <c r="E391" s="765"/>
      <c r="F391" s="958" t="s">
        <v>15930</v>
      </c>
      <c r="G391" s="765" t="s">
        <v>177</v>
      </c>
      <c r="H391" s="958"/>
      <c r="I391" s="959" t="s">
        <v>870</v>
      </c>
      <c r="J391" s="958"/>
      <c r="K391" s="959"/>
      <c r="L391" s="958"/>
      <c r="N391" s="771" t="s">
        <v>177</v>
      </c>
      <c r="O391" s="1003" t="s">
        <v>870</v>
      </c>
    </row>
    <row r="392" spans="1:16" ht="28.8" hidden="1" outlineLevel="1">
      <c r="A392" s="994"/>
      <c r="B392" s="994"/>
      <c r="C392" s="994"/>
      <c r="D392" s="765" t="s">
        <v>420</v>
      </c>
      <c r="E392" s="765"/>
      <c r="F392" s="958"/>
      <c r="G392" s="765" t="s">
        <v>179</v>
      </c>
      <c r="H392" s="958"/>
      <c r="I392" s="959"/>
      <c r="J392" s="958"/>
      <c r="K392" s="959"/>
      <c r="L392" s="958"/>
      <c r="N392" s="771" t="s">
        <v>179</v>
      </c>
      <c r="O392" s="1003"/>
    </row>
    <row r="393" spans="1:16" ht="30.45" hidden="1" customHeight="1" outlineLevel="1">
      <c r="A393" s="994"/>
      <c r="B393" s="994"/>
      <c r="C393" s="994"/>
      <c r="D393" s="765" t="s">
        <v>4824</v>
      </c>
      <c r="E393" s="765"/>
      <c r="F393" s="958"/>
      <c r="G393" s="765" t="s">
        <v>180</v>
      </c>
      <c r="H393" s="958"/>
      <c r="I393" s="959"/>
      <c r="J393" s="958"/>
      <c r="K393" s="959"/>
      <c r="L393" s="958"/>
      <c r="N393" s="771" t="s">
        <v>180</v>
      </c>
      <c r="O393" s="1003"/>
    </row>
    <row r="394" spans="1:16" ht="28.8" hidden="1" outlineLevel="1">
      <c r="A394" s="994"/>
      <c r="B394" s="994"/>
      <c r="C394" s="994"/>
      <c r="D394" s="765" t="s">
        <v>4824</v>
      </c>
      <c r="E394" s="765"/>
      <c r="F394" s="958"/>
      <c r="G394" s="765" t="s">
        <v>181</v>
      </c>
      <c r="H394" s="958"/>
      <c r="I394" s="959"/>
      <c r="J394" s="958"/>
      <c r="K394" s="959"/>
      <c r="L394" s="958"/>
      <c r="N394" s="771" t="s">
        <v>181</v>
      </c>
      <c r="O394" s="1003"/>
    </row>
    <row r="395" spans="1:16" ht="84" hidden="1" outlineLevel="1">
      <c r="A395" s="994"/>
      <c r="B395" s="994"/>
      <c r="C395" s="994"/>
      <c r="D395" s="765" t="s">
        <v>4824</v>
      </c>
      <c r="E395" s="765"/>
      <c r="F395" s="770" t="s">
        <v>189</v>
      </c>
      <c r="G395" s="769" t="s">
        <v>188</v>
      </c>
      <c r="H395" s="770"/>
      <c r="I395" s="769" t="s">
        <v>188</v>
      </c>
      <c r="J395" s="958"/>
      <c r="K395" s="959"/>
      <c r="L395" s="958"/>
      <c r="N395" s="769" t="s">
        <v>188</v>
      </c>
      <c r="O395" s="769" t="s">
        <v>188</v>
      </c>
    </row>
    <row r="396" spans="1:16" ht="16.5" hidden="1" customHeight="1" outlineLevel="1">
      <c r="A396" s="994"/>
      <c r="B396" s="994"/>
      <c r="C396" s="994"/>
      <c r="D396" s="765" t="s">
        <v>420</v>
      </c>
      <c r="E396" s="765"/>
      <c r="F396" s="958" t="s">
        <v>192</v>
      </c>
      <c r="G396" s="765" t="s">
        <v>177</v>
      </c>
      <c r="H396" s="1017"/>
      <c r="I396" s="1018" t="s">
        <v>875</v>
      </c>
      <c r="J396" s="958"/>
      <c r="K396" s="959" t="s">
        <v>191</v>
      </c>
      <c r="L396" s="958" t="str">
        <f>VLOOKUP(K396,'JHS200'!$C$1:$G$117,3,FALSE)&amp;". "&amp;VLOOKUP(K396,'JHS200'!$C$1:$G$117,4,FALSE)</f>
        <v xml:space="preserve">erikoislääkärijohtoisessa psykiatrisessa yksikössä toteutettu 23 vuotta täyttäneiden psykiatrinen erikoissairaanhoito. Psykiatrisessa erikoissairaanhoidossa annettavat palvelut palvelumuodosta riippumatta: Sisältää Hilmo-erikoisalat 70 (Psykiatria), 70F (Geriatrinen psykiatria) ja 70Z (Oikeuspsykiatria). </v>
      </c>
      <c r="N396" s="771" t="s">
        <v>177</v>
      </c>
      <c r="O396" s="993" t="s">
        <v>877</v>
      </c>
      <c r="P396" s="125" t="s">
        <v>878</v>
      </c>
    </row>
    <row r="397" spans="1:16" ht="28.8" hidden="1" outlineLevel="1">
      <c r="A397" s="994"/>
      <c r="B397" s="994"/>
      <c r="C397" s="994"/>
      <c r="D397" s="765" t="s">
        <v>420</v>
      </c>
      <c r="E397" s="765"/>
      <c r="F397" s="958"/>
      <c r="G397" s="765" t="s">
        <v>179</v>
      </c>
      <c r="H397" s="1017"/>
      <c r="I397" s="1018"/>
      <c r="J397" s="958"/>
      <c r="K397" s="959"/>
      <c r="L397" s="958"/>
      <c r="N397" s="771" t="s">
        <v>179</v>
      </c>
      <c r="O397" s="993"/>
    </row>
    <row r="398" spans="1:16" ht="29.55" hidden="1" customHeight="1" outlineLevel="1">
      <c r="A398" s="994"/>
      <c r="B398" s="994"/>
      <c r="C398" s="994"/>
      <c r="D398" s="765" t="s">
        <v>4824</v>
      </c>
      <c r="E398" s="765"/>
      <c r="F398" s="958"/>
      <c r="G398" s="765" t="s">
        <v>180</v>
      </c>
      <c r="H398" s="1017"/>
      <c r="I398" s="1018"/>
      <c r="J398" s="958"/>
      <c r="K398" s="959"/>
      <c r="L398" s="958"/>
      <c r="N398" s="771" t="s">
        <v>180</v>
      </c>
      <c r="O398" s="993"/>
    </row>
    <row r="399" spans="1:16" ht="28.8" hidden="1" outlineLevel="1">
      <c r="A399" s="994"/>
      <c r="B399" s="994"/>
      <c r="C399" s="994"/>
      <c r="D399" s="765" t="s">
        <v>4824</v>
      </c>
      <c r="E399" s="765"/>
      <c r="F399" s="958"/>
      <c r="G399" s="765" t="s">
        <v>181</v>
      </c>
      <c r="H399" s="1017"/>
      <c r="I399" s="1018"/>
      <c r="J399" s="958"/>
      <c r="K399" s="959"/>
      <c r="L399" s="958"/>
      <c r="N399" s="771" t="s">
        <v>181</v>
      </c>
      <c r="O399" s="993"/>
    </row>
    <row r="400" spans="1:16" ht="43.2" hidden="1" outlineLevel="1">
      <c r="A400" s="994"/>
      <c r="B400" s="994"/>
      <c r="C400" s="994"/>
      <c r="D400" s="765" t="s">
        <v>420</v>
      </c>
      <c r="E400" s="765"/>
      <c r="F400" s="958"/>
      <c r="G400" s="765" t="s">
        <v>193</v>
      </c>
      <c r="H400" s="1017"/>
      <c r="I400" s="1018"/>
      <c r="J400" s="958"/>
      <c r="K400" s="959"/>
      <c r="L400" s="958"/>
      <c r="N400" s="771" t="s">
        <v>193</v>
      </c>
      <c r="O400" s="993"/>
    </row>
    <row r="401" spans="1:16" ht="14.55" hidden="1" customHeight="1" outlineLevel="1">
      <c r="A401" s="994"/>
      <c r="B401" s="994"/>
      <c r="C401" s="994"/>
      <c r="D401" s="765" t="s">
        <v>420</v>
      </c>
      <c r="E401" s="765"/>
      <c r="F401" s="958" t="s">
        <v>354</v>
      </c>
      <c r="G401" s="765" t="s">
        <v>177</v>
      </c>
      <c r="H401" s="1017"/>
      <c r="I401" s="1018" t="s">
        <v>349</v>
      </c>
      <c r="J401" s="1021"/>
      <c r="K401" s="1024" t="s">
        <v>107</v>
      </c>
      <c r="L401" s="1021" t="e">
        <f>VLOOKUP(K401,'JHS200'!$C$1:$G$117,3,FALSE)&amp;". "&amp;VLOOKUP(K401,'JHS200'!$C$1:$G$117,4,FALSE)</f>
        <v>#N/A</v>
      </c>
      <c r="N401" s="771" t="s">
        <v>177</v>
      </c>
      <c r="O401" s="993" t="s">
        <v>879</v>
      </c>
      <c r="P401" s="125" t="s">
        <v>878</v>
      </c>
    </row>
    <row r="402" spans="1:16" ht="28.8" hidden="1" outlineLevel="1">
      <c r="A402" s="994"/>
      <c r="B402" s="994"/>
      <c r="C402" s="994"/>
      <c r="D402" s="765" t="s">
        <v>420</v>
      </c>
      <c r="E402" s="765"/>
      <c r="F402" s="958"/>
      <c r="G402" s="765" t="s">
        <v>179</v>
      </c>
      <c r="H402" s="1017"/>
      <c r="I402" s="1018"/>
      <c r="J402" s="1022"/>
      <c r="K402" s="1025"/>
      <c r="L402" s="1022"/>
      <c r="N402" s="771" t="s">
        <v>179</v>
      </c>
      <c r="O402" s="993"/>
    </row>
    <row r="403" spans="1:16" ht="28.95" hidden="1" customHeight="1" outlineLevel="1">
      <c r="A403" s="994"/>
      <c r="B403" s="994"/>
      <c r="C403" s="994"/>
      <c r="D403" s="765" t="s">
        <v>4824</v>
      </c>
      <c r="E403" s="765"/>
      <c r="F403" s="958"/>
      <c r="G403" s="765" t="s">
        <v>180</v>
      </c>
      <c r="H403" s="1017"/>
      <c r="I403" s="1018"/>
      <c r="J403" s="1022"/>
      <c r="K403" s="1025"/>
      <c r="L403" s="1022"/>
      <c r="N403" s="771" t="s">
        <v>180</v>
      </c>
      <c r="O403" s="993"/>
    </row>
    <row r="404" spans="1:16" ht="28.8" hidden="1" outlineLevel="1">
      <c r="A404" s="994"/>
      <c r="B404" s="994"/>
      <c r="C404" s="994"/>
      <c r="D404" s="765" t="s">
        <v>4824</v>
      </c>
      <c r="E404" s="765"/>
      <c r="F404" s="958"/>
      <c r="G404" s="765" t="s">
        <v>181</v>
      </c>
      <c r="H404" s="1017"/>
      <c r="I404" s="1018"/>
      <c r="J404" s="1023"/>
      <c r="K404" s="1026"/>
      <c r="L404" s="1023"/>
      <c r="N404" s="771" t="s">
        <v>181</v>
      </c>
      <c r="O404" s="993"/>
    </row>
    <row r="405" spans="1:16" ht="14.55" hidden="1" customHeight="1" outlineLevel="1">
      <c r="A405" s="994"/>
      <c r="B405" s="994"/>
      <c r="C405" s="994"/>
      <c r="D405" s="775" t="s">
        <v>420</v>
      </c>
      <c r="E405" s="775"/>
      <c r="F405" s="958" t="s">
        <v>779</v>
      </c>
      <c r="G405" s="775" t="s">
        <v>177</v>
      </c>
      <c r="H405" s="1017"/>
      <c r="I405" s="1018" t="s">
        <v>871</v>
      </c>
      <c r="J405" s="958"/>
      <c r="K405" s="959" t="s">
        <v>93</v>
      </c>
      <c r="L405" s="958" t="str">
        <f>VLOOKUP(K405,'JHS200'!$C$1:$G$117,3,FALSE)&amp;". "&amp;VLOOKUP(K405,'JHS200'!$C$1:$G$117,4,FALSE)</f>
        <v xml:space="preserve">erikoislääkärijohtoisessa psykiatrisessa yksikössä toteutettu lastenpsykiatrinen ja alle 23-vuotiaiden nuorisopsykiatrinen hoito. Lasten- ja nuorisopsykiatrian palvelut palvelumuodosta riippumatta: Sisältää Hilmo-erikoisalat 74 (Nuorispsykiatria) ja 75 (Lastenpsykiatria). Palveluluokkaan ei sisällytetä aikuispsykiatrisessa erikoissairaanhoidossa alle 23-vuotiaille annettavia palveluja. </v>
      </c>
      <c r="N405" s="771" t="s">
        <v>177</v>
      </c>
      <c r="O405" s="993" t="s">
        <v>880</v>
      </c>
      <c r="P405" s="125" t="s">
        <v>878</v>
      </c>
    </row>
    <row r="406" spans="1:16" ht="28.8" hidden="1" outlineLevel="1">
      <c r="A406" s="994"/>
      <c r="B406" s="994"/>
      <c r="C406" s="994"/>
      <c r="D406" s="775" t="s">
        <v>420</v>
      </c>
      <c r="E406" s="775"/>
      <c r="F406" s="958"/>
      <c r="G406" s="775" t="s">
        <v>179</v>
      </c>
      <c r="H406" s="1017"/>
      <c r="I406" s="1018"/>
      <c r="J406" s="958"/>
      <c r="K406" s="959"/>
      <c r="L406" s="958"/>
      <c r="N406" s="771" t="s">
        <v>179</v>
      </c>
      <c r="O406" s="993"/>
    </row>
    <row r="407" spans="1:16" ht="57.6" hidden="1" outlineLevel="1">
      <c r="A407" s="994"/>
      <c r="B407" s="994"/>
      <c r="C407" s="994"/>
      <c r="D407" s="765" t="s">
        <v>4824</v>
      </c>
      <c r="E407" s="765"/>
      <c r="F407" s="958"/>
      <c r="G407" s="765" t="s">
        <v>180</v>
      </c>
      <c r="H407" s="1017"/>
      <c r="I407" s="1018"/>
      <c r="J407" s="958"/>
      <c r="K407" s="959"/>
      <c r="L407" s="958"/>
      <c r="N407" s="771" t="s">
        <v>180</v>
      </c>
      <c r="O407" s="993"/>
    </row>
    <row r="408" spans="1:16" ht="28.8" hidden="1" outlineLevel="1">
      <c r="A408" s="994"/>
      <c r="B408" s="994"/>
      <c r="C408" s="994"/>
      <c r="D408" s="765" t="s">
        <v>4824</v>
      </c>
      <c r="E408" s="765"/>
      <c r="F408" s="958"/>
      <c r="G408" s="765" t="s">
        <v>181</v>
      </c>
      <c r="H408" s="1017"/>
      <c r="I408" s="1018"/>
      <c r="J408" s="958"/>
      <c r="K408" s="959"/>
      <c r="L408" s="958"/>
      <c r="N408" s="771" t="s">
        <v>181</v>
      </c>
      <c r="O408" s="993"/>
    </row>
    <row r="409" spans="1:16" ht="96" hidden="1" outlineLevel="1">
      <c r="A409" s="767" t="s">
        <v>18949</v>
      </c>
      <c r="B409" s="776" t="s">
        <v>4093</v>
      </c>
      <c r="C409" s="775" t="s">
        <v>2181</v>
      </c>
      <c r="D409" s="775" t="s">
        <v>2181</v>
      </c>
      <c r="E409" s="775"/>
      <c r="F409" s="776" t="s">
        <v>196</v>
      </c>
      <c r="G409" s="775" t="s">
        <v>18953</v>
      </c>
      <c r="H409" s="776"/>
      <c r="I409" s="775" t="s">
        <v>18953</v>
      </c>
      <c r="J409" s="776"/>
      <c r="K409" s="775" t="s">
        <v>53</v>
      </c>
      <c r="L409" s="776"/>
      <c r="N409" s="130" t="s">
        <v>110</v>
      </c>
      <c r="O409" s="130"/>
      <c r="P409" s="765" t="s">
        <v>787</v>
      </c>
    </row>
    <row r="410" spans="1:16" ht="145.19999999999999" hidden="1" customHeight="1" outlineLevel="1">
      <c r="A410" s="944" t="s">
        <v>2181</v>
      </c>
      <c r="B410" s="945" t="s">
        <v>20993</v>
      </c>
      <c r="C410" s="945" t="s">
        <v>2181</v>
      </c>
      <c r="D410" s="945" t="s">
        <v>2181</v>
      </c>
      <c r="E410" s="945" t="s">
        <v>2181</v>
      </c>
      <c r="F410" s="945" t="s">
        <v>2181</v>
      </c>
      <c r="G410" s="945" t="s">
        <v>2181</v>
      </c>
      <c r="H410" s="945" t="s">
        <v>2181</v>
      </c>
      <c r="I410" s="945" t="s">
        <v>2181</v>
      </c>
      <c r="J410" s="945" t="s">
        <v>2181</v>
      </c>
      <c r="K410" s="943" t="s">
        <v>19022</v>
      </c>
      <c r="L410" s="943" t="str">
        <f>VLOOKUP(K410,'JHS200'!$C$1:$G$117,3,FALSE)&amp;". "&amp;VLOOKUP(K410,'JHS200'!$C$1:$G$117,4,FALSE)</f>
        <v xml:space="preserve">Erittelemätön-luokkaa voi käyttää ainoastaan kunnilta ja kuntayhtymiltä ostettavissa palveluissa. Luokalle kirjataan aikuispsykiatrinen erikoissairaanhoito, somaattinen erikoissairaanhoito, ensihoitokeskus, ensihoitopalvelu, lastentautien yksikössä annettu somaattinen erikoissairaanhoito, lastenpsykiatrinen ja nuorisopsykiatrinen erikoissairaanhoito ja ympärivuorokautiset päivystyspalvelut.. </v>
      </c>
      <c r="N410" s="130"/>
      <c r="O410" s="130"/>
      <c r="P410" s="942"/>
    </row>
    <row r="411" spans="1:16" ht="23.4" collapsed="1">
      <c r="A411" s="264" t="s">
        <v>1731</v>
      </c>
      <c r="B411" s="380"/>
      <c r="C411" s="5"/>
      <c r="D411" s="2"/>
      <c r="E411" s="2"/>
      <c r="F411" s="380"/>
      <c r="G411" s="2"/>
      <c r="H411" s="404"/>
      <c r="I411" s="2"/>
      <c r="J411" s="380"/>
      <c r="K411" s="5"/>
      <c r="L411" s="380"/>
      <c r="N411" s="140"/>
      <c r="O411" s="140"/>
    </row>
    <row r="412" spans="1:16" ht="242.55" hidden="1" customHeight="1" outlineLevel="1">
      <c r="A412" s="767" t="s">
        <v>19562</v>
      </c>
      <c r="B412" s="776" t="s">
        <v>19516</v>
      </c>
      <c r="C412" s="775" t="s">
        <v>396</v>
      </c>
      <c r="D412" s="775" t="s">
        <v>419</v>
      </c>
      <c r="E412" s="767" t="s">
        <v>19562</v>
      </c>
      <c r="F412" s="776" t="s">
        <v>195</v>
      </c>
      <c r="G412" s="775" t="s">
        <v>396</v>
      </c>
      <c r="H412" s="767" t="s">
        <v>19562</v>
      </c>
      <c r="I412" s="775" t="s">
        <v>396</v>
      </c>
      <c r="J412" s="776"/>
      <c r="K412" s="775" t="s">
        <v>20573</v>
      </c>
      <c r="L412" s="775" t="s">
        <v>49</v>
      </c>
      <c r="N412" s="130" t="s">
        <v>21</v>
      </c>
      <c r="O412" s="130"/>
      <c r="P412" s="765" t="s">
        <v>787</v>
      </c>
    </row>
    <row r="413" spans="1:16" ht="276" hidden="1" outlineLevel="1">
      <c r="A413" s="767" t="s">
        <v>19431</v>
      </c>
      <c r="B413" s="767" t="s">
        <v>15903</v>
      </c>
      <c r="C413" s="765" t="s">
        <v>2122</v>
      </c>
      <c r="D413" s="771" t="s">
        <v>420</v>
      </c>
      <c r="E413" s="958" t="s">
        <v>19082</v>
      </c>
      <c r="F413" s="1005" t="s">
        <v>2182</v>
      </c>
      <c r="G413" s="1003" t="s">
        <v>398</v>
      </c>
      <c r="H413" s="958" t="s">
        <v>19132</v>
      </c>
      <c r="I413" s="1003" t="s">
        <v>20957</v>
      </c>
      <c r="J413" s="958" t="s">
        <v>20958</v>
      </c>
      <c r="K413" s="1003" t="s">
        <v>18936</v>
      </c>
      <c r="L413" s="958" t="str">
        <f>VLOOKUP(K413,'JHS200'!$C$1:$G$117,3,FALSE)&amp;". "&amp;VLOOKUP(K413,'JHS200'!$C$1:$G$117,4,FALSE)</f>
        <v xml:space="preserve">vammaisten kuntoutusohjaus, sosiaaliohjaus, sosiaalityö, sosiaalinen kuntoutus ja sopeutumisvalmennus sekä vammaisten henkilöiden työ- ja päivätoiminta sekä vammaispalvelulain ja erityishuoltolain mukainen vammaisten aamu- ja iltapäivätoiminta sekä loma-ajan hoito. . </v>
      </c>
      <c r="N413" s="785" t="s">
        <v>843</v>
      </c>
      <c r="O413" s="785" t="s">
        <v>843</v>
      </c>
      <c r="P413" s="765" t="s">
        <v>787</v>
      </c>
    </row>
    <row r="414" spans="1:16" ht="276" hidden="1" outlineLevel="2">
      <c r="A414" s="767" t="s">
        <v>19432</v>
      </c>
      <c r="B414" s="767" t="s">
        <v>2165</v>
      </c>
      <c r="C414" s="765" t="s">
        <v>2169</v>
      </c>
      <c r="D414" s="771" t="s">
        <v>420</v>
      </c>
      <c r="E414" s="958"/>
      <c r="F414" s="1005"/>
      <c r="G414" s="1003"/>
      <c r="H414" s="958"/>
      <c r="I414" s="1003"/>
      <c r="J414" s="958"/>
      <c r="K414" s="1003"/>
      <c r="L414" s="958"/>
      <c r="M414" s="124" t="s">
        <v>19221</v>
      </c>
      <c r="N414" s="785"/>
      <c r="O414" s="785"/>
      <c r="P414" s="765"/>
    </row>
    <row r="415" spans="1:16" ht="276" hidden="1" outlineLevel="2">
      <c r="A415" s="767" t="s">
        <v>19433</v>
      </c>
      <c r="B415" s="767" t="s">
        <v>2166</v>
      </c>
      <c r="C415" s="765" t="s">
        <v>2168</v>
      </c>
      <c r="D415" s="771" t="s">
        <v>420</v>
      </c>
      <c r="E415" s="958"/>
      <c r="F415" s="1005"/>
      <c r="G415" s="1003"/>
      <c r="H415" s="958"/>
      <c r="I415" s="1003"/>
      <c r="J415" s="958"/>
      <c r="K415" s="1003"/>
      <c r="L415" s="958"/>
      <c r="N415" s="785"/>
      <c r="O415" s="785"/>
      <c r="P415" s="765"/>
    </row>
    <row r="416" spans="1:16" ht="312" hidden="1" outlineLevel="2">
      <c r="A416" s="767" t="s">
        <v>19434</v>
      </c>
      <c r="B416" s="767" t="s">
        <v>20982</v>
      </c>
      <c r="C416" s="769" t="s">
        <v>2167</v>
      </c>
      <c r="D416" s="771" t="s">
        <v>420</v>
      </c>
      <c r="E416" s="958"/>
      <c r="F416" s="1005"/>
      <c r="G416" s="1003"/>
      <c r="H416" s="958"/>
      <c r="I416" s="1003"/>
      <c r="J416" s="958"/>
      <c r="K416" s="1003"/>
      <c r="L416" s="958"/>
      <c r="N416" s="785"/>
      <c r="O416" s="785"/>
      <c r="P416" s="765"/>
    </row>
    <row r="417" spans="1:16" ht="160.94999999999999" hidden="1" customHeight="1" outlineLevel="2">
      <c r="A417" s="921" t="s">
        <v>19435</v>
      </c>
      <c r="B417" s="921" t="s">
        <v>19518</v>
      </c>
      <c r="C417" s="926" t="s">
        <v>18947</v>
      </c>
      <c r="D417" s="769" t="s">
        <v>420</v>
      </c>
      <c r="E417" s="1006" t="s">
        <v>19083</v>
      </c>
      <c r="F417" s="1005" t="s">
        <v>18948</v>
      </c>
      <c r="G417" s="1007" t="s">
        <v>20997</v>
      </c>
      <c r="H417" s="958"/>
      <c r="I417" s="1003"/>
      <c r="J417" s="958"/>
      <c r="K417" s="1003"/>
      <c r="L417" s="958"/>
      <c r="N417" s="785"/>
      <c r="O417" s="785"/>
      <c r="P417" s="765"/>
    </row>
    <row r="418" spans="1:16" ht="168" hidden="1" customHeight="1" outlineLevel="1">
      <c r="A418" s="767" t="s">
        <v>19436</v>
      </c>
      <c r="B418" s="770" t="s">
        <v>20996</v>
      </c>
      <c r="C418" s="769" t="s">
        <v>2129</v>
      </c>
      <c r="D418" s="769" t="s">
        <v>420</v>
      </c>
      <c r="E418" s="1006"/>
      <c r="F418" s="1005"/>
      <c r="G418" s="1007"/>
      <c r="H418" s="958"/>
      <c r="I418" s="1003"/>
      <c r="J418" s="958"/>
      <c r="K418" s="1003"/>
      <c r="L418" s="958"/>
      <c r="N418" s="149" t="s">
        <v>207</v>
      </c>
      <c r="O418" s="447" t="s">
        <v>844</v>
      </c>
      <c r="P418" s="125" t="s">
        <v>849</v>
      </c>
    </row>
    <row r="419" spans="1:16" ht="204" hidden="1" outlineLevel="1">
      <c r="A419" s="767" t="s">
        <v>19437</v>
      </c>
      <c r="B419" s="770" t="s">
        <v>2130</v>
      </c>
      <c r="C419" s="769" t="s">
        <v>415</v>
      </c>
      <c r="D419" s="769" t="s">
        <v>420</v>
      </c>
      <c r="E419" s="1006"/>
      <c r="F419" s="1005"/>
      <c r="G419" s="1007"/>
      <c r="H419" s="958"/>
      <c r="I419" s="1003"/>
      <c r="J419" s="958"/>
      <c r="K419" s="1003"/>
      <c r="L419" s="958"/>
      <c r="N419" s="141"/>
      <c r="O419" s="447"/>
      <c r="P419" s="125" t="s">
        <v>838</v>
      </c>
    </row>
    <row r="420" spans="1:16" ht="216" hidden="1" outlineLevel="2">
      <c r="A420" s="920" t="s">
        <v>19576</v>
      </c>
      <c r="B420" s="921" t="s">
        <v>20979</v>
      </c>
      <c r="C420" s="922" t="s">
        <v>20978</v>
      </c>
      <c r="D420" s="922" t="s">
        <v>420</v>
      </c>
      <c r="E420" s="1006"/>
      <c r="F420" s="1005"/>
      <c r="G420" s="1007"/>
      <c r="H420" s="958"/>
      <c r="I420" s="1003"/>
      <c r="J420" s="958"/>
      <c r="K420" s="1003"/>
      <c r="L420" s="958"/>
      <c r="N420" s="141"/>
      <c r="O420" s="933"/>
      <c r="P420" s="125"/>
    </row>
    <row r="421" spans="1:16" ht="216" hidden="1" outlineLevel="2">
      <c r="A421" s="924" t="s">
        <v>19576</v>
      </c>
      <c r="B421" s="925" t="s">
        <v>20983</v>
      </c>
      <c r="C421" s="926" t="s">
        <v>20977</v>
      </c>
      <c r="D421" s="926" t="s">
        <v>420</v>
      </c>
      <c r="E421" s="1006"/>
      <c r="F421" s="1005"/>
      <c r="G421" s="1007"/>
      <c r="H421" s="958"/>
      <c r="I421" s="1003"/>
      <c r="J421" s="958"/>
      <c r="K421" s="1003"/>
      <c r="L421" s="958"/>
      <c r="N421" s="141"/>
      <c r="O421" s="794"/>
      <c r="P421" s="125"/>
    </row>
    <row r="422" spans="1:16" ht="180" hidden="1" outlineLevel="2">
      <c r="A422" s="767" t="s">
        <v>19438</v>
      </c>
      <c r="B422" s="770" t="s">
        <v>2849</v>
      </c>
      <c r="C422" s="922" t="s">
        <v>2848</v>
      </c>
      <c r="D422" s="775" t="s">
        <v>422</v>
      </c>
      <c r="E422" s="1005" t="s">
        <v>19115</v>
      </c>
      <c r="F422" s="1005"/>
      <c r="G422" s="1020" t="s">
        <v>20947</v>
      </c>
      <c r="H422" s="958"/>
      <c r="I422" s="1003"/>
      <c r="J422" s="958"/>
      <c r="K422" s="1003"/>
      <c r="L422" s="958"/>
      <c r="N422" s="785"/>
      <c r="O422" s="785"/>
      <c r="P422" s="765"/>
    </row>
    <row r="423" spans="1:16" ht="101.55" hidden="1" customHeight="1" outlineLevel="2">
      <c r="A423" s="767" t="s">
        <v>19438</v>
      </c>
      <c r="B423" s="770" t="s">
        <v>2847</v>
      </c>
      <c r="C423" s="769" t="s">
        <v>2838</v>
      </c>
      <c r="D423" s="775" t="s">
        <v>422</v>
      </c>
      <c r="E423" s="1005"/>
      <c r="F423" s="1005"/>
      <c r="G423" s="1020"/>
      <c r="H423" s="958"/>
      <c r="I423" s="1003"/>
      <c r="J423" s="958"/>
      <c r="K423" s="1003"/>
      <c r="L423" s="958"/>
      <c r="N423" s="785"/>
      <c r="O423" s="785"/>
      <c r="P423" s="765"/>
    </row>
    <row r="424" spans="1:16" ht="204" hidden="1" outlineLevel="2">
      <c r="A424" s="920" t="s">
        <v>20954</v>
      </c>
      <c r="B424" s="924" t="s">
        <v>20914</v>
      </c>
      <c r="C424" s="927" t="s">
        <v>20948</v>
      </c>
      <c r="D424" s="923" t="s">
        <v>2406</v>
      </c>
      <c r="E424" s="1001" t="s">
        <v>20956</v>
      </c>
      <c r="F424" s="1001" t="s">
        <v>2831</v>
      </c>
      <c r="G424" s="1020" t="s">
        <v>2831</v>
      </c>
      <c r="H424" s="958"/>
      <c r="I424" s="1003"/>
      <c r="J424" s="958"/>
      <c r="K424" s="1003"/>
      <c r="L424" s="958"/>
      <c r="N424" s="785"/>
      <c r="O424" s="785"/>
      <c r="P424" s="765"/>
    </row>
    <row r="425" spans="1:16" ht="204" hidden="1" outlineLevel="1">
      <c r="A425" s="920" t="s">
        <v>20955</v>
      </c>
      <c r="B425" s="924" t="s">
        <v>20963</v>
      </c>
      <c r="C425" s="927" t="s">
        <v>20949</v>
      </c>
      <c r="D425" s="930" t="s">
        <v>2181</v>
      </c>
      <c r="E425" s="1001"/>
      <c r="F425" s="1001"/>
      <c r="G425" s="1020"/>
      <c r="H425" s="958"/>
      <c r="I425" s="1003"/>
      <c r="J425" s="958"/>
      <c r="K425" s="1003"/>
      <c r="L425" s="958"/>
      <c r="P425" s="517"/>
    </row>
    <row r="426" spans="1:16" ht="216" hidden="1" outlineLevel="1">
      <c r="A426" s="920" t="s">
        <v>20955</v>
      </c>
      <c r="B426" s="924" t="s">
        <v>20964</v>
      </c>
      <c r="C426" s="927" t="s">
        <v>20950</v>
      </c>
      <c r="D426" s="930" t="s">
        <v>2181</v>
      </c>
      <c r="E426" s="1001"/>
      <c r="F426" s="1001"/>
      <c r="G426" s="1020"/>
      <c r="H426" s="958"/>
      <c r="I426" s="1003"/>
      <c r="J426" s="958"/>
      <c r="K426" s="1003"/>
      <c r="L426" s="958"/>
      <c r="P426" s="517"/>
    </row>
    <row r="427" spans="1:16" ht="204" hidden="1" outlineLevel="1">
      <c r="A427" s="920" t="s">
        <v>20955</v>
      </c>
      <c r="B427" s="924" t="s">
        <v>20959</v>
      </c>
      <c r="C427" s="927" t="s">
        <v>20951</v>
      </c>
      <c r="D427" s="930" t="s">
        <v>2181</v>
      </c>
      <c r="E427" s="1001"/>
      <c r="F427" s="1001"/>
      <c r="G427" s="1020"/>
      <c r="H427" s="958"/>
      <c r="I427" s="1003"/>
      <c r="J427" s="958"/>
      <c r="K427" s="1003"/>
      <c r="L427" s="958"/>
      <c r="P427" s="517"/>
    </row>
    <row r="428" spans="1:16" ht="72" hidden="1" outlineLevel="1">
      <c r="A428" s="1005" t="s">
        <v>15844</v>
      </c>
      <c r="B428" s="932" t="s">
        <v>20953</v>
      </c>
      <c r="C428" s="931" t="s">
        <v>20952</v>
      </c>
      <c r="D428" s="930" t="s">
        <v>423</v>
      </c>
      <c r="E428" s="1001"/>
      <c r="F428" s="1001"/>
      <c r="G428" s="1020"/>
      <c r="H428" s="958"/>
      <c r="I428" s="1003"/>
      <c r="J428" s="958"/>
      <c r="K428" s="1003"/>
      <c r="L428" s="958"/>
      <c r="P428" s="517"/>
    </row>
    <row r="429" spans="1:16" hidden="1" outlineLevel="1">
      <c r="A429" s="1005"/>
      <c r="B429" s="932"/>
      <c r="C429" s="931" t="s">
        <v>20960</v>
      </c>
      <c r="D429" s="930" t="s">
        <v>423</v>
      </c>
      <c r="E429" s="1001"/>
      <c r="F429" s="1001"/>
      <c r="G429" s="1020"/>
      <c r="H429" s="958"/>
      <c r="I429" s="1003"/>
      <c r="J429" s="958"/>
      <c r="K429" s="1003"/>
      <c r="L429" s="958"/>
      <c r="P429" s="517"/>
    </row>
    <row r="430" spans="1:16" ht="28.8" hidden="1" outlineLevel="1">
      <c r="A430" s="1005"/>
      <c r="B430" s="932"/>
      <c r="C430" s="931" t="s">
        <v>20961</v>
      </c>
      <c r="D430" s="930" t="s">
        <v>423</v>
      </c>
      <c r="E430" s="1001"/>
      <c r="F430" s="1001"/>
      <c r="G430" s="1020"/>
      <c r="H430" s="958"/>
      <c r="I430" s="1003"/>
      <c r="J430" s="958"/>
      <c r="K430" s="1003"/>
      <c r="L430" s="958"/>
      <c r="P430" s="517"/>
    </row>
    <row r="431" spans="1:16" hidden="1" outlineLevel="1">
      <c r="A431" s="1005"/>
      <c r="B431" s="932"/>
      <c r="C431" s="931" t="s">
        <v>20962</v>
      </c>
      <c r="D431" s="930" t="s">
        <v>423</v>
      </c>
      <c r="E431" s="1001"/>
      <c r="F431" s="1001"/>
      <c r="G431" s="1020"/>
      <c r="H431" s="958"/>
      <c r="I431" s="1003"/>
      <c r="J431" s="958"/>
      <c r="K431" s="1003"/>
      <c r="L431" s="958"/>
      <c r="P431" s="517"/>
    </row>
    <row r="432" spans="1:16" ht="180" hidden="1" outlineLevel="2">
      <c r="A432" s="767" t="s">
        <v>19439</v>
      </c>
      <c r="B432" s="774" t="s">
        <v>15906</v>
      </c>
      <c r="C432" s="926" t="s">
        <v>18959</v>
      </c>
      <c r="D432" s="930" t="s">
        <v>420</v>
      </c>
      <c r="E432" s="1001"/>
      <c r="F432" s="1001"/>
      <c r="G432" s="1020"/>
      <c r="H432" s="958"/>
      <c r="I432" s="1003"/>
      <c r="J432" s="958"/>
      <c r="K432" s="1003"/>
      <c r="L432" s="958"/>
      <c r="P432" s="517"/>
    </row>
    <row r="433" spans="1:16" ht="84" hidden="1" outlineLevel="2">
      <c r="A433" s="767" t="s">
        <v>19440</v>
      </c>
      <c r="B433" s="774"/>
      <c r="C433" s="766" t="s">
        <v>18960</v>
      </c>
      <c r="D433" s="765" t="s">
        <v>423</v>
      </c>
      <c r="E433" s="1001"/>
      <c r="F433" s="1001"/>
      <c r="G433" s="1020"/>
      <c r="H433" s="958"/>
      <c r="I433" s="1003"/>
      <c r="J433" s="958"/>
      <c r="K433" s="1003"/>
      <c r="L433" s="958"/>
      <c r="P433" s="517"/>
    </row>
    <row r="434" spans="1:16" ht="216" hidden="1" outlineLevel="2">
      <c r="A434" s="767" t="s">
        <v>19441</v>
      </c>
      <c r="B434" s="770" t="s">
        <v>21004</v>
      </c>
      <c r="C434" s="769" t="s">
        <v>2133</v>
      </c>
      <c r="D434" s="930" t="s">
        <v>420</v>
      </c>
      <c r="E434" s="1001" t="s">
        <v>19117</v>
      </c>
      <c r="F434" s="1001" t="s">
        <v>18932</v>
      </c>
      <c r="G434" s="1002" t="s">
        <v>18932</v>
      </c>
      <c r="H434" s="1001" t="s">
        <v>19117</v>
      </c>
      <c r="I434" s="1002" t="s">
        <v>18932</v>
      </c>
      <c r="J434" s="958" t="s">
        <v>19117</v>
      </c>
      <c r="K434" s="959" t="s">
        <v>18931</v>
      </c>
      <c r="L434" s="958" t="str">
        <f>VLOOKUP(K434,'JHS200'!$C$1:$G$117,3,FALSE)&amp;". "&amp;VLOOKUP(K434,'JHS200'!$C$1:$G$117,4,FALSE)</f>
        <v xml:space="preserve">sosiaali- ja terveydenhuollon palvelut, joilla edistetään työelämävalmiuksia, mm. vammaisten henkilöiden työhönvalmennus, vammaisten henkilöiden työllistymistä tukeva toiminta sekä työvoimapalvelupisteissä tuotetut sosiaali- ja terveyspalvelut. Palveluun ei kirjata iäkkäiden, vammaisten sekä mielenterveys- ja päihdeasiakkaiden työ- ja päivätoimintaa eikä sosiaalista kuntoutusta. 
</v>
      </c>
      <c r="N434" s="149"/>
      <c r="O434" s="447"/>
      <c r="P434" s="125"/>
    </row>
    <row r="435" spans="1:16" ht="216" hidden="1" outlineLevel="2">
      <c r="A435" s="767" t="s">
        <v>19442</v>
      </c>
      <c r="B435" s="770" t="s">
        <v>20995</v>
      </c>
      <c r="C435" s="769" t="s">
        <v>2132</v>
      </c>
      <c r="D435" s="930" t="s">
        <v>420</v>
      </c>
      <c r="E435" s="1001"/>
      <c r="F435" s="1001"/>
      <c r="G435" s="1002"/>
      <c r="H435" s="1001"/>
      <c r="I435" s="1002"/>
      <c r="J435" s="958"/>
      <c r="K435" s="959"/>
      <c r="L435" s="958"/>
      <c r="N435" s="149"/>
      <c r="O435" s="447"/>
      <c r="P435" s="125"/>
    </row>
    <row r="436" spans="1:16" ht="216" hidden="1" outlineLevel="1">
      <c r="A436" s="767" t="s">
        <v>19443</v>
      </c>
      <c r="B436" s="767" t="s">
        <v>19287</v>
      </c>
      <c r="C436" s="765" t="s">
        <v>4731</v>
      </c>
      <c r="D436" s="923" t="s">
        <v>20994</v>
      </c>
      <c r="E436" s="958" t="s">
        <v>19119</v>
      </c>
      <c r="F436" s="958" t="s">
        <v>19120</v>
      </c>
      <c r="G436" s="1018" t="s">
        <v>414</v>
      </c>
      <c r="H436" s="1017" t="s">
        <v>19234</v>
      </c>
      <c r="I436" s="1018" t="s">
        <v>19232</v>
      </c>
      <c r="J436" s="958" t="s">
        <v>19135</v>
      </c>
      <c r="K436" s="959" t="s">
        <v>205</v>
      </c>
      <c r="L436" s="958" t="str">
        <f>VLOOKUP(K436,'JHS200'!$C$1:$G$117,3,FALSE)&amp;". "&amp;VLOOKUP(K436,'JHS200'!$C$1:$G$117,4,FALSE)</f>
        <v xml:space="preserve">vammaisten asunnon muutostyöt, tuettu asuminen ja palveluasuminen sekä alle 65-vuotialle omaishoidon tuen järjestämiseen liittyvät kustannukset, kuten maksetut omaishoidon tuen hoitopalkkiot (ml. niiden sivukulut) ja VPLn mukainen taloudellinen tuki . Palveluina annettu omaishoidon tuki kirjautuu ko. palvelun luokkaan (esim. tehostettu palveluasuminen).
Asukkaille tarjotut perusterveydenhuollon palvelut (mm. lääkäri-, laboratorio- ja kuvantamispalvelut) kirjataan perusterveydenhuollon luokkiin.
</v>
      </c>
      <c r="M436" s="765" t="s">
        <v>19236</v>
      </c>
      <c r="N436" s="149" t="s">
        <v>845</v>
      </c>
      <c r="O436" s="152" t="s">
        <v>844</v>
      </c>
      <c r="P436" s="766" t="s">
        <v>787</v>
      </c>
    </row>
    <row r="437" spans="1:16" ht="216" hidden="1" outlineLevel="1">
      <c r="A437" s="767" t="s">
        <v>19444</v>
      </c>
      <c r="B437" s="767" t="s">
        <v>2121</v>
      </c>
      <c r="C437" s="765" t="s">
        <v>2113</v>
      </c>
      <c r="D437" s="923" t="s">
        <v>20994</v>
      </c>
      <c r="E437" s="958"/>
      <c r="F437" s="958"/>
      <c r="G437" s="1018"/>
      <c r="H437" s="1017"/>
      <c r="I437" s="1018"/>
      <c r="J437" s="958"/>
      <c r="K437" s="959"/>
      <c r="L437" s="958"/>
      <c r="M437" s="765" t="s">
        <v>19235</v>
      </c>
      <c r="N437" s="149"/>
      <c r="O437" s="152"/>
      <c r="P437" s="766"/>
    </row>
    <row r="438" spans="1:16" ht="192" hidden="1" outlineLevel="1">
      <c r="A438" s="767" t="s">
        <v>19445</v>
      </c>
      <c r="B438" s="767" t="s">
        <v>2120</v>
      </c>
      <c r="C438" s="765" t="s">
        <v>2114</v>
      </c>
      <c r="D438" s="765" t="s">
        <v>20994</v>
      </c>
      <c r="E438" s="958"/>
      <c r="F438" s="958"/>
      <c r="G438" s="1018"/>
      <c r="H438" s="1017"/>
      <c r="I438" s="1018"/>
      <c r="J438" s="958"/>
      <c r="K438" s="959"/>
      <c r="L438" s="958"/>
      <c r="N438" s="149"/>
      <c r="O438" s="152"/>
      <c r="P438" s="766"/>
    </row>
    <row r="439" spans="1:16" ht="192" hidden="1" outlineLevel="1">
      <c r="A439" s="767" t="s">
        <v>19445</v>
      </c>
      <c r="B439" s="767" t="s">
        <v>4755</v>
      </c>
      <c r="C439" s="765" t="s">
        <v>4754</v>
      </c>
      <c r="D439" s="765" t="s">
        <v>420</v>
      </c>
      <c r="E439" s="958"/>
      <c r="F439" s="958"/>
      <c r="G439" s="1018"/>
      <c r="H439" s="1017"/>
      <c r="I439" s="1018"/>
      <c r="J439" s="958"/>
      <c r="K439" s="959"/>
      <c r="L439" s="958"/>
      <c r="N439" s="149"/>
      <c r="O439" s="152"/>
      <c r="P439" s="766"/>
    </row>
    <row r="440" spans="1:16" ht="103.95" hidden="1" customHeight="1" outlineLevel="1">
      <c r="A440" s="767" t="s">
        <v>19446</v>
      </c>
      <c r="B440" s="767" t="s">
        <v>2184</v>
      </c>
      <c r="C440" s="765" t="s">
        <v>2183</v>
      </c>
      <c r="D440" s="765" t="s">
        <v>420</v>
      </c>
      <c r="E440" s="958" t="s">
        <v>19121</v>
      </c>
      <c r="F440" s="958" t="s">
        <v>418</v>
      </c>
      <c r="G440" s="1018" t="s">
        <v>413</v>
      </c>
      <c r="H440" s="1017"/>
      <c r="I440" s="1018"/>
      <c r="J440" s="958"/>
      <c r="K440" s="959"/>
      <c r="L440" s="958"/>
      <c r="N440" s="141"/>
      <c r="O440" s="152" t="s">
        <v>844</v>
      </c>
      <c r="P440" s="125" t="s">
        <v>834</v>
      </c>
    </row>
    <row r="441" spans="1:16" ht="240" hidden="1" outlineLevel="2">
      <c r="A441" s="394" t="s">
        <v>21089</v>
      </c>
      <c r="B441" s="809" t="s">
        <v>2119</v>
      </c>
      <c r="C441" s="370" t="s">
        <v>5041</v>
      </c>
      <c r="D441" s="370" t="s">
        <v>420</v>
      </c>
      <c r="E441" s="958"/>
      <c r="F441" s="958"/>
      <c r="G441" s="1018"/>
      <c r="H441" s="1017"/>
      <c r="I441" s="1018"/>
      <c r="J441" s="958"/>
      <c r="K441" s="959"/>
      <c r="L441" s="958"/>
      <c r="N441" s="141"/>
      <c r="O441" s="152"/>
      <c r="P441" s="125"/>
    </row>
    <row r="442" spans="1:16" ht="240" hidden="1" outlineLevel="2">
      <c r="A442" s="394" t="s">
        <v>21090</v>
      </c>
      <c r="B442" s="809" t="s">
        <v>2119</v>
      </c>
      <c r="C442" s="370" t="s">
        <v>2116</v>
      </c>
      <c r="D442" s="370" t="s">
        <v>420</v>
      </c>
      <c r="E442" s="958"/>
      <c r="F442" s="958"/>
      <c r="G442" s="1018"/>
      <c r="H442" s="1017"/>
      <c r="I442" s="1018"/>
      <c r="J442" s="958"/>
      <c r="K442" s="959"/>
      <c r="L442" s="958"/>
      <c r="N442" s="141"/>
      <c r="O442" s="152"/>
      <c r="P442" s="125"/>
    </row>
    <row r="443" spans="1:16" ht="252" hidden="1" outlineLevel="2">
      <c r="A443" s="394" t="s">
        <v>21091</v>
      </c>
      <c r="B443" s="809" t="s">
        <v>19575</v>
      </c>
      <c r="C443" s="370" t="s">
        <v>19566</v>
      </c>
      <c r="D443" s="370" t="s">
        <v>420</v>
      </c>
      <c r="E443" s="958"/>
      <c r="F443" s="958"/>
      <c r="G443" s="1018"/>
      <c r="H443" s="1017"/>
      <c r="I443" s="1018"/>
      <c r="J443" s="958"/>
      <c r="K443" s="959"/>
      <c r="L443" s="958"/>
      <c r="N443" s="141"/>
      <c r="O443" s="152"/>
      <c r="P443" s="125"/>
    </row>
    <row r="444" spans="1:16" ht="300" hidden="1" outlineLevel="2">
      <c r="A444" s="394" t="s">
        <v>21092</v>
      </c>
      <c r="B444" s="809" t="s">
        <v>2119</v>
      </c>
      <c r="C444" s="370" t="s">
        <v>2117</v>
      </c>
      <c r="D444" s="370" t="s">
        <v>420</v>
      </c>
      <c r="E444" s="958"/>
      <c r="F444" s="958"/>
      <c r="G444" s="1018"/>
      <c r="H444" s="1017"/>
      <c r="I444" s="1018"/>
      <c r="J444" s="958"/>
      <c r="K444" s="959"/>
      <c r="L444" s="958"/>
      <c r="N444" s="141"/>
      <c r="O444" s="152"/>
      <c r="P444" s="125"/>
    </row>
    <row r="445" spans="1:16" ht="252" hidden="1" outlineLevel="2">
      <c r="A445" s="394" t="s">
        <v>21093</v>
      </c>
      <c r="B445" s="809" t="s">
        <v>2119</v>
      </c>
      <c r="C445" s="370" t="s">
        <v>2118</v>
      </c>
      <c r="D445" s="370" t="s">
        <v>420</v>
      </c>
      <c r="E445" s="958"/>
      <c r="F445" s="958"/>
      <c r="G445" s="1018"/>
      <c r="H445" s="1017"/>
      <c r="I445" s="1018"/>
      <c r="J445" s="958"/>
      <c r="K445" s="959"/>
      <c r="L445" s="958"/>
      <c r="N445" s="141"/>
      <c r="O445" s="152"/>
      <c r="P445" s="125"/>
    </row>
    <row r="446" spans="1:16" ht="252" hidden="1" outlineLevel="2">
      <c r="A446" s="394" t="s">
        <v>21091</v>
      </c>
      <c r="B446" s="809" t="s">
        <v>2119</v>
      </c>
      <c r="C446" s="370" t="s">
        <v>2115</v>
      </c>
      <c r="D446" s="370" t="s">
        <v>420</v>
      </c>
      <c r="E446" s="958"/>
      <c r="F446" s="958"/>
      <c r="G446" s="1018"/>
      <c r="H446" s="1017"/>
      <c r="I446" s="1018"/>
      <c r="J446" s="958"/>
      <c r="K446" s="959"/>
      <c r="L446" s="958"/>
      <c r="N446" s="141"/>
      <c r="O446" s="152"/>
      <c r="P446" s="125"/>
    </row>
    <row r="447" spans="1:16" ht="43.5" hidden="1" customHeight="1" outlineLevel="1">
      <c r="A447" s="958" t="s">
        <v>19574</v>
      </c>
      <c r="B447" s="770" t="s">
        <v>2123</v>
      </c>
      <c r="C447" s="769" t="s">
        <v>2124</v>
      </c>
      <c r="D447" s="769" t="s">
        <v>425</v>
      </c>
      <c r="E447" s="1001" t="s">
        <v>19122</v>
      </c>
      <c r="F447" s="1001" t="s">
        <v>20506</v>
      </c>
      <c r="G447" s="1002" t="s">
        <v>846</v>
      </c>
      <c r="H447" s="1017"/>
      <c r="I447" s="1018"/>
      <c r="J447" s="958"/>
      <c r="K447" s="959"/>
      <c r="L447" s="958"/>
      <c r="M447" s="959" t="s">
        <v>19233</v>
      </c>
      <c r="N447" s="141" t="s">
        <v>828</v>
      </c>
      <c r="O447" s="153" t="s">
        <v>847</v>
      </c>
      <c r="P447" s="766" t="s">
        <v>848</v>
      </c>
    </row>
    <row r="448" spans="1:16" ht="43.2" hidden="1" outlineLevel="2">
      <c r="A448" s="958"/>
      <c r="B448" s="770" t="s">
        <v>19253</v>
      </c>
      <c r="C448" s="769" t="s">
        <v>19247</v>
      </c>
      <c r="D448" s="769" t="s">
        <v>425</v>
      </c>
      <c r="E448" s="1001"/>
      <c r="F448" s="1001"/>
      <c r="G448" s="1002"/>
      <c r="H448" s="1017"/>
      <c r="I448" s="1018"/>
      <c r="J448" s="958"/>
      <c r="K448" s="959"/>
      <c r="L448" s="958"/>
      <c r="M448" s="959"/>
      <c r="N448" s="141"/>
      <c r="O448" s="153"/>
      <c r="P448" s="766"/>
    </row>
    <row r="449" spans="1:16" ht="43.2" hidden="1" outlineLevel="2">
      <c r="A449" s="958"/>
      <c r="B449" s="770" t="s">
        <v>19254</v>
      </c>
      <c r="C449" s="769" t="s">
        <v>19248</v>
      </c>
      <c r="D449" s="769" t="s">
        <v>425</v>
      </c>
      <c r="E449" s="1001"/>
      <c r="F449" s="1001"/>
      <c r="G449" s="1002"/>
      <c r="H449" s="1017"/>
      <c r="I449" s="1018"/>
      <c r="J449" s="958"/>
      <c r="K449" s="959"/>
      <c r="L449" s="958"/>
      <c r="M449" s="959"/>
      <c r="N449" s="141"/>
      <c r="O449" s="153"/>
      <c r="P449" s="766"/>
    </row>
    <row r="450" spans="1:16" ht="43.2" hidden="1" outlineLevel="2">
      <c r="A450" s="958"/>
      <c r="B450" s="770" t="s">
        <v>19255</v>
      </c>
      <c r="C450" s="769" t="s">
        <v>19249</v>
      </c>
      <c r="D450" s="769" t="s">
        <v>425</v>
      </c>
      <c r="E450" s="1001"/>
      <c r="F450" s="1001"/>
      <c r="G450" s="1002"/>
      <c r="H450" s="1017"/>
      <c r="I450" s="1018"/>
      <c r="J450" s="958"/>
      <c r="K450" s="959"/>
      <c r="L450" s="958"/>
      <c r="M450" s="959"/>
      <c r="N450" s="141"/>
      <c r="O450" s="153"/>
      <c r="P450" s="766"/>
    </row>
    <row r="451" spans="1:16" ht="72" hidden="1" outlineLevel="2">
      <c r="A451" s="958"/>
      <c r="B451" s="770" t="s">
        <v>2126</v>
      </c>
      <c r="C451" s="769" t="s">
        <v>2125</v>
      </c>
      <c r="D451" s="927" t="s">
        <v>422</v>
      </c>
      <c r="E451" s="1001"/>
      <c r="F451" s="1001"/>
      <c r="G451" s="1002"/>
      <c r="H451" s="1017"/>
      <c r="I451" s="1018"/>
      <c r="J451" s="958"/>
      <c r="K451" s="959"/>
      <c r="L451" s="958"/>
      <c r="M451" s="959"/>
      <c r="N451" s="141"/>
      <c r="O451" s="153"/>
      <c r="P451" s="766"/>
    </row>
    <row r="452" spans="1:16" ht="84" hidden="1" outlineLevel="2">
      <c r="A452" s="958"/>
      <c r="B452" s="925" t="s">
        <v>20986</v>
      </c>
      <c r="C452" s="926" t="s">
        <v>20987</v>
      </c>
      <c r="D452" s="927" t="s">
        <v>422</v>
      </c>
      <c r="E452" s="1001"/>
      <c r="F452" s="1001"/>
      <c r="G452" s="1002"/>
      <c r="H452" s="1017"/>
      <c r="I452" s="1018"/>
      <c r="J452" s="958"/>
      <c r="K452" s="959"/>
      <c r="L452" s="958"/>
      <c r="M452" s="959"/>
      <c r="N452" s="141"/>
      <c r="O452" s="153"/>
      <c r="P452" s="927"/>
    </row>
    <row r="453" spans="1:16" ht="36" hidden="1" outlineLevel="2">
      <c r="A453" s="958"/>
      <c r="B453" s="770" t="s">
        <v>2128</v>
      </c>
      <c r="C453" s="769" t="s">
        <v>2127</v>
      </c>
      <c r="D453" s="931" t="s">
        <v>423</v>
      </c>
      <c r="E453" s="1001"/>
      <c r="F453" s="1001"/>
      <c r="G453" s="1002"/>
      <c r="H453" s="1017"/>
      <c r="I453" s="1018"/>
      <c r="J453" s="958"/>
      <c r="K453" s="959"/>
      <c r="L453" s="958"/>
      <c r="M453" s="959"/>
      <c r="N453" s="141"/>
      <c r="O453" s="153"/>
      <c r="P453" s="766"/>
    </row>
    <row r="454" spans="1:16" ht="28.95" hidden="1" customHeight="1" outlineLevel="1">
      <c r="A454" s="958" t="s">
        <v>19515</v>
      </c>
      <c r="B454" s="958" t="s">
        <v>2111</v>
      </c>
      <c r="C454" s="765" t="s">
        <v>2107</v>
      </c>
      <c r="D454" s="931" t="s">
        <v>2836</v>
      </c>
      <c r="E454" s="958" t="s">
        <v>19118</v>
      </c>
      <c r="F454" s="958" t="s">
        <v>201</v>
      </c>
      <c r="G454" s="959" t="s">
        <v>200</v>
      </c>
      <c r="H454" s="1017"/>
      <c r="I454" s="1018"/>
      <c r="J454" s="958" t="s">
        <v>19118</v>
      </c>
      <c r="K454" s="959" t="s">
        <v>198</v>
      </c>
      <c r="L454" s="958" t="str">
        <f>VLOOKUP(K454,'JHS200'!$C$1:$G$117,3,FALSE)&amp;". "&amp;VLOOKUP(K454,'JHS200'!$C$1:$G$117,4,FALSE)</f>
        <v xml:space="preserve">vammaisille annettu henkilökohtainen apu. Palveluun kirjataan myös ikääntyneille vammaispalvelulain perusteella annettu henkilökohtainen apu. 
Palveluluokalle kohdistetaan kaikki henkilökohtaisen avun järjestämisestä aiheutuvat kustannukset. 
</v>
      </c>
      <c r="M454" s="771"/>
      <c r="N454" s="771" t="s">
        <v>200</v>
      </c>
      <c r="O454" s="771" t="s">
        <v>200</v>
      </c>
    </row>
    <row r="455" spans="1:16" ht="28.8" hidden="1" outlineLevel="2">
      <c r="A455" s="958"/>
      <c r="B455" s="958"/>
      <c r="C455" s="765" t="s">
        <v>2108</v>
      </c>
      <c r="D455" s="931" t="s">
        <v>2836</v>
      </c>
      <c r="E455" s="958"/>
      <c r="F455" s="958"/>
      <c r="G455" s="959"/>
      <c r="H455" s="1017"/>
      <c r="I455" s="1018"/>
      <c r="J455" s="958"/>
      <c r="K455" s="959"/>
      <c r="L455" s="958"/>
      <c r="M455" s="771"/>
      <c r="N455" s="771"/>
      <c r="O455" s="771"/>
    </row>
    <row r="456" spans="1:16" ht="28.8" hidden="1" outlineLevel="2">
      <c r="A456" s="958"/>
      <c r="B456" s="958"/>
      <c r="C456" s="765" t="s">
        <v>2109</v>
      </c>
      <c r="D456" s="931" t="s">
        <v>2836</v>
      </c>
      <c r="E456" s="958"/>
      <c r="F456" s="958"/>
      <c r="G456" s="959"/>
      <c r="H456" s="1017"/>
      <c r="I456" s="1018"/>
      <c r="J456" s="958"/>
      <c r="K456" s="959"/>
      <c r="L456" s="958"/>
      <c r="M456" s="771"/>
      <c r="N456" s="771"/>
      <c r="O456" s="771"/>
    </row>
    <row r="457" spans="1:16" ht="28.8" hidden="1" outlineLevel="2">
      <c r="A457" s="958"/>
      <c r="B457" s="958"/>
      <c r="C457" s="765" t="s">
        <v>2110</v>
      </c>
      <c r="D457" s="931" t="s">
        <v>2836</v>
      </c>
      <c r="E457" s="958"/>
      <c r="F457" s="958"/>
      <c r="G457" s="959"/>
      <c r="H457" s="1017"/>
      <c r="I457" s="1018"/>
      <c r="J457" s="958"/>
      <c r="K457" s="959"/>
      <c r="L457" s="958"/>
      <c r="M457" s="771"/>
      <c r="N457" s="771"/>
      <c r="O457" s="771"/>
    </row>
    <row r="458" spans="1:16" ht="204" hidden="1" outlineLevel="2">
      <c r="A458" s="924" t="s">
        <v>19573</v>
      </c>
      <c r="B458" s="924" t="s">
        <v>20985</v>
      </c>
      <c r="C458" s="926" t="s">
        <v>20980</v>
      </c>
      <c r="D458" s="931" t="s">
        <v>422</v>
      </c>
      <c r="E458" s="958"/>
      <c r="F458" s="958"/>
      <c r="G458" s="959"/>
      <c r="H458" s="1017"/>
      <c r="I458" s="1018"/>
      <c r="J458" s="958"/>
      <c r="K458" s="959"/>
      <c r="L458" s="958"/>
      <c r="M458" s="928"/>
      <c r="N458" s="928"/>
      <c r="O458" s="928"/>
    </row>
    <row r="459" spans="1:16" ht="204" hidden="1" outlineLevel="2">
      <c r="A459" s="924" t="s">
        <v>19573</v>
      </c>
      <c r="B459" s="924" t="s">
        <v>20984</v>
      </c>
      <c r="C459" s="926" t="s">
        <v>20981</v>
      </c>
      <c r="D459" s="931" t="s">
        <v>422</v>
      </c>
      <c r="E459" s="958"/>
      <c r="F459" s="958"/>
      <c r="G459" s="959"/>
      <c r="H459" s="1017"/>
      <c r="I459" s="1018"/>
      <c r="J459" s="958"/>
      <c r="K459" s="959"/>
      <c r="L459" s="958"/>
      <c r="M459" s="928"/>
      <c r="N459" s="928"/>
      <c r="O459" s="928"/>
    </row>
    <row r="460" spans="1:16" ht="96" hidden="1" customHeight="1" outlineLevel="2">
      <c r="A460" s="958" t="s">
        <v>19447</v>
      </c>
      <c r="B460" s="958" t="s">
        <v>19284</v>
      </c>
      <c r="C460" s="766" t="s">
        <v>322</v>
      </c>
      <c r="D460" s="765" t="s">
        <v>423</v>
      </c>
      <c r="E460" s="1001" t="s">
        <v>19115</v>
      </c>
      <c r="F460" s="1001" t="s">
        <v>18966</v>
      </c>
      <c r="G460" s="1002" t="s">
        <v>202</v>
      </c>
      <c r="H460" s="1017"/>
      <c r="I460" s="1018"/>
      <c r="J460" s="1001" t="s">
        <v>19115</v>
      </c>
      <c r="K460" s="1002" t="s">
        <v>202</v>
      </c>
      <c r="L460" s="1001" t="str">
        <f>VLOOKUP(K460,'JHS200'!$C$1:$G$117,3,FALSE)&amp;". "&amp;VLOOKUP(K460,'JHS200'!$C$1:$G$117,4,FALSE)</f>
        <v xml:space="preserve">vammaisille tarkoitettu liikkumista tukeva palvelu. Palveluun ei kirjata sosiaalihuoltolain mukaista liikkumista tukevaa palvelua. 
</v>
      </c>
      <c r="M460" s="1002"/>
      <c r="N460" s="1007" t="s">
        <v>204</v>
      </c>
      <c r="O460" s="1019" t="s">
        <v>844</v>
      </c>
      <c r="P460" s="1018" t="s">
        <v>836</v>
      </c>
    </row>
    <row r="461" spans="1:16" hidden="1" outlineLevel="2">
      <c r="A461" s="958"/>
      <c r="B461" s="958"/>
      <c r="C461" s="122" t="s">
        <v>324</v>
      </c>
      <c r="D461" s="765" t="s">
        <v>423</v>
      </c>
      <c r="E461" s="1001"/>
      <c r="F461" s="1001"/>
      <c r="G461" s="1002"/>
      <c r="H461" s="1017"/>
      <c r="I461" s="1018"/>
      <c r="J461" s="1001"/>
      <c r="K461" s="1002"/>
      <c r="L461" s="1001"/>
      <c r="M461" s="1002"/>
      <c r="N461" s="1007"/>
      <c r="O461" s="1019"/>
      <c r="P461" s="1018"/>
    </row>
    <row r="462" spans="1:16" ht="28.8" hidden="1" outlineLevel="1">
      <c r="A462" s="958"/>
      <c r="B462" s="958"/>
      <c r="C462" s="122" t="s">
        <v>19285</v>
      </c>
      <c r="D462" s="765" t="s">
        <v>423</v>
      </c>
      <c r="E462" s="1001"/>
      <c r="F462" s="1001"/>
      <c r="G462" s="1002"/>
      <c r="H462" s="1017"/>
      <c r="I462" s="1018"/>
      <c r="J462" s="1001"/>
      <c r="K462" s="1002" t="s">
        <v>202</v>
      </c>
      <c r="L462" s="1001" t="s">
        <v>202</v>
      </c>
      <c r="M462" s="1002"/>
      <c r="N462" s="1007"/>
      <c r="O462" s="1019"/>
      <c r="P462" s="1018"/>
    </row>
    <row r="463" spans="1:16" ht="120" hidden="1" customHeight="1" outlineLevel="1">
      <c r="A463" s="925" t="s">
        <v>2181</v>
      </c>
      <c r="B463" s="926" t="s">
        <v>20993</v>
      </c>
      <c r="C463" s="926" t="s">
        <v>2181</v>
      </c>
      <c r="D463" s="926" t="s">
        <v>2181</v>
      </c>
      <c r="E463" s="926" t="s">
        <v>2181</v>
      </c>
      <c r="F463" s="926" t="s">
        <v>2181</v>
      </c>
      <c r="G463" s="926" t="s">
        <v>2181</v>
      </c>
      <c r="H463" s="926" t="s">
        <v>2181</v>
      </c>
      <c r="I463" s="926" t="s">
        <v>2181</v>
      </c>
      <c r="J463" s="926" t="s">
        <v>2181</v>
      </c>
      <c r="K463" s="926" t="s">
        <v>19026</v>
      </c>
      <c r="L463" s="925" t="str">
        <f>VLOOKUP(K463,'JHS200'!$C$1:$G$117,3,FALSE)&amp;". "&amp;VLOOKUP(K463,'JHS200'!$C$1:$G$117,4,FALSE)</f>
        <v xml:space="preserve">Erittelemätön-luokkaa voi käyttää ainoastaan kunnilta ja kuntayhtymiltä ostettavissa palveluissa. Luokalle kirjataan henkilökohtainen apu, vammaisten asumisen muu tuki ja palvelut kuin ympärivuorokautisen avun ja tuen sisältävät asumispalvelut, vammaisten liikkumista tukeva palvelu, vammaisten perhehoito ja vammaisten sosiaalityö ja -ohjaus ja päiväaikainen toiminta.. </v>
      </c>
      <c r="P463" s="517"/>
    </row>
    <row r="464" spans="1:16" ht="204" hidden="1" outlineLevel="1">
      <c r="A464" s="767" t="s">
        <v>19448</v>
      </c>
      <c r="B464" s="767" t="s">
        <v>2143</v>
      </c>
      <c r="C464" s="765" t="s">
        <v>2149</v>
      </c>
      <c r="D464" s="765" t="s">
        <v>422</v>
      </c>
      <c r="E464" s="958" t="s">
        <v>19123</v>
      </c>
      <c r="F464" s="958" t="s">
        <v>15931</v>
      </c>
      <c r="G464" s="959" t="s">
        <v>208</v>
      </c>
      <c r="H464" s="958" t="s">
        <v>19133</v>
      </c>
      <c r="I464" s="959" t="s">
        <v>208</v>
      </c>
      <c r="J464" s="958" t="s">
        <v>19133</v>
      </c>
      <c r="K464" s="959" t="s">
        <v>208</v>
      </c>
      <c r="L464" s="958" t="str">
        <f>VLOOKUP(K464,'JHS200'!$C$1:$G$117,3,FALSE)&amp;". "&amp;VLOOKUP(K464,'JHS200'!$C$1:$G$117,4,FALSE)</f>
        <v xml:space="preserve">vammaisten ammatillinen perhehoito ja perhehoito (ml. kiertävät perhehoitajat). Palveluun kirjataan myös mielenterveysasiakkaiden ja pitkäaikaissairaiden perhehoito. Palveluun ei kirjata iäkkäiden perhehoitoa.
</v>
      </c>
      <c r="M464" s="765" t="s">
        <v>208</v>
      </c>
      <c r="N464" s="771" t="s">
        <v>208</v>
      </c>
      <c r="O464" s="771" t="s">
        <v>208</v>
      </c>
    </row>
    <row r="465" spans="1:16" ht="192" hidden="1" outlineLevel="2">
      <c r="A465" s="767" t="s">
        <v>19449</v>
      </c>
      <c r="B465" s="767" t="s">
        <v>2144</v>
      </c>
      <c r="C465" s="765" t="s">
        <v>2148</v>
      </c>
      <c r="D465" s="765" t="s">
        <v>422</v>
      </c>
      <c r="E465" s="958"/>
      <c r="F465" s="958"/>
      <c r="G465" s="959"/>
      <c r="H465" s="958"/>
      <c r="I465" s="959"/>
      <c r="J465" s="958"/>
      <c r="K465" s="959"/>
      <c r="L465" s="958"/>
      <c r="M465" s="765"/>
      <c r="N465" s="771"/>
      <c r="O465" s="771"/>
    </row>
    <row r="466" spans="1:16" ht="204" hidden="1" outlineLevel="2">
      <c r="A466" s="767" t="s">
        <v>19573</v>
      </c>
      <c r="B466" s="767" t="s">
        <v>20966</v>
      </c>
      <c r="C466" s="769" t="s">
        <v>20965</v>
      </c>
      <c r="D466" s="765" t="s">
        <v>422</v>
      </c>
      <c r="E466" s="958"/>
      <c r="F466" s="958"/>
      <c r="G466" s="959"/>
      <c r="H466" s="958"/>
      <c r="I466" s="959"/>
      <c r="J466" s="958"/>
      <c r="K466" s="959"/>
      <c r="L466" s="958"/>
      <c r="M466" s="765"/>
      <c r="N466" s="771"/>
      <c r="O466" s="771"/>
    </row>
    <row r="467" spans="1:16" ht="204" hidden="1" outlineLevel="2">
      <c r="A467" s="924" t="s">
        <v>19573</v>
      </c>
      <c r="B467" s="924" t="s">
        <v>20967</v>
      </c>
      <c r="C467" s="926" t="s">
        <v>20968</v>
      </c>
      <c r="D467" s="927" t="s">
        <v>422</v>
      </c>
      <c r="E467" s="958"/>
      <c r="F467" s="958"/>
      <c r="G467" s="959"/>
      <c r="H467" s="958"/>
      <c r="I467" s="959"/>
      <c r="J467" s="958"/>
      <c r="K467" s="959"/>
      <c r="L467" s="958"/>
      <c r="M467" s="923"/>
      <c r="N467" s="928"/>
      <c r="O467" s="928"/>
    </row>
    <row r="468" spans="1:16" ht="204" hidden="1" outlineLevel="2">
      <c r="A468" s="767" t="s">
        <v>19450</v>
      </c>
      <c r="B468" s="767" t="s">
        <v>4756</v>
      </c>
      <c r="C468" s="765" t="s">
        <v>4757</v>
      </c>
      <c r="D468" s="765" t="s">
        <v>422</v>
      </c>
      <c r="E468" s="958" t="s">
        <v>19124</v>
      </c>
      <c r="F468" s="958"/>
      <c r="G468" s="959" t="s">
        <v>4758</v>
      </c>
      <c r="H468" s="958"/>
      <c r="I468" s="959"/>
      <c r="J468" s="958"/>
      <c r="K468" s="959"/>
      <c r="L468" s="958"/>
      <c r="M468" s="765"/>
      <c r="N468" s="771"/>
      <c r="O468" s="771"/>
    </row>
    <row r="469" spans="1:16" ht="192" hidden="1" outlineLevel="2">
      <c r="A469" s="767" t="s">
        <v>19451</v>
      </c>
      <c r="B469" s="767" t="s">
        <v>4759</v>
      </c>
      <c r="C469" s="765" t="s">
        <v>4760</v>
      </c>
      <c r="D469" s="765" t="s">
        <v>422</v>
      </c>
      <c r="E469" s="958"/>
      <c r="F469" s="958"/>
      <c r="G469" s="959"/>
      <c r="H469" s="958"/>
      <c r="I469" s="959"/>
      <c r="J469" s="958"/>
      <c r="K469" s="959"/>
      <c r="L469" s="958"/>
      <c r="M469" s="765"/>
      <c r="N469" s="771"/>
      <c r="O469" s="771"/>
    </row>
    <row r="470" spans="1:16" ht="204" hidden="1" outlineLevel="2">
      <c r="A470" s="767" t="s">
        <v>19572</v>
      </c>
      <c r="B470" s="767" t="s">
        <v>20970</v>
      </c>
      <c r="C470" s="769" t="s">
        <v>20969</v>
      </c>
      <c r="D470" s="765" t="s">
        <v>422</v>
      </c>
      <c r="E470" s="958"/>
      <c r="F470" s="958"/>
      <c r="G470" s="959"/>
      <c r="H470" s="958"/>
      <c r="I470" s="959"/>
      <c r="J470" s="958"/>
      <c r="K470" s="959"/>
      <c r="L470" s="958"/>
      <c r="M470" s="765"/>
      <c r="N470" s="771"/>
      <c r="O470" s="771"/>
    </row>
    <row r="471" spans="1:16" ht="204" hidden="1" outlineLevel="2">
      <c r="A471" s="924" t="s">
        <v>19573</v>
      </c>
      <c r="B471" s="924" t="s">
        <v>20972</v>
      </c>
      <c r="C471" s="926" t="s">
        <v>20971</v>
      </c>
      <c r="D471" s="927" t="s">
        <v>422</v>
      </c>
      <c r="E471" s="958"/>
      <c r="F471" s="958"/>
      <c r="G471" s="959"/>
      <c r="H471" s="958"/>
      <c r="I471" s="959"/>
      <c r="J471" s="958"/>
      <c r="K471" s="959"/>
      <c r="L471" s="958"/>
      <c r="M471" s="923"/>
      <c r="N471" s="928"/>
      <c r="O471" s="928"/>
    </row>
    <row r="472" spans="1:16" ht="228" hidden="1" outlineLevel="1">
      <c r="A472" s="767" t="s">
        <v>19452</v>
      </c>
      <c r="B472" s="767" t="s">
        <v>2153</v>
      </c>
      <c r="C472" s="765" t="s">
        <v>212</v>
      </c>
      <c r="D472" s="765" t="s">
        <v>422</v>
      </c>
      <c r="E472" s="767" t="s">
        <v>19125</v>
      </c>
      <c r="F472" s="958" t="s">
        <v>19127</v>
      </c>
      <c r="G472" s="765" t="s">
        <v>212</v>
      </c>
      <c r="H472" s="958" t="s">
        <v>19134</v>
      </c>
      <c r="I472" s="959" t="s">
        <v>211</v>
      </c>
      <c r="J472" s="958" t="s">
        <v>19134</v>
      </c>
      <c r="K472" s="959" t="s">
        <v>210</v>
      </c>
      <c r="L472" s="958" t="str">
        <f>VLOOKUP(K472,'JHS200'!$C$1:$G$160,3,FALSE)&amp;". "&amp;VLOOKUP(K472,'JHS200'!$C$1:$G$160,4,FALSE)</f>
        <v>vammaisten ympärivuorokautisen avun ja tuen sisältävät asumispalvelut. Asukkaille tarjotut perusterveydenhuollon palvelut (mm. lääkäri-, laboratorio- ja kuvantamispalvelut) kirjataan perusterveydenhuollon luokkiin.</v>
      </c>
      <c r="N472" s="771" t="s">
        <v>212</v>
      </c>
      <c r="O472" s="1003" t="s">
        <v>211</v>
      </c>
    </row>
    <row r="473" spans="1:16" ht="204" hidden="1" customHeight="1" outlineLevel="1">
      <c r="A473" s="767" t="s">
        <v>19453</v>
      </c>
      <c r="B473" s="767" t="s">
        <v>2154</v>
      </c>
      <c r="C473" s="765" t="s">
        <v>213</v>
      </c>
      <c r="D473" s="765" t="s">
        <v>422</v>
      </c>
      <c r="E473" s="958" t="s">
        <v>19126</v>
      </c>
      <c r="F473" s="958"/>
      <c r="G473" s="959" t="s">
        <v>213</v>
      </c>
      <c r="H473" s="958"/>
      <c r="I473" s="959"/>
      <c r="J473" s="958"/>
      <c r="K473" s="959"/>
      <c r="L473" s="958"/>
      <c r="N473" s="771" t="s">
        <v>213</v>
      </c>
      <c r="O473" s="1003"/>
    </row>
    <row r="474" spans="1:16" ht="204" hidden="1" outlineLevel="2">
      <c r="A474" s="767" t="s">
        <v>19571</v>
      </c>
      <c r="B474" s="767" t="s">
        <v>20976</v>
      </c>
      <c r="C474" s="769" t="s">
        <v>20974</v>
      </c>
      <c r="D474" s="923" t="s">
        <v>422</v>
      </c>
      <c r="E474" s="958"/>
      <c r="F474" s="958"/>
      <c r="G474" s="959"/>
      <c r="H474" s="958"/>
      <c r="I474" s="959"/>
      <c r="J474" s="958"/>
      <c r="K474" s="959"/>
      <c r="L474" s="958"/>
      <c r="N474" s="771"/>
      <c r="O474" s="771"/>
    </row>
    <row r="475" spans="1:16" ht="204" hidden="1" outlineLevel="2">
      <c r="A475" s="924" t="s">
        <v>19573</v>
      </c>
      <c r="B475" s="924" t="s">
        <v>20975</v>
      </c>
      <c r="C475" s="926" t="s">
        <v>20973</v>
      </c>
      <c r="D475" s="927" t="s">
        <v>422</v>
      </c>
      <c r="E475" s="958"/>
      <c r="F475" s="958"/>
      <c r="G475" s="959"/>
      <c r="H475" s="958"/>
      <c r="I475" s="959"/>
      <c r="J475" s="958"/>
      <c r="K475" s="959"/>
      <c r="L475" s="958"/>
      <c r="M475" s="923"/>
      <c r="N475" s="928"/>
      <c r="O475" s="928"/>
    </row>
    <row r="476" spans="1:16" ht="216" hidden="1" outlineLevel="1">
      <c r="A476" s="767" t="s">
        <v>19454</v>
      </c>
      <c r="B476" s="767" t="s">
        <v>2156</v>
      </c>
      <c r="C476" s="765" t="s">
        <v>19128</v>
      </c>
      <c r="D476" s="765" t="s">
        <v>422</v>
      </c>
      <c r="E476" s="767" t="s">
        <v>19130</v>
      </c>
      <c r="F476" s="958" t="s">
        <v>215</v>
      </c>
      <c r="G476" s="765" t="s">
        <v>416</v>
      </c>
      <c r="H476" s="1017" t="s">
        <v>19129</v>
      </c>
      <c r="I476" s="1018" t="s">
        <v>214</v>
      </c>
      <c r="J476" s="958" t="s">
        <v>19129</v>
      </c>
      <c r="K476" s="959" t="s">
        <v>214</v>
      </c>
      <c r="L476" s="958" t="str">
        <f>VLOOKUP(K476,'JHS200'!$C$1:$G$117,3,FALSE)&amp;". "&amp;VLOOKUP(K476,'JHS200'!$C$1:$G$117,4,FALSE)</f>
        <v xml:space="preserve">vammaisten kuntoutustyyppinen laitoshoito (on lyhytaikaista, kuntouttavaa ja tulee olemaan osa keskitettyjä integroituja vaativia sote-palveluja)
tähän kirjataan myös pitkäaikainen laitoshoito vammaisten laitoksissa siihen asti, kun sitä vielä järjestetään. </v>
      </c>
      <c r="N476" s="771" t="s">
        <v>416</v>
      </c>
      <c r="O476" s="993" t="s">
        <v>378</v>
      </c>
      <c r="P476" s="125" t="s">
        <v>852</v>
      </c>
    </row>
    <row r="477" spans="1:16" ht="192" hidden="1" outlineLevel="1">
      <c r="A477" s="767" t="s">
        <v>19455</v>
      </c>
      <c r="B477" s="767" t="s">
        <v>2155</v>
      </c>
      <c r="C477" s="765" t="s">
        <v>417</v>
      </c>
      <c r="D477" s="765" t="s">
        <v>422</v>
      </c>
      <c r="E477" s="767" t="s">
        <v>19131</v>
      </c>
      <c r="F477" s="958"/>
      <c r="G477" s="765" t="s">
        <v>417</v>
      </c>
      <c r="H477" s="1017"/>
      <c r="I477" s="1018"/>
      <c r="J477" s="958"/>
      <c r="K477" s="959"/>
      <c r="L477" s="958"/>
      <c r="N477" s="771" t="s">
        <v>417</v>
      </c>
      <c r="O477" s="993"/>
    </row>
    <row r="478" spans="1:16" ht="72" hidden="1" outlineLevel="1">
      <c r="A478" s="801"/>
      <c r="B478" s="451" t="s">
        <v>15907</v>
      </c>
      <c r="C478" s="800" t="s">
        <v>2835</v>
      </c>
      <c r="D478" s="800" t="s">
        <v>2836</v>
      </c>
      <c r="E478" s="800"/>
      <c r="F478" s="451" t="s">
        <v>2834</v>
      </c>
      <c r="G478" s="800" t="s">
        <v>2835</v>
      </c>
      <c r="H478" s="451"/>
      <c r="I478" s="801" t="s">
        <v>2837</v>
      </c>
      <c r="J478" s="451"/>
      <c r="K478" s="801"/>
      <c r="L478" s="450"/>
      <c r="N478" s="771"/>
      <c r="O478" s="785"/>
    </row>
    <row r="479" spans="1:16" ht="96" hidden="1" outlineLevel="1">
      <c r="A479" s="767" t="s">
        <v>18949</v>
      </c>
      <c r="B479" s="776" t="s">
        <v>4093</v>
      </c>
      <c r="C479" s="775" t="s">
        <v>2181</v>
      </c>
      <c r="D479" s="775" t="s">
        <v>2181</v>
      </c>
      <c r="E479" s="775"/>
      <c r="F479" s="776" t="s">
        <v>196</v>
      </c>
      <c r="G479" s="775" t="s">
        <v>397</v>
      </c>
      <c r="H479" s="776"/>
      <c r="I479" s="775" t="s">
        <v>397</v>
      </c>
      <c r="J479" s="776"/>
      <c r="K479" s="775" t="s">
        <v>53</v>
      </c>
      <c r="L479" s="776"/>
      <c r="N479" s="130" t="s">
        <v>110</v>
      </c>
      <c r="O479" s="130"/>
      <c r="P479" s="765" t="s">
        <v>787</v>
      </c>
    </row>
    <row r="480" spans="1:16" ht="23.4" collapsed="1">
      <c r="A480" s="264" t="s">
        <v>382</v>
      </c>
      <c r="B480" s="380"/>
      <c r="C480" s="5"/>
      <c r="D480" s="2"/>
      <c r="E480" s="2"/>
      <c r="F480" s="380"/>
      <c r="G480" s="2"/>
      <c r="H480" s="404"/>
      <c r="I480" s="2"/>
      <c r="J480" s="380"/>
      <c r="K480" s="5"/>
      <c r="L480" s="380"/>
      <c r="N480" s="140"/>
      <c r="O480" s="140"/>
    </row>
    <row r="481" spans="1:16" ht="300" hidden="1" outlineLevel="1">
      <c r="A481" s="767" t="s">
        <v>19483</v>
      </c>
      <c r="B481" s="767" t="s">
        <v>15908</v>
      </c>
      <c r="C481" s="765" t="s">
        <v>2173</v>
      </c>
      <c r="D481" s="765" t="s">
        <v>420</v>
      </c>
      <c r="E481" s="1014" t="s">
        <v>19484</v>
      </c>
      <c r="F481" s="1014" t="s">
        <v>19482</v>
      </c>
      <c r="G481" s="1016" t="s">
        <v>217</v>
      </c>
      <c r="H481" s="958" t="s">
        <v>19484</v>
      </c>
      <c r="I481" s="1016" t="s">
        <v>217</v>
      </c>
      <c r="J481" s="958" t="s">
        <v>19191</v>
      </c>
      <c r="K481" s="1003" t="s">
        <v>743</v>
      </c>
      <c r="L481" s="958" t="str">
        <f>VLOOKUP(K481,'JHS200'!$C$1:$G$117,3,FALSE)&amp;". "&amp;VLOOKUP(K481,'JHS200'!$C$1:$G$117,4,FALSE)</f>
        <v xml:space="preserve">perustason lääkinnällinen kuntoutus, joka toteutetaan kuntoutusyksikössä tai muualla kuntoutusammattihenkilöstön työnä esim. asiakkaan kotona. Sisältää Terveydenhuoltolain 29 §:n mukaiset perustason lääkinnälliset kuntoutuspalvelut, jotka toteutetaan kyseisiä tehtäviä koskevassa yksikössä. Luokkaan sisällytetään myös  muualla tehtävä kuntoutusammattihenkilöstön työ.  Lääkinnälliseen kuntoutukseen kuuluu:
- kuntoutusneuvonta ja kuntoutusohjaus
- toiminta- ja työkyvyn ja kuntoutustarpeen arviointi
- kuntoutustutkimus
- toimintakyvyn parantamiseen ja ylläpitämiseen tähtäävät terapiat sekä muut tarvittavaa kuntoutumista edistävät toimenpiteet, mukaan lukien kuntoutusammattihenkilöstön työnä tehty kotikuntoutus
- apuvälinepalvelut (Perusterveydenhuollon apuvälineyksiköt kirjaavat kustannukset tähän luokkaan. Keskitetyt eli perusterveydenhuollon ja erikoissairaanhoidon yhteisten apuvälineyksiköiden kustannukset kirjataan Aikuisten somaattinen erikoissairaanhoito –luokkaan.) 
- sopeutumisvalmennus.
Lääkinnällistä kuntoutusta tekevät esimerkiksi kuntoutuksen erityistyöntekijät, kuten kuntohoitajat fysioterapeutit, toimintaterapeutit, puheterapeutit, ravitsemusterapeutit tai psykoterapeutit.                            
Luokka ei sisällä erikoissairaanhoidossa annettavia lääkinnällisiä kuntoutuspalveluja.  </v>
      </c>
      <c r="M481" s="124"/>
      <c r="N481" s="785" t="s">
        <v>853</v>
      </c>
      <c r="O481" s="771"/>
      <c r="P481" s="765" t="s">
        <v>787</v>
      </c>
    </row>
    <row r="482" spans="1:16" ht="204" hidden="1" outlineLevel="2">
      <c r="A482" s="767" t="s">
        <v>19485</v>
      </c>
      <c r="B482" s="767" t="s">
        <v>15909</v>
      </c>
      <c r="C482" s="769" t="s">
        <v>2172</v>
      </c>
      <c r="D482" s="765" t="s">
        <v>420</v>
      </c>
      <c r="E482" s="1015"/>
      <c r="F482" s="1015"/>
      <c r="G482" s="1002"/>
      <c r="H482" s="958"/>
      <c r="I482" s="1002"/>
      <c r="J482" s="958"/>
      <c r="K482" s="1003"/>
      <c r="L482" s="958"/>
      <c r="N482" s="785"/>
      <c r="O482" s="771"/>
      <c r="P482" s="765"/>
    </row>
    <row r="483" spans="1:16" ht="288" hidden="1" outlineLevel="2">
      <c r="A483" s="767" t="s">
        <v>19486</v>
      </c>
      <c r="B483" s="767" t="s">
        <v>15910</v>
      </c>
      <c r="C483" s="769" t="s">
        <v>2171</v>
      </c>
      <c r="D483" s="765" t="s">
        <v>420</v>
      </c>
      <c r="E483" s="1015"/>
      <c r="F483" s="1015"/>
      <c r="G483" s="1002"/>
      <c r="H483" s="958"/>
      <c r="I483" s="1002"/>
      <c r="J483" s="958"/>
      <c r="K483" s="1003"/>
      <c r="L483" s="958"/>
      <c r="N483" s="785"/>
      <c r="O483" s="771"/>
      <c r="P483" s="765"/>
    </row>
    <row r="484" spans="1:16" ht="288" hidden="1" outlineLevel="1">
      <c r="A484" s="767" t="s">
        <v>19487</v>
      </c>
      <c r="B484" s="767" t="s">
        <v>15911</v>
      </c>
      <c r="C484" s="769" t="s">
        <v>2174</v>
      </c>
      <c r="D484" s="765" t="s">
        <v>420</v>
      </c>
      <c r="E484" s="958" t="s">
        <v>19193</v>
      </c>
      <c r="F484" s="958" t="s">
        <v>221</v>
      </c>
      <c r="G484" s="1003" t="s">
        <v>220</v>
      </c>
      <c r="H484" s="958" t="s">
        <v>19192</v>
      </c>
      <c r="I484" s="1003" t="s">
        <v>19291</v>
      </c>
      <c r="J484" s="958"/>
      <c r="K484" s="1003"/>
      <c r="L484" s="958"/>
      <c r="N484" s="785" t="s">
        <v>854</v>
      </c>
      <c r="O484" s="771"/>
      <c r="P484" s="765" t="s">
        <v>787</v>
      </c>
    </row>
    <row r="485" spans="1:16" ht="228" hidden="1" outlineLevel="1">
      <c r="A485" s="767" t="s">
        <v>19456</v>
      </c>
      <c r="B485" s="776" t="s">
        <v>20482</v>
      </c>
      <c r="C485" s="769" t="s">
        <v>2692</v>
      </c>
      <c r="D485" s="765" t="s">
        <v>420</v>
      </c>
      <c r="E485" s="958"/>
      <c r="F485" s="958"/>
      <c r="G485" s="1003"/>
      <c r="H485" s="958"/>
      <c r="I485" s="1003"/>
      <c r="J485" s="958"/>
      <c r="K485" s="1003"/>
      <c r="L485" s="958"/>
      <c r="N485" s="785"/>
      <c r="O485" s="771"/>
      <c r="P485" s="765"/>
    </row>
    <row r="486" spans="1:16" ht="228" hidden="1" outlineLevel="1">
      <c r="A486" s="767" t="s">
        <v>19457</v>
      </c>
      <c r="B486" s="767" t="s">
        <v>20483</v>
      </c>
      <c r="C486" s="769" t="s">
        <v>2693</v>
      </c>
      <c r="D486" s="765" t="s">
        <v>420</v>
      </c>
      <c r="E486" s="958"/>
      <c r="F486" s="958"/>
      <c r="G486" s="1003"/>
      <c r="H486" s="958"/>
      <c r="I486" s="1003"/>
      <c r="J486" s="958"/>
      <c r="K486" s="1003"/>
      <c r="L486" s="958"/>
      <c r="N486" s="785"/>
      <c r="O486" s="771"/>
      <c r="P486" s="765"/>
    </row>
    <row r="487" spans="1:16" ht="228" hidden="1" outlineLevel="1">
      <c r="A487" s="767" t="s">
        <v>19458</v>
      </c>
      <c r="B487" s="767" t="s">
        <v>20484</v>
      </c>
      <c r="C487" s="769" t="s">
        <v>2694</v>
      </c>
      <c r="D487" s="765" t="s">
        <v>420</v>
      </c>
      <c r="E487" s="958"/>
      <c r="F487" s="958"/>
      <c r="G487" s="1003"/>
      <c r="H487" s="958"/>
      <c r="I487" s="1003"/>
      <c r="J487" s="958"/>
      <c r="K487" s="1003"/>
      <c r="L487" s="958"/>
      <c r="N487" s="785"/>
      <c r="O487" s="771"/>
      <c r="P487" s="765"/>
    </row>
    <row r="488" spans="1:16" ht="216" hidden="1" outlineLevel="1">
      <c r="A488" s="767" t="s">
        <v>19459</v>
      </c>
      <c r="B488" s="767" t="s">
        <v>20485</v>
      </c>
      <c r="C488" s="769" t="s">
        <v>2756</v>
      </c>
      <c r="D488" s="765" t="s">
        <v>420</v>
      </c>
      <c r="E488" s="958"/>
      <c r="F488" s="958"/>
      <c r="G488" s="1003"/>
      <c r="H488" s="958"/>
      <c r="I488" s="1003"/>
      <c r="J488" s="958"/>
      <c r="K488" s="1003"/>
      <c r="L488" s="958"/>
      <c r="N488" s="785"/>
      <c r="O488" s="771"/>
      <c r="P488" s="765"/>
    </row>
    <row r="489" spans="1:16" ht="216" hidden="1" outlineLevel="1">
      <c r="A489" s="767" t="s">
        <v>19459</v>
      </c>
      <c r="B489" s="767" t="s">
        <v>20486</v>
      </c>
      <c r="C489" s="769" t="s">
        <v>2266</v>
      </c>
      <c r="D489" s="765" t="s">
        <v>420</v>
      </c>
      <c r="E489" s="958"/>
      <c r="F489" s="958"/>
      <c r="G489" s="1003"/>
      <c r="H489" s="958"/>
      <c r="I489" s="1003"/>
      <c r="J489" s="958"/>
      <c r="K489" s="1003"/>
      <c r="L489" s="958"/>
      <c r="N489" s="785"/>
      <c r="O489" s="771"/>
      <c r="P489" s="765"/>
    </row>
    <row r="490" spans="1:16" ht="228" hidden="1" outlineLevel="1">
      <c r="A490" s="767" t="s">
        <v>19460</v>
      </c>
      <c r="B490" s="767" t="s">
        <v>20487</v>
      </c>
      <c r="C490" s="769" t="s">
        <v>2268</v>
      </c>
      <c r="D490" s="765" t="s">
        <v>420</v>
      </c>
      <c r="E490" s="958"/>
      <c r="F490" s="958"/>
      <c r="G490" s="1003"/>
      <c r="H490" s="958"/>
      <c r="I490" s="1003"/>
      <c r="J490" s="958"/>
      <c r="K490" s="1003"/>
      <c r="L490" s="958"/>
      <c r="N490" s="785"/>
      <c r="O490" s="771"/>
      <c r="P490" s="765"/>
    </row>
    <row r="491" spans="1:16" ht="228" hidden="1" outlineLevel="1">
      <c r="A491" s="767" t="s">
        <v>19461</v>
      </c>
      <c r="B491" s="767" t="s">
        <v>20488</v>
      </c>
      <c r="C491" s="769" t="s">
        <v>2695</v>
      </c>
      <c r="D491" s="765" t="s">
        <v>420</v>
      </c>
      <c r="E491" s="958"/>
      <c r="F491" s="958"/>
      <c r="G491" s="1003"/>
      <c r="H491" s="958"/>
      <c r="I491" s="1003"/>
      <c r="J491" s="958"/>
      <c r="K491" s="1003"/>
      <c r="L491" s="958"/>
      <c r="N491" s="785"/>
      <c r="O491" s="771"/>
      <c r="P491" s="765"/>
    </row>
    <row r="492" spans="1:16" ht="228" hidden="1" outlineLevel="1">
      <c r="A492" s="767" t="s">
        <v>19462</v>
      </c>
      <c r="B492" s="767" t="s">
        <v>20489</v>
      </c>
      <c r="C492" s="769" t="s">
        <v>2757</v>
      </c>
      <c r="D492" s="765" t="s">
        <v>420</v>
      </c>
      <c r="E492" s="958"/>
      <c r="F492" s="958"/>
      <c r="G492" s="1003"/>
      <c r="H492" s="958"/>
      <c r="I492" s="1003"/>
      <c r="J492" s="958"/>
      <c r="K492" s="1003"/>
      <c r="L492" s="958"/>
      <c r="N492" s="785"/>
      <c r="O492" s="771"/>
      <c r="P492" s="765"/>
    </row>
    <row r="493" spans="1:16" ht="227.4" hidden="1" customHeight="1" outlineLevel="1">
      <c r="A493" s="767" t="s">
        <v>19459</v>
      </c>
      <c r="B493" s="767" t="s">
        <v>21037</v>
      </c>
      <c r="C493" s="769" t="s">
        <v>2758</v>
      </c>
      <c r="D493" s="765" t="s">
        <v>420</v>
      </c>
      <c r="E493" s="958"/>
      <c r="F493" s="958"/>
      <c r="G493" s="1003"/>
      <c r="H493" s="958"/>
      <c r="I493" s="1003"/>
      <c r="J493" s="958"/>
      <c r="K493" s="1003"/>
      <c r="L493" s="958"/>
      <c r="N493" s="785"/>
      <c r="O493" s="771"/>
      <c r="P493" s="765"/>
    </row>
    <row r="494" spans="1:16" ht="276" hidden="1" outlineLevel="2">
      <c r="A494" s="767" t="s">
        <v>19463</v>
      </c>
      <c r="B494" s="767" t="s">
        <v>15912</v>
      </c>
      <c r="C494" s="769" t="s">
        <v>2175</v>
      </c>
      <c r="D494" s="765" t="s">
        <v>420</v>
      </c>
      <c r="E494" s="958"/>
      <c r="F494" s="958"/>
      <c r="G494" s="1003"/>
      <c r="H494" s="958"/>
      <c r="I494" s="1003"/>
      <c r="J494" s="958"/>
      <c r="K494" s="1003"/>
      <c r="L494" s="958"/>
      <c r="N494" s="785"/>
      <c r="O494" s="771"/>
      <c r="P494" s="765"/>
    </row>
    <row r="495" spans="1:16" ht="187.95" hidden="1" customHeight="1" outlineLevel="1">
      <c r="A495" s="767" t="s">
        <v>19464</v>
      </c>
      <c r="B495" s="767" t="s">
        <v>2170</v>
      </c>
      <c r="C495" s="765" t="s">
        <v>224</v>
      </c>
      <c r="D495" s="765" t="s">
        <v>420</v>
      </c>
      <c r="E495" s="767" t="s">
        <v>19194</v>
      </c>
      <c r="F495" s="767" t="s">
        <v>225</v>
      </c>
      <c r="G495" s="765" t="s">
        <v>224</v>
      </c>
      <c r="H495" s="958"/>
      <c r="I495" s="1003"/>
      <c r="J495" s="958"/>
      <c r="K495" s="1003"/>
      <c r="L495" s="958"/>
      <c r="N495" s="785"/>
      <c r="O495" s="771"/>
      <c r="P495" s="765"/>
    </row>
    <row r="496" spans="1:16" ht="180" hidden="1" customHeight="1" outlineLevel="1">
      <c r="A496" s="767" t="s">
        <v>19465</v>
      </c>
      <c r="B496" s="767" t="s">
        <v>2179</v>
      </c>
      <c r="C496" s="765" t="s">
        <v>2178</v>
      </c>
      <c r="D496" s="765" t="s">
        <v>420</v>
      </c>
      <c r="E496" s="958" t="s">
        <v>19195</v>
      </c>
      <c r="F496" s="958" t="s">
        <v>2180</v>
      </c>
      <c r="G496" s="959" t="s">
        <v>222</v>
      </c>
      <c r="H496" s="958"/>
      <c r="I496" s="1003"/>
      <c r="J496" s="958"/>
      <c r="K496" s="1003"/>
      <c r="L496" s="958"/>
      <c r="N496" s="771" t="s">
        <v>222</v>
      </c>
      <c r="O496" s="771"/>
    </row>
    <row r="497" spans="1:16" ht="204" hidden="1" outlineLevel="1">
      <c r="A497" s="767" t="s">
        <v>19577</v>
      </c>
      <c r="B497" s="767" t="s">
        <v>20555</v>
      </c>
      <c r="C497" s="765" t="s">
        <v>2177</v>
      </c>
      <c r="D497" s="765" t="s">
        <v>420</v>
      </c>
      <c r="E497" s="958"/>
      <c r="F497" s="958"/>
      <c r="G497" s="959"/>
      <c r="H497" s="958"/>
      <c r="I497" s="1003"/>
      <c r="J497" s="958"/>
      <c r="K497" s="1003"/>
      <c r="L497" s="958"/>
      <c r="N497" s="771"/>
      <c r="O497" s="771"/>
    </row>
    <row r="498" spans="1:16" ht="180" hidden="1" customHeight="1" outlineLevel="1">
      <c r="A498" s="767" t="s">
        <v>19293</v>
      </c>
      <c r="B498" s="767" t="s">
        <v>20492</v>
      </c>
      <c r="C498" s="765" t="s">
        <v>2146</v>
      </c>
      <c r="D498" s="765" t="s">
        <v>422</v>
      </c>
      <c r="E498" s="776" t="s">
        <v>19196</v>
      </c>
      <c r="F498" s="767" t="s">
        <v>228</v>
      </c>
      <c r="G498" s="765" t="s">
        <v>227</v>
      </c>
      <c r="H498" s="776" t="s">
        <v>19196</v>
      </c>
      <c r="I498" s="959" t="s">
        <v>226</v>
      </c>
      <c r="J498" s="958" t="s">
        <v>19219</v>
      </c>
      <c r="K498" s="959" t="s">
        <v>162</v>
      </c>
      <c r="L498" s="958" t="str">
        <f>VLOOKUP(K498,'JHS200'!$C$1:$G$117,3,FALSE)&amp;". "&amp;VLOOKUP(K498,'JHS200'!$C$1:$G$117,4,FALSE)</f>
        <v>perustason vuodeosastohoito. Ei sisällytetä terveyskeskusten erikoislääkärijohtoisten yksiköiden vuodeosastohoitoa, joka kirjataan palveluluokkaan "Somaattinen erikoissairaanhoito". Luokka sisältää saattohoidon tai muun palliatiivisen hoidon.</v>
      </c>
      <c r="N498" s="771" t="s">
        <v>227</v>
      </c>
      <c r="O498" s="771" t="s">
        <v>855</v>
      </c>
      <c r="P498" s="124" t="s">
        <v>856</v>
      </c>
    </row>
    <row r="499" spans="1:16" ht="252" hidden="1" outlineLevel="1">
      <c r="A499" s="767" t="s">
        <v>19466</v>
      </c>
      <c r="B499" s="767" t="s">
        <v>18975</v>
      </c>
      <c r="C499" s="765" t="s">
        <v>18974</v>
      </c>
      <c r="D499" s="765" t="s">
        <v>422</v>
      </c>
      <c r="E499" s="776" t="s">
        <v>19196</v>
      </c>
      <c r="F499" s="767" t="s">
        <v>2157</v>
      </c>
      <c r="G499" s="765" t="s">
        <v>18974</v>
      </c>
      <c r="H499" s="776" t="s">
        <v>19196</v>
      </c>
      <c r="I499" s="959"/>
      <c r="J499" s="958"/>
      <c r="K499" s="959"/>
      <c r="L499" s="958"/>
      <c r="N499" s="771" t="s">
        <v>229</v>
      </c>
      <c r="O499" s="771" t="s">
        <v>229</v>
      </c>
    </row>
    <row r="500" spans="1:16" ht="28.95" hidden="1" customHeight="1" outlineLevel="2">
      <c r="A500" s="800"/>
      <c r="B500" s="450" t="s">
        <v>15913</v>
      </c>
      <c r="C500" s="800" t="s">
        <v>2279</v>
      </c>
      <c r="D500" s="800" t="s">
        <v>422</v>
      </c>
      <c r="E500" s="1012"/>
      <c r="F500" s="1012"/>
      <c r="G500" s="1012" t="s">
        <v>223</v>
      </c>
      <c r="H500" s="1012"/>
      <c r="I500" s="1012" t="s">
        <v>19256</v>
      </c>
      <c r="J500" s="1012"/>
      <c r="K500" s="1012" t="s">
        <v>2280</v>
      </c>
      <c r="L500" s="450" t="s">
        <v>2280</v>
      </c>
      <c r="N500" s="771" t="s">
        <v>223</v>
      </c>
      <c r="O500" s="771"/>
    </row>
    <row r="501" spans="1:16" hidden="1" outlineLevel="2">
      <c r="A501" s="800"/>
      <c r="B501" s="450"/>
      <c r="C501" s="800" t="s">
        <v>2283</v>
      </c>
      <c r="D501" s="800" t="s">
        <v>422</v>
      </c>
      <c r="E501" s="1012"/>
      <c r="F501" s="1012"/>
      <c r="G501" s="1012"/>
      <c r="H501" s="1012"/>
      <c r="I501" s="1012"/>
      <c r="J501" s="1012"/>
      <c r="K501" s="1012"/>
      <c r="L501" s="450"/>
      <c r="N501" s="771"/>
      <c r="O501" s="771"/>
    </row>
    <row r="502" spans="1:16" hidden="1" outlineLevel="2">
      <c r="A502" s="800"/>
      <c r="B502" s="450"/>
      <c r="C502" s="800" t="s">
        <v>2278</v>
      </c>
      <c r="D502" s="800" t="s">
        <v>422</v>
      </c>
      <c r="E502" s="1012"/>
      <c r="F502" s="1012"/>
      <c r="G502" s="1012"/>
      <c r="H502" s="1012"/>
      <c r="I502" s="1012"/>
      <c r="J502" s="1012"/>
      <c r="K502" s="1012"/>
      <c r="L502" s="450"/>
      <c r="N502" s="771"/>
      <c r="O502" s="771"/>
    </row>
    <row r="503" spans="1:16" hidden="1" outlineLevel="2">
      <c r="A503" s="800"/>
      <c r="B503" s="450"/>
      <c r="C503" s="800" t="s">
        <v>2274</v>
      </c>
      <c r="D503" s="800" t="s">
        <v>422</v>
      </c>
      <c r="E503" s="1012"/>
      <c r="F503" s="1012"/>
      <c r="G503" s="1012"/>
      <c r="H503" s="1012"/>
      <c r="I503" s="1012"/>
      <c r="J503" s="1012"/>
      <c r="K503" s="1012"/>
      <c r="L503" s="450"/>
      <c r="N503" s="771"/>
      <c r="O503" s="771"/>
    </row>
    <row r="504" spans="1:16" hidden="1" outlineLevel="2">
      <c r="A504" s="800"/>
      <c r="B504" s="450"/>
      <c r="C504" s="800" t="s">
        <v>2272</v>
      </c>
      <c r="D504" s="800" t="s">
        <v>422</v>
      </c>
      <c r="E504" s="1012"/>
      <c r="F504" s="1012"/>
      <c r="G504" s="1012"/>
      <c r="H504" s="1012"/>
      <c r="I504" s="1012"/>
      <c r="J504" s="1012"/>
      <c r="K504" s="1012"/>
      <c r="L504" s="450"/>
      <c r="N504" s="771"/>
      <c r="O504" s="771"/>
    </row>
    <row r="505" spans="1:16" ht="28.8" hidden="1" outlineLevel="2">
      <c r="A505" s="800"/>
      <c r="B505" s="450"/>
      <c r="C505" s="800" t="s">
        <v>2276</v>
      </c>
      <c r="D505" s="800" t="s">
        <v>422</v>
      </c>
      <c r="E505" s="1012"/>
      <c r="F505" s="1012"/>
      <c r="G505" s="1012"/>
      <c r="H505" s="1012"/>
      <c r="I505" s="1012"/>
      <c r="J505" s="1012"/>
      <c r="K505" s="1012"/>
      <c r="L505" s="450"/>
      <c r="N505" s="771"/>
      <c r="O505" s="771"/>
    </row>
    <row r="506" spans="1:16" ht="43.2" hidden="1" outlineLevel="2">
      <c r="A506" s="800"/>
      <c r="B506" s="450"/>
      <c r="C506" s="800" t="s">
        <v>2286</v>
      </c>
      <c r="D506" s="800" t="s">
        <v>422</v>
      </c>
      <c r="E506" s="1012"/>
      <c r="F506" s="1012"/>
      <c r="G506" s="1012"/>
      <c r="H506" s="1012"/>
      <c r="I506" s="1012"/>
      <c r="J506" s="1012"/>
      <c r="K506" s="1012"/>
      <c r="L506" s="450"/>
      <c r="N506" s="771"/>
      <c r="O506" s="771"/>
    </row>
    <row r="507" spans="1:16" hidden="1" outlineLevel="2">
      <c r="A507" s="800"/>
      <c r="B507" s="450"/>
      <c r="C507" s="800" t="s">
        <v>2275</v>
      </c>
      <c r="D507" s="800" t="s">
        <v>422</v>
      </c>
      <c r="E507" s="1012"/>
      <c r="F507" s="1012"/>
      <c r="G507" s="1012"/>
      <c r="H507" s="1012"/>
      <c r="I507" s="1012"/>
      <c r="J507" s="1012"/>
      <c r="K507" s="1012"/>
      <c r="L507" s="450"/>
      <c r="N507" s="771"/>
      <c r="O507" s="771"/>
    </row>
    <row r="508" spans="1:16" hidden="1" outlineLevel="2">
      <c r="A508" s="800"/>
      <c r="B508" s="450"/>
      <c r="C508" s="800" t="s">
        <v>2277</v>
      </c>
      <c r="D508" s="800" t="s">
        <v>422</v>
      </c>
      <c r="E508" s="1012"/>
      <c r="F508" s="1012"/>
      <c r="G508" s="1012"/>
      <c r="H508" s="1012"/>
      <c r="I508" s="1012"/>
      <c r="J508" s="1012"/>
      <c r="K508" s="1012"/>
      <c r="L508" s="450"/>
      <c r="N508" s="771"/>
      <c r="O508" s="771"/>
    </row>
    <row r="509" spans="1:16" hidden="1" outlineLevel="2">
      <c r="A509" s="800"/>
      <c r="B509" s="450"/>
      <c r="C509" s="800" t="s">
        <v>2273</v>
      </c>
      <c r="D509" s="800" t="s">
        <v>422</v>
      </c>
      <c r="E509" s="1012"/>
      <c r="F509" s="1012"/>
      <c r="G509" s="1012"/>
      <c r="H509" s="1012"/>
      <c r="I509" s="1012"/>
      <c r="J509" s="1012"/>
      <c r="K509" s="1012"/>
      <c r="L509" s="450"/>
      <c r="N509" s="771"/>
      <c r="O509" s="771"/>
    </row>
    <row r="510" spans="1:16" hidden="1" outlineLevel="2">
      <c r="A510" s="800"/>
      <c r="B510" s="450"/>
      <c r="C510" s="800" t="s">
        <v>2284</v>
      </c>
      <c r="D510" s="800" t="s">
        <v>422</v>
      </c>
      <c r="E510" s="1012"/>
      <c r="F510" s="1012"/>
      <c r="G510" s="1012"/>
      <c r="H510" s="1012"/>
      <c r="I510" s="1012"/>
      <c r="J510" s="1012"/>
      <c r="K510" s="1012"/>
      <c r="L510" s="450"/>
      <c r="N510" s="771"/>
      <c r="O510" s="771"/>
    </row>
    <row r="511" spans="1:16" ht="43.2" hidden="1" outlineLevel="2">
      <c r="A511" s="800"/>
      <c r="B511" s="450"/>
      <c r="C511" s="800" t="s">
        <v>2285</v>
      </c>
      <c r="D511" s="800" t="s">
        <v>422</v>
      </c>
      <c r="E511" s="1012"/>
      <c r="F511" s="1012"/>
      <c r="G511" s="1012"/>
      <c r="H511" s="1012"/>
      <c r="I511" s="1012"/>
      <c r="J511" s="1012"/>
      <c r="K511" s="1012"/>
      <c r="L511" s="450"/>
      <c r="N511" s="771"/>
      <c r="O511" s="771"/>
    </row>
    <row r="512" spans="1:16" hidden="1" outlineLevel="2">
      <c r="A512" s="800"/>
      <c r="B512" s="450"/>
      <c r="C512" s="800" t="s">
        <v>2281</v>
      </c>
      <c r="D512" s="800" t="s">
        <v>422</v>
      </c>
      <c r="E512" s="1012"/>
      <c r="F512" s="1012"/>
      <c r="G512" s="1012"/>
      <c r="H512" s="1012"/>
      <c r="I512" s="1012"/>
      <c r="J512" s="1012"/>
      <c r="K512" s="1012"/>
      <c r="L512" s="450"/>
      <c r="N512" s="771"/>
      <c r="O512" s="771"/>
    </row>
    <row r="513" spans="1:16" ht="28.8" hidden="1" outlineLevel="2">
      <c r="A513" s="800"/>
      <c r="B513" s="450"/>
      <c r="C513" s="800" t="s">
        <v>2282</v>
      </c>
      <c r="D513" s="800" t="s">
        <v>422</v>
      </c>
      <c r="E513" s="1012"/>
      <c r="F513" s="1012"/>
      <c r="G513" s="1012"/>
      <c r="H513" s="1012"/>
      <c r="I513" s="1012"/>
      <c r="J513" s="1012"/>
      <c r="K513" s="1012"/>
      <c r="L513" s="450"/>
      <c r="N513" s="771"/>
      <c r="O513" s="771"/>
    </row>
    <row r="514" spans="1:16" ht="28.8" hidden="1" outlineLevel="2">
      <c r="A514" s="801"/>
      <c r="B514" s="451"/>
      <c r="C514" s="800" t="s">
        <v>2321</v>
      </c>
      <c r="D514" s="800" t="s">
        <v>422</v>
      </c>
      <c r="E514" s="1013"/>
      <c r="F514" s="1013"/>
      <c r="G514" s="1013"/>
      <c r="H514" s="1012"/>
      <c r="I514" s="1012"/>
      <c r="J514" s="1012"/>
      <c r="K514" s="1012"/>
      <c r="L514" s="450"/>
      <c r="N514" s="771"/>
      <c r="O514" s="771"/>
    </row>
    <row r="515" spans="1:16" ht="409.6" hidden="1" outlineLevel="2">
      <c r="A515" s="801"/>
      <c r="B515" s="451" t="s">
        <v>2800</v>
      </c>
      <c r="C515" s="800" t="s">
        <v>2799</v>
      </c>
      <c r="D515" s="800" t="s">
        <v>423</v>
      </c>
      <c r="E515" s="800"/>
      <c r="F515" s="451"/>
      <c r="G515" s="800" t="s">
        <v>2799</v>
      </c>
      <c r="H515" s="1013"/>
      <c r="I515" s="1013"/>
      <c r="J515" s="1013"/>
      <c r="K515" s="1013"/>
      <c r="L515" s="450"/>
      <c r="N515" s="771"/>
      <c r="O515" s="771"/>
    </row>
    <row r="516" spans="1:16" s="7" customFormat="1" ht="28.5" hidden="1" customHeight="1" outlineLevel="1">
      <c r="A516" s="808"/>
      <c r="B516" s="813"/>
      <c r="C516" s="808"/>
      <c r="D516" s="808" t="s">
        <v>422</v>
      </c>
      <c r="E516" s="808"/>
      <c r="F516" s="813" t="s">
        <v>232</v>
      </c>
      <c r="G516" s="808" t="s">
        <v>231</v>
      </c>
      <c r="H516" s="990"/>
      <c r="I516" s="991" t="s">
        <v>230</v>
      </c>
      <c r="J516" s="982"/>
      <c r="K516" s="979" t="s">
        <v>175</v>
      </c>
      <c r="L516" s="982"/>
      <c r="N516" s="793" t="s">
        <v>231</v>
      </c>
      <c r="O516" s="1008" t="s">
        <v>855</v>
      </c>
      <c r="P516" s="125" t="s">
        <v>856</v>
      </c>
    </row>
    <row r="517" spans="1:16" s="7" customFormat="1" ht="14.55" hidden="1" customHeight="1" outlineLevel="1">
      <c r="A517" s="808"/>
      <c r="B517" s="813"/>
      <c r="C517" s="808"/>
      <c r="D517" s="808" t="s">
        <v>422</v>
      </c>
      <c r="E517" s="808"/>
      <c r="F517" s="813" t="s">
        <v>234</v>
      </c>
      <c r="G517" s="808" t="s">
        <v>233</v>
      </c>
      <c r="H517" s="990"/>
      <c r="I517" s="991"/>
      <c r="J517" s="983"/>
      <c r="K517" s="980"/>
      <c r="L517" s="983"/>
      <c r="N517" s="793" t="s">
        <v>233</v>
      </c>
      <c r="O517" s="1009"/>
      <c r="P517" s="125"/>
    </row>
    <row r="518" spans="1:16" s="7" customFormat="1" ht="84" hidden="1" outlineLevel="1">
      <c r="A518" s="808"/>
      <c r="B518" s="813"/>
      <c r="C518" s="808"/>
      <c r="D518" s="808" t="s">
        <v>422</v>
      </c>
      <c r="E518" s="808"/>
      <c r="F518" s="813" t="s">
        <v>236</v>
      </c>
      <c r="G518" s="808" t="s">
        <v>235</v>
      </c>
      <c r="H518" s="813"/>
      <c r="I518" s="808" t="s">
        <v>235</v>
      </c>
      <c r="J518" s="983"/>
      <c r="K518" s="980"/>
      <c r="L518" s="983"/>
      <c r="N518" s="154" t="s">
        <v>857</v>
      </c>
      <c r="O518" s="154" t="s">
        <v>857</v>
      </c>
      <c r="P518" s="766" t="s">
        <v>787</v>
      </c>
    </row>
    <row r="519" spans="1:16" ht="216" hidden="1" outlineLevel="1">
      <c r="A519" s="789" t="s">
        <v>19467</v>
      </c>
      <c r="B519" s="789" t="s">
        <v>19290</v>
      </c>
      <c r="C519" s="368" t="s">
        <v>19289</v>
      </c>
      <c r="D519" s="808" t="s">
        <v>420</v>
      </c>
      <c r="E519" s="808"/>
      <c r="F519" s="808"/>
      <c r="G519" s="808"/>
      <c r="H519" s="1010"/>
      <c r="I519" s="1010" t="s">
        <v>19292</v>
      </c>
      <c r="J519" s="983"/>
      <c r="K519" s="980"/>
      <c r="L519" s="983"/>
      <c r="N519" s="785"/>
      <c r="O519" s="771"/>
      <c r="P519" s="765"/>
    </row>
    <row r="520" spans="1:16" hidden="1" outlineLevel="1">
      <c r="A520" s="259"/>
      <c r="B520" s="392" t="s">
        <v>2176</v>
      </c>
      <c r="C520" s="259" t="s">
        <v>219</v>
      </c>
      <c r="D520" s="259" t="s">
        <v>420</v>
      </c>
      <c r="E520" s="808"/>
      <c r="F520" s="808"/>
      <c r="G520" s="808"/>
      <c r="H520" s="1011"/>
      <c r="I520" s="1011"/>
      <c r="J520" s="984"/>
      <c r="K520" s="981"/>
      <c r="L520" s="984"/>
      <c r="N520" s="771" t="s">
        <v>219</v>
      </c>
      <c r="O520" s="771" t="s">
        <v>218</v>
      </c>
      <c r="P520" s="765"/>
    </row>
    <row r="521" spans="1:16" ht="48" hidden="1" outlineLevel="1">
      <c r="A521" s="776" t="s">
        <v>19481</v>
      </c>
      <c r="B521" s="776" t="s">
        <v>4093</v>
      </c>
      <c r="C521" s="775" t="s">
        <v>18954</v>
      </c>
      <c r="D521" s="775" t="s">
        <v>2181</v>
      </c>
      <c r="E521" s="775" t="s">
        <v>399</v>
      </c>
      <c r="F521" s="776" t="s">
        <v>196</v>
      </c>
      <c r="G521" s="775" t="s">
        <v>399</v>
      </c>
      <c r="H521" s="776" t="s">
        <v>2181</v>
      </c>
      <c r="I521" s="775" t="s">
        <v>399</v>
      </c>
      <c r="J521" s="776"/>
      <c r="K521" s="775" t="s">
        <v>53</v>
      </c>
      <c r="L521" s="776"/>
      <c r="N521" s="130" t="s">
        <v>110</v>
      </c>
      <c r="O521" s="130"/>
      <c r="P521" s="765" t="s">
        <v>787</v>
      </c>
    </row>
    <row r="522" spans="1:16" ht="23.4" collapsed="1">
      <c r="A522" s="264" t="s">
        <v>383</v>
      </c>
      <c r="B522" s="393"/>
      <c r="C522" s="9"/>
      <c r="D522" s="2"/>
      <c r="E522" s="2"/>
      <c r="F522" s="393"/>
      <c r="G522" s="2"/>
      <c r="H522" s="404"/>
      <c r="I522" s="2"/>
      <c r="J522" s="393"/>
      <c r="K522" s="9"/>
      <c r="L522" s="393"/>
      <c r="N522" s="140"/>
      <c r="O522" s="140"/>
    </row>
    <row r="523" spans="1:16" ht="221.55" hidden="1" customHeight="1" outlineLevel="1">
      <c r="A523" s="776" t="s">
        <v>19563</v>
      </c>
      <c r="B523" s="776" t="s">
        <v>19557</v>
      </c>
      <c r="C523" s="775" t="s">
        <v>858</v>
      </c>
      <c r="D523" s="775" t="s">
        <v>419</v>
      </c>
      <c r="E523" s="776" t="s">
        <v>19563</v>
      </c>
      <c r="F523" s="770" t="s">
        <v>237</v>
      </c>
      <c r="G523" s="775" t="s">
        <v>858</v>
      </c>
      <c r="H523" s="776" t="s">
        <v>19563</v>
      </c>
      <c r="I523" s="775" t="s">
        <v>858</v>
      </c>
      <c r="J523" s="776"/>
      <c r="K523" s="775" t="s">
        <v>49</v>
      </c>
      <c r="L523" s="776"/>
      <c r="N523" s="130" t="s">
        <v>21</v>
      </c>
      <c r="O523" s="130"/>
      <c r="P523" s="765" t="s">
        <v>787</v>
      </c>
    </row>
    <row r="524" spans="1:16" ht="172.05" hidden="1" customHeight="1" outlineLevel="1">
      <c r="A524" s="767" t="s">
        <v>19469</v>
      </c>
      <c r="B524" s="770" t="s">
        <v>2770</v>
      </c>
      <c r="C524" s="769" t="s">
        <v>2771</v>
      </c>
      <c r="D524" s="769" t="s">
        <v>419</v>
      </c>
      <c r="E524" s="1001" t="s">
        <v>19197</v>
      </c>
      <c r="F524" s="1001" t="s">
        <v>19237</v>
      </c>
      <c r="G524" s="1002" t="s">
        <v>58</v>
      </c>
      <c r="H524" s="1001" t="s">
        <v>19153</v>
      </c>
      <c r="I524" s="1002" t="s">
        <v>58</v>
      </c>
      <c r="J524" s="958" t="s">
        <v>19153</v>
      </c>
      <c r="K524" s="959" t="s">
        <v>238</v>
      </c>
      <c r="L524" s="958" t="str">
        <f>VLOOKUP(K524,'JHS200'!$C$1:$G$117,3,FALSE)&amp;". "&amp;VLOOKUP(K524,'JHS200'!$C$1:$G$117,4,FALSE)</f>
        <v>perustason terveydenhuollon avovastaanottopalvelut. Sisältää perustason avovastaanottopalvelut pl. "Perustason lääkinnällinen avokuntoutus" sekä lasten- ja äitiysneuvolapalvelut sekä koulu- ja opiskeluterveydenhuollon palveluluokkien palvelut. Luokka sisältää myös kiirevastaanottotoiminnan ja ilta- tai viikonloppuvastaanottotoiminnan.
Palveluja ovat:
1) terveydenhuoltolain 13 §:ssä tarkoitettu terveysneuvonta ja terveystarkastukset; 
2) yleislääketieteen alaan kuuluva, terveydenhuollon ammattihenkilön suorittama, vastaanotolla, kotikäynneillä tai etäyhteyksien avulla toteutettava asiakkaiden oireiden, toimintakyvyn ja sairauksien tutkimus, toteaminen ja hoito, pl. kotisairaalahoito;
3) edellä mainituissa kohdissa tarkoitettuihin palveluihin liittyvä terveydenhuoltolain 29 §:n 2 momentin 1 kohdassa tarkoitettu kuntoutusneuvonta ja -ohjaus ja 2 kohdassa tarkoitettu toiminta- ja työkyvyn sekä kuntoutustarpeen arviointi;
4) terveydenhuoltolain 22 §:ssä tarkoitettujen todistusten antaminen silloin kun ne liittyvät edellä mainituissa kohdissa tarkoitettuihin palveluihin;
5) edellä mainittuihin palveluihin kuuluvat laboratorio- ja kuvantamispalvelut.
6) muut kuin lääkinnälliseen kuntoutukseen liittyvät terapiat, esim. jalkaterapia
Palveluluokkaan kohdistetaan myös sosiaalihuollon laitos-, asumis- ja kotiin vietäviin palveluihin tarjotut perusterveydenhuollon palvelut (mm. lääkäri-, laboratorio- ja kuvantamispalvelut).</v>
      </c>
      <c r="N524" s="769" t="s">
        <v>58</v>
      </c>
      <c r="O524" s="1002" t="s">
        <v>240</v>
      </c>
    </row>
    <row r="525" spans="1:16" ht="172.95" hidden="1" customHeight="1" outlineLevel="1">
      <c r="A525" s="767" t="s">
        <v>19469</v>
      </c>
      <c r="B525" s="770" t="s">
        <v>2779</v>
      </c>
      <c r="C525" s="769" t="s">
        <v>2773</v>
      </c>
      <c r="D525" s="769" t="s">
        <v>419</v>
      </c>
      <c r="E525" s="1001"/>
      <c r="F525" s="1001"/>
      <c r="G525" s="1002"/>
      <c r="H525" s="1001"/>
      <c r="I525" s="1002"/>
      <c r="J525" s="958"/>
      <c r="K525" s="959"/>
      <c r="L525" s="958"/>
      <c r="N525" s="769"/>
      <c r="O525" s="1002"/>
    </row>
    <row r="526" spans="1:16" ht="172.95" hidden="1" customHeight="1" outlineLevel="1">
      <c r="A526" s="767" t="s">
        <v>20465</v>
      </c>
      <c r="B526" s="770" t="s">
        <v>20466</v>
      </c>
      <c r="C526" s="769" t="s">
        <v>2772</v>
      </c>
      <c r="D526" s="769" t="s">
        <v>419</v>
      </c>
      <c r="E526" s="1001"/>
      <c r="F526" s="1001"/>
      <c r="G526" s="1002"/>
      <c r="H526" s="1001"/>
      <c r="I526" s="1002"/>
      <c r="J526" s="958"/>
      <c r="K526" s="959"/>
      <c r="L526" s="958"/>
      <c r="N526" s="769"/>
      <c r="O526" s="1002"/>
    </row>
    <row r="527" spans="1:16" ht="171" hidden="1" customHeight="1" outlineLevel="1">
      <c r="A527" s="767" t="s">
        <v>19470</v>
      </c>
      <c r="B527" s="770"/>
      <c r="C527" s="769" t="s">
        <v>2777</v>
      </c>
      <c r="D527" s="769" t="s">
        <v>419</v>
      </c>
      <c r="E527" s="1001"/>
      <c r="F527" s="1001"/>
      <c r="G527" s="1002"/>
      <c r="H527" s="1001"/>
      <c r="I527" s="1002"/>
      <c r="J527" s="958"/>
      <c r="K527" s="959"/>
      <c r="L527" s="958"/>
      <c r="N527" s="769"/>
      <c r="O527" s="1002"/>
    </row>
    <row r="528" spans="1:16" ht="182.55" hidden="1" customHeight="1" outlineLevel="1">
      <c r="A528" s="767" t="s">
        <v>19471</v>
      </c>
      <c r="B528" s="770" t="s">
        <v>2845</v>
      </c>
      <c r="C528" s="769" t="s">
        <v>2780</v>
      </c>
      <c r="D528" s="769" t="s">
        <v>419</v>
      </c>
      <c r="E528" s="1001" t="s">
        <v>19153</v>
      </c>
      <c r="F528" s="1001" t="s">
        <v>15932</v>
      </c>
      <c r="G528" s="1002" t="s">
        <v>241</v>
      </c>
      <c r="H528" s="1001"/>
      <c r="I528" s="1002" t="s">
        <v>19257</v>
      </c>
      <c r="J528" s="958"/>
      <c r="K528" s="959"/>
      <c r="L528" s="958"/>
      <c r="N528" s="769" t="s">
        <v>241</v>
      </c>
      <c r="O528" s="1002"/>
    </row>
    <row r="529" spans="1:24" ht="184.05" hidden="1" customHeight="1" outlineLevel="1">
      <c r="A529" s="767" t="s">
        <v>19472</v>
      </c>
      <c r="B529" s="770" t="s">
        <v>2846</v>
      </c>
      <c r="C529" s="769" t="s">
        <v>2774</v>
      </c>
      <c r="D529" s="769" t="s">
        <v>419</v>
      </c>
      <c r="E529" s="1001"/>
      <c r="F529" s="1001"/>
      <c r="G529" s="1002"/>
      <c r="H529" s="1001"/>
      <c r="I529" s="1002"/>
      <c r="J529" s="958"/>
      <c r="K529" s="959"/>
      <c r="L529" s="958"/>
      <c r="N529" s="769"/>
      <c r="O529" s="1002"/>
    </row>
    <row r="530" spans="1:24" ht="216" hidden="1" outlineLevel="1">
      <c r="A530" s="767" t="s">
        <v>19473</v>
      </c>
      <c r="B530" s="1001" t="s">
        <v>15914</v>
      </c>
      <c r="C530" s="769" t="s">
        <v>2775</v>
      </c>
      <c r="D530" s="769" t="s">
        <v>419</v>
      </c>
      <c r="E530" s="1001"/>
      <c r="F530" s="1001"/>
      <c r="G530" s="1002"/>
      <c r="H530" s="1001"/>
      <c r="I530" s="1002"/>
      <c r="J530" s="958"/>
      <c r="K530" s="959"/>
      <c r="L530" s="958"/>
      <c r="N530" s="769"/>
      <c r="O530" s="1002"/>
    </row>
    <row r="531" spans="1:24" ht="186" hidden="1" customHeight="1" outlineLevel="1">
      <c r="A531" s="767" t="s">
        <v>19474</v>
      </c>
      <c r="B531" s="1001"/>
      <c r="C531" s="769" t="s">
        <v>2781</v>
      </c>
      <c r="D531" s="769" t="s">
        <v>419</v>
      </c>
      <c r="E531" s="1001"/>
      <c r="F531" s="1001"/>
      <c r="G531" s="1002"/>
      <c r="H531" s="1001"/>
      <c r="I531" s="1002"/>
      <c r="J531" s="958"/>
      <c r="K531" s="959"/>
      <c r="L531" s="958"/>
      <c r="N531" s="769"/>
      <c r="O531" s="1002"/>
    </row>
    <row r="532" spans="1:24" ht="184.05" hidden="1" customHeight="1" outlineLevel="1">
      <c r="A532" s="920" t="s">
        <v>21034</v>
      </c>
      <c r="B532" s="921"/>
      <c r="C532" s="922" t="s">
        <v>21033</v>
      </c>
      <c r="D532" s="922" t="s">
        <v>419</v>
      </c>
      <c r="E532" s="1001"/>
      <c r="F532" s="1001"/>
      <c r="G532" s="1002"/>
      <c r="H532" s="1001"/>
      <c r="I532" s="1002"/>
      <c r="J532" s="958"/>
      <c r="K532" s="959"/>
      <c r="L532" s="958"/>
      <c r="N532" s="922"/>
      <c r="O532" s="1002"/>
    </row>
    <row r="533" spans="1:24" ht="216" hidden="1" outlineLevel="1">
      <c r="A533" s="394" t="s">
        <v>19320</v>
      </c>
      <c r="B533" s="809" t="s">
        <v>18956</v>
      </c>
      <c r="C533" s="369" t="s">
        <v>2782</v>
      </c>
      <c r="D533" s="370" t="s">
        <v>419</v>
      </c>
      <c r="E533" s="1001"/>
      <c r="F533" s="1001"/>
      <c r="G533" s="1002"/>
      <c r="H533" s="1001"/>
      <c r="I533" s="1002"/>
      <c r="J533" s="958"/>
      <c r="K533" s="959"/>
      <c r="L533" s="958"/>
      <c r="N533" s="769"/>
      <c r="O533" s="1002"/>
    </row>
    <row r="534" spans="1:24" ht="216" hidden="1" outlineLevel="1">
      <c r="A534" s="394" t="s">
        <v>19320</v>
      </c>
      <c r="B534" s="809"/>
      <c r="C534" s="369" t="s">
        <v>19246</v>
      </c>
      <c r="D534" s="370" t="s">
        <v>419</v>
      </c>
      <c r="E534" s="1001"/>
      <c r="F534" s="1001"/>
      <c r="G534" s="1002"/>
      <c r="H534" s="1001"/>
      <c r="I534" s="1002"/>
      <c r="J534" s="958"/>
      <c r="K534" s="959"/>
      <c r="L534" s="958"/>
      <c r="N534" s="769"/>
      <c r="O534" s="1002"/>
    </row>
    <row r="535" spans="1:24" ht="79.05" hidden="1" customHeight="1" outlineLevel="1">
      <c r="A535" s="394" t="s">
        <v>19320</v>
      </c>
      <c r="B535" s="809"/>
      <c r="C535" s="369" t="s">
        <v>2783</v>
      </c>
      <c r="D535" s="370" t="s">
        <v>419</v>
      </c>
      <c r="E535" s="1001"/>
      <c r="F535" s="1001"/>
      <c r="G535" s="1002"/>
      <c r="H535" s="1001"/>
      <c r="I535" s="1002"/>
      <c r="J535" s="958"/>
      <c r="K535" s="959"/>
      <c r="L535" s="958"/>
      <c r="N535" s="769"/>
      <c r="O535" s="1002"/>
    </row>
    <row r="536" spans="1:24" ht="28.8" hidden="1" outlineLevel="1">
      <c r="A536" s="776" t="s">
        <v>2181</v>
      </c>
      <c r="B536" s="770"/>
      <c r="C536" s="769" t="s">
        <v>2766</v>
      </c>
      <c r="D536" s="769" t="s">
        <v>420</v>
      </c>
      <c r="E536" s="1001"/>
      <c r="F536" s="1001"/>
      <c r="G536" s="1002"/>
      <c r="H536" s="1001"/>
      <c r="I536" s="1002"/>
      <c r="J536" s="958"/>
      <c r="K536" s="959"/>
      <c r="L536" s="958"/>
      <c r="N536" s="769"/>
      <c r="O536" s="1002"/>
    </row>
    <row r="537" spans="1:24" ht="28.8" hidden="1" outlineLevel="1">
      <c r="A537" s="776" t="s">
        <v>2181</v>
      </c>
      <c r="B537" s="770"/>
      <c r="C537" s="769" t="s">
        <v>2767</v>
      </c>
      <c r="D537" s="769" t="s">
        <v>420</v>
      </c>
      <c r="E537" s="1001"/>
      <c r="F537" s="1001"/>
      <c r="G537" s="1002"/>
      <c r="H537" s="1001"/>
      <c r="I537" s="1002"/>
      <c r="J537" s="958"/>
      <c r="K537" s="959"/>
      <c r="L537" s="958"/>
      <c r="N537" s="769"/>
      <c r="O537" s="1002"/>
    </row>
    <row r="538" spans="1:24" ht="60" hidden="1" outlineLevel="1">
      <c r="A538" s="776" t="s">
        <v>2181</v>
      </c>
      <c r="B538" s="770" t="s">
        <v>2778</v>
      </c>
      <c r="C538" s="769" t="s">
        <v>242</v>
      </c>
      <c r="D538" s="769" t="s">
        <v>423</v>
      </c>
      <c r="E538" s="776" t="s">
        <v>2181</v>
      </c>
      <c r="F538" s="770" t="s">
        <v>243</v>
      </c>
      <c r="G538" s="769" t="s">
        <v>242</v>
      </c>
      <c r="H538" s="1001"/>
      <c r="I538" s="1002"/>
      <c r="J538" s="958"/>
      <c r="K538" s="959"/>
      <c r="L538" s="958"/>
      <c r="N538" s="769" t="s">
        <v>242</v>
      </c>
      <c r="O538" s="1002"/>
    </row>
    <row r="539" spans="1:24" ht="99.45" hidden="1" customHeight="1" outlineLevel="1">
      <c r="A539" s="395" t="s">
        <v>19553</v>
      </c>
      <c r="B539" s="809" t="s">
        <v>245</v>
      </c>
      <c r="C539" s="370" t="s">
        <v>244</v>
      </c>
      <c r="D539" s="370" t="s">
        <v>419</v>
      </c>
      <c r="E539" s="370"/>
      <c r="F539" s="809" t="s">
        <v>245</v>
      </c>
      <c r="G539" s="370" t="s">
        <v>244</v>
      </c>
      <c r="H539" s="1001"/>
      <c r="I539" s="1002"/>
      <c r="J539" s="958"/>
      <c r="K539" s="959"/>
      <c r="L539" s="958"/>
      <c r="N539" s="769" t="s">
        <v>244</v>
      </c>
      <c r="O539" s="1002"/>
    </row>
    <row r="540" spans="1:24" ht="88.5" hidden="1" customHeight="1" outlineLevel="1">
      <c r="A540" s="395" t="s">
        <v>19553</v>
      </c>
      <c r="B540" s="809" t="s">
        <v>247</v>
      </c>
      <c r="C540" s="370" t="s">
        <v>246</v>
      </c>
      <c r="D540" s="370" t="s">
        <v>419</v>
      </c>
      <c r="E540" s="370"/>
      <c r="F540" s="809" t="s">
        <v>247</v>
      </c>
      <c r="G540" s="370" t="s">
        <v>246</v>
      </c>
      <c r="H540" s="1001"/>
      <c r="I540" s="1002"/>
      <c r="J540" s="958"/>
      <c r="K540" s="959"/>
      <c r="L540" s="958"/>
      <c r="N540" s="769" t="s">
        <v>246</v>
      </c>
      <c r="O540" s="1002"/>
    </row>
    <row r="541" spans="1:24" ht="88.05" hidden="1" customHeight="1" outlineLevel="1">
      <c r="A541" s="395" t="s">
        <v>19553</v>
      </c>
      <c r="B541" s="809" t="s">
        <v>19585</v>
      </c>
      <c r="C541" s="370" t="s">
        <v>250</v>
      </c>
      <c r="D541" s="370" t="s">
        <v>419</v>
      </c>
      <c r="E541" s="370"/>
      <c r="F541" s="809" t="s">
        <v>19585</v>
      </c>
      <c r="G541" s="370" t="s">
        <v>250</v>
      </c>
      <c r="H541" s="1001"/>
      <c r="I541" s="1002"/>
      <c r="J541" s="958"/>
      <c r="K541" s="959"/>
      <c r="L541" s="958"/>
      <c r="N541" s="769" t="s">
        <v>250</v>
      </c>
      <c r="O541" s="1002"/>
      <c r="P541" s="125" t="s">
        <v>860</v>
      </c>
      <c r="S541" s="765"/>
      <c r="T541" s="765"/>
      <c r="U541" s="765"/>
      <c r="V541" s="765"/>
      <c r="W541" s="765"/>
      <c r="X541" s="765"/>
    </row>
    <row r="542" spans="1:24" ht="78" hidden="1" customHeight="1" outlineLevel="1">
      <c r="A542" s="395" t="s">
        <v>19553</v>
      </c>
      <c r="B542" s="395" t="s">
        <v>2784</v>
      </c>
      <c r="C542" s="353" t="s">
        <v>18926</v>
      </c>
      <c r="D542" s="272" t="s">
        <v>420</v>
      </c>
      <c r="E542" s="272"/>
      <c r="F542" s="395" t="s">
        <v>2784</v>
      </c>
      <c r="G542" s="353" t="s">
        <v>18925</v>
      </c>
      <c r="H542" s="1001"/>
      <c r="I542" s="1002"/>
      <c r="J542" s="958"/>
      <c r="K542" s="959"/>
      <c r="L542" s="958"/>
      <c r="N542" s="769"/>
      <c r="O542" s="1002"/>
      <c r="P542" s="125"/>
      <c r="S542" s="765"/>
      <c r="T542" s="765"/>
      <c r="U542" s="765"/>
      <c r="V542" s="765"/>
      <c r="W542" s="765"/>
      <c r="X542" s="765"/>
    </row>
    <row r="543" spans="1:24" ht="216" hidden="1" outlineLevel="1">
      <c r="A543" s="767" t="s">
        <v>19475</v>
      </c>
      <c r="B543" s="770" t="s">
        <v>2090</v>
      </c>
      <c r="C543" s="769" t="s">
        <v>2090</v>
      </c>
      <c r="D543" s="768" t="s">
        <v>420</v>
      </c>
      <c r="E543" s="1006" t="s">
        <v>19198</v>
      </c>
      <c r="F543" s="1001" t="s">
        <v>2754</v>
      </c>
      <c r="G543" s="1007" t="s">
        <v>139</v>
      </c>
      <c r="H543" s="1001"/>
      <c r="I543" s="1002" t="s">
        <v>19258</v>
      </c>
      <c r="J543" s="958"/>
      <c r="K543" s="959"/>
      <c r="L543" s="958"/>
      <c r="N543" s="141"/>
      <c r="O543" s="1002"/>
      <c r="P543" s="125" t="s">
        <v>834</v>
      </c>
    </row>
    <row r="544" spans="1:24" ht="43.2" hidden="1" outlineLevel="2">
      <c r="A544" s="776" t="s">
        <v>2181</v>
      </c>
      <c r="B544" s="770" t="s">
        <v>2095</v>
      </c>
      <c r="C544" s="769" t="s">
        <v>2095</v>
      </c>
      <c r="D544" s="768"/>
      <c r="E544" s="1006"/>
      <c r="F544" s="1001"/>
      <c r="G544" s="1007"/>
      <c r="H544" s="1001"/>
      <c r="I544" s="1002"/>
      <c r="J544" s="958"/>
      <c r="K544" s="959"/>
      <c r="L544" s="958"/>
      <c r="N544" s="141"/>
      <c r="O544" s="1002"/>
      <c r="P544" s="125"/>
    </row>
    <row r="545" spans="1:16" ht="43.2" hidden="1" outlineLevel="2">
      <c r="A545" s="776" t="s">
        <v>2181</v>
      </c>
      <c r="B545" s="770" t="s">
        <v>2093</v>
      </c>
      <c r="C545" s="769" t="s">
        <v>2093</v>
      </c>
      <c r="D545" s="768"/>
      <c r="E545" s="1006"/>
      <c r="F545" s="1001"/>
      <c r="G545" s="1007"/>
      <c r="H545" s="1001"/>
      <c r="I545" s="1002"/>
      <c r="J545" s="958"/>
      <c r="K545" s="959"/>
      <c r="L545" s="958"/>
      <c r="N545" s="141"/>
      <c r="O545" s="1002"/>
      <c r="P545" s="125"/>
    </row>
    <row r="546" spans="1:16" ht="43.2" hidden="1" outlineLevel="2">
      <c r="A546" s="776" t="s">
        <v>2181</v>
      </c>
      <c r="B546" s="770" t="s">
        <v>2094</v>
      </c>
      <c r="C546" s="769" t="s">
        <v>2094</v>
      </c>
      <c r="D546" s="768"/>
      <c r="E546" s="1006"/>
      <c r="F546" s="1001"/>
      <c r="G546" s="1007"/>
      <c r="H546" s="1001"/>
      <c r="I546" s="1002"/>
      <c r="J546" s="958"/>
      <c r="K546" s="959"/>
      <c r="L546" s="958"/>
      <c r="N546" s="141"/>
      <c r="O546" s="1002"/>
      <c r="P546" s="125"/>
    </row>
    <row r="547" spans="1:16" ht="228" hidden="1" outlineLevel="1">
      <c r="A547" s="767" t="s">
        <v>19476</v>
      </c>
      <c r="B547" s="770" t="s">
        <v>2341</v>
      </c>
      <c r="C547" s="769" t="s">
        <v>4769</v>
      </c>
      <c r="D547" s="768" t="s">
        <v>420</v>
      </c>
      <c r="E547" s="1006" t="s">
        <v>19198</v>
      </c>
      <c r="F547" s="1001" t="s">
        <v>157</v>
      </c>
      <c r="G547" s="1007" t="s">
        <v>4770</v>
      </c>
      <c r="H547" s="1001"/>
      <c r="I547" s="1002"/>
      <c r="J547" s="958"/>
      <c r="K547" s="959"/>
      <c r="L547" s="958"/>
      <c r="N547" s="141"/>
      <c r="O547" s="1002"/>
      <c r="P547" s="766" t="s">
        <v>838</v>
      </c>
    </row>
    <row r="548" spans="1:16" ht="43.2" hidden="1" outlineLevel="2">
      <c r="A548" s="776" t="s">
        <v>2181</v>
      </c>
      <c r="B548" s="770" t="s">
        <v>2096</v>
      </c>
      <c r="C548" s="769" t="s">
        <v>2096</v>
      </c>
      <c r="D548" s="768"/>
      <c r="E548" s="1006"/>
      <c r="F548" s="1001"/>
      <c r="G548" s="1007"/>
      <c r="H548" s="1001"/>
      <c r="I548" s="1002"/>
      <c r="J548" s="958"/>
      <c r="K548" s="959"/>
      <c r="L548" s="958"/>
      <c r="N548" s="141"/>
      <c r="O548" s="1002"/>
      <c r="P548" s="125"/>
    </row>
    <row r="549" spans="1:16" ht="43.2" hidden="1" outlineLevel="2">
      <c r="A549" s="776" t="s">
        <v>2181</v>
      </c>
      <c r="B549" s="770" t="s">
        <v>2097</v>
      </c>
      <c r="C549" s="769" t="s">
        <v>2097</v>
      </c>
      <c r="D549" s="768"/>
      <c r="E549" s="1006"/>
      <c r="F549" s="1001"/>
      <c r="G549" s="1007"/>
      <c r="H549" s="1001"/>
      <c r="I549" s="1002"/>
      <c r="J549" s="958"/>
      <c r="K549" s="959"/>
      <c r="L549" s="958"/>
      <c r="N549" s="141"/>
      <c r="O549" s="1002"/>
      <c r="P549" s="125"/>
    </row>
    <row r="550" spans="1:16" ht="43.2" hidden="1" outlineLevel="2">
      <c r="A550" s="776" t="s">
        <v>2181</v>
      </c>
      <c r="B550" s="770" t="s">
        <v>2098</v>
      </c>
      <c r="C550" s="769" t="s">
        <v>2098</v>
      </c>
      <c r="D550" s="768"/>
      <c r="E550" s="1006"/>
      <c r="F550" s="1001"/>
      <c r="G550" s="1007"/>
      <c r="H550" s="1001"/>
      <c r="I550" s="1002"/>
      <c r="J550" s="958"/>
      <c r="K550" s="959"/>
      <c r="L550" s="958"/>
      <c r="N550" s="141"/>
      <c r="O550" s="1002"/>
      <c r="P550" s="125"/>
    </row>
    <row r="551" spans="1:16" ht="60" hidden="1" outlineLevel="1">
      <c r="A551" s="776" t="s">
        <v>2769</v>
      </c>
      <c r="B551" s="776" t="s">
        <v>2776</v>
      </c>
      <c r="C551" s="775" t="s">
        <v>2768</v>
      </c>
      <c r="D551" s="775" t="s">
        <v>424</v>
      </c>
      <c r="E551" s="775"/>
      <c r="F551" s="1001" t="s">
        <v>196</v>
      </c>
      <c r="G551" s="1004" t="s">
        <v>859</v>
      </c>
      <c r="H551" s="1005"/>
      <c r="I551" s="1004" t="s">
        <v>859</v>
      </c>
      <c r="J551" s="1005"/>
      <c r="K551" s="1004" t="s">
        <v>53</v>
      </c>
      <c r="L551" s="776"/>
      <c r="N551" s="130" t="s">
        <v>110</v>
      </c>
      <c r="O551" s="130"/>
      <c r="P551" s="765" t="s">
        <v>787</v>
      </c>
    </row>
    <row r="552" spans="1:16" ht="132" hidden="1" outlineLevel="1">
      <c r="A552" s="767" t="s">
        <v>19468</v>
      </c>
      <c r="B552" s="770" t="s">
        <v>18955</v>
      </c>
      <c r="C552" s="769" t="s">
        <v>18954</v>
      </c>
      <c r="D552" s="775" t="s">
        <v>424</v>
      </c>
      <c r="E552" s="775"/>
      <c r="F552" s="1001"/>
      <c r="G552" s="1004"/>
      <c r="H552" s="1005"/>
      <c r="I552" s="1004"/>
      <c r="J552" s="1005"/>
      <c r="K552" s="1004"/>
      <c r="L552" s="776"/>
      <c r="N552" s="130"/>
      <c r="O552" s="130"/>
      <c r="P552" s="765"/>
    </row>
    <row r="553" spans="1:16" ht="145.19999999999999" hidden="1" customHeight="1" outlineLevel="1">
      <c r="A553" s="944" t="s">
        <v>2181</v>
      </c>
      <c r="B553" s="945" t="s">
        <v>20993</v>
      </c>
      <c r="C553" s="945" t="s">
        <v>2181</v>
      </c>
      <c r="D553" s="945" t="s">
        <v>2181</v>
      </c>
      <c r="E553" s="945" t="s">
        <v>2181</v>
      </c>
      <c r="F553" s="945" t="s">
        <v>2181</v>
      </c>
      <c r="G553" s="945" t="s">
        <v>2181</v>
      </c>
      <c r="H553" s="945" t="s">
        <v>2181</v>
      </c>
      <c r="I553" s="945" t="s">
        <v>2181</v>
      </c>
      <c r="J553" s="945" t="s">
        <v>2181</v>
      </c>
      <c r="K553" s="943" t="s">
        <v>19024</v>
      </c>
      <c r="L553" s="943" t="str">
        <f>VLOOKUP(K553,'JHS200'!$C$1:$G$117,3,FALSE)&amp;". "&amp;VLOOKUP(K553,'JHS200'!$C$1:$G$117,4,FALSE)</f>
        <v xml:space="preserve">Erittelemätön-luokkaa voi käyttää ainoastaan kunnilta ja kuntayhtymiltä ostettavissa palveluissa. Luokalle kirjataan kotisairaalahoito, kouluterveydenhuollon palvelut, opiskeluterveydenhuollon palvelut, perustason lääkinnällinen avokuntoutus, perustason vastaanottopalvelut, työterveyshuolto ja äitiys- ja lastenneuvolapalvelut. . </v>
      </c>
      <c r="N553" s="130"/>
      <c r="O553" s="130"/>
      <c r="P553" s="942"/>
    </row>
    <row r="554" spans="1:16" ht="23.4" collapsed="1">
      <c r="A554" s="264" t="s">
        <v>385</v>
      </c>
      <c r="B554" s="393"/>
      <c r="C554" s="9"/>
      <c r="D554" s="2"/>
      <c r="E554" s="2"/>
      <c r="F554" s="393"/>
      <c r="G554" s="2"/>
      <c r="H554" s="404"/>
      <c r="I554" s="2"/>
      <c r="J554" s="393"/>
      <c r="K554" s="9"/>
      <c r="L554" s="393"/>
      <c r="N554" s="140"/>
      <c r="O554" s="140"/>
    </row>
    <row r="555" spans="1:16" ht="216" hidden="1" outlineLevel="1">
      <c r="A555" s="767" t="s">
        <v>19477</v>
      </c>
      <c r="B555" s="770" t="s">
        <v>19527</v>
      </c>
      <c r="C555" s="769" t="s">
        <v>254</v>
      </c>
      <c r="D555" s="769" t="s">
        <v>419</v>
      </c>
      <c r="E555" s="770" t="s">
        <v>19528</v>
      </c>
      <c r="F555" s="770" t="s">
        <v>19527</v>
      </c>
      <c r="G555" s="769" t="s">
        <v>254</v>
      </c>
      <c r="H555" s="1001" t="s">
        <v>19203</v>
      </c>
      <c r="I555" s="1002" t="s">
        <v>252</v>
      </c>
      <c r="J555" s="1001" t="s">
        <v>19203</v>
      </c>
      <c r="K555" s="1002" t="s">
        <v>252</v>
      </c>
      <c r="L555" s="1001" t="str">
        <f>VLOOKUP(K555,'JHS200'!$C$1:$G$117,3,FALSE)&amp;". "&amp;VLOOKUP(K555,'JHS200'!$C$1:$G$117,4,FALSE)</f>
        <v xml:space="preserve">ympäri vuorokauden toimivassa laajassa päivystyksessä, yhteispäivystyksessä tai ympäri vuorokauden toimivassa perusterveydenhuollon tai akuuttilääketieteen päivystyksessä toteutettava kiireellinen sairaanhoito, joka sisältää kiireellisen suun terveydenhuollon, mielenterveyshoidon, päihdehoidon ja psykososiaalisen tuen, joka on annettava apua tarvitsevalle potilaalle hänen asuinpaikastaan riippumatta. Kiireellisellä hoidolla tarkoitetaan äkillisen sairastumisen, vamman, pitkäaikaissairauden vaikeutumisen tai toimintakyvyn alenemisen edellyttämää välitöntä arviota ja hoitoa, jota ei voida siirtää ilman sairauden pahenemista tai vamman vaikeutumista. 
Tähän ei lasketa yhteispäivystyksessä annettua sosiaalipäivystystä, sillä se on osa muuta sosiaalipäivystystä.
Palveluluokalle kohdistetaan myös päivystysluontoinen osastotoiminta sekä päivystyskäyntien kustannukset akuuttilääketieteen erikoisalan lisäksi myös muilta erikoisaloilta.
</v>
      </c>
      <c r="N555" s="769" t="s">
        <v>254</v>
      </c>
      <c r="O555" s="769" t="s">
        <v>254</v>
      </c>
    </row>
    <row r="556" spans="1:16" ht="215.55" hidden="1" customHeight="1" outlineLevel="1">
      <c r="A556" s="767" t="s">
        <v>19478</v>
      </c>
      <c r="B556" s="767" t="s">
        <v>19529</v>
      </c>
      <c r="C556" s="765" t="s">
        <v>256</v>
      </c>
      <c r="D556" s="765" t="s">
        <v>420</v>
      </c>
      <c r="E556" s="770" t="s">
        <v>19200</v>
      </c>
      <c r="F556" s="767" t="s">
        <v>257</v>
      </c>
      <c r="G556" s="765" t="s">
        <v>256</v>
      </c>
      <c r="H556" s="1001"/>
      <c r="I556" s="1002"/>
      <c r="J556" s="1001"/>
      <c r="K556" s="1002"/>
      <c r="L556" s="1001"/>
      <c r="N556" s="771" t="s">
        <v>256</v>
      </c>
      <c r="O556" s="1003" t="s">
        <v>255</v>
      </c>
      <c r="P556" s="959"/>
    </row>
    <row r="557" spans="1:16" ht="216" hidden="1" outlineLevel="1">
      <c r="A557" s="767" t="s">
        <v>19478</v>
      </c>
      <c r="B557" s="770" t="s">
        <v>2886</v>
      </c>
      <c r="C557" s="765" t="s">
        <v>258</v>
      </c>
      <c r="D557" s="765" t="s">
        <v>420</v>
      </c>
      <c r="E557" s="770" t="s">
        <v>19200</v>
      </c>
      <c r="G557" s="765" t="s">
        <v>258</v>
      </c>
      <c r="H557" s="1001"/>
      <c r="I557" s="1002"/>
      <c r="J557" s="1001"/>
      <c r="K557" s="1002"/>
      <c r="L557" s="1001"/>
      <c r="N557" s="771" t="s">
        <v>258</v>
      </c>
      <c r="O557" s="1003"/>
      <c r="P557" s="959"/>
    </row>
    <row r="558" spans="1:16" ht="104.55" hidden="1" customHeight="1" outlineLevel="1">
      <c r="A558" s="767" t="s">
        <v>19478</v>
      </c>
      <c r="B558" s="396" t="s">
        <v>2880</v>
      </c>
      <c r="C558" s="765" t="s">
        <v>259</v>
      </c>
      <c r="D558" s="765" t="s">
        <v>420</v>
      </c>
      <c r="E558" s="770" t="s">
        <v>19200</v>
      </c>
      <c r="G558" s="765" t="s">
        <v>259</v>
      </c>
      <c r="H558" s="1001"/>
      <c r="I558" s="1002"/>
      <c r="J558" s="1001"/>
      <c r="K558" s="1002"/>
      <c r="L558" s="1001"/>
      <c r="N558" s="771" t="s">
        <v>259</v>
      </c>
      <c r="O558" s="1003"/>
      <c r="P558" s="959"/>
    </row>
    <row r="559" spans="1:16" ht="104.55" hidden="1" customHeight="1" outlineLevel="1">
      <c r="A559" s="767" t="s">
        <v>19478</v>
      </c>
      <c r="B559" s="767" t="s">
        <v>2881</v>
      </c>
      <c r="C559" s="765" t="s">
        <v>260</v>
      </c>
      <c r="D559" s="765" t="s">
        <v>420</v>
      </c>
      <c r="E559" s="770" t="s">
        <v>19200</v>
      </c>
      <c r="G559" s="765" t="s">
        <v>260</v>
      </c>
      <c r="H559" s="1001"/>
      <c r="I559" s="1002"/>
      <c r="J559" s="1001"/>
      <c r="K559" s="1002"/>
      <c r="L559" s="1001"/>
      <c r="N559" s="771" t="s">
        <v>260</v>
      </c>
      <c r="O559" s="1003"/>
      <c r="P559" s="959"/>
    </row>
    <row r="560" spans="1:16" ht="216" hidden="1" outlineLevel="1">
      <c r="A560" s="767" t="s">
        <v>19478</v>
      </c>
      <c r="B560" s="767" t="s">
        <v>19525</v>
      </c>
      <c r="C560" s="765" t="s">
        <v>261</v>
      </c>
      <c r="D560" s="765" t="s">
        <v>420</v>
      </c>
      <c r="E560" s="770" t="s">
        <v>19200</v>
      </c>
      <c r="G560" s="765" t="s">
        <v>261</v>
      </c>
      <c r="H560" s="1001"/>
      <c r="I560" s="1002"/>
      <c r="J560" s="1001"/>
      <c r="K560" s="1002"/>
      <c r="L560" s="1001"/>
      <c r="N560" s="771" t="s">
        <v>261</v>
      </c>
      <c r="O560" s="1003"/>
      <c r="P560" s="959"/>
    </row>
    <row r="561" spans="1:16" ht="216" hidden="1" outlineLevel="1">
      <c r="A561" s="397" t="s">
        <v>19478</v>
      </c>
      <c r="B561" s="397" t="s">
        <v>2885</v>
      </c>
      <c r="C561" s="369" t="s">
        <v>262</v>
      </c>
      <c r="D561" s="369" t="s">
        <v>420</v>
      </c>
      <c r="E561" s="397" t="s">
        <v>19199</v>
      </c>
      <c r="F561" s="394" t="s">
        <v>263</v>
      </c>
      <c r="G561" s="369" t="s">
        <v>262</v>
      </c>
      <c r="H561" s="1001"/>
      <c r="I561" s="1002"/>
      <c r="J561" s="1001"/>
      <c r="K561" s="1002"/>
      <c r="L561" s="1001"/>
      <c r="N561" s="771" t="s">
        <v>262</v>
      </c>
      <c r="O561" s="1003"/>
      <c r="P561" s="959"/>
    </row>
    <row r="562" spans="1:16" ht="216" hidden="1" outlineLevel="1">
      <c r="A562" s="767" t="s">
        <v>19478</v>
      </c>
      <c r="B562" s="767" t="s">
        <v>15915</v>
      </c>
      <c r="C562" s="765" t="s">
        <v>264</v>
      </c>
      <c r="D562" s="765" t="s">
        <v>420</v>
      </c>
      <c r="E562" s="770" t="s">
        <v>19200</v>
      </c>
      <c r="F562" s="767" t="s">
        <v>265</v>
      </c>
      <c r="G562" s="765" t="s">
        <v>264</v>
      </c>
      <c r="H562" s="1001"/>
      <c r="I562" s="1002"/>
      <c r="J562" s="1001"/>
      <c r="K562" s="1002"/>
      <c r="L562" s="1001"/>
      <c r="N562" s="771" t="s">
        <v>264</v>
      </c>
      <c r="O562" s="771" t="s">
        <v>264</v>
      </c>
    </row>
    <row r="563" spans="1:16" ht="216" hidden="1" outlineLevel="1">
      <c r="A563" s="767" t="s">
        <v>19479</v>
      </c>
      <c r="B563" s="767" t="s">
        <v>2887</v>
      </c>
      <c r="C563" s="765" t="s">
        <v>267</v>
      </c>
      <c r="D563" s="765" t="s">
        <v>420</v>
      </c>
      <c r="E563" s="770" t="s">
        <v>19201</v>
      </c>
      <c r="F563" s="767" t="s">
        <v>268</v>
      </c>
      <c r="G563" s="765" t="s">
        <v>267</v>
      </c>
      <c r="H563" s="1001"/>
      <c r="I563" s="1002"/>
      <c r="J563" s="1001"/>
      <c r="K563" s="1002"/>
      <c r="L563" s="1001"/>
      <c r="N563" s="771" t="s">
        <v>267</v>
      </c>
      <c r="O563" s="771" t="s">
        <v>267</v>
      </c>
    </row>
    <row r="564" spans="1:16" ht="216" hidden="1" outlineLevel="1">
      <c r="A564" s="767" t="s">
        <v>19478</v>
      </c>
      <c r="B564" s="770" t="s">
        <v>19530</v>
      </c>
      <c r="C564" s="769" t="s">
        <v>269</v>
      </c>
      <c r="D564" s="765" t="s">
        <v>420</v>
      </c>
      <c r="E564" s="770" t="s">
        <v>19200</v>
      </c>
      <c r="F564" s="770" t="s">
        <v>270</v>
      </c>
      <c r="G564" s="769" t="s">
        <v>269</v>
      </c>
      <c r="H564" s="1001"/>
      <c r="I564" s="1002"/>
      <c r="J564" s="1001"/>
      <c r="K564" s="1002"/>
      <c r="L564" s="1001"/>
      <c r="N564" s="769" t="s">
        <v>269</v>
      </c>
      <c r="O564" s="769" t="s">
        <v>269</v>
      </c>
    </row>
    <row r="565" spans="1:16" ht="276" hidden="1" outlineLevel="1">
      <c r="A565" s="767" t="s">
        <v>19478</v>
      </c>
      <c r="B565" s="767" t="s">
        <v>2882</v>
      </c>
      <c r="C565" s="765" t="s">
        <v>266</v>
      </c>
      <c r="D565" s="765" t="s">
        <v>420</v>
      </c>
      <c r="E565" s="1001" t="s">
        <v>19200</v>
      </c>
      <c r="F565" s="958" t="s">
        <v>19524</v>
      </c>
      <c r="G565" s="959" t="s">
        <v>19522</v>
      </c>
      <c r="H565" s="1001" t="s">
        <v>19200</v>
      </c>
      <c r="I565" s="959" t="s">
        <v>19522</v>
      </c>
      <c r="J565" s="958" t="s">
        <v>19220</v>
      </c>
      <c r="K565" s="959" t="s">
        <v>266</v>
      </c>
      <c r="L565" s="1001" t="str">
        <f>VLOOKUP(K565,'JHS200'!$C$1:$G$117,3,FALSE)&amp;". "&amp;VLOOKUP(K565,'JHS200'!$C$1:$G$117,4,FALSE)</f>
        <v>Tähän laitetaan erillisten sosiaalipäivystysyksiköiden tai -tiimien toiminta. Sosiaalipäivystyksellä tarkoitetaan ympärivuorokautisesti kiireellisen ja välttämättömän avun turvaamiseksi järjestettyjä kiireellisiä sosiaalipalveluja kaikenikäisille.. Sisältää myös SHL 29a§ mukaisen sosiaalipäivystyksen, jota on toteutettava terveydenhuollon päivystyksen yhteydessä Terveydenhuoltolain (1326/2010) 50 §:n (29.12.2016) mukaan määritellyissä laajoissa ympärivuorokautisissa päivystysyksiköissä sekä perusterveydenhuollon ja erikoissairaanhoidon yhteispäivystyksissä
Muiden palvelujen osana tehtävä päivystysluonteinen työ sisältyy ko. palvelun kustannuksiin.</v>
      </c>
      <c r="N565" s="771" t="s">
        <v>266</v>
      </c>
      <c r="O565" s="771" t="s">
        <v>266</v>
      </c>
    </row>
    <row r="566" spans="1:16" ht="216.45" hidden="1" customHeight="1" outlineLevel="1">
      <c r="A566" s="767" t="s">
        <v>19478</v>
      </c>
      <c r="B566" s="767" t="s">
        <v>19523</v>
      </c>
      <c r="C566" s="765" t="s">
        <v>19521</v>
      </c>
      <c r="D566" s="765" t="s">
        <v>420</v>
      </c>
      <c r="E566" s="1001"/>
      <c r="F566" s="958"/>
      <c r="G566" s="959"/>
      <c r="H566" s="1001"/>
      <c r="I566" s="959"/>
      <c r="J566" s="958"/>
      <c r="K566" s="959"/>
      <c r="L566" s="1001"/>
      <c r="N566" s="771" t="s">
        <v>266</v>
      </c>
      <c r="O566" s="771" t="s">
        <v>266</v>
      </c>
    </row>
    <row r="567" spans="1:16" ht="276" hidden="1" outlineLevel="1">
      <c r="A567" s="395" t="s">
        <v>19338</v>
      </c>
      <c r="B567" s="493" t="s">
        <v>19526</v>
      </c>
      <c r="C567" s="494" t="s">
        <v>430</v>
      </c>
      <c r="D567" s="494" t="s">
        <v>420</v>
      </c>
      <c r="E567" s="493" t="s">
        <v>19202</v>
      </c>
      <c r="F567" s="493" t="s">
        <v>19037</v>
      </c>
      <c r="G567" s="494" t="s">
        <v>430</v>
      </c>
      <c r="H567" s="493" t="s">
        <v>19202</v>
      </c>
      <c r="I567" s="494" t="s">
        <v>430</v>
      </c>
      <c r="J567" s="493" t="s">
        <v>19202</v>
      </c>
      <c r="K567" s="272" t="s">
        <v>45</v>
      </c>
      <c r="L567" s="493" t="str">
        <f>VLOOKUP(K567,'JHS200'!$C$1:$G$117,3,FALSE)&amp;". "&amp;VLOOKUP(K567,'JHS200'!$C$1:$G$117,4,FALSE)</f>
        <v xml:space="preserve">päihdeongelmaisten ympärivuorokautinen hoito ja kuntoutus päihdeongelmien vuoksi. Päihdekuntoutujien laitoshoidon palveluluokkaan kirjataan kuuluvaksi ei-erikoissairaanhoitojohtoisen yksikön  tuottamat terveydenhuoltolain, sosiaalihuoltolain, päihdehuoltolain ja mielenterveyslain ja sekä opioidikorvaushoitoa koskevan  asetuksen mukaiset mukainen päihdeongelmaisille annettavat ympärivuorokautiset hoito- ja kuntoutuspalvelut. Ne voivat olla lyhytaikaisia päihteiden käytön katkaisemiseen liittyvät hoitopalvelut (selviämis- ja katkaisuhoito) sekä pitkäaikaisempia päihteettömän ympäristön tarjoavia hoito- ja kuntoutuspalvelut. </v>
      </c>
      <c r="N567" s="768" t="s">
        <v>861</v>
      </c>
      <c r="O567" s="771"/>
      <c r="P567" s="766" t="s">
        <v>787</v>
      </c>
    </row>
    <row r="568" spans="1:16" ht="23.4" collapsed="1">
      <c r="A568" s="264" t="s">
        <v>384</v>
      </c>
      <c r="B568" s="393"/>
      <c r="C568" s="9"/>
      <c r="D568" s="2"/>
      <c r="E568" s="2"/>
      <c r="F568" s="393"/>
      <c r="G568" s="2"/>
      <c r="H568" s="404"/>
      <c r="I568" s="2"/>
      <c r="J568" s="393"/>
      <c r="K568" s="9"/>
      <c r="L568" s="393"/>
      <c r="N568" s="140"/>
      <c r="O568" s="140"/>
    </row>
    <row r="569" spans="1:16" ht="130.5" hidden="1" customHeight="1" outlineLevel="1">
      <c r="A569" s="997" t="s">
        <v>4906</v>
      </c>
      <c r="B569" s="997"/>
      <c r="C569" s="765" t="s">
        <v>295</v>
      </c>
      <c r="D569" s="765" t="s">
        <v>428</v>
      </c>
      <c r="E569" s="765"/>
      <c r="F569" s="998" t="s">
        <v>296</v>
      </c>
      <c r="G569" s="765" t="s">
        <v>295</v>
      </c>
      <c r="H569" s="958"/>
      <c r="I569" s="959" t="s">
        <v>293</v>
      </c>
      <c r="J569" s="958"/>
      <c r="K569" s="959" t="s">
        <v>293</v>
      </c>
      <c r="L569" s="958" t="str">
        <f>VLOOKUP(K569,'JHS200'!$C$1:$G$117,3,FALSE)&amp;". "&amp;VLOOKUP(K569,'JHS200'!$C$1:$G$117,4,FALSE)</f>
        <v xml:space="preserve">äkillisesti sairastuneen tai loukkaantuneen potilaan ensihoitopalvelu ja siihen kuuluvat potilassiirrot. Ensihoitopalveluun sisältyy äkillisesti sairastuneen tai loukkaantuneen potilaan hoidon tarpeen arviointi ja kiireellinen hoito ensisijaisesti terveydenhuollon laitoksen ulkopuolella, tarvittaessa potilaan kuljettaminen lääketieteellisesti arvioiden tarkoituksenmukaisimpaan hoitoyksikköön ja äkillisesti sairastuneen tai vammautuneen potilaan jatkohoitoon liittyvät siirrot, silloin kun potilas tarvitsee siirron aikana vaativaa ja jatkuvaa hoitoa tai seurantaa. Muu määritys Terveydenhuoltolaki (1326/2010) ja Laki terveydenhuoltolain muuttamisesta (1516/2016) 40§                                                                                                                </v>
      </c>
      <c r="N569" s="140"/>
      <c r="O569" s="993" t="s">
        <v>862</v>
      </c>
      <c r="P569" s="125" t="s">
        <v>863</v>
      </c>
    </row>
    <row r="570" spans="1:16" ht="28.8" hidden="1" outlineLevel="1">
      <c r="A570" s="997"/>
      <c r="B570" s="997"/>
      <c r="C570" s="765" t="s">
        <v>297</v>
      </c>
      <c r="D570" s="765" t="s">
        <v>428</v>
      </c>
      <c r="E570" s="765"/>
      <c r="F570" s="998"/>
      <c r="G570" s="765" t="s">
        <v>297</v>
      </c>
      <c r="H570" s="958"/>
      <c r="I570" s="959"/>
      <c r="J570" s="958"/>
      <c r="K570" s="959"/>
      <c r="L570" s="958"/>
      <c r="N570" s="140"/>
      <c r="O570" s="993"/>
      <c r="P570" s="124" t="s">
        <v>864</v>
      </c>
    </row>
    <row r="571" spans="1:16" ht="14.55" hidden="1" customHeight="1" outlineLevel="1">
      <c r="A571" s="997"/>
      <c r="B571" s="997"/>
      <c r="C571" s="765" t="s">
        <v>298</v>
      </c>
      <c r="D571" s="765" t="s">
        <v>428</v>
      </c>
      <c r="E571" s="765"/>
      <c r="F571" s="998"/>
      <c r="G571" s="765" t="s">
        <v>298</v>
      </c>
      <c r="H571" s="958"/>
      <c r="I571" s="959"/>
      <c r="J571" s="958"/>
      <c r="K571" s="959"/>
      <c r="L571" s="958"/>
      <c r="N571" s="140"/>
      <c r="O571" s="993"/>
    </row>
    <row r="572" spans="1:16" ht="14.55" hidden="1" customHeight="1" outlineLevel="1">
      <c r="A572" s="997"/>
      <c r="B572" s="997"/>
      <c r="C572" s="765" t="s">
        <v>299</v>
      </c>
      <c r="D572" s="765" t="s">
        <v>428</v>
      </c>
      <c r="E572" s="765"/>
      <c r="F572" s="998"/>
      <c r="G572" s="765" t="s">
        <v>299</v>
      </c>
      <c r="H572" s="958"/>
      <c r="I572" s="959"/>
      <c r="J572" s="958"/>
      <c r="K572" s="959"/>
      <c r="L572" s="958"/>
      <c r="N572" s="140"/>
      <c r="O572" s="993"/>
    </row>
    <row r="573" spans="1:16" ht="14.55" hidden="1" customHeight="1" outlineLevel="1">
      <c r="A573" s="997"/>
      <c r="B573" s="997"/>
      <c r="C573" s="765" t="s">
        <v>300</v>
      </c>
      <c r="D573" s="765" t="s">
        <v>428</v>
      </c>
      <c r="E573" s="765"/>
      <c r="F573" s="998"/>
      <c r="G573" s="765" t="s">
        <v>300</v>
      </c>
      <c r="H573" s="958"/>
      <c r="I573" s="959"/>
      <c r="J573" s="958"/>
      <c r="K573" s="959"/>
      <c r="L573" s="958"/>
      <c r="N573" s="140"/>
      <c r="O573" s="993"/>
    </row>
    <row r="574" spans="1:16" ht="14.55" hidden="1" customHeight="1" outlineLevel="1">
      <c r="A574" s="997"/>
      <c r="B574" s="997"/>
      <c r="C574" s="765" t="s">
        <v>301</v>
      </c>
      <c r="D574" s="765" t="s">
        <v>428</v>
      </c>
      <c r="E574" s="765"/>
      <c r="F574" s="998"/>
      <c r="G574" s="765" t="s">
        <v>301</v>
      </c>
      <c r="H574" s="958"/>
      <c r="I574" s="959"/>
      <c r="J574" s="958"/>
      <c r="K574" s="959"/>
      <c r="L574" s="958"/>
      <c r="N574" s="140"/>
      <c r="O574" s="993"/>
    </row>
    <row r="575" spans="1:16" ht="14.55" hidden="1" customHeight="1" outlineLevel="1">
      <c r="A575" s="997"/>
      <c r="B575" s="997"/>
      <c r="C575" s="765" t="s">
        <v>302</v>
      </c>
      <c r="D575" s="765" t="s">
        <v>428</v>
      </c>
      <c r="E575" s="765"/>
      <c r="F575" s="998"/>
      <c r="G575" s="765" t="s">
        <v>302</v>
      </c>
      <c r="H575" s="958"/>
      <c r="I575" s="959"/>
      <c r="J575" s="958"/>
      <c r="K575" s="959"/>
      <c r="L575" s="958"/>
      <c r="N575" s="140"/>
      <c r="O575" s="993"/>
    </row>
    <row r="576" spans="1:16" ht="28.8" hidden="1" outlineLevel="1">
      <c r="A576" s="997"/>
      <c r="B576" s="997"/>
      <c r="C576" s="765" t="s">
        <v>303</v>
      </c>
      <c r="D576" s="765" t="s">
        <v>428</v>
      </c>
      <c r="E576" s="765"/>
      <c r="F576" s="998"/>
      <c r="G576" s="765" t="s">
        <v>303</v>
      </c>
      <c r="H576" s="958"/>
      <c r="I576" s="959"/>
      <c r="J576" s="958"/>
      <c r="K576" s="959"/>
      <c r="L576" s="958"/>
      <c r="N576" s="140"/>
      <c r="O576" s="993"/>
    </row>
    <row r="577" spans="1:16" ht="57.45" hidden="1" customHeight="1" outlineLevel="1">
      <c r="A577" s="997"/>
      <c r="B577" s="997"/>
      <c r="C577" s="765" t="s">
        <v>306</v>
      </c>
      <c r="D577" s="765" t="s">
        <v>429</v>
      </c>
      <c r="E577" s="765"/>
      <c r="F577" s="402" t="s">
        <v>307</v>
      </c>
      <c r="G577" s="765" t="s">
        <v>306</v>
      </c>
      <c r="H577" s="767"/>
      <c r="I577" s="765" t="s">
        <v>306</v>
      </c>
      <c r="J577" s="958"/>
      <c r="K577" s="959" t="s">
        <v>304</v>
      </c>
      <c r="L577" s="958" t="str">
        <f>VLOOKUP(K577,'JHS200'!$C$1:$G$117,3,FALSE)&amp;". "&amp;VLOOKUP(K577,'JHS200'!$C$1:$G$117,4,FALSE)</f>
        <v xml:space="preserve">erityisvastuualueen ensihoitokeskuksen toiminta. Erityisvastuualueen sairaanhoitopiirien kuntayhtymien on sovittava ensihoitokeskuksen tehtävien järjestämisestä erikoissairaanhoidon järjestämissopimuksessa. </v>
      </c>
      <c r="N577" s="771" t="s">
        <v>306</v>
      </c>
      <c r="O577" s="771" t="s">
        <v>306</v>
      </c>
    </row>
    <row r="578" spans="1:16" ht="86.4" hidden="1" outlineLevel="1">
      <c r="A578" s="997"/>
      <c r="B578" s="997"/>
      <c r="C578" s="769" t="s">
        <v>309</v>
      </c>
      <c r="D578" s="765" t="s">
        <v>429</v>
      </c>
      <c r="E578" s="765"/>
      <c r="F578" s="403"/>
      <c r="G578" s="769" t="s">
        <v>309</v>
      </c>
      <c r="H578" s="770"/>
      <c r="I578" s="769" t="s">
        <v>308</v>
      </c>
      <c r="J578" s="958"/>
      <c r="K578" s="959"/>
      <c r="L578" s="958"/>
      <c r="N578" s="768" t="s">
        <v>309</v>
      </c>
      <c r="O578" s="769" t="s">
        <v>308</v>
      </c>
      <c r="P578" s="766" t="s">
        <v>787</v>
      </c>
    </row>
    <row r="579" spans="1:16" ht="23.4" collapsed="1">
      <c r="A579" s="363" t="s">
        <v>1936</v>
      </c>
      <c r="B579" s="398"/>
      <c r="C579" s="363"/>
      <c r="D579" s="364"/>
      <c r="E579" s="364"/>
      <c r="F579" s="398"/>
      <c r="G579" s="364"/>
      <c r="H579" s="502"/>
      <c r="I579" s="364"/>
      <c r="J579" s="398"/>
      <c r="K579" s="363"/>
      <c r="L579" s="406"/>
      <c r="N579" s="140"/>
      <c r="O579" s="140"/>
    </row>
    <row r="580" spans="1:16" ht="132" hidden="1" outlineLevel="1">
      <c r="A580" s="994" t="s">
        <v>4906</v>
      </c>
      <c r="B580" s="994"/>
      <c r="C580" s="994"/>
      <c r="D580" s="765" t="s">
        <v>428</v>
      </c>
      <c r="E580" s="765"/>
      <c r="F580" s="767" t="s">
        <v>274</v>
      </c>
      <c r="G580" s="765" t="s">
        <v>273</v>
      </c>
      <c r="H580" s="958"/>
      <c r="I580" s="959" t="s">
        <v>272</v>
      </c>
      <c r="J580" s="995"/>
      <c r="K580" s="996" t="s">
        <v>271</v>
      </c>
      <c r="L580" s="1000"/>
      <c r="N580" s="140" t="s">
        <v>273</v>
      </c>
      <c r="O580" s="999" t="s">
        <v>272</v>
      </c>
    </row>
    <row r="581" spans="1:16" ht="36" hidden="1" outlineLevel="1">
      <c r="A581" s="994"/>
      <c r="B581" s="994"/>
      <c r="C581" s="994"/>
      <c r="D581" s="765" t="s">
        <v>428</v>
      </c>
      <c r="E581" s="765"/>
      <c r="F581" s="767" t="s">
        <v>276</v>
      </c>
      <c r="G581" s="765" t="s">
        <v>275</v>
      </c>
      <c r="H581" s="958"/>
      <c r="I581" s="959"/>
      <c r="J581" s="995"/>
      <c r="K581" s="996"/>
      <c r="L581" s="1000"/>
      <c r="N581" s="140" t="s">
        <v>275</v>
      </c>
      <c r="O581" s="999"/>
    </row>
    <row r="582" spans="1:16" ht="36" hidden="1" outlineLevel="1">
      <c r="A582" s="994"/>
      <c r="B582" s="994"/>
      <c r="C582" s="994"/>
      <c r="D582" s="765" t="s">
        <v>428</v>
      </c>
      <c r="E582" s="765"/>
      <c r="F582" s="767" t="s">
        <v>278</v>
      </c>
      <c r="G582" s="765" t="s">
        <v>277</v>
      </c>
      <c r="H582" s="958"/>
      <c r="I582" s="959"/>
      <c r="J582" s="995"/>
      <c r="K582" s="996"/>
      <c r="L582" s="1000"/>
      <c r="N582" s="140" t="s">
        <v>277</v>
      </c>
      <c r="O582" s="999"/>
    </row>
    <row r="583" spans="1:16" ht="204" hidden="1" outlineLevel="1">
      <c r="A583" s="994"/>
      <c r="B583" s="994"/>
      <c r="C583" s="994"/>
      <c r="D583" s="765" t="s">
        <v>428</v>
      </c>
      <c r="E583" s="765"/>
      <c r="F583" s="767" t="s">
        <v>281</v>
      </c>
      <c r="G583" s="765" t="s">
        <v>280</v>
      </c>
      <c r="H583" s="958"/>
      <c r="I583" s="959" t="s">
        <v>279</v>
      </c>
      <c r="J583" s="995"/>
      <c r="K583" s="996"/>
      <c r="L583" s="1000"/>
      <c r="N583" s="140" t="s">
        <v>280</v>
      </c>
      <c r="O583" s="999" t="s">
        <v>279</v>
      </c>
    </row>
    <row r="584" spans="1:16" ht="48" hidden="1" outlineLevel="1">
      <c r="A584" s="994"/>
      <c r="B584" s="994"/>
      <c r="C584" s="994"/>
      <c r="D584" s="765" t="s">
        <v>428</v>
      </c>
      <c r="E584" s="765"/>
      <c r="F584" s="767" t="s">
        <v>283</v>
      </c>
      <c r="G584" s="765" t="s">
        <v>282</v>
      </c>
      <c r="H584" s="958"/>
      <c r="I584" s="959"/>
      <c r="J584" s="995"/>
      <c r="K584" s="996"/>
      <c r="L584" s="1000"/>
      <c r="N584" s="140" t="s">
        <v>282</v>
      </c>
      <c r="O584" s="999"/>
    </row>
    <row r="585" spans="1:16" ht="28.8" hidden="1" outlineLevel="1">
      <c r="A585" s="994"/>
      <c r="B585" s="994"/>
      <c r="C585" s="994"/>
      <c r="D585" s="765" t="s">
        <v>428</v>
      </c>
      <c r="E585" s="765"/>
      <c r="F585" s="767" t="s">
        <v>400</v>
      </c>
      <c r="G585" s="765" t="s">
        <v>285</v>
      </c>
      <c r="H585" s="958"/>
      <c r="I585" s="959" t="s">
        <v>284</v>
      </c>
      <c r="J585" s="995"/>
      <c r="K585" s="996"/>
      <c r="L585" s="1000"/>
      <c r="N585" s="140" t="s">
        <v>285</v>
      </c>
      <c r="O585" s="977" t="s">
        <v>284</v>
      </c>
    </row>
    <row r="586" spans="1:16" ht="72" hidden="1" outlineLevel="1">
      <c r="A586" s="994"/>
      <c r="B586" s="994"/>
      <c r="C586" s="994"/>
      <c r="D586" s="765" t="s">
        <v>428</v>
      </c>
      <c r="E586" s="765"/>
      <c r="F586" s="767" t="s">
        <v>20552</v>
      </c>
      <c r="G586" s="765" t="s">
        <v>286</v>
      </c>
      <c r="H586" s="958"/>
      <c r="I586" s="959"/>
      <c r="J586" s="995"/>
      <c r="K586" s="996"/>
      <c r="L586" s="1000"/>
      <c r="N586" s="140" t="s">
        <v>286</v>
      </c>
      <c r="O586" s="977"/>
    </row>
    <row r="587" spans="1:16" ht="48" hidden="1" outlineLevel="1">
      <c r="A587" s="994"/>
      <c r="B587" s="994"/>
      <c r="C587" s="994"/>
      <c r="D587" s="765" t="s">
        <v>428</v>
      </c>
      <c r="E587" s="765"/>
      <c r="F587" s="767" t="s">
        <v>401</v>
      </c>
      <c r="G587" s="765" t="s">
        <v>287</v>
      </c>
      <c r="H587" s="958"/>
      <c r="I587" s="959"/>
      <c r="J587" s="995"/>
      <c r="K587" s="996"/>
      <c r="L587" s="1000"/>
      <c r="N587" s="140" t="s">
        <v>287</v>
      </c>
      <c r="O587" s="977"/>
    </row>
    <row r="588" spans="1:16" ht="156" hidden="1" outlineLevel="1">
      <c r="A588" s="994"/>
      <c r="B588" s="994"/>
      <c r="C588" s="994"/>
      <c r="D588" s="765" t="s">
        <v>428</v>
      </c>
      <c r="E588" s="765"/>
      <c r="F588" s="767" t="s">
        <v>290</v>
      </c>
      <c r="G588" s="765" t="s">
        <v>289</v>
      </c>
      <c r="H588" s="958"/>
      <c r="I588" s="959" t="s">
        <v>288</v>
      </c>
      <c r="J588" s="995"/>
      <c r="K588" s="996"/>
      <c r="L588" s="1000"/>
      <c r="N588" s="140" t="s">
        <v>289</v>
      </c>
      <c r="O588" s="999" t="s">
        <v>288</v>
      </c>
    </row>
    <row r="589" spans="1:16" ht="28.8" hidden="1" outlineLevel="1">
      <c r="A589" s="994"/>
      <c r="B589" s="994"/>
      <c r="C589" s="994"/>
      <c r="D589" s="765" t="s">
        <v>428</v>
      </c>
      <c r="E589" s="765"/>
      <c r="F589" s="767" t="s">
        <v>292</v>
      </c>
      <c r="G589" s="765" t="s">
        <v>291</v>
      </c>
      <c r="H589" s="958"/>
      <c r="I589" s="959"/>
      <c r="J589" s="995"/>
      <c r="K589" s="996"/>
      <c r="L589" s="1000"/>
      <c r="N589" s="140" t="s">
        <v>291</v>
      </c>
      <c r="O589" s="999"/>
    </row>
    <row r="590" spans="1:16" ht="23.4" collapsed="1">
      <c r="A590" s="363" t="s">
        <v>2318</v>
      </c>
      <c r="B590" s="398"/>
      <c r="C590" s="363"/>
      <c r="D590" s="364"/>
      <c r="E590" s="364"/>
      <c r="F590" s="398"/>
      <c r="G590" s="364"/>
      <c r="H590" s="502"/>
      <c r="I590" s="364"/>
      <c r="J590" s="398"/>
      <c r="K590" s="363"/>
      <c r="L590" s="406"/>
      <c r="N590" s="140"/>
      <c r="O590" s="140"/>
    </row>
    <row r="591" spans="1:16" s="10" customFormat="1" ht="43.5" hidden="1" customHeight="1" outlineLevel="1">
      <c r="A591" s="982"/>
      <c r="B591" s="990" t="s">
        <v>323</v>
      </c>
      <c r="C591" s="788" t="s">
        <v>322</v>
      </c>
      <c r="D591" s="782" t="s">
        <v>428</v>
      </c>
      <c r="E591" s="982"/>
      <c r="F591" s="990" t="s">
        <v>323</v>
      </c>
      <c r="G591" s="991" t="s">
        <v>19282</v>
      </c>
      <c r="H591" s="990"/>
      <c r="I591" s="991" t="s">
        <v>19282</v>
      </c>
      <c r="J591" s="990"/>
      <c r="K591" s="991" t="s">
        <v>320</v>
      </c>
      <c r="L591" s="978"/>
      <c r="N591" s="788" t="s">
        <v>322</v>
      </c>
      <c r="O591" s="979" t="s">
        <v>321</v>
      </c>
      <c r="P591" s="127"/>
    </row>
    <row r="592" spans="1:16" s="10" customFormat="1" ht="24" hidden="1" outlineLevel="1">
      <c r="A592" s="983"/>
      <c r="B592" s="990"/>
      <c r="C592" s="122" t="s">
        <v>324</v>
      </c>
      <c r="D592" s="782" t="s">
        <v>428</v>
      </c>
      <c r="E592" s="983"/>
      <c r="F592" s="990"/>
      <c r="G592" s="991"/>
      <c r="H592" s="990"/>
      <c r="I592" s="991"/>
      <c r="J592" s="990"/>
      <c r="K592" s="991"/>
      <c r="L592" s="978"/>
      <c r="N592" s="122"/>
      <c r="O592" s="980"/>
      <c r="P592" s="128" t="s">
        <v>838</v>
      </c>
    </row>
    <row r="593" spans="1:16" s="10" customFormat="1" ht="28.8" hidden="1" outlineLevel="1">
      <c r="A593" s="984"/>
      <c r="B593" s="990"/>
      <c r="C593" s="122" t="s">
        <v>19285</v>
      </c>
      <c r="D593" s="782" t="s">
        <v>428</v>
      </c>
      <c r="E593" s="984"/>
      <c r="F593" s="990"/>
      <c r="G593" s="991"/>
      <c r="H593" s="990"/>
      <c r="I593" s="991"/>
      <c r="J593" s="990"/>
      <c r="K593" s="991"/>
      <c r="L593" s="978"/>
      <c r="N593" s="122"/>
      <c r="O593" s="981"/>
      <c r="P593" s="128" t="s">
        <v>838</v>
      </c>
    </row>
    <row r="594" spans="1:16" s="10" customFormat="1" ht="52.05" hidden="1" customHeight="1" outlineLevel="1">
      <c r="A594" s="782"/>
      <c r="B594" s="782" t="s">
        <v>19542</v>
      </c>
      <c r="C594" s="788" t="s">
        <v>330</v>
      </c>
      <c r="D594" s="782" t="s">
        <v>428</v>
      </c>
      <c r="E594" s="782"/>
      <c r="F594" s="782" t="s">
        <v>19542</v>
      </c>
      <c r="G594" s="788" t="s">
        <v>127</v>
      </c>
      <c r="H594" s="782"/>
      <c r="I594" s="788" t="s">
        <v>127</v>
      </c>
      <c r="J594" s="498"/>
      <c r="K594" s="13" t="s">
        <v>329</v>
      </c>
      <c r="L594" s="799"/>
      <c r="N594" s="122" t="s">
        <v>865</v>
      </c>
      <c r="O594" s="788" t="s">
        <v>127</v>
      </c>
      <c r="P594" s="128" t="s">
        <v>801</v>
      </c>
    </row>
    <row r="595" spans="1:16" s="7" customFormat="1" ht="24" hidden="1" outlineLevel="1">
      <c r="A595" s="982"/>
      <c r="B595" s="985" t="s">
        <v>19546</v>
      </c>
      <c r="C595" s="808" t="s">
        <v>327</v>
      </c>
      <c r="D595" s="782" t="s">
        <v>428</v>
      </c>
      <c r="E595" s="982"/>
      <c r="F595" s="985" t="s">
        <v>19546</v>
      </c>
      <c r="G595" s="988" t="s">
        <v>326</v>
      </c>
      <c r="H595" s="989"/>
      <c r="I595" s="988" t="s">
        <v>326</v>
      </c>
      <c r="J595" s="990"/>
      <c r="K595" s="991" t="s">
        <v>325</v>
      </c>
      <c r="L595" s="407"/>
      <c r="N595" s="793" t="s">
        <v>327</v>
      </c>
      <c r="O595" s="992" t="s">
        <v>326</v>
      </c>
      <c r="P595" s="126"/>
    </row>
    <row r="596" spans="1:16" s="7" customFormat="1" ht="24" hidden="1" outlineLevel="1">
      <c r="A596" s="983"/>
      <c r="B596" s="986"/>
      <c r="C596" s="808" t="s">
        <v>312</v>
      </c>
      <c r="D596" s="782" t="s">
        <v>428</v>
      </c>
      <c r="E596" s="983"/>
      <c r="F596" s="986"/>
      <c r="G596" s="988"/>
      <c r="H596" s="989"/>
      <c r="I596" s="988"/>
      <c r="J596" s="990"/>
      <c r="K596" s="991"/>
      <c r="L596" s="407"/>
      <c r="N596" s="793" t="s">
        <v>312</v>
      </c>
      <c r="O596" s="992"/>
      <c r="P596" s="126"/>
    </row>
    <row r="597" spans="1:16" s="7" customFormat="1" ht="43.2" hidden="1" outlineLevel="1">
      <c r="A597" s="984"/>
      <c r="B597" s="987"/>
      <c r="C597" s="808" t="s">
        <v>319</v>
      </c>
      <c r="D597" s="782" t="s">
        <v>428</v>
      </c>
      <c r="E597" s="984"/>
      <c r="F597" s="987"/>
      <c r="G597" s="988"/>
      <c r="H597" s="989"/>
      <c r="I597" s="988"/>
      <c r="J597" s="990"/>
      <c r="K597" s="991"/>
      <c r="L597" s="407"/>
      <c r="N597" s="793" t="s">
        <v>319</v>
      </c>
      <c r="O597" s="992"/>
      <c r="P597" s="126"/>
    </row>
    <row r="598" spans="1:16" s="7" customFormat="1" ht="28.95" hidden="1" customHeight="1" outlineLevel="1">
      <c r="A598" s="798"/>
      <c r="B598" s="974" t="s">
        <v>19532</v>
      </c>
      <c r="C598" s="805" t="s">
        <v>19537</v>
      </c>
      <c r="D598" s="811" t="s">
        <v>428</v>
      </c>
      <c r="E598" s="974"/>
      <c r="F598" s="974"/>
      <c r="G598" s="960" t="s">
        <v>328</v>
      </c>
      <c r="H598" s="970"/>
      <c r="I598" s="960" t="s">
        <v>328</v>
      </c>
      <c r="J598" s="961"/>
      <c r="K598" s="962" t="s">
        <v>314</v>
      </c>
      <c r="L598" s="509"/>
      <c r="M598" s="510"/>
      <c r="N598" s="792" t="s">
        <v>327</v>
      </c>
      <c r="O598" s="963" t="s">
        <v>328</v>
      </c>
      <c r="P598" s="511"/>
    </row>
    <row r="599" spans="1:16" s="7" customFormat="1" ht="43.2" hidden="1" outlineLevel="1">
      <c r="A599" s="798"/>
      <c r="B599" s="975"/>
      <c r="C599" s="805" t="s">
        <v>19538</v>
      </c>
      <c r="D599" s="811" t="s">
        <v>428</v>
      </c>
      <c r="E599" s="975"/>
      <c r="F599" s="975"/>
      <c r="G599" s="960"/>
      <c r="H599" s="970"/>
      <c r="I599" s="960"/>
      <c r="J599" s="961"/>
      <c r="K599" s="962"/>
      <c r="L599" s="512"/>
      <c r="M599" s="510"/>
      <c r="N599" s="792" t="s">
        <v>312</v>
      </c>
      <c r="O599" s="963"/>
      <c r="P599" s="511"/>
    </row>
    <row r="600" spans="1:16" s="7" customFormat="1" ht="86.4" hidden="1" outlineLevel="1">
      <c r="A600" s="798"/>
      <c r="B600" s="976"/>
      <c r="C600" s="805" t="s">
        <v>19539</v>
      </c>
      <c r="D600" s="811" t="s">
        <v>428</v>
      </c>
      <c r="E600" s="976"/>
      <c r="F600" s="976"/>
      <c r="G600" s="960"/>
      <c r="H600" s="970"/>
      <c r="I600" s="960"/>
      <c r="J600" s="961"/>
      <c r="K600" s="962"/>
      <c r="L600" s="512"/>
      <c r="M600" s="510"/>
      <c r="N600" s="792" t="s">
        <v>319</v>
      </c>
      <c r="O600" s="963"/>
      <c r="P600" s="511"/>
    </row>
    <row r="601" spans="1:16" s="7" customFormat="1" ht="73.95" hidden="1" customHeight="1" outlineLevel="1">
      <c r="A601" s="798"/>
      <c r="B601" s="798" t="s">
        <v>19544</v>
      </c>
      <c r="C601" s="812" t="s">
        <v>19534</v>
      </c>
      <c r="D601" s="811" t="s">
        <v>428</v>
      </c>
      <c r="E601" s="798"/>
      <c r="F601" s="798"/>
      <c r="G601" s="812" t="s">
        <v>19534</v>
      </c>
      <c r="H601" s="798"/>
      <c r="I601" s="812" t="s">
        <v>19534</v>
      </c>
      <c r="J601" s="798"/>
      <c r="K601" s="971" t="s">
        <v>314</v>
      </c>
      <c r="L601" s="971"/>
      <c r="M601" s="510"/>
      <c r="N601" s="792" t="s">
        <v>332</v>
      </c>
      <c r="O601" s="792" t="s">
        <v>331</v>
      </c>
      <c r="P601" s="511"/>
    </row>
    <row r="602" spans="1:16" s="7" customFormat="1" ht="43.2" hidden="1" outlineLevel="1">
      <c r="A602" s="798"/>
      <c r="B602" s="966" t="s">
        <v>19531</v>
      </c>
      <c r="C602" s="812" t="s">
        <v>19535</v>
      </c>
      <c r="D602" s="811" t="s">
        <v>428</v>
      </c>
      <c r="E602" s="972"/>
      <c r="F602" s="966" t="s">
        <v>19531</v>
      </c>
      <c r="G602" s="973" t="s">
        <v>19533</v>
      </c>
      <c r="H602" s="966"/>
      <c r="I602" s="973" t="s">
        <v>19533</v>
      </c>
      <c r="J602" s="798"/>
      <c r="K602" s="966"/>
      <c r="L602" s="966"/>
      <c r="M602" s="510"/>
      <c r="N602" s="792" t="s">
        <v>334</v>
      </c>
      <c r="O602" s="963" t="s">
        <v>333</v>
      </c>
      <c r="P602" s="511"/>
    </row>
    <row r="603" spans="1:16" s="7" customFormat="1" ht="43.2" hidden="1" outlineLevel="1">
      <c r="A603" s="798"/>
      <c r="B603" s="966"/>
      <c r="C603" s="812" t="s">
        <v>19536</v>
      </c>
      <c r="D603" s="811" t="s">
        <v>428</v>
      </c>
      <c r="E603" s="972"/>
      <c r="F603" s="966"/>
      <c r="G603" s="973"/>
      <c r="H603" s="966"/>
      <c r="I603" s="973"/>
      <c r="J603" s="798"/>
      <c r="K603" s="966"/>
      <c r="L603" s="966"/>
      <c r="M603" s="510"/>
      <c r="N603" s="792" t="s">
        <v>331</v>
      </c>
      <c r="O603" s="963"/>
      <c r="P603" s="511"/>
    </row>
    <row r="604" spans="1:16" s="10" customFormat="1" ht="44.55" hidden="1" customHeight="1" outlineLevel="1">
      <c r="A604" s="967"/>
      <c r="B604" s="961" t="s">
        <v>19543</v>
      </c>
      <c r="C604" s="796" t="s">
        <v>19547</v>
      </c>
      <c r="D604" s="804" t="s">
        <v>428</v>
      </c>
      <c r="E604" s="967"/>
      <c r="F604" s="961" t="s">
        <v>19540</v>
      </c>
      <c r="G604" s="964" t="s">
        <v>311</v>
      </c>
      <c r="H604" s="967"/>
      <c r="I604" s="964" t="s">
        <v>311</v>
      </c>
      <c r="J604" s="961"/>
      <c r="K604" s="962" t="s">
        <v>310</v>
      </c>
      <c r="L604" s="966"/>
      <c r="M604" s="513"/>
      <c r="N604" s="796" t="s">
        <v>312</v>
      </c>
      <c r="O604" s="796" t="s">
        <v>311</v>
      </c>
      <c r="P604" s="514"/>
    </row>
    <row r="605" spans="1:16" s="10" customFormat="1" ht="86.4" hidden="1" outlineLevel="1">
      <c r="A605" s="969"/>
      <c r="B605" s="961"/>
      <c r="C605" s="796" t="s">
        <v>19548</v>
      </c>
      <c r="D605" s="804" t="s">
        <v>428</v>
      </c>
      <c r="E605" s="969"/>
      <c r="F605" s="961"/>
      <c r="G605" s="965"/>
      <c r="H605" s="969"/>
      <c r="I605" s="965"/>
      <c r="J605" s="961"/>
      <c r="K605" s="962"/>
      <c r="L605" s="966"/>
      <c r="M605" s="513"/>
      <c r="N605" s="796" t="s">
        <v>313</v>
      </c>
      <c r="O605" s="796"/>
      <c r="P605" s="514"/>
    </row>
    <row r="606" spans="1:16" s="7" customFormat="1" ht="28.95" hidden="1" customHeight="1" outlineLevel="1">
      <c r="A606" s="967"/>
      <c r="B606" s="967" t="s">
        <v>19545</v>
      </c>
      <c r="C606" s="805" t="s">
        <v>19551</v>
      </c>
      <c r="D606" s="804" t="s">
        <v>428</v>
      </c>
      <c r="E606" s="967"/>
      <c r="F606" s="967" t="s">
        <v>19541</v>
      </c>
      <c r="G606" s="960" t="s">
        <v>315</v>
      </c>
      <c r="H606" s="970"/>
      <c r="I606" s="960" t="s">
        <v>315</v>
      </c>
      <c r="J606" s="961"/>
      <c r="K606" s="962" t="s">
        <v>314</v>
      </c>
      <c r="L606" s="509"/>
      <c r="M606" s="510"/>
      <c r="N606" s="792" t="s">
        <v>316</v>
      </c>
      <c r="O606" s="963" t="s">
        <v>315</v>
      </c>
      <c r="P606" s="511"/>
    </row>
    <row r="607" spans="1:16" s="7" customFormat="1" ht="28.8" hidden="1" outlineLevel="1">
      <c r="A607" s="968"/>
      <c r="B607" s="968"/>
      <c r="C607" s="805" t="s">
        <v>19549</v>
      </c>
      <c r="D607" s="804" t="s">
        <v>428</v>
      </c>
      <c r="E607" s="968"/>
      <c r="F607" s="968"/>
      <c r="G607" s="960"/>
      <c r="H607" s="970"/>
      <c r="I607" s="960"/>
      <c r="J607" s="961"/>
      <c r="K607" s="962"/>
      <c r="L607" s="512"/>
      <c r="M607" s="510"/>
      <c r="N607" s="792" t="s">
        <v>317</v>
      </c>
      <c r="O607" s="963"/>
      <c r="P607" s="511"/>
    </row>
    <row r="608" spans="1:16" s="7" customFormat="1" ht="24" hidden="1" outlineLevel="1">
      <c r="A608" s="968"/>
      <c r="B608" s="968"/>
      <c r="C608" s="805" t="s">
        <v>19550</v>
      </c>
      <c r="D608" s="804" t="s">
        <v>428</v>
      </c>
      <c r="E608" s="968"/>
      <c r="F608" s="968"/>
      <c r="G608" s="960"/>
      <c r="H608" s="970"/>
      <c r="I608" s="960"/>
      <c r="J608" s="961"/>
      <c r="K608" s="962"/>
      <c r="L608" s="512"/>
      <c r="M608" s="510"/>
      <c r="N608" s="792" t="s">
        <v>318</v>
      </c>
      <c r="O608" s="963"/>
      <c r="P608" s="511"/>
    </row>
    <row r="609" spans="1:16" s="7" customFormat="1" ht="46.5" hidden="1" customHeight="1" outlineLevel="1">
      <c r="A609" s="969"/>
      <c r="B609" s="969"/>
      <c r="C609" s="805" t="s">
        <v>19552</v>
      </c>
      <c r="D609" s="804" t="s">
        <v>428</v>
      </c>
      <c r="E609" s="969"/>
      <c r="F609" s="969"/>
      <c r="G609" s="960"/>
      <c r="H609" s="970"/>
      <c r="I609" s="960"/>
      <c r="J609" s="961"/>
      <c r="K609" s="962"/>
      <c r="L609" s="512"/>
      <c r="M609" s="510"/>
      <c r="N609" s="792" t="s">
        <v>319</v>
      </c>
      <c r="O609" s="963"/>
      <c r="P609" s="511"/>
    </row>
    <row r="610" spans="1:16" ht="23.4" collapsed="1">
      <c r="A610" s="363" t="s">
        <v>1957</v>
      </c>
      <c r="B610" s="398"/>
      <c r="C610" s="363"/>
      <c r="D610" s="364"/>
      <c r="E610" s="364"/>
      <c r="F610" s="398"/>
      <c r="G610" s="364"/>
      <c r="H610" s="502"/>
      <c r="I610" s="364"/>
      <c r="J610" s="398"/>
      <c r="K610" s="363"/>
      <c r="L610" s="406"/>
      <c r="N610" s="140"/>
      <c r="O610" s="140"/>
    </row>
    <row r="611" spans="1:16" ht="72" hidden="1" customHeight="1" outlineLevel="1">
      <c r="A611" s="765"/>
      <c r="B611" s="767"/>
      <c r="C611" s="765"/>
      <c r="D611" s="765" t="s">
        <v>423</v>
      </c>
      <c r="E611" s="765"/>
      <c r="F611" s="767" t="s">
        <v>338</v>
      </c>
      <c r="G611" s="765" t="s">
        <v>337</v>
      </c>
      <c r="H611" s="767"/>
      <c r="I611" s="765" t="s">
        <v>337</v>
      </c>
      <c r="J611" s="958"/>
      <c r="K611" s="959" t="s">
        <v>18912</v>
      </c>
      <c r="L611" s="958" t="str">
        <f>VLOOKUP(K611,'JHS200'!$C$1:$G$117,3,FALSE)&amp;". "&amp;VLOOKUP(K611,'JHS200'!$C$1:$G$117,4,FALSE)</f>
        <v xml:space="preserve">sosiaali- ja terveydenhuollon ammattilaisten ja muiden kuntatoimijoiden toiminta hyvinvoinnin ja terveyden edistämisen asiantuntijana paikallisesti, alueellisesti ja valtakunnallisesti eri tehtävissä ja hankkeissa sekä mahdolliset järjestöavustukset. Sosiaali- ja terveydenhuollon ammattilaisten ja muiden kuntatoimijoiden antama asiantuntijatuki hyvinvoinnin, terveyden ja turvallisuuden edistämisen sekä ehkäisevän päihdetyön kysymyksissä. Sisältää myös sosiaalihuoltolain 1301/2014 7§ mukaisen rakenteellinen sosiaalityön. Hyvinvoinnin ja terveyden edistämisellä tarkoitetaan tässä Terveydenhuoltolain (1326/2010, 3§) mukaisesti väestöön, yhteisöihin ja elinympäristöön kohdistuvaa toimintaa, jonka tavoitteena on terveyden, työ- ja toimintakyvyn ylläpitäminen ja parantaminen sekä terveyden taustatekijöihin vaikuttaminen, sairauksien, tapaturmien ja muiden terveysongelmien ehkäiseminen ja mielenterveyden vahvistaminen sekä väestöryhmien välisten terveyserojen kaventaminen sekä suunnitelmallista voimavarojen kohdentamista terveyttä edistävällä tavalla. Ehkäisevän päihdetyön järjestämistä koskevan lain (523/2015, 2§) mukaan ehkäisevällä päihdetyöllä tarkoitetaan toimintaa, jolla vähennetään alkoholin, tupakka- ja nikotiinituotteiden ja huumeiden käyttöä sekä ongelmallista rahapelaamista ja niistä aiheutuvia terveydellisiä, sosiaalisia ja yhteiskunnallisia haittoja.
</v>
      </c>
      <c r="N611" s="771" t="s">
        <v>337</v>
      </c>
      <c r="O611" s="771" t="s">
        <v>337</v>
      </c>
      <c r="P611" s="517"/>
    </row>
    <row r="612" spans="1:16" ht="97.95" hidden="1" customHeight="1" outlineLevel="1">
      <c r="A612" s="765"/>
      <c r="B612" s="767"/>
      <c r="C612" s="765"/>
      <c r="D612" s="765" t="s">
        <v>423</v>
      </c>
      <c r="E612" s="765"/>
      <c r="F612" s="767" t="s">
        <v>338</v>
      </c>
      <c r="G612" s="765" t="s">
        <v>339</v>
      </c>
      <c r="H612" s="767"/>
      <c r="I612" s="765" t="s">
        <v>339</v>
      </c>
      <c r="J612" s="958"/>
      <c r="K612" s="959"/>
      <c r="L612" s="958"/>
      <c r="N612" s="771" t="s">
        <v>339</v>
      </c>
      <c r="O612" s="771" t="s">
        <v>339</v>
      </c>
      <c r="P612" s="517"/>
    </row>
    <row r="613" spans="1:16" ht="57.45" hidden="1" customHeight="1" outlineLevel="1">
      <c r="A613" s="769"/>
      <c r="B613" s="770"/>
      <c r="C613" s="769"/>
      <c r="D613" s="765" t="s">
        <v>423</v>
      </c>
      <c r="E613" s="765"/>
      <c r="F613" s="770" t="s">
        <v>341</v>
      </c>
      <c r="G613" s="769" t="s">
        <v>340</v>
      </c>
      <c r="H613" s="770"/>
      <c r="I613" s="769" t="s">
        <v>340</v>
      </c>
      <c r="J613" s="958"/>
      <c r="K613" s="959"/>
      <c r="L613" s="958"/>
      <c r="N613" s="769" t="s">
        <v>340</v>
      </c>
      <c r="O613" s="769" t="s">
        <v>340</v>
      </c>
      <c r="P613" s="517"/>
    </row>
    <row r="614" spans="1:16" ht="57.45" hidden="1" customHeight="1" outlineLevel="1">
      <c r="A614" s="800"/>
      <c r="B614" s="450" t="s">
        <v>4775</v>
      </c>
      <c r="C614" s="800"/>
      <c r="D614" s="800" t="s">
        <v>423</v>
      </c>
      <c r="E614" s="800"/>
      <c r="F614" s="450"/>
      <c r="G614" s="800" t="s">
        <v>4774</v>
      </c>
      <c r="H614" s="450"/>
      <c r="I614" s="800" t="s">
        <v>4774</v>
      </c>
      <c r="J614" s="450"/>
      <c r="K614" s="800"/>
      <c r="L614" s="450"/>
      <c r="N614" s="769"/>
      <c r="O614" s="769"/>
      <c r="P614" s="517"/>
    </row>
    <row r="615" spans="1:16" ht="23.4" collapsed="1">
      <c r="A615" s="363" t="s">
        <v>4825</v>
      </c>
      <c r="B615" s="398"/>
      <c r="C615" s="363"/>
      <c r="D615" s="364"/>
      <c r="E615" s="364"/>
      <c r="F615" s="398"/>
      <c r="G615" s="364"/>
      <c r="H615" s="502"/>
      <c r="I615" s="364"/>
      <c r="J615" s="398"/>
      <c r="K615" s="363"/>
      <c r="L615" s="406"/>
      <c r="N615" s="140"/>
      <c r="O615" s="140"/>
      <c r="P615" s="517"/>
    </row>
    <row r="616" spans="1:16" ht="360" hidden="1" outlineLevel="1">
      <c r="A616" s="765"/>
      <c r="B616" s="767"/>
      <c r="C616" s="765"/>
      <c r="F616" s="767" t="s">
        <v>345</v>
      </c>
      <c r="H616" s="767"/>
      <c r="I616" s="765" t="s">
        <v>344</v>
      </c>
      <c r="J616" s="381"/>
      <c r="K616" s="457" t="s">
        <v>342</v>
      </c>
      <c r="L616" s="767" t="str">
        <f>VLOOKUP(K616,'JHS200'!$C$1:$G$117,3,FALSE)&amp;". "&amp;VLOOKUP(K616,'JHS200'!$C$1:$G$117,4,FALSE)</f>
        <v xml:space="preserve">työterveyshuollon palvelut, jotka järjestetään kunnan järjestämisvastuun perusteella  (terveydenhuoltolaki 1326/2010, § 18 ) kunnan alueen työnantajille, yrittäjille ja omaa työtään tekeville sekä työterveyshuollon palvelut, jotka järjestetään työnantajan roolissa omalle henkilökunnalle (työterveyshuoltolaki 1383/2001, §4 ). Terveydenhuoltolain perusteella järjestettävän työterveyshuollon kunta voi tuottaa itse tai yhdessä toisen kunnan kanssa (18 §, 1 ja 2 momentti) tai ostaa palveluntuottajalta (18§, 1-3 mom). Jos kunta tuottaa 18§ 3 momentin mukaisia palveluja, pitää toiminta yhtiöittää. 
Työterveyshuoltolain perusteella järjestettävät työterveyshuoltopalvelut (työnantajan roolissa omalle henkilökunnalle järjestetyn työterveyshuollon) kunta voi tuottaa yksin tai yhdessä toisen kunnan kanssa tai ostaa muulta palveluntuottajalta. Nämä omalle henkilökunnalle järjestetyn työterveyshuollon kustannukset vyörytetään kustannuslaskentasuosituksen mukaan.
</v>
      </c>
      <c r="N616" s="140"/>
      <c r="O616" s="140"/>
      <c r="P616" s="517"/>
    </row>
    <row r="617" spans="1:16" ht="58.05" hidden="1" customHeight="1" outlineLevel="1">
      <c r="J617" s="770"/>
      <c r="K617" s="769" t="s">
        <v>347</v>
      </c>
      <c r="L617" s="767" t="e">
        <f>VLOOKUP(K617,'JHS200'!$C$1:$G$170,3,FALSE)&amp;". "&amp;VLOOKUP(K617,'JHS200'!$C$1:$G$170,4,FALSE)</f>
        <v>#N/A</v>
      </c>
      <c r="N617" s="140"/>
      <c r="O617" s="140"/>
      <c r="P617" s="517"/>
    </row>
    <row r="618" spans="1:16" collapsed="1">
      <c r="A618" s="408"/>
      <c r="P618" s="517"/>
    </row>
    <row r="619" spans="1:16">
      <c r="A619" s="408"/>
      <c r="P619" s="517"/>
    </row>
    <row r="620" spans="1:16">
      <c r="A620" s="408"/>
      <c r="P620" s="517"/>
    </row>
    <row r="621" spans="1:16">
      <c r="A621" s="408"/>
      <c r="P621" s="517"/>
    </row>
  </sheetData>
  <mergeCells count="723">
    <mergeCell ref="A318:A319"/>
    <mergeCell ref="A335:A336"/>
    <mergeCell ref="I334:I343"/>
    <mergeCell ref="H334:H343"/>
    <mergeCell ref="O33:O38"/>
    <mergeCell ref="O103:O107"/>
    <mergeCell ref="G84:G86"/>
    <mergeCell ref="E45:E46"/>
    <mergeCell ref="F126:F130"/>
    <mergeCell ref="E131:E132"/>
    <mergeCell ref="E126:E130"/>
    <mergeCell ref="E118:E125"/>
    <mergeCell ref="F118:F125"/>
    <mergeCell ref="G118:G125"/>
    <mergeCell ref="H118:H125"/>
    <mergeCell ref="I118:I125"/>
    <mergeCell ref="J118:J125"/>
    <mergeCell ref="K118:K125"/>
    <mergeCell ref="A163:A168"/>
    <mergeCell ref="E163:E168"/>
    <mergeCell ref="A341:A342"/>
    <mergeCell ref="O108:O112"/>
    <mergeCell ref="E88:E94"/>
    <mergeCell ref="F88:F94"/>
    <mergeCell ref="E33:E34"/>
    <mergeCell ref="F33:F34"/>
    <mergeCell ref="G33:G34"/>
    <mergeCell ref="G88:G94"/>
    <mergeCell ref="H45:H102"/>
    <mergeCell ref="I45:I102"/>
    <mergeCell ref="O45:O88"/>
    <mergeCell ref="E47:E60"/>
    <mergeCell ref="F47:F60"/>
    <mergeCell ref="G47:G60"/>
    <mergeCell ref="E61:E64"/>
    <mergeCell ref="F61:F64"/>
    <mergeCell ref="E95:E102"/>
    <mergeCell ref="F95:F102"/>
    <mergeCell ref="G95:G102"/>
    <mergeCell ref="E69:E71"/>
    <mergeCell ref="F69:F71"/>
    <mergeCell ref="E72:E73"/>
    <mergeCell ref="F72:F86"/>
    <mergeCell ref="G72:G73"/>
    <mergeCell ref="A346:A347"/>
    <mergeCell ref="A338:A339"/>
    <mergeCell ref="E468:E471"/>
    <mergeCell ref="F464:F471"/>
    <mergeCell ref="G468:G471"/>
    <mergeCell ref="H464:H471"/>
    <mergeCell ref="I464:I471"/>
    <mergeCell ref="J464:J471"/>
    <mergeCell ref="K464:K471"/>
    <mergeCell ref="B344:B345"/>
    <mergeCell ref="H344:H346"/>
    <mergeCell ref="I344:I346"/>
    <mergeCell ref="J344:J346"/>
    <mergeCell ref="K344:K346"/>
    <mergeCell ref="A359:C408"/>
    <mergeCell ref="F359:F362"/>
    <mergeCell ref="H359:H362"/>
    <mergeCell ref="A428:A431"/>
    <mergeCell ref="F387:F390"/>
    <mergeCell ref="H387:H390"/>
    <mergeCell ref="I387:I390"/>
    <mergeCell ref="F375:F378"/>
    <mergeCell ref="H375:H378"/>
    <mergeCell ref="I375:I378"/>
    <mergeCell ref="E473:E475"/>
    <mergeCell ref="F472:F475"/>
    <mergeCell ref="G473:G475"/>
    <mergeCell ref="H472:H475"/>
    <mergeCell ref="I472:I475"/>
    <mergeCell ref="J472:J475"/>
    <mergeCell ref="K472:K475"/>
    <mergeCell ref="G184:G191"/>
    <mergeCell ref="F184:F191"/>
    <mergeCell ref="E184:E191"/>
    <mergeCell ref="F214:F217"/>
    <mergeCell ref="H214:H215"/>
    <mergeCell ref="I214:I215"/>
    <mergeCell ref="J214:J217"/>
    <mergeCell ref="G205:G207"/>
    <mergeCell ref="F205:F207"/>
    <mergeCell ref="E209:E210"/>
    <mergeCell ref="F209:F210"/>
    <mergeCell ref="G209:G210"/>
    <mergeCell ref="E203:E204"/>
    <mergeCell ref="F203:F204"/>
    <mergeCell ref="G203:G204"/>
    <mergeCell ref="G199:G202"/>
    <mergeCell ref="F199:F202"/>
    <mergeCell ref="H3:H5"/>
    <mergeCell ref="I3:I5"/>
    <mergeCell ref="L464:L471"/>
    <mergeCell ref="E464:E467"/>
    <mergeCell ref="G464:G467"/>
    <mergeCell ref="O7:O21"/>
    <mergeCell ref="J3:J21"/>
    <mergeCell ref="K3:K21"/>
    <mergeCell ref="L3:L21"/>
    <mergeCell ref="J22:J27"/>
    <mergeCell ref="K22:K27"/>
    <mergeCell ref="L22:L27"/>
    <mergeCell ref="H26:H27"/>
    <mergeCell ref="I26:I27"/>
    <mergeCell ref="O26:O27"/>
    <mergeCell ref="G61:G64"/>
    <mergeCell ref="G65:G68"/>
    <mergeCell ref="F111:F112"/>
    <mergeCell ref="H111:H112"/>
    <mergeCell ref="I111:I112"/>
    <mergeCell ref="J111:J112"/>
    <mergeCell ref="K111:K112"/>
    <mergeCell ref="F45:F46"/>
    <mergeCell ref="G45:G46"/>
    <mergeCell ref="A3:A5"/>
    <mergeCell ref="E3:E5"/>
    <mergeCell ref="F3:F5"/>
    <mergeCell ref="G3:G5"/>
    <mergeCell ref="A11:A14"/>
    <mergeCell ref="B11:B14"/>
    <mergeCell ref="E11:E14"/>
    <mergeCell ref="F11:F14"/>
    <mergeCell ref="G11:G14"/>
    <mergeCell ref="A7:A10"/>
    <mergeCell ref="B7:B10"/>
    <mergeCell ref="E7:E10"/>
    <mergeCell ref="F7:F10"/>
    <mergeCell ref="G7:G10"/>
    <mergeCell ref="H7:H21"/>
    <mergeCell ref="I7:I10"/>
    <mergeCell ref="I11:I21"/>
    <mergeCell ref="E15:E20"/>
    <mergeCell ref="F15:F20"/>
    <mergeCell ref="G15:G20"/>
    <mergeCell ref="A22:A24"/>
    <mergeCell ref="E22:E24"/>
    <mergeCell ref="F22:F24"/>
    <mergeCell ref="G22:G24"/>
    <mergeCell ref="H22:H24"/>
    <mergeCell ref="I22:I24"/>
    <mergeCell ref="L113:L114"/>
    <mergeCell ref="F113:F114"/>
    <mergeCell ref="G113:G114"/>
    <mergeCell ref="H113:H114"/>
    <mergeCell ref="I113:I114"/>
    <mergeCell ref="J113:J114"/>
    <mergeCell ref="J106:J110"/>
    <mergeCell ref="K106:K110"/>
    <mergeCell ref="E113:E114"/>
    <mergeCell ref="F103:F107"/>
    <mergeCell ref="H103:H107"/>
    <mergeCell ref="I103:I107"/>
    <mergeCell ref="K113:K114"/>
    <mergeCell ref="I108:I110"/>
    <mergeCell ref="L111:L112"/>
    <mergeCell ref="G108:G109"/>
    <mergeCell ref="F108:F109"/>
    <mergeCell ref="E108:E109"/>
    <mergeCell ref="L106:L110"/>
    <mergeCell ref="H108:H110"/>
    <mergeCell ref="H33:H44"/>
    <mergeCell ref="I33:I44"/>
    <mergeCell ref="P33:P38"/>
    <mergeCell ref="B35:B36"/>
    <mergeCell ref="E35:E37"/>
    <mergeCell ref="F35:F37"/>
    <mergeCell ref="G35:G37"/>
    <mergeCell ref="E38:E41"/>
    <mergeCell ref="F38:F41"/>
    <mergeCell ref="G38:G41"/>
    <mergeCell ref="K31:K98"/>
    <mergeCell ref="L31:L98"/>
    <mergeCell ref="J31:J98"/>
    <mergeCell ref="E74:E83"/>
    <mergeCell ref="G74:G83"/>
    <mergeCell ref="E84:E87"/>
    <mergeCell ref="E31:E32"/>
    <mergeCell ref="F31:F32"/>
    <mergeCell ref="G31:G32"/>
    <mergeCell ref="H31:H32"/>
    <mergeCell ref="I31:I32"/>
    <mergeCell ref="E42:E44"/>
    <mergeCell ref="F42:F44"/>
    <mergeCell ref="G42:G44"/>
    <mergeCell ref="B74:B75"/>
    <mergeCell ref="B95:B100"/>
    <mergeCell ref="F163:F168"/>
    <mergeCell ref="G163:G168"/>
    <mergeCell ref="H163:H168"/>
    <mergeCell ref="K140:K141"/>
    <mergeCell ref="L140:L141"/>
    <mergeCell ref="E142:E151"/>
    <mergeCell ref="G142:G151"/>
    <mergeCell ref="J142:J153"/>
    <mergeCell ref="K142:K153"/>
    <mergeCell ref="L142:L153"/>
    <mergeCell ref="E152:E153"/>
    <mergeCell ref="G152:G153"/>
    <mergeCell ref="L154:L162"/>
    <mergeCell ref="H126:H162"/>
    <mergeCell ref="I126:I162"/>
    <mergeCell ref="J126:J139"/>
    <mergeCell ref="E140:E141"/>
    <mergeCell ref="F140:F141"/>
    <mergeCell ref="G140:G141"/>
    <mergeCell ref="J140:J141"/>
    <mergeCell ref="G126:G130"/>
    <mergeCell ref="G131:G132"/>
    <mergeCell ref="O169:O178"/>
    <mergeCell ref="P169:P176"/>
    <mergeCell ref="J178:J179"/>
    <mergeCell ref="K178:K179"/>
    <mergeCell ref="L178:L179"/>
    <mergeCell ref="I163:I168"/>
    <mergeCell ref="J163:J168"/>
    <mergeCell ref="K163:K168"/>
    <mergeCell ref="L163:L168"/>
    <mergeCell ref="O163:O168"/>
    <mergeCell ref="I169:I176"/>
    <mergeCell ref="J169:J176"/>
    <mergeCell ref="K169:K176"/>
    <mergeCell ref="O182:O183"/>
    <mergeCell ref="E180:E181"/>
    <mergeCell ref="F180:F181"/>
    <mergeCell ref="G180:G181"/>
    <mergeCell ref="J180:J181"/>
    <mergeCell ref="K180:K181"/>
    <mergeCell ref="L180:L181"/>
    <mergeCell ref="E182:E183"/>
    <mergeCell ref="F182:F183"/>
    <mergeCell ref="H182:H183"/>
    <mergeCell ref="I182:I183"/>
    <mergeCell ref="J182:J183"/>
    <mergeCell ref="K182:K183"/>
    <mergeCell ref="O197:O198"/>
    <mergeCell ref="I184:I196"/>
    <mergeCell ref="H184:H196"/>
    <mergeCell ref="A184:A185"/>
    <mergeCell ref="J184:J196"/>
    <mergeCell ref="K184:K196"/>
    <mergeCell ref="L184:L196"/>
    <mergeCell ref="M184:M192"/>
    <mergeCell ref="F197:F198"/>
    <mergeCell ref="G197:G198"/>
    <mergeCell ref="E197:E198"/>
    <mergeCell ref="E192:E196"/>
    <mergeCell ref="F192:F196"/>
    <mergeCell ref="G192:G196"/>
    <mergeCell ref="H197:H198"/>
    <mergeCell ref="I197:I198"/>
    <mergeCell ref="J197:J198"/>
    <mergeCell ref="E199:E202"/>
    <mergeCell ref="E205:E207"/>
    <mergeCell ref="K214:K217"/>
    <mergeCell ref="L214:L217"/>
    <mergeCell ref="O214:O215"/>
    <mergeCell ref="H216:H217"/>
    <mergeCell ref="I216:I217"/>
    <mergeCell ref="K199:K207"/>
    <mergeCell ref="J199:J207"/>
    <mergeCell ref="L199:L207"/>
    <mergeCell ref="J209:J211"/>
    <mergeCell ref="K209:K211"/>
    <mergeCell ref="L209:L211"/>
    <mergeCell ref="I209:I211"/>
    <mergeCell ref="H199:H207"/>
    <mergeCell ref="I199:I207"/>
    <mergeCell ref="O199:O203"/>
    <mergeCell ref="H209:H211"/>
    <mergeCell ref="C218:C219"/>
    <mergeCell ref="F218:F221"/>
    <mergeCell ref="H218:H219"/>
    <mergeCell ref="I218:I219"/>
    <mergeCell ref="J218:J221"/>
    <mergeCell ref="K218:K221"/>
    <mergeCell ref="L218:L221"/>
    <mergeCell ref="H220:H221"/>
    <mergeCell ref="I220:I221"/>
    <mergeCell ref="F222:F233"/>
    <mergeCell ref="G222:G233"/>
    <mergeCell ref="H222:H233"/>
    <mergeCell ref="I222:I233"/>
    <mergeCell ref="J222:J233"/>
    <mergeCell ref="K222:K233"/>
    <mergeCell ref="O243:O254"/>
    <mergeCell ref="B247:B248"/>
    <mergeCell ref="E250:E252"/>
    <mergeCell ref="F250:F252"/>
    <mergeCell ref="G250:G252"/>
    <mergeCell ref="B251:B252"/>
    <mergeCell ref="K237:K260"/>
    <mergeCell ref="L237:L260"/>
    <mergeCell ref="E243:E249"/>
    <mergeCell ref="F243:F249"/>
    <mergeCell ref="G243:G249"/>
    <mergeCell ref="H243:H254"/>
    <mergeCell ref="I243:I254"/>
    <mergeCell ref="E255:E257"/>
    <mergeCell ref="F255:F259"/>
    <mergeCell ref="G255:G257"/>
    <mergeCell ref="E237:E242"/>
    <mergeCell ref="F237:F242"/>
    <mergeCell ref="G237:G242"/>
    <mergeCell ref="H237:H242"/>
    <mergeCell ref="I237:I242"/>
    <mergeCell ref="J237:J260"/>
    <mergeCell ref="H255:H260"/>
    <mergeCell ref="I255:I260"/>
    <mergeCell ref="P255:P259"/>
    <mergeCell ref="O264:O265"/>
    <mergeCell ref="F261:F262"/>
    <mergeCell ref="G261:G262"/>
    <mergeCell ref="G263:G265"/>
    <mergeCell ref="F263:F265"/>
    <mergeCell ref="J267:J273"/>
    <mergeCell ref="K267:K273"/>
    <mergeCell ref="L267:L273"/>
    <mergeCell ref="O255:O259"/>
    <mergeCell ref="K263:K265"/>
    <mergeCell ref="J263:J265"/>
    <mergeCell ref="L263:L265"/>
    <mergeCell ref="L261:L262"/>
    <mergeCell ref="K261:K262"/>
    <mergeCell ref="J261:J262"/>
    <mergeCell ref="A280:A286"/>
    <mergeCell ref="E280:E286"/>
    <mergeCell ref="F280:F286"/>
    <mergeCell ref="G280:G286"/>
    <mergeCell ref="H280:H286"/>
    <mergeCell ref="I280:I286"/>
    <mergeCell ref="I263:I265"/>
    <mergeCell ref="H261:H262"/>
    <mergeCell ref="H263:H265"/>
    <mergeCell ref="E263:E265"/>
    <mergeCell ref="D278:D279"/>
    <mergeCell ref="E278:E279"/>
    <mergeCell ref="F278:F279"/>
    <mergeCell ref="G278:G279"/>
    <mergeCell ref="H278:H279"/>
    <mergeCell ref="I278:I279"/>
    <mergeCell ref="E261:E262"/>
    <mergeCell ref="I261:I262"/>
    <mergeCell ref="G267:G273"/>
    <mergeCell ref="H267:H273"/>
    <mergeCell ref="I267:I273"/>
    <mergeCell ref="G308:G315"/>
    <mergeCell ref="E316:E318"/>
    <mergeCell ref="G316:G318"/>
    <mergeCell ref="F317:F318"/>
    <mergeCell ref="E321:E322"/>
    <mergeCell ref="F321:F322"/>
    <mergeCell ref="G321:G322"/>
    <mergeCell ref="O280:O286"/>
    <mergeCell ref="E288:E297"/>
    <mergeCell ref="F288:F307"/>
    <mergeCell ref="G288:G297"/>
    <mergeCell ref="H288:H322"/>
    <mergeCell ref="I288:I322"/>
    <mergeCell ref="O288:O320"/>
    <mergeCell ref="E298:E307"/>
    <mergeCell ref="G298:G307"/>
    <mergeCell ref="E308:E315"/>
    <mergeCell ref="J278:J322"/>
    <mergeCell ref="K278:K322"/>
    <mergeCell ref="L278:L322"/>
    <mergeCell ref="F308:F315"/>
    <mergeCell ref="K324:K333"/>
    <mergeCell ref="L324:L333"/>
    <mergeCell ref="N324:N329"/>
    <mergeCell ref="O324:O329"/>
    <mergeCell ref="P324:P329"/>
    <mergeCell ref="E334:E335"/>
    <mergeCell ref="F334:F335"/>
    <mergeCell ref="G334:G335"/>
    <mergeCell ref="E324:E333"/>
    <mergeCell ref="F324:F333"/>
    <mergeCell ref="G324:G333"/>
    <mergeCell ref="H324:H333"/>
    <mergeCell ref="I324:I333"/>
    <mergeCell ref="J324:J333"/>
    <mergeCell ref="L344:L346"/>
    <mergeCell ref="J334:J343"/>
    <mergeCell ref="K334:K343"/>
    <mergeCell ref="L334:L343"/>
    <mergeCell ref="E337:E343"/>
    <mergeCell ref="F337:F343"/>
    <mergeCell ref="G337:G343"/>
    <mergeCell ref="O344:O349"/>
    <mergeCell ref="E345:E346"/>
    <mergeCell ref="F345:F346"/>
    <mergeCell ref="G345:G346"/>
    <mergeCell ref="H348:H349"/>
    <mergeCell ref="I348:I349"/>
    <mergeCell ref="J348:J349"/>
    <mergeCell ref="K348:K349"/>
    <mergeCell ref="L348:L349"/>
    <mergeCell ref="O351:O352"/>
    <mergeCell ref="J353:J354"/>
    <mergeCell ref="K353:K354"/>
    <mergeCell ref="L353:L354"/>
    <mergeCell ref="J355:J356"/>
    <mergeCell ref="K355:K356"/>
    <mergeCell ref="L355:L356"/>
    <mergeCell ref="F350:F352"/>
    <mergeCell ref="H350:H352"/>
    <mergeCell ref="I350:I352"/>
    <mergeCell ref="J350:J352"/>
    <mergeCell ref="K350:K352"/>
    <mergeCell ref="L350:L352"/>
    <mergeCell ref="F379:F382"/>
    <mergeCell ref="H379:H382"/>
    <mergeCell ref="I379:I382"/>
    <mergeCell ref="O379:O382"/>
    <mergeCell ref="L359:L395"/>
    <mergeCell ref="O359:O362"/>
    <mergeCell ref="F363:F366"/>
    <mergeCell ref="H363:H366"/>
    <mergeCell ref="I363:I366"/>
    <mergeCell ref="O363:O366"/>
    <mergeCell ref="F367:F370"/>
    <mergeCell ref="H367:H370"/>
    <mergeCell ref="I367:I370"/>
    <mergeCell ref="O367:O370"/>
    <mergeCell ref="O383:O386"/>
    <mergeCell ref="O387:O390"/>
    <mergeCell ref="O371:O374"/>
    <mergeCell ref="O375:O378"/>
    <mergeCell ref="I359:I362"/>
    <mergeCell ref="J359:J395"/>
    <mergeCell ref="K359:K395"/>
    <mergeCell ref="F371:F374"/>
    <mergeCell ref="H371:H374"/>
    <mergeCell ref="I371:I374"/>
    <mergeCell ref="F383:F386"/>
    <mergeCell ref="H383:H386"/>
    <mergeCell ref="I383:I386"/>
    <mergeCell ref="O396:O400"/>
    <mergeCell ref="F401:F404"/>
    <mergeCell ref="H401:H404"/>
    <mergeCell ref="I401:I404"/>
    <mergeCell ref="J401:J404"/>
    <mergeCell ref="K401:K404"/>
    <mergeCell ref="L401:L404"/>
    <mergeCell ref="O401:O404"/>
    <mergeCell ref="F391:F394"/>
    <mergeCell ref="H391:H394"/>
    <mergeCell ref="I391:I394"/>
    <mergeCell ref="O391:O394"/>
    <mergeCell ref="F396:F400"/>
    <mergeCell ref="H396:H400"/>
    <mergeCell ref="I396:I400"/>
    <mergeCell ref="J396:J400"/>
    <mergeCell ref="K396:K400"/>
    <mergeCell ref="L396:L400"/>
    <mergeCell ref="F417:F421"/>
    <mergeCell ref="G417:G421"/>
    <mergeCell ref="E422:E423"/>
    <mergeCell ref="F422:F423"/>
    <mergeCell ref="G422:G423"/>
    <mergeCell ref="E424:E433"/>
    <mergeCell ref="F424:F433"/>
    <mergeCell ref="G424:G433"/>
    <mergeCell ref="O405:O408"/>
    <mergeCell ref="E413:E416"/>
    <mergeCell ref="F413:F416"/>
    <mergeCell ref="G413:G416"/>
    <mergeCell ref="H413:H433"/>
    <mergeCell ref="I413:I433"/>
    <mergeCell ref="J413:J433"/>
    <mergeCell ref="K413:K433"/>
    <mergeCell ref="L413:L433"/>
    <mergeCell ref="E417:E421"/>
    <mergeCell ref="F405:F408"/>
    <mergeCell ref="H405:H408"/>
    <mergeCell ref="I405:I408"/>
    <mergeCell ref="J405:J408"/>
    <mergeCell ref="K405:K408"/>
    <mergeCell ref="L405:L408"/>
    <mergeCell ref="E440:E446"/>
    <mergeCell ref="F440:F446"/>
    <mergeCell ref="G440:G446"/>
    <mergeCell ref="A447:A453"/>
    <mergeCell ref="E447:E453"/>
    <mergeCell ref="F447:F453"/>
    <mergeCell ref="G447:G453"/>
    <mergeCell ref="K434:K435"/>
    <mergeCell ref="L434:L435"/>
    <mergeCell ref="E436:E439"/>
    <mergeCell ref="F436:F439"/>
    <mergeCell ref="G436:G439"/>
    <mergeCell ref="H436:H462"/>
    <mergeCell ref="I436:I462"/>
    <mergeCell ref="J436:J453"/>
    <mergeCell ref="K436:K453"/>
    <mergeCell ref="L436:L453"/>
    <mergeCell ref="E434:E435"/>
    <mergeCell ref="F434:F435"/>
    <mergeCell ref="G434:G435"/>
    <mergeCell ref="H434:H435"/>
    <mergeCell ref="I434:I435"/>
    <mergeCell ref="J434:J435"/>
    <mergeCell ref="K460:K462"/>
    <mergeCell ref="M447:M453"/>
    <mergeCell ref="A454:A457"/>
    <mergeCell ref="B454:B457"/>
    <mergeCell ref="K454:K459"/>
    <mergeCell ref="J454:J459"/>
    <mergeCell ref="L454:L459"/>
    <mergeCell ref="G454:G459"/>
    <mergeCell ref="F454:F459"/>
    <mergeCell ref="E454:E459"/>
    <mergeCell ref="L460:L462"/>
    <mergeCell ref="M460:M462"/>
    <mergeCell ref="N460:N462"/>
    <mergeCell ref="O460:O462"/>
    <mergeCell ref="P460:P462"/>
    <mergeCell ref="A460:A462"/>
    <mergeCell ref="B460:B462"/>
    <mergeCell ref="E460:E462"/>
    <mergeCell ref="F460:F462"/>
    <mergeCell ref="G460:G462"/>
    <mergeCell ref="J460:J462"/>
    <mergeCell ref="O472:O473"/>
    <mergeCell ref="F476:F477"/>
    <mergeCell ref="H476:H477"/>
    <mergeCell ref="I476:I477"/>
    <mergeCell ref="J476:J477"/>
    <mergeCell ref="K476:K477"/>
    <mergeCell ref="L476:L477"/>
    <mergeCell ref="O476:O477"/>
    <mergeCell ref="K481:K497"/>
    <mergeCell ref="L481:L497"/>
    <mergeCell ref="J481:J497"/>
    <mergeCell ref="L472:L475"/>
    <mergeCell ref="E484:E494"/>
    <mergeCell ref="F484:F494"/>
    <mergeCell ref="G484:G494"/>
    <mergeCell ref="H484:H497"/>
    <mergeCell ref="I484:I497"/>
    <mergeCell ref="E496:E497"/>
    <mergeCell ref="F496:F497"/>
    <mergeCell ref="G496:G497"/>
    <mergeCell ref="E481:E483"/>
    <mergeCell ref="F481:F483"/>
    <mergeCell ref="G481:G483"/>
    <mergeCell ref="H481:H483"/>
    <mergeCell ref="I481:I483"/>
    <mergeCell ref="I498:I499"/>
    <mergeCell ref="J498:J499"/>
    <mergeCell ref="K498:K499"/>
    <mergeCell ref="L498:L499"/>
    <mergeCell ref="E500:E514"/>
    <mergeCell ref="F500:F514"/>
    <mergeCell ref="G500:G514"/>
    <mergeCell ref="H500:H515"/>
    <mergeCell ref="I500:I515"/>
    <mergeCell ref="J500:J515"/>
    <mergeCell ref="K500:K515"/>
    <mergeCell ref="L524:L550"/>
    <mergeCell ref="O524:O550"/>
    <mergeCell ref="E528:E537"/>
    <mergeCell ref="F528:F537"/>
    <mergeCell ref="G528:G537"/>
    <mergeCell ref="I528:I542"/>
    <mergeCell ref="O516:O517"/>
    <mergeCell ref="H519:H520"/>
    <mergeCell ref="I519:I520"/>
    <mergeCell ref="E524:E527"/>
    <mergeCell ref="F524:F527"/>
    <mergeCell ref="G524:G527"/>
    <mergeCell ref="H524:H550"/>
    <mergeCell ref="I524:I527"/>
    <mergeCell ref="J524:J550"/>
    <mergeCell ref="K524:K550"/>
    <mergeCell ref="H516:H517"/>
    <mergeCell ref="I516:I517"/>
    <mergeCell ref="J516:J520"/>
    <mergeCell ref="K516:K520"/>
    <mergeCell ref="L516:L520"/>
    <mergeCell ref="F551:F552"/>
    <mergeCell ref="G551:G552"/>
    <mergeCell ref="H551:H552"/>
    <mergeCell ref="I551:I552"/>
    <mergeCell ref="J551:J552"/>
    <mergeCell ref="K551:K552"/>
    <mergeCell ref="B530:B531"/>
    <mergeCell ref="E543:E546"/>
    <mergeCell ref="F543:F546"/>
    <mergeCell ref="G543:G546"/>
    <mergeCell ref="I543:I550"/>
    <mergeCell ref="E547:E550"/>
    <mergeCell ref="F547:F550"/>
    <mergeCell ref="G547:G550"/>
    <mergeCell ref="P556:P561"/>
    <mergeCell ref="E565:E566"/>
    <mergeCell ref="F565:F566"/>
    <mergeCell ref="G565:G566"/>
    <mergeCell ref="H565:H566"/>
    <mergeCell ref="I565:I566"/>
    <mergeCell ref="J565:J566"/>
    <mergeCell ref="K565:K566"/>
    <mergeCell ref="L565:L566"/>
    <mergeCell ref="H555:H564"/>
    <mergeCell ref="I555:I564"/>
    <mergeCell ref="J555:J564"/>
    <mergeCell ref="K555:K564"/>
    <mergeCell ref="L555:L564"/>
    <mergeCell ref="O556:O561"/>
    <mergeCell ref="L569:L576"/>
    <mergeCell ref="O569:O576"/>
    <mergeCell ref="J577:J578"/>
    <mergeCell ref="K577:K578"/>
    <mergeCell ref="L577:L578"/>
    <mergeCell ref="A580:C589"/>
    <mergeCell ref="H580:H582"/>
    <mergeCell ref="I580:I582"/>
    <mergeCell ref="J580:J589"/>
    <mergeCell ref="K580:K589"/>
    <mergeCell ref="A569:B578"/>
    <mergeCell ref="F569:F576"/>
    <mergeCell ref="H569:H576"/>
    <mergeCell ref="I569:I576"/>
    <mergeCell ref="J569:J576"/>
    <mergeCell ref="K569:K576"/>
    <mergeCell ref="O588:O589"/>
    <mergeCell ref="L580:L589"/>
    <mergeCell ref="O580:O582"/>
    <mergeCell ref="H583:H584"/>
    <mergeCell ref="I583:I584"/>
    <mergeCell ref="O583:O584"/>
    <mergeCell ref="H585:H587"/>
    <mergeCell ref="I585:I587"/>
    <mergeCell ref="O585:O587"/>
    <mergeCell ref="H588:H589"/>
    <mergeCell ref="I588:I589"/>
    <mergeCell ref="L591:L593"/>
    <mergeCell ref="O591:O593"/>
    <mergeCell ref="A595:A597"/>
    <mergeCell ref="B595:B597"/>
    <mergeCell ref="E595:E597"/>
    <mergeCell ref="F595:F597"/>
    <mergeCell ref="G595:G597"/>
    <mergeCell ref="H595:H597"/>
    <mergeCell ref="I595:I597"/>
    <mergeCell ref="J595:J597"/>
    <mergeCell ref="K595:K597"/>
    <mergeCell ref="O595:O597"/>
    <mergeCell ref="A591:A593"/>
    <mergeCell ref="B591:B593"/>
    <mergeCell ref="E591:E593"/>
    <mergeCell ref="F591:F593"/>
    <mergeCell ref="G591:G593"/>
    <mergeCell ref="H591:H593"/>
    <mergeCell ref="I591:I593"/>
    <mergeCell ref="J591:J593"/>
    <mergeCell ref="K591:K593"/>
    <mergeCell ref="B598:B600"/>
    <mergeCell ref="E598:E600"/>
    <mergeCell ref="F598:F600"/>
    <mergeCell ref="G598:G600"/>
    <mergeCell ref="H598:H600"/>
    <mergeCell ref="I598:I600"/>
    <mergeCell ref="J598:J600"/>
    <mergeCell ref="K598:K600"/>
    <mergeCell ref="O598:O600"/>
    <mergeCell ref="K601:K603"/>
    <mergeCell ref="L601:L603"/>
    <mergeCell ref="B602:B603"/>
    <mergeCell ref="E602:E603"/>
    <mergeCell ref="F602:F603"/>
    <mergeCell ref="G602:G603"/>
    <mergeCell ref="H602:H603"/>
    <mergeCell ref="I602:I603"/>
    <mergeCell ref="O602:O603"/>
    <mergeCell ref="A606:A609"/>
    <mergeCell ref="B606:B609"/>
    <mergeCell ref="E606:E609"/>
    <mergeCell ref="F606:F609"/>
    <mergeCell ref="G606:G609"/>
    <mergeCell ref="H606:H609"/>
    <mergeCell ref="A604:A605"/>
    <mergeCell ref="B604:B605"/>
    <mergeCell ref="E604:E605"/>
    <mergeCell ref="F604:F605"/>
    <mergeCell ref="G604:G605"/>
    <mergeCell ref="H604:H605"/>
    <mergeCell ref="I606:I609"/>
    <mergeCell ref="J606:J609"/>
    <mergeCell ref="K606:K609"/>
    <mergeCell ref="O606:O609"/>
    <mergeCell ref="J611:J613"/>
    <mergeCell ref="K611:K613"/>
    <mergeCell ref="L611:L613"/>
    <mergeCell ref="I604:I605"/>
    <mergeCell ref="J604:J605"/>
    <mergeCell ref="K604:K605"/>
    <mergeCell ref="L604:L605"/>
    <mergeCell ref="L118:L125"/>
    <mergeCell ref="E169:E175"/>
    <mergeCell ref="G169:G175"/>
    <mergeCell ref="F169:F175"/>
    <mergeCell ref="I180:I181"/>
    <mergeCell ref="H180:H181"/>
    <mergeCell ref="K197:K198"/>
    <mergeCell ref="L197:L198"/>
    <mergeCell ref="L182:L183"/>
    <mergeCell ref="L169:L176"/>
    <mergeCell ref="H169:H176"/>
    <mergeCell ref="E154:E162"/>
    <mergeCell ref="G154:G162"/>
    <mergeCell ref="J154:J162"/>
    <mergeCell ref="K154:K162"/>
    <mergeCell ref="K126:K139"/>
    <mergeCell ref="L126:L139"/>
    <mergeCell ref="E133:E134"/>
    <mergeCell ref="F133:F134"/>
    <mergeCell ref="G133:G134"/>
    <mergeCell ref="E136:E139"/>
    <mergeCell ref="F136:F139"/>
    <mergeCell ref="G136:G139"/>
    <mergeCell ref="F131:F132"/>
  </mergeCells>
  <hyperlinks>
    <hyperlink ref="A610" location="Käsikirja!A2203" display="Hyvinvoinnin ja terveyden edistämisen tietopaketti"/>
    <hyperlink ref="A2" location="Käsikirja!A1324" display="Suun terveydenhuollon tietopaketti"/>
    <hyperlink ref="A30" location="Käsikirja!A1401" display="Mielenterveys- ja päihdepalvelujen tietopaketti"/>
    <hyperlink ref="A116" location="Käsikirja!A1464" display="Lasten, nuorten ja perheiden tietopaketti"/>
    <hyperlink ref="A235" location="Käsikirja!A1537" display="Aikuisten sosiaalipalvelujen tietopaketti"/>
    <hyperlink ref="A276" location="Käsikirja!A1583" display="Hoiva- ja hoitopalvelujen tietopaketti"/>
    <hyperlink ref="A358" location="Käsikirja!A1632" display="18–74-vuotiaiden erikoissairaanhoidon tietopaketti "/>
    <hyperlink ref="A411" location="Käsikirja!A1849" display="Vammaisten palvelujen tietopaketti"/>
    <hyperlink ref="A480" location="Käsikirja!A1898" display="Lääkinnällisen kuntoutuksen tietopaketti"/>
    <hyperlink ref="A522" location="Käsikirja!A1947" display="Vastaanottopalvelujen tietopaketti"/>
    <hyperlink ref="A554" location="Käsikirja!A1985" display="Päivystyksen tietopaketti"/>
    <hyperlink ref="A568" location="Käsikirja!A2056" display="Ensihoidon tietopaketti"/>
    <hyperlink ref="A579" location="Käsikirja!A2109" display="Lääkehuollon tietopaketti"/>
    <hyperlink ref="A590" location="Käsikirja!A2153" display="Matkapalvelujen tietopaketti"/>
  </hyperlinks>
  <pageMargins left="0.7" right="0.7" top="0.75" bottom="0.75" header="0.3" footer="0.3"/>
  <pageSetup paperSize="9" orientation="portrait" horizontalDpi="4294967292" verticalDpi="4294967292"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X587"/>
  <sheetViews>
    <sheetView zoomScale="70" zoomScaleNormal="70" workbookViewId="0">
      <pane ySplit="1" topLeftCell="A2" activePane="bottomLeft" state="frozen"/>
      <selection pane="bottomLeft"/>
    </sheetView>
  </sheetViews>
  <sheetFormatPr defaultColWidth="8.77734375" defaultRowHeight="14.4" outlineLevelRow="3" outlineLevelCol="1"/>
  <cols>
    <col min="1" max="1" width="44.88671875" style="517" customWidth="1"/>
    <col min="2" max="2" width="39.6640625" style="399" customWidth="1" outlineLevel="1"/>
    <col min="3" max="3" width="23.21875" style="517" customWidth="1"/>
    <col min="4" max="5" width="15.88671875" style="517" customWidth="1" outlineLevel="1"/>
    <col min="6" max="6" width="25.21875" style="399" customWidth="1" outlineLevel="1"/>
    <col min="7" max="7" width="22.109375" style="517" customWidth="1"/>
    <col min="8" max="8" width="21.33203125" style="399" customWidth="1" outlineLevel="1"/>
    <col min="9" max="9" width="23.33203125" style="517" customWidth="1"/>
    <col min="10" max="10" width="21.44140625" style="399" customWidth="1" outlineLevel="1"/>
    <col min="11" max="11" width="21.44140625" style="517" customWidth="1"/>
    <col min="12" max="12" width="28.5546875" style="399" customWidth="1" outlineLevel="1"/>
    <col min="13" max="13" width="23.21875" style="517" customWidth="1"/>
    <col min="14" max="14" width="36.77734375" style="517" customWidth="1" outlineLevel="1"/>
    <col min="15" max="15" width="25" style="517" customWidth="1" outlineLevel="1"/>
    <col min="16" max="16" width="41.77734375" style="124" customWidth="1" outlineLevel="1"/>
    <col min="17" max="16384" width="8.77734375" style="517"/>
  </cols>
  <sheetData>
    <row r="1" spans="1:16" s="442" customFormat="1" ht="36">
      <c r="A1" s="433" t="s">
        <v>4826</v>
      </c>
      <c r="B1" s="433" t="s">
        <v>2091</v>
      </c>
      <c r="C1" s="433" t="s">
        <v>2092</v>
      </c>
      <c r="D1" s="434" t="s">
        <v>4823</v>
      </c>
      <c r="E1" s="440" t="s">
        <v>19046</v>
      </c>
      <c r="F1" s="435" t="s">
        <v>4828</v>
      </c>
      <c r="G1" s="436" t="s">
        <v>2</v>
      </c>
      <c r="H1" s="437" t="s">
        <v>19061</v>
      </c>
      <c r="I1" s="437" t="s">
        <v>1</v>
      </c>
      <c r="J1" s="438" t="s">
        <v>19038</v>
      </c>
      <c r="K1" s="438" t="s">
        <v>20778</v>
      </c>
      <c r="L1" s="439" t="s">
        <v>0</v>
      </c>
      <c r="M1" s="440" t="s">
        <v>356</v>
      </c>
      <c r="N1" s="441" t="s">
        <v>780</v>
      </c>
      <c r="O1" s="441" t="s">
        <v>781</v>
      </c>
      <c r="P1" s="441" t="s">
        <v>785</v>
      </c>
    </row>
    <row r="2" spans="1:16" ht="23.4">
      <c r="A2" s="264" t="s">
        <v>379</v>
      </c>
      <c r="B2" s="380"/>
      <c r="C2" s="1"/>
      <c r="D2" s="2"/>
      <c r="E2" s="2"/>
      <c r="F2" s="400"/>
      <c r="G2" s="2"/>
      <c r="H2" s="404"/>
      <c r="I2" s="2"/>
      <c r="J2" s="404"/>
      <c r="K2" s="1"/>
      <c r="L2" s="404"/>
    </row>
    <row r="3" spans="1:16" s="457" customFormat="1" ht="48" hidden="1" customHeight="1" outlineLevel="1">
      <c r="A3" s="958" t="s">
        <v>19294</v>
      </c>
      <c r="B3" s="770" t="s">
        <v>3753</v>
      </c>
      <c r="C3" s="350" t="s">
        <v>3750</v>
      </c>
      <c r="D3" s="765" t="s">
        <v>419</v>
      </c>
      <c r="E3" s="1005" t="s">
        <v>19212</v>
      </c>
      <c r="F3" s="958" t="s">
        <v>9</v>
      </c>
      <c r="G3" s="959" t="s">
        <v>8</v>
      </c>
      <c r="H3" s="1005" t="s">
        <v>19212</v>
      </c>
      <c r="I3" s="959" t="s">
        <v>8</v>
      </c>
      <c r="J3" s="958" t="s">
        <v>19210</v>
      </c>
      <c r="K3" s="959" t="s">
        <v>4</v>
      </c>
      <c r="L3" s="958" t="str">
        <f>VLOOKUP(K3,'JHS206'!$B$1:$G$117,4,FALSE)&amp;". "&amp;VLOOKUP(K3,'JHS206'!$B$1:$G$117,5,FALSE)</f>
        <v xml:space="preserve">suun terveydenhuollon perustason palvelut . Sisältää suun terveydenhuollon perustason palvelut, jotka ovat alle 18-vuotiaiden perustason palveluja ml. oikomishoidon palvelut sekä myös suoran valinnanvapauden palveluja. Suun terveydenhuoltoon sisältyvät Terveydenhuoltolain (1326/2010) 26 §:n mukaiset palvelut: 1) väestön suun terveyden edistäminen ja seuranta, 2) terveysneuvonta ja terveystarkastukset, 3) suun sairauksien tutkimus ja ehkäisy sekä hoito ja 4) potilaan erityisen tuen ja tutkimusten tarpeen varhainen tunnistaminen sekä potilaan hoito ja tarvittaessa jatkotutkimuksiin ja -hoitoon ohjaaminen. Suun terveydenhuollon perustason palvelut -luokkaan sisältyvät myös Terveydenhuoltolain (1326/2010) 15 §:n mukainen lapsen suun terveydentilan seuranta, 16 §:n mukainen kouluterveydenhuollon oppilaan suun terveydenhuolto sekä 17 §:n mukainen opiskeluterveydenhuollon suun terveydenhuolto. </v>
      </c>
      <c r="N3" s="130" t="s">
        <v>21</v>
      </c>
      <c r="O3" s="130"/>
      <c r="P3" s="765" t="s">
        <v>786</v>
      </c>
    </row>
    <row r="4" spans="1:16" s="457" customFormat="1" ht="48" hidden="1" outlineLevel="3">
      <c r="A4" s="958"/>
      <c r="B4" s="770" t="s">
        <v>3754</v>
      </c>
      <c r="C4" s="350" t="s">
        <v>3751</v>
      </c>
      <c r="D4" s="765" t="s">
        <v>419</v>
      </c>
      <c r="E4" s="1005"/>
      <c r="F4" s="958"/>
      <c r="G4" s="959"/>
      <c r="H4" s="1005"/>
      <c r="I4" s="959"/>
      <c r="J4" s="958"/>
      <c r="K4" s="959"/>
      <c r="L4" s="958"/>
      <c r="N4" s="130"/>
      <c r="O4" s="130"/>
      <c r="P4" s="765"/>
    </row>
    <row r="5" spans="1:16" s="457" customFormat="1" ht="28.8" hidden="1" outlineLevel="3">
      <c r="A5" s="958"/>
      <c r="B5" s="770" t="s">
        <v>3755</v>
      </c>
      <c r="C5" s="769" t="s">
        <v>3752</v>
      </c>
      <c r="D5" s="765" t="s">
        <v>419</v>
      </c>
      <c r="E5" s="1005"/>
      <c r="F5" s="958"/>
      <c r="G5" s="959"/>
      <c r="H5" s="1005"/>
      <c r="I5" s="959"/>
      <c r="J5" s="958"/>
      <c r="K5" s="959"/>
      <c r="L5" s="958"/>
      <c r="N5" s="130"/>
      <c r="O5" s="130"/>
      <c r="P5" s="765"/>
    </row>
    <row r="6" spans="1:16" s="457" customFormat="1" ht="48" hidden="1" outlineLevel="1">
      <c r="A6" s="776" t="s">
        <v>2181</v>
      </c>
      <c r="B6" s="767" t="s">
        <v>4093</v>
      </c>
      <c r="C6" s="765" t="s">
        <v>4831</v>
      </c>
      <c r="D6" s="775" t="s">
        <v>426</v>
      </c>
      <c r="E6" s="776" t="s">
        <v>2181</v>
      </c>
      <c r="F6" s="767" t="s">
        <v>11</v>
      </c>
      <c r="G6" s="765" t="s">
        <v>386</v>
      </c>
      <c r="H6" s="776" t="s">
        <v>2181</v>
      </c>
      <c r="I6" s="765" t="s">
        <v>386</v>
      </c>
      <c r="J6" s="958"/>
      <c r="K6" s="959"/>
      <c r="L6" s="958"/>
      <c r="N6" s="130"/>
      <c r="O6" s="130"/>
      <c r="P6" s="765"/>
    </row>
    <row r="7" spans="1:16" s="457" customFormat="1" ht="29.4" hidden="1" outlineLevel="1" thickBot="1">
      <c r="A7" s="958" t="s">
        <v>19295</v>
      </c>
      <c r="B7" s="958" t="s">
        <v>18750</v>
      </c>
      <c r="C7" s="765" t="s">
        <v>18751</v>
      </c>
      <c r="D7" s="765" t="s">
        <v>420</v>
      </c>
      <c r="E7" s="958" t="s">
        <v>19204</v>
      </c>
      <c r="F7" s="958" t="s">
        <v>18765</v>
      </c>
      <c r="G7" s="959" t="s">
        <v>18751</v>
      </c>
      <c r="H7" s="958" t="s">
        <v>19210</v>
      </c>
      <c r="I7" s="959" t="s">
        <v>18751</v>
      </c>
      <c r="J7" s="958"/>
      <c r="K7" s="959"/>
      <c r="L7" s="958" t="e">
        <f>VLOOKUP(K7,#REF!,4,FALSE)&amp;". "&amp;VLOOKUP(K7,#REF!,5,FALSE)</f>
        <v>#REF!</v>
      </c>
      <c r="N7" s="129" t="s">
        <v>360</v>
      </c>
      <c r="O7" s="1027" t="s">
        <v>783</v>
      </c>
      <c r="P7" s="765"/>
    </row>
    <row r="8" spans="1:16" s="457" customFormat="1" ht="43.8" hidden="1" outlineLevel="3" thickBot="1">
      <c r="A8" s="958"/>
      <c r="B8" s="958"/>
      <c r="C8" s="765" t="s">
        <v>18752</v>
      </c>
      <c r="D8" s="765" t="s">
        <v>420</v>
      </c>
      <c r="E8" s="958"/>
      <c r="F8" s="958"/>
      <c r="G8" s="959"/>
      <c r="H8" s="958"/>
      <c r="I8" s="959"/>
      <c r="J8" s="958"/>
      <c r="K8" s="959"/>
      <c r="L8" s="958"/>
      <c r="N8" s="129"/>
      <c r="O8" s="1027"/>
      <c r="P8" s="765"/>
    </row>
    <row r="9" spans="1:16" s="457" customFormat="1" ht="43.95" hidden="1" customHeight="1" outlineLevel="3" thickBot="1">
      <c r="A9" s="958"/>
      <c r="B9" s="958"/>
      <c r="C9" s="765" t="s">
        <v>18753</v>
      </c>
      <c r="D9" s="765" t="s">
        <v>420</v>
      </c>
      <c r="E9" s="958"/>
      <c r="F9" s="958"/>
      <c r="G9" s="959"/>
      <c r="H9" s="958"/>
      <c r="I9" s="959"/>
      <c r="J9" s="958"/>
      <c r="K9" s="959"/>
      <c r="L9" s="958"/>
      <c r="N9" s="129"/>
      <c r="O9" s="1027"/>
      <c r="P9" s="765"/>
    </row>
    <row r="10" spans="1:16" s="457" customFormat="1" ht="43.8" hidden="1" outlineLevel="3" thickBot="1">
      <c r="A10" s="958"/>
      <c r="B10" s="958"/>
      <c r="C10" s="765" t="s">
        <v>18754</v>
      </c>
      <c r="D10" s="765" t="s">
        <v>420</v>
      </c>
      <c r="E10" s="958"/>
      <c r="F10" s="958"/>
      <c r="G10" s="959"/>
      <c r="H10" s="958"/>
      <c r="I10" s="959"/>
      <c r="J10" s="958"/>
      <c r="K10" s="959"/>
      <c r="L10" s="958"/>
      <c r="N10" s="129"/>
      <c r="O10" s="1027"/>
      <c r="P10" s="765"/>
    </row>
    <row r="11" spans="1:16" s="457" customFormat="1" ht="29.55" hidden="1" customHeight="1" outlineLevel="2" thickBot="1">
      <c r="A11" s="958" t="s">
        <v>19296</v>
      </c>
      <c r="B11" s="958" t="s">
        <v>3756</v>
      </c>
      <c r="C11" s="765" t="s">
        <v>18764</v>
      </c>
      <c r="D11" s="765" t="s">
        <v>420</v>
      </c>
      <c r="E11" s="958" t="s">
        <v>19205</v>
      </c>
      <c r="F11" s="958" t="s">
        <v>18766</v>
      </c>
      <c r="G11" s="959" t="s">
        <v>6</v>
      </c>
      <c r="H11" s="958"/>
      <c r="I11" s="959" t="s">
        <v>4</v>
      </c>
      <c r="J11" s="958"/>
      <c r="K11" s="959"/>
      <c r="L11" s="958"/>
      <c r="N11" s="129" t="s">
        <v>6</v>
      </c>
      <c r="O11" s="1027"/>
      <c r="P11" s="765"/>
    </row>
    <row r="12" spans="1:16" s="457" customFormat="1" ht="43.95" hidden="1" customHeight="1" outlineLevel="3" thickBot="1">
      <c r="A12" s="958"/>
      <c r="B12" s="958"/>
      <c r="C12" s="765" t="s">
        <v>18755</v>
      </c>
      <c r="D12" s="765" t="s">
        <v>420</v>
      </c>
      <c r="E12" s="958"/>
      <c r="F12" s="958"/>
      <c r="G12" s="959"/>
      <c r="H12" s="958"/>
      <c r="I12" s="959"/>
      <c r="J12" s="958"/>
      <c r="K12" s="959"/>
      <c r="L12" s="958"/>
      <c r="N12" s="129"/>
      <c r="O12" s="1027"/>
      <c r="P12" s="765"/>
    </row>
    <row r="13" spans="1:16" s="457" customFormat="1" ht="58.5" hidden="1" customHeight="1" outlineLevel="3" thickBot="1">
      <c r="A13" s="958"/>
      <c r="B13" s="958"/>
      <c r="C13" s="765" t="s">
        <v>18756</v>
      </c>
      <c r="D13" s="765" t="s">
        <v>420</v>
      </c>
      <c r="E13" s="958"/>
      <c r="F13" s="958"/>
      <c r="G13" s="959"/>
      <c r="H13" s="958"/>
      <c r="I13" s="959"/>
      <c r="J13" s="958"/>
      <c r="K13" s="959"/>
      <c r="L13" s="958"/>
      <c r="N13" s="129"/>
      <c r="O13" s="1027"/>
      <c r="P13" s="765"/>
    </row>
    <row r="14" spans="1:16" s="457" customFormat="1" ht="58.5" hidden="1" customHeight="1" outlineLevel="3" thickBot="1">
      <c r="A14" s="958"/>
      <c r="B14" s="958"/>
      <c r="C14" s="765" t="s">
        <v>18757</v>
      </c>
      <c r="D14" s="765" t="s">
        <v>420</v>
      </c>
      <c r="E14" s="958"/>
      <c r="F14" s="958"/>
      <c r="G14" s="959"/>
      <c r="H14" s="958"/>
      <c r="I14" s="959"/>
      <c r="J14" s="958"/>
      <c r="K14" s="959"/>
      <c r="L14" s="958"/>
      <c r="N14" s="129"/>
      <c r="O14" s="1027"/>
      <c r="P14" s="765"/>
    </row>
    <row r="15" spans="1:16" s="457" customFormat="1" ht="384.6" hidden="1" outlineLevel="2" thickBot="1">
      <c r="A15" s="767" t="s">
        <v>19297</v>
      </c>
      <c r="B15" s="767"/>
      <c r="C15" s="765" t="s">
        <v>18763</v>
      </c>
      <c r="D15" s="765" t="s">
        <v>420</v>
      </c>
      <c r="E15" s="958" t="s">
        <v>19206</v>
      </c>
      <c r="F15" s="958" t="s">
        <v>18767</v>
      </c>
      <c r="G15" s="959" t="s">
        <v>19259</v>
      </c>
      <c r="H15" s="958"/>
      <c r="I15" s="959"/>
      <c r="J15" s="958"/>
      <c r="K15" s="959"/>
      <c r="L15" s="958"/>
      <c r="N15" s="129" t="s">
        <v>7</v>
      </c>
      <c r="O15" s="1027"/>
      <c r="P15" s="765"/>
    </row>
    <row r="16" spans="1:16" s="457" customFormat="1" ht="312.60000000000002" hidden="1" outlineLevel="3" thickBot="1">
      <c r="A16" s="767" t="s">
        <v>19298</v>
      </c>
      <c r="B16" s="767" t="s">
        <v>3758</v>
      </c>
      <c r="C16" s="765" t="s">
        <v>18758</v>
      </c>
      <c r="D16" s="765" t="s">
        <v>420</v>
      </c>
      <c r="E16" s="958"/>
      <c r="F16" s="958"/>
      <c r="G16" s="959"/>
      <c r="H16" s="958"/>
      <c r="I16" s="959"/>
      <c r="J16" s="958"/>
      <c r="K16" s="959"/>
      <c r="L16" s="958"/>
      <c r="N16" s="129"/>
      <c r="O16" s="1027"/>
      <c r="P16" s="765"/>
    </row>
    <row r="17" spans="1:16" s="457" customFormat="1" ht="228.6" hidden="1" outlineLevel="3" thickBot="1">
      <c r="A17" s="767" t="s">
        <v>19299</v>
      </c>
      <c r="B17" s="767" t="s">
        <v>3759</v>
      </c>
      <c r="C17" s="765" t="s">
        <v>18759</v>
      </c>
      <c r="D17" s="765" t="s">
        <v>420</v>
      </c>
      <c r="E17" s="958"/>
      <c r="F17" s="958"/>
      <c r="G17" s="959"/>
      <c r="H17" s="958"/>
      <c r="I17" s="959"/>
      <c r="J17" s="958"/>
      <c r="K17" s="959"/>
      <c r="L17" s="958"/>
      <c r="N17" s="129"/>
      <c r="O17" s="1027"/>
      <c r="P17" s="765"/>
    </row>
    <row r="18" spans="1:16" s="457" customFormat="1" ht="216.6" hidden="1" outlineLevel="3" thickBot="1">
      <c r="A18" s="767" t="s">
        <v>19300</v>
      </c>
      <c r="B18" s="767" t="s">
        <v>3760</v>
      </c>
      <c r="C18" s="765" t="s">
        <v>18760</v>
      </c>
      <c r="D18" s="765" t="s">
        <v>420</v>
      </c>
      <c r="E18" s="958"/>
      <c r="F18" s="958"/>
      <c r="G18" s="959"/>
      <c r="H18" s="958"/>
      <c r="I18" s="959"/>
      <c r="J18" s="958"/>
      <c r="K18" s="959"/>
      <c r="L18" s="958"/>
      <c r="N18" s="129"/>
      <c r="O18" s="1027"/>
      <c r="P18" s="765"/>
    </row>
    <row r="19" spans="1:16" s="457" customFormat="1" ht="216.6" hidden="1" outlineLevel="3" thickBot="1">
      <c r="A19" s="767" t="s">
        <v>19301</v>
      </c>
      <c r="B19" s="767" t="s">
        <v>3761</v>
      </c>
      <c r="C19" s="765" t="s">
        <v>18761</v>
      </c>
      <c r="D19" s="765" t="s">
        <v>420</v>
      </c>
      <c r="E19" s="958"/>
      <c r="F19" s="958"/>
      <c r="G19" s="959"/>
      <c r="H19" s="958"/>
      <c r="I19" s="959"/>
      <c r="J19" s="958"/>
      <c r="K19" s="959"/>
      <c r="L19" s="958"/>
      <c r="N19" s="129"/>
      <c r="O19" s="1027"/>
      <c r="P19" s="765"/>
    </row>
    <row r="20" spans="1:16" s="457" customFormat="1" ht="216.6" hidden="1" outlineLevel="3" thickBot="1">
      <c r="A20" s="767" t="s">
        <v>19302</v>
      </c>
      <c r="B20" s="767" t="s">
        <v>3757</v>
      </c>
      <c r="C20" s="765" t="s">
        <v>18762</v>
      </c>
      <c r="D20" s="765" t="s">
        <v>420</v>
      </c>
      <c r="E20" s="958"/>
      <c r="F20" s="958"/>
      <c r="G20" s="959"/>
      <c r="H20" s="958"/>
      <c r="I20" s="959"/>
      <c r="J20" s="958"/>
      <c r="K20" s="959"/>
      <c r="L20" s="958"/>
      <c r="N20" s="129"/>
      <c r="O20" s="1027"/>
      <c r="P20" s="765"/>
    </row>
    <row r="21" spans="1:16" s="457" customFormat="1" ht="409.6" hidden="1" outlineLevel="2" thickBot="1">
      <c r="A21" s="767" t="s">
        <v>19303</v>
      </c>
      <c r="B21" s="767" t="s">
        <v>3762</v>
      </c>
      <c r="C21" s="765" t="s">
        <v>19260</v>
      </c>
      <c r="D21" s="765" t="s">
        <v>420</v>
      </c>
      <c r="E21" s="767" t="s">
        <v>19207</v>
      </c>
      <c r="F21" s="767" t="s">
        <v>18768</v>
      </c>
      <c r="G21" s="765" t="s">
        <v>19260</v>
      </c>
      <c r="H21" s="958"/>
      <c r="I21" s="959"/>
      <c r="J21" s="958"/>
      <c r="K21" s="959"/>
      <c r="L21" s="958"/>
      <c r="N21" s="129" t="s">
        <v>782</v>
      </c>
      <c r="O21" s="1027"/>
      <c r="P21" s="765"/>
    </row>
    <row r="22" spans="1:16" s="457" customFormat="1" ht="84.45" hidden="1" customHeight="1" outlineLevel="1" thickBot="1">
      <c r="A22" s="958" t="s">
        <v>19304</v>
      </c>
      <c r="B22" s="770" t="s">
        <v>3753</v>
      </c>
      <c r="C22" s="350" t="s">
        <v>3750</v>
      </c>
      <c r="D22" s="765" t="s">
        <v>419</v>
      </c>
      <c r="E22" s="1005" t="s">
        <v>19212</v>
      </c>
      <c r="F22" s="958" t="s">
        <v>9</v>
      </c>
      <c r="G22" s="959" t="s">
        <v>18</v>
      </c>
      <c r="H22" s="1005" t="s">
        <v>19212</v>
      </c>
      <c r="I22" s="959" t="s">
        <v>18</v>
      </c>
      <c r="J22" s="958" t="s">
        <v>19211</v>
      </c>
      <c r="K22" s="959" t="s">
        <v>12</v>
      </c>
      <c r="L22" s="958" t="str">
        <f>VLOOKUP(K22,'JHS206'!$B$1:$G$117,4,FALSE)&amp;". "&amp;VLOOKUP(K22,'JHS206'!$B$1:$G$117,5,FALSE)</f>
        <v>ei-sairaalatasoiset vaativat suun terveydenhuollon palvelut sekä keskussairaala- ja yliopistosairaalatasoiset suun terveydenhuollon palvelut. Sisältää ei-sairaalatasoiset vaativat suun terveydenhuollon palvelut sekä keskussairaala- ja yliopistosairaalatasoiset suun terveydenhuoltopalvelut, jotka eivät ole suoran valinnanvapauden piirissä. Luokka sisältää suu- ja leukakirurgian palvelut, oikomishoidon palvelut, protetiikan ja purentafysiologian erikoisalapalvelut, parodontologian palvelut, kariologian ja endodontian palvelut, suupatologian palvelut ja oikeushammaslääketieteen palvelut. Kohdennukset suun terveydenhuollon luokituksen sekä 58-alkuisten erikoisalakoodien avulla.</v>
      </c>
      <c r="N22" s="129"/>
      <c r="O22" s="786"/>
      <c r="P22" s="765"/>
    </row>
    <row r="23" spans="1:16" s="457" customFormat="1" ht="48.6" hidden="1" outlineLevel="3" thickBot="1">
      <c r="A23" s="958"/>
      <c r="B23" s="770" t="s">
        <v>3754</v>
      </c>
      <c r="C23" s="350" t="s">
        <v>3751</v>
      </c>
      <c r="D23" s="765" t="s">
        <v>419</v>
      </c>
      <c r="E23" s="1005"/>
      <c r="F23" s="958"/>
      <c r="G23" s="959"/>
      <c r="H23" s="1005"/>
      <c r="I23" s="959"/>
      <c r="J23" s="958"/>
      <c r="K23" s="959"/>
      <c r="L23" s="958"/>
      <c r="N23" s="129"/>
      <c r="O23" s="786"/>
      <c r="P23" s="765"/>
    </row>
    <row r="24" spans="1:16" s="457" customFormat="1" ht="29.4" hidden="1" outlineLevel="3" thickBot="1">
      <c r="A24" s="958"/>
      <c r="B24" s="770" t="s">
        <v>3755</v>
      </c>
      <c r="C24" s="769" t="s">
        <v>3752</v>
      </c>
      <c r="D24" s="765" t="s">
        <v>419</v>
      </c>
      <c r="E24" s="1005"/>
      <c r="F24" s="958"/>
      <c r="G24" s="959"/>
      <c r="H24" s="1005"/>
      <c r="I24" s="959"/>
      <c r="J24" s="958"/>
      <c r="K24" s="959"/>
      <c r="L24" s="958"/>
      <c r="N24" s="129"/>
      <c r="O24" s="786"/>
      <c r="P24" s="765"/>
    </row>
    <row r="25" spans="1:16" s="457" customFormat="1" ht="48.6" hidden="1" outlineLevel="1" thickBot="1">
      <c r="A25" s="776" t="s">
        <v>2181</v>
      </c>
      <c r="B25" s="767" t="s">
        <v>4093</v>
      </c>
      <c r="C25" s="765" t="s">
        <v>387</v>
      </c>
      <c r="D25" s="775" t="s">
        <v>426</v>
      </c>
      <c r="E25" s="776" t="s">
        <v>2181</v>
      </c>
      <c r="F25" s="767" t="s">
        <v>11</v>
      </c>
      <c r="G25" s="765" t="s">
        <v>387</v>
      </c>
      <c r="H25" s="776" t="s">
        <v>2181</v>
      </c>
      <c r="I25" s="765" t="s">
        <v>387</v>
      </c>
      <c r="J25" s="958"/>
      <c r="K25" s="959"/>
      <c r="L25" s="958"/>
      <c r="N25" s="129"/>
      <c r="O25" s="786"/>
      <c r="P25" s="765"/>
    </row>
    <row r="26" spans="1:16" s="457" customFormat="1" ht="372.6" hidden="1" outlineLevel="1" thickBot="1">
      <c r="A26" s="767" t="s">
        <v>19305</v>
      </c>
      <c r="B26" s="767" t="s">
        <v>15</v>
      </c>
      <c r="C26" s="765" t="s">
        <v>4845</v>
      </c>
      <c r="D26" s="765" t="s">
        <v>420</v>
      </c>
      <c r="E26" s="767" t="s">
        <v>19208</v>
      </c>
      <c r="F26" s="767" t="s">
        <v>15</v>
      </c>
      <c r="G26" s="765" t="s">
        <v>4845</v>
      </c>
      <c r="H26" s="1047" t="s">
        <v>19211</v>
      </c>
      <c r="I26" s="1048" t="s">
        <v>12</v>
      </c>
      <c r="J26" s="958"/>
      <c r="K26" s="959"/>
      <c r="L26" s="958"/>
      <c r="N26" s="129" t="s">
        <v>14</v>
      </c>
      <c r="O26" s="1049" t="s">
        <v>784</v>
      </c>
      <c r="P26" s="123"/>
    </row>
    <row r="27" spans="1:16" s="457" customFormat="1" ht="409.6" hidden="1" outlineLevel="3" thickBot="1">
      <c r="A27" s="767" t="s">
        <v>19306</v>
      </c>
      <c r="B27" s="767" t="s">
        <v>3763</v>
      </c>
      <c r="C27" s="765" t="s">
        <v>16</v>
      </c>
      <c r="D27" s="765" t="s">
        <v>420</v>
      </c>
      <c r="E27" s="767" t="s">
        <v>19209</v>
      </c>
      <c r="F27" s="767" t="s">
        <v>17</v>
      </c>
      <c r="G27" s="765" t="s">
        <v>16</v>
      </c>
      <c r="H27" s="1047"/>
      <c r="I27" s="1048"/>
      <c r="J27" s="958"/>
      <c r="K27" s="959"/>
      <c r="L27" s="958"/>
      <c r="N27" s="129" t="s">
        <v>16</v>
      </c>
      <c r="O27" s="1049"/>
      <c r="P27" s="124"/>
    </row>
    <row r="28" spans="1:16" ht="28.8" hidden="1" outlineLevel="1">
      <c r="A28" s="776" t="s">
        <v>4842</v>
      </c>
      <c r="B28" s="767" t="s">
        <v>4841</v>
      </c>
      <c r="C28" s="775" t="s">
        <v>4840</v>
      </c>
      <c r="D28" s="765" t="s">
        <v>420</v>
      </c>
      <c r="E28" s="765"/>
      <c r="F28" s="767"/>
      <c r="G28" s="775" t="s">
        <v>4840</v>
      </c>
      <c r="H28" s="776"/>
      <c r="I28" s="775" t="s">
        <v>4840</v>
      </c>
      <c r="J28" s="497"/>
      <c r="K28" s="271" t="s">
        <v>2181</v>
      </c>
      <c r="L28" s="767"/>
      <c r="N28" s="260"/>
      <c r="O28" s="360"/>
      <c r="P28" s="765"/>
    </row>
    <row r="29" spans="1:16" s="457" customFormat="1" ht="23.4" collapsed="1">
      <c r="A29" s="264" t="s">
        <v>380</v>
      </c>
      <c r="B29" s="382"/>
      <c r="C29" s="3"/>
      <c r="D29" s="4"/>
      <c r="E29" s="4"/>
      <c r="F29" s="382"/>
      <c r="G29" s="4"/>
      <c r="H29" s="499"/>
      <c r="I29" s="4"/>
      <c r="J29" s="382"/>
      <c r="K29" s="3"/>
      <c r="L29" s="382"/>
      <c r="N29" s="131"/>
      <c r="O29" s="131"/>
      <c r="P29" s="765"/>
    </row>
    <row r="30" spans="1:16" s="457" customFormat="1" ht="252" hidden="1" outlineLevel="1">
      <c r="A30" s="767" t="s">
        <v>19558</v>
      </c>
      <c r="B30" s="770" t="s">
        <v>19557</v>
      </c>
      <c r="C30" s="765" t="s">
        <v>4807</v>
      </c>
      <c r="D30" s="765" t="s">
        <v>419</v>
      </c>
      <c r="E30" s="958" t="s">
        <v>19166</v>
      </c>
      <c r="F30" s="958" t="s">
        <v>407</v>
      </c>
      <c r="G30" s="959" t="s">
        <v>388</v>
      </c>
      <c r="H30" s="958" t="s">
        <v>19145</v>
      </c>
      <c r="I30" s="959" t="s">
        <v>388</v>
      </c>
      <c r="J30" s="958"/>
      <c r="K30" s="959" t="s">
        <v>20</v>
      </c>
      <c r="L30" s="958" t="str">
        <f>VLOOKUP(K30,'JHS206'!$B$1:$G$117,4,FALSE)&amp;". "&amp;VLOOKUP(K30,'JHS206'!$B$1:$G$117,5,FALSE)</f>
        <v xml:space="preserve">mielenterveys- ja päihdeongelmaisten asiakasohjaus. </v>
      </c>
      <c r="N30" s="130" t="s">
        <v>21</v>
      </c>
      <c r="O30" s="130"/>
      <c r="P30" s="765" t="s">
        <v>787</v>
      </c>
    </row>
    <row r="31" spans="1:16" s="457" customFormat="1" ht="252" hidden="1" outlineLevel="3">
      <c r="A31" s="767" t="s">
        <v>19559</v>
      </c>
      <c r="B31" s="767" t="s">
        <v>4810</v>
      </c>
      <c r="C31" s="765" t="s">
        <v>4806</v>
      </c>
      <c r="D31" s="765" t="s">
        <v>419</v>
      </c>
      <c r="E31" s="958"/>
      <c r="F31" s="958"/>
      <c r="G31" s="959"/>
      <c r="H31" s="958"/>
      <c r="I31" s="959"/>
      <c r="J31" s="958"/>
      <c r="K31" s="959"/>
      <c r="L31" s="958"/>
      <c r="N31" s="130"/>
      <c r="O31" s="130"/>
      <c r="P31" s="765"/>
    </row>
    <row r="32" spans="1:16" s="457" customFormat="1" ht="204.45" hidden="1" customHeight="1" outlineLevel="1" thickBot="1">
      <c r="A32" s="767" t="s">
        <v>19307</v>
      </c>
      <c r="B32" s="770" t="s">
        <v>20479</v>
      </c>
      <c r="C32" s="765" t="s">
        <v>2262</v>
      </c>
      <c r="D32" s="765" t="s">
        <v>419</v>
      </c>
      <c r="E32" s="958" t="s">
        <v>19144</v>
      </c>
      <c r="F32" s="958" t="s">
        <v>19492</v>
      </c>
      <c r="G32" s="1002" t="s">
        <v>2246</v>
      </c>
      <c r="H32" s="1001" t="s">
        <v>19165</v>
      </c>
      <c r="I32" s="1002" t="s">
        <v>23</v>
      </c>
      <c r="J32" s="958" t="s">
        <v>19213</v>
      </c>
      <c r="K32" s="959" t="s">
        <v>22</v>
      </c>
      <c r="L32" s="958" t="str">
        <f>VLOOKUP(K32,'JHS206'!$B$1:$G$117,4,FALSE)&amp;". "&amp;VLOOKUP(K32,'JHS206'!$B$1:$G$117,5,FALSE)</f>
        <v>päihde- ja mielenterveyskuntoutujille tarkoitettu matalakynnyksinen erityispalvelukokonaisuus, joka sisältää sosiaalityön, sosiaalinen kuntoutuksen, sosiaaliohjauksen, tukisuhdetoiminnan ja päivätoiminnan sekä ei-erikoissairaanhoitojohtoisen terveydenhuollon avohoidon ja kuntoutuksen palveluja.. Palveluluokkaan kirjataan kuuluvaksi terveydenhuoltolain, sosiaalihuoltolain, päihdehuoltolain ja mielenterveyslain ja sekä opioidikorvaushoitoa koskevan  asetuksen, tartuntatautilain ja –asetuksen sekä ehkäisevän päihdetyön järjestämistä koskevan lain mukaiset päihde- ja/tai mielenterveysongelmaisille annettavat palvelukokonaisuudet ei-erikoissairaanhoidon alaisissa, päihde- ja/tai mielenterveysongelmaisten hoitoon ja kuntoutukseen erikoistuneissa yksiköissä. Tähän palveluluokkaan sisältyvät A-klinikkatyyppisten  ja muiden  päihdehuoltoyksiköiden (ml. huumeklinikat, päihdeongelmaisten päiväkeskukset tms.) sekä vastaavien mielenterveyskuntoutujille suunnattujen avomuotoisten matalakynnyksisten, ei-erikoissairaanhoitojohtoisten hoito- ja kuntoutuspalvelujen  terveydenhuoltopalvelut sekä sosiaalihuoltolain mukaisista palveluista yksikössä toteutettava sosiaalityö, -ohjaus ja -kuntoutus, tukisuhdetoiminta sekä päivätoiminta. Tähän sisältyvät myös eriytettävänä palvelukokonaisuutenaan toteutettava huumeiden käyttäjien sosiaali- ja terveysneuvontatoiminta pistovälineiden vaihtoineen, rahapeliongelmien hoitoon erikoistuneet yksilö- ja ryhmämuotoisista palvelut, etsivä ja jalkautuva työ syrjäytyneiden päihde- ja mielenterveysongelmaisten keskuudessa sekä vastaavantyyppiset muut matalakynnyksiset päihteiden käytön haittojen vähentämiseen tähtäävät palvelukokonaisuudet. Palveluun ei kirjata kuntouttavaa työtoimintaa.</v>
      </c>
      <c r="N32" s="129" t="s">
        <v>24</v>
      </c>
      <c r="O32" s="1056" t="s">
        <v>788</v>
      </c>
      <c r="P32" s="1002"/>
    </row>
    <row r="33" spans="1:16" s="457" customFormat="1" ht="205.95" hidden="1" customHeight="1" outlineLevel="3" thickBot="1">
      <c r="A33" s="767" t="s">
        <v>19308</v>
      </c>
      <c r="B33" s="770" t="s">
        <v>20479</v>
      </c>
      <c r="C33" s="765" t="s">
        <v>2247</v>
      </c>
      <c r="D33" s="765" t="s">
        <v>419</v>
      </c>
      <c r="E33" s="958"/>
      <c r="F33" s="958"/>
      <c r="G33" s="1002"/>
      <c r="H33" s="1001"/>
      <c r="I33" s="1002"/>
      <c r="J33" s="958"/>
      <c r="K33" s="959"/>
      <c r="L33" s="958"/>
      <c r="N33" s="129" t="s">
        <v>25</v>
      </c>
      <c r="O33" s="1056"/>
      <c r="P33" s="1002"/>
    </row>
    <row r="34" spans="1:16" s="457" customFormat="1" ht="132.44999999999999" hidden="1" customHeight="1" outlineLevel="3" thickBot="1">
      <c r="A34" s="776" t="s">
        <v>19309</v>
      </c>
      <c r="B34" s="1005" t="s">
        <v>2260</v>
      </c>
      <c r="C34" s="775" t="s">
        <v>2257</v>
      </c>
      <c r="D34" s="775" t="s">
        <v>419</v>
      </c>
      <c r="E34" s="958" t="s">
        <v>19144</v>
      </c>
      <c r="F34" s="958" t="s">
        <v>18976</v>
      </c>
      <c r="G34" s="959" t="s">
        <v>4811</v>
      </c>
      <c r="H34" s="1001"/>
      <c r="I34" s="1002"/>
      <c r="J34" s="958"/>
      <c r="K34" s="959"/>
      <c r="L34" s="958"/>
      <c r="N34" s="129"/>
      <c r="O34" s="1056"/>
      <c r="P34" s="1002"/>
    </row>
    <row r="35" spans="1:16" s="457" customFormat="1" ht="43.95" hidden="1" customHeight="1" outlineLevel="3" thickBot="1">
      <c r="A35" s="776" t="s">
        <v>19309</v>
      </c>
      <c r="B35" s="1005"/>
      <c r="C35" s="775" t="s">
        <v>2258</v>
      </c>
      <c r="D35" s="775" t="s">
        <v>419</v>
      </c>
      <c r="E35" s="958"/>
      <c r="F35" s="958"/>
      <c r="G35" s="959"/>
      <c r="H35" s="1001"/>
      <c r="I35" s="1002"/>
      <c r="J35" s="958"/>
      <c r="K35" s="959"/>
      <c r="L35" s="958"/>
      <c r="N35" s="129"/>
      <c r="O35" s="1056"/>
      <c r="P35" s="1002"/>
    </row>
    <row r="36" spans="1:16" s="457" customFormat="1" ht="43.95" hidden="1" customHeight="1" outlineLevel="3" thickBot="1">
      <c r="A36" s="776" t="s">
        <v>19309</v>
      </c>
      <c r="B36" s="776" t="s">
        <v>20493</v>
      </c>
      <c r="C36" s="775" t="s">
        <v>2259</v>
      </c>
      <c r="D36" s="775" t="s">
        <v>419</v>
      </c>
      <c r="E36" s="958"/>
      <c r="F36" s="958"/>
      <c r="G36" s="959"/>
      <c r="H36" s="1001"/>
      <c r="I36" s="1002"/>
      <c r="J36" s="958"/>
      <c r="K36" s="959"/>
      <c r="L36" s="958"/>
      <c r="N36" s="129"/>
      <c r="O36" s="1056"/>
      <c r="P36" s="1002"/>
    </row>
    <row r="37" spans="1:16" s="457" customFormat="1" ht="132.6" hidden="1" outlineLevel="2" thickBot="1">
      <c r="A37" s="767" t="s">
        <v>18950</v>
      </c>
      <c r="B37" s="767" t="s">
        <v>2810</v>
      </c>
      <c r="C37" s="765" t="s">
        <v>2811</v>
      </c>
      <c r="D37" s="457" t="s">
        <v>419</v>
      </c>
      <c r="E37" s="958" t="s">
        <v>19145</v>
      </c>
      <c r="F37" s="958" t="s">
        <v>4815</v>
      </c>
      <c r="G37" s="959" t="s">
        <v>4814</v>
      </c>
      <c r="H37" s="1001"/>
      <c r="I37" s="1002"/>
      <c r="J37" s="958"/>
      <c r="K37" s="959"/>
      <c r="L37" s="958"/>
      <c r="N37" s="129" t="s">
        <v>26</v>
      </c>
      <c r="O37" s="1056"/>
      <c r="P37" s="1002"/>
    </row>
    <row r="38" spans="1:16" s="457" customFormat="1" ht="120.6" hidden="1" outlineLevel="3" thickBot="1">
      <c r="A38" s="767" t="s">
        <v>18951</v>
      </c>
      <c r="B38" s="767" t="s">
        <v>2819</v>
      </c>
      <c r="C38" s="765" t="s">
        <v>2813</v>
      </c>
      <c r="D38" s="273" t="s">
        <v>420</v>
      </c>
      <c r="E38" s="958"/>
      <c r="F38" s="958"/>
      <c r="G38" s="959"/>
      <c r="H38" s="1001"/>
      <c r="I38" s="1002"/>
      <c r="J38" s="958"/>
      <c r="K38" s="959"/>
      <c r="L38" s="958"/>
      <c r="N38" s="129"/>
      <c r="O38" s="790"/>
      <c r="P38" s="769"/>
    </row>
    <row r="39" spans="1:16" s="457" customFormat="1" ht="96.6" hidden="1" outlineLevel="3" thickBot="1">
      <c r="A39" s="767" t="s">
        <v>18952</v>
      </c>
      <c r="B39" s="767" t="s">
        <v>15846</v>
      </c>
      <c r="C39" s="765" t="s">
        <v>4812</v>
      </c>
      <c r="D39" s="273" t="s">
        <v>420</v>
      </c>
      <c r="E39" s="958"/>
      <c r="F39" s="958"/>
      <c r="G39" s="959"/>
      <c r="H39" s="1001"/>
      <c r="I39" s="1002"/>
      <c r="J39" s="958"/>
      <c r="K39" s="959"/>
      <c r="L39" s="958"/>
      <c r="N39" s="129"/>
      <c r="O39" s="790"/>
      <c r="P39" s="769"/>
    </row>
    <row r="40" spans="1:16" s="457" customFormat="1" ht="96.6" hidden="1" outlineLevel="3" thickBot="1">
      <c r="A40" s="767" t="s">
        <v>18952</v>
      </c>
      <c r="B40" s="767" t="s">
        <v>15847</v>
      </c>
      <c r="C40" s="775" t="s">
        <v>4813</v>
      </c>
      <c r="D40" s="273" t="s">
        <v>420</v>
      </c>
      <c r="E40" s="958"/>
      <c r="F40" s="958"/>
      <c r="G40" s="959"/>
      <c r="H40" s="1001"/>
      <c r="I40" s="1002"/>
      <c r="J40" s="958"/>
      <c r="K40" s="959"/>
      <c r="L40" s="958"/>
      <c r="N40" s="129"/>
      <c r="O40" s="790"/>
      <c r="P40" s="769"/>
    </row>
    <row r="41" spans="1:16" s="457" customFormat="1" ht="204.6" hidden="1" outlineLevel="2" thickBot="1">
      <c r="A41" s="767" t="s">
        <v>19310</v>
      </c>
      <c r="B41" s="767" t="s">
        <v>19493</v>
      </c>
      <c r="C41" s="765" t="s">
        <v>2812</v>
      </c>
      <c r="D41" s="273" t="s">
        <v>420</v>
      </c>
      <c r="E41" s="958" t="s">
        <v>19146</v>
      </c>
      <c r="F41" s="958" t="s">
        <v>18977</v>
      </c>
      <c r="G41" s="959" t="s">
        <v>4776</v>
      </c>
      <c r="H41" s="1001"/>
      <c r="I41" s="1002"/>
      <c r="J41" s="958"/>
      <c r="K41" s="959"/>
      <c r="L41" s="958"/>
      <c r="N41" s="129"/>
      <c r="O41" s="790"/>
      <c r="P41" s="769"/>
    </row>
    <row r="42" spans="1:16" s="457" customFormat="1" ht="192.6" hidden="1" outlineLevel="3" thickBot="1">
      <c r="A42" s="767" t="s">
        <v>19310</v>
      </c>
      <c r="B42" s="767" t="s">
        <v>19494</v>
      </c>
      <c r="C42" s="765" t="s">
        <v>4094</v>
      </c>
      <c r="D42" s="273" t="s">
        <v>420</v>
      </c>
      <c r="E42" s="958"/>
      <c r="F42" s="958"/>
      <c r="G42" s="959"/>
      <c r="H42" s="1001"/>
      <c r="I42" s="1002"/>
      <c r="J42" s="958"/>
      <c r="K42" s="959"/>
      <c r="L42" s="958"/>
      <c r="N42" s="129"/>
      <c r="O42" s="790"/>
      <c r="P42" s="769"/>
    </row>
    <row r="43" spans="1:16" s="457" customFormat="1" ht="43.95" hidden="1" customHeight="1" outlineLevel="3" thickBot="1">
      <c r="A43" s="776" t="s">
        <v>19309</v>
      </c>
      <c r="B43" s="776" t="s">
        <v>20493</v>
      </c>
      <c r="C43" s="775" t="s">
        <v>2259</v>
      </c>
      <c r="D43" s="775" t="s">
        <v>423</v>
      </c>
      <c r="E43" s="958"/>
      <c r="F43" s="958"/>
      <c r="G43" s="959"/>
      <c r="H43" s="1001"/>
      <c r="I43" s="1002"/>
      <c r="J43" s="958"/>
      <c r="K43" s="959"/>
      <c r="L43" s="958"/>
      <c r="N43" s="129"/>
      <c r="O43" s="790"/>
      <c r="P43" s="769"/>
    </row>
    <row r="44" spans="1:16" s="457" customFormat="1" ht="232.5" hidden="1" customHeight="1" outlineLevel="1" thickBot="1">
      <c r="A44" s="767" t="s">
        <v>19311</v>
      </c>
      <c r="B44" s="767" t="s">
        <v>2707</v>
      </c>
      <c r="C44" s="765" t="s">
        <v>2791</v>
      </c>
      <c r="D44" s="766" t="s">
        <v>420</v>
      </c>
      <c r="E44" s="1017" t="s">
        <v>19147</v>
      </c>
      <c r="F44" s="958" t="s">
        <v>18969</v>
      </c>
      <c r="G44" s="1018" t="s">
        <v>18971</v>
      </c>
      <c r="H44" s="958" t="s">
        <v>19215</v>
      </c>
      <c r="I44" s="959" t="s">
        <v>27</v>
      </c>
      <c r="J44" s="958"/>
      <c r="K44" s="959"/>
      <c r="L44" s="958"/>
      <c r="N44" s="132" t="s">
        <v>790</v>
      </c>
      <c r="O44" s="1056" t="s">
        <v>793</v>
      </c>
      <c r="P44" s="765" t="s">
        <v>794</v>
      </c>
    </row>
    <row r="45" spans="1:16" s="457" customFormat="1" ht="276.60000000000002" hidden="1" outlineLevel="2" thickBot="1">
      <c r="A45" s="767" t="s">
        <v>19312</v>
      </c>
      <c r="B45" s="767" t="s">
        <v>2786</v>
      </c>
      <c r="C45" s="765" t="s">
        <v>2792</v>
      </c>
      <c r="D45" s="766" t="s">
        <v>420</v>
      </c>
      <c r="E45" s="1017"/>
      <c r="F45" s="958"/>
      <c r="G45" s="1018"/>
      <c r="H45" s="958"/>
      <c r="I45" s="959"/>
      <c r="J45" s="958"/>
      <c r="K45" s="959"/>
      <c r="L45" s="958"/>
      <c r="N45" s="132"/>
      <c r="O45" s="1056"/>
      <c r="P45" s="765"/>
    </row>
    <row r="46" spans="1:16" s="457" customFormat="1" ht="216.6" hidden="1" outlineLevel="2" thickBot="1">
      <c r="A46" s="767" t="s">
        <v>19313</v>
      </c>
      <c r="B46" s="767" t="s">
        <v>2809</v>
      </c>
      <c r="C46" s="765" t="s">
        <v>2787</v>
      </c>
      <c r="D46" s="766" t="s">
        <v>420</v>
      </c>
      <c r="E46" s="1046" t="s">
        <v>19148</v>
      </c>
      <c r="F46" s="958" t="s">
        <v>18970</v>
      </c>
      <c r="G46" s="1020" t="s">
        <v>18972</v>
      </c>
      <c r="H46" s="958"/>
      <c r="I46" s="959"/>
      <c r="J46" s="958"/>
      <c r="K46" s="959"/>
      <c r="L46" s="958"/>
      <c r="N46" s="132"/>
      <c r="O46" s="1056"/>
      <c r="P46" s="765"/>
    </row>
    <row r="47" spans="1:16" s="457" customFormat="1" ht="216.6" hidden="1" outlineLevel="2" thickBot="1">
      <c r="A47" s="767" t="s">
        <v>19313</v>
      </c>
      <c r="B47" s="767" t="s">
        <v>2816</v>
      </c>
      <c r="C47" s="765" t="s">
        <v>2794</v>
      </c>
      <c r="D47" s="766" t="s">
        <v>420</v>
      </c>
      <c r="E47" s="1046"/>
      <c r="F47" s="958"/>
      <c r="G47" s="1020"/>
      <c r="H47" s="958"/>
      <c r="I47" s="959"/>
      <c r="J47" s="958"/>
      <c r="K47" s="959"/>
      <c r="L47" s="958"/>
      <c r="N47" s="132"/>
      <c r="O47" s="1056"/>
      <c r="P47" s="765"/>
    </row>
    <row r="48" spans="1:16" s="457" customFormat="1" ht="216.6" hidden="1" outlineLevel="3" thickBot="1">
      <c r="A48" s="767" t="s">
        <v>19313</v>
      </c>
      <c r="B48" s="767" t="s">
        <v>15848</v>
      </c>
      <c r="C48" s="765" t="s">
        <v>2801</v>
      </c>
      <c r="D48" s="766" t="s">
        <v>420</v>
      </c>
      <c r="E48" s="1046"/>
      <c r="F48" s="958"/>
      <c r="G48" s="1020"/>
      <c r="H48" s="958"/>
      <c r="I48" s="959"/>
      <c r="J48" s="958"/>
      <c r="K48" s="959"/>
      <c r="L48" s="958"/>
      <c r="N48" s="132"/>
      <c r="O48" s="1056"/>
      <c r="P48" s="765"/>
    </row>
    <row r="49" spans="1:16" s="457" customFormat="1" ht="216.6" hidden="1" outlineLevel="3" thickBot="1">
      <c r="A49" s="767" t="s">
        <v>19313</v>
      </c>
      <c r="B49" s="767" t="s">
        <v>15848</v>
      </c>
      <c r="C49" s="765" t="s">
        <v>2802</v>
      </c>
      <c r="D49" s="766" t="s">
        <v>420</v>
      </c>
      <c r="E49" s="1046"/>
      <c r="F49" s="958"/>
      <c r="G49" s="1020"/>
      <c r="H49" s="958"/>
      <c r="I49" s="959"/>
      <c r="J49" s="958"/>
      <c r="K49" s="959"/>
      <c r="L49" s="958"/>
      <c r="N49" s="132"/>
      <c r="O49" s="1056"/>
      <c r="P49" s="765"/>
    </row>
    <row r="50" spans="1:16" s="457" customFormat="1" ht="216.6" hidden="1" outlineLevel="3" thickBot="1">
      <c r="A50" s="767" t="s">
        <v>19313</v>
      </c>
      <c r="B50" s="767" t="s">
        <v>15848</v>
      </c>
      <c r="C50" s="765" t="s">
        <v>2803</v>
      </c>
      <c r="D50" s="766" t="s">
        <v>420</v>
      </c>
      <c r="E50" s="1046"/>
      <c r="F50" s="958"/>
      <c r="G50" s="1020"/>
      <c r="H50" s="958"/>
      <c r="I50" s="959"/>
      <c r="J50" s="958"/>
      <c r="K50" s="959"/>
      <c r="L50" s="958"/>
      <c r="N50" s="132"/>
      <c r="O50" s="1056"/>
      <c r="P50" s="765"/>
    </row>
    <row r="51" spans="1:16" s="457" customFormat="1" ht="216.6" hidden="1" outlineLevel="3" thickBot="1">
      <c r="A51" s="767" t="s">
        <v>19313</v>
      </c>
      <c r="B51" s="767" t="s">
        <v>15848</v>
      </c>
      <c r="C51" s="765" t="s">
        <v>2804</v>
      </c>
      <c r="D51" s="766" t="s">
        <v>420</v>
      </c>
      <c r="E51" s="1046"/>
      <c r="F51" s="958"/>
      <c r="G51" s="1020"/>
      <c r="H51" s="958"/>
      <c r="I51" s="959"/>
      <c r="J51" s="958"/>
      <c r="K51" s="959"/>
      <c r="L51" s="958"/>
      <c r="N51" s="132"/>
      <c r="O51" s="1056"/>
      <c r="P51" s="765"/>
    </row>
    <row r="52" spans="1:16" s="457" customFormat="1" ht="216.6" hidden="1" outlineLevel="3" thickBot="1">
      <c r="A52" s="767" t="s">
        <v>19313</v>
      </c>
      <c r="B52" s="767" t="s">
        <v>15848</v>
      </c>
      <c r="C52" s="765" t="s">
        <v>2805</v>
      </c>
      <c r="D52" s="766" t="s">
        <v>420</v>
      </c>
      <c r="E52" s="1046"/>
      <c r="F52" s="958"/>
      <c r="G52" s="1020"/>
      <c r="H52" s="958"/>
      <c r="I52" s="959"/>
      <c r="J52" s="958"/>
      <c r="K52" s="959"/>
      <c r="L52" s="958"/>
      <c r="N52" s="132"/>
      <c r="O52" s="1056"/>
      <c r="P52" s="765"/>
    </row>
    <row r="53" spans="1:16" s="457" customFormat="1" ht="216.6" hidden="1" outlineLevel="3" thickBot="1">
      <c r="A53" s="767" t="s">
        <v>19313</v>
      </c>
      <c r="B53" s="767" t="s">
        <v>15848</v>
      </c>
      <c r="C53" s="765" t="s">
        <v>2806</v>
      </c>
      <c r="D53" s="766" t="s">
        <v>420</v>
      </c>
      <c r="E53" s="1046"/>
      <c r="F53" s="958"/>
      <c r="G53" s="1020"/>
      <c r="H53" s="958"/>
      <c r="I53" s="959"/>
      <c r="J53" s="958"/>
      <c r="K53" s="959"/>
      <c r="L53" s="958"/>
      <c r="N53" s="132"/>
      <c r="O53" s="1056"/>
      <c r="P53" s="765"/>
    </row>
    <row r="54" spans="1:16" s="457" customFormat="1" ht="216.6" hidden="1" outlineLevel="3" thickBot="1">
      <c r="A54" s="767" t="s">
        <v>19313</v>
      </c>
      <c r="B54" s="767" t="s">
        <v>15848</v>
      </c>
      <c r="C54" s="765" t="s">
        <v>2807</v>
      </c>
      <c r="D54" s="766" t="s">
        <v>420</v>
      </c>
      <c r="E54" s="1046"/>
      <c r="F54" s="958"/>
      <c r="G54" s="1020"/>
      <c r="H54" s="958"/>
      <c r="I54" s="959"/>
      <c r="J54" s="958"/>
      <c r="K54" s="959"/>
      <c r="L54" s="958"/>
      <c r="N54" s="132"/>
      <c r="O54" s="1056"/>
      <c r="P54" s="765"/>
    </row>
    <row r="55" spans="1:16" s="457" customFormat="1" ht="216.6" hidden="1" outlineLevel="3" thickBot="1">
      <c r="A55" s="767" t="s">
        <v>19313</v>
      </c>
      <c r="B55" s="767" t="s">
        <v>15848</v>
      </c>
      <c r="C55" s="765" t="s">
        <v>2808</v>
      </c>
      <c r="D55" s="766" t="s">
        <v>420</v>
      </c>
      <c r="E55" s="1046"/>
      <c r="F55" s="958"/>
      <c r="G55" s="1020"/>
      <c r="H55" s="958"/>
      <c r="I55" s="959"/>
      <c r="J55" s="958"/>
      <c r="K55" s="959"/>
      <c r="L55" s="958"/>
      <c r="N55" s="132"/>
      <c r="O55" s="1056"/>
      <c r="P55" s="765"/>
    </row>
    <row r="56" spans="1:16" s="457" customFormat="1" ht="102" hidden="1" customHeight="1" outlineLevel="2" thickBot="1">
      <c r="A56" s="767" t="s">
        <v>19314</v>
      </c>
      <c r="B56" s="767" t="s">
        <v>2785</v>
      </c>
      <c r="C56" s="765" t="s">
        <v>2788</v>
      </c>
      <c r="D56" s="766" t="s">
        <v>420</v>
      </c>
      <c r="E56" s="1046"/>
      <c r="F56" s="958"/>
      <c r="G56" s="1020"/>
      <c r="H56" s="958"/>
      <c r="I56" s="959"/>
      <c r="J56" s="958"/>
      <c r="K56" s="959"/>
      <c r="L56" s="958"/>
      <c r="N56" s="132"/>
      <c r="O56" s="1056"/>
      <c r="P56" s="765"/>
    </row>
    <row r="57" spans="1:16" s="457" customFormat="1" ht="240.6" hidden="1" outlineLevel="2" thickBot="1">
      <c r="A57" s="776" t="s">
        <v>19313</v>
      </c>
      <c r="B57" s="776" t="s">
        <v>4827</v>
      </c>
      <c r="C57" s="775" t="s">
        <v>2789</v>
      </c>
      <c r="D57" s="766" t="s">
        <v>420</v>
      </c>
      <c r="E57" s="1046"/>
      <c r="F57" s="958"/>
      <c r="G57" s="1020"/>
      <c r="H57" s="958"/>
      <c r="I57" s="959"/>
      <c r="J57" s="958"/>
      <c r="K57" s="959"/>
      <c r="L57" s="958"/>
      <c r="N57" s="132"/>
      <c r="O57" s="1056"/>
      <c r="P57" s="765"/>
    </row>
    <row r="58" spans="1:16" s="457" customFormat="1" ht="29.4" hidden="1" outlineLevel="2" thickBot="1">
      <c r="A58" s="354"/>
      <c r="B58" s="383" t="s">
        <v>15849</v>
      </c>
      <c r="C58" s="508" t="s">
        <v>19506</v>
      </c>
      <c r="D58" s="766"/>
      <c r="E58" s="1046"/>
      <c r="F58" s="958"/>
      <c r="G58" s="1020"/>
      <c r="H58" s="958"/>
      <c r="I58" s="959"/>
      <c r="J58" s="958"/>
      <c r="K58" s="959"/>
      <c r="L58" s="958"/>
      <c r="N58" s="132"/>
      <c r="O58" s="1056"/>
      <c r="P58" s="765"/>
    </row>
    <row r="59" spans="1:16" s="457" customFormat="1" ht="216.6" hidden="1" outlineLevel="2" thickBot="1">
      <c r="A59" s="767" t="s">
        <v>19315</v>
      </c>
      <c r="B59" s="767" t="s">
        <v>2818</v>
      </c>
      <c r="C59" s="765" t="s">
        <v>2790</v>
      </c>
      <c r="D59" s="766" t="s">
        <v>420</v>
      </c>
      <c r="E59" s="1046"/>
      <c r="F59" s="958"/>
      <c r="G59" s="1020"/>
      <c r="H59" s="958"/>
      <c r="I59" s="959"/>
      <c r="J59" s="958"/>
      <c r="K59" s="959"/>
      <c r="L59" s="958"/>
      <c r="N59" s="132"/>
      <c r="O59" s="1056"/>
      <c r="P59" s="765"/>
    </row>
    <row r="60" spans="1:16" s="457" customFormat="1" ht="276.60000000000002" hidden="1" outlineLevel="2" thickBot="1">
      <c r="A60" s="767" t="s">
        <v>19316</v>
      </c>
      <c r="B60" s="767" t="s">
        <v>19517</v>
      </c>
      <c r="C60" s="765" t="s">
        <v>2793</v>
      </c>
      <c r="D60" s="771" t="s">
        <v>420</v>
      </c>
      <c r="E60" s="958" t="s">
        <v>19149</v>
      </c>
      <c r="F60" s="958" t="s">
        <v>18968</v>
      </c>
      <c r="G60" s="1018" t="s">
        <v>2793</v>
      </c>
      <c r="H60" s="958"/>
      <c r="I60" s="959"/>
      <c r="J60" s="958"/>
      <c r="K60" s="959"/>
      <c r="L60" s="958"/>
      <c r="N60" s="133"/>
      <c r="O60" s="1056"/>
      <c r="P60" s="765"/>
    </row>
    <row r="61" spans="1:16" s="350" customFormat="1" ht="174" hidden="1" customHeight="1" outlineLevel="2">
      <c r="A61" s="767" t="s">
        <v>19317</v>
      </c>
      <c r="B61" s="384" t="s">
        <v>19238</v>
      </c>
      <c r="C61" s="122" t="s">
        <v>2342</v>
      </c>
      <c r="D61" s="768" t="s">
        <v>420</v>
      </c>
      <c r="E61" s="958"/>
      <c r="F61" s="958"/>
      <c r="G61" s="1018"/>
      <c r="H61" s="958"/>
      <c r="I61" s="959"/>
      <c r="J61" s="958"/>
      <c r="K61" s="959"/>
      <c r="L61" s="958"/>
      <c r="N61" s="351" t="s">
        <v>798</v>
      </c>
      <c r="O61" s="1056"/>
      <c r="P61" s="768" t="s">
        <v>800</v>
      </c>
    </row>
    <row r="62" spans="1:16" s="350" customFormat="1" ht="216.6" hidden="1" outlineLevel="2" thickBot="1">
      <c r="A62" s="767" t="s">
        <v>19318</v>
      </c>
      <c r="B62" s="384" t="s">
        <v>15850</v>
      </c>
      <c r="C62" s="122" t="s">
        <v>777</v>
      </c>
      <c r="D62" s="768" t="s">
        <v>420</v>
      </c>
      <c r="E62" s="958"/>
      <c r="F62" s="958"/>
      <c r="G62" s="1018"/>
      <c r="H62" s="958"/>
      <c r="I62" s="959"/>
      <c r="J62" s="958"/>
      <c r="K62" s="959"/>
      <c r="L62" s="958"/>
      <c r="N62" s="352" t="s">
        <v>141</v>
      </c>
      <c r="O62" s="1056"/>
      <c r="P62" s="768" t="s">
        <v>800</v>
      </c>
    </row>
    <row r="63" spans="1:16" s="350" customFormat="1" ht="216.6" hidden="1" outlineLevel="2" thickBot="1">
      <c r="A63" s="767" t="s">
        <v>19319</v>
      </c>
      <c r="B63" s="767" t="s">
        <v>18979</v>
      </c>
      <c r="C63" s="122" t="s">
        <v>18978</v>
      </c>
      <c r="D63" s="768" t="s">
        <v>420</v>
      </c>
      <c r="E63" s="958"/>
      <c r="F63" s="958"/>
      <c r="G63" s="1018"/>
      <c r="H63" s="958"/>
      <c r="I63" s="959"/>
      <c r="J63" s="958"/>
      <c r="K63" s="959"/>
      <c r="L63" s="958"/>
      <c r="N63" s="352"/>
      <c r="O63" s="1056"/>
      <c r="P63" s="768"/>
    </row>
    <row r="64" spans="1:16" s="457" customFormat="1" ht="130.05000000000001" hidden="1" customHeight="1" outlineLevel="1" thickBot="1">
      <c r="A64" s="383" t="s">
        <v>2181</v>
      </c>
      <c r="B64" s="385" t="s">
        <v>15851</v>
      </c>
      <c r="C64" s="354" t="s">
        <v>19504</v>
      </c>
      <c r="D64" s="803" t="s">
        <v>420</v>
      </c>
      <c r="E64" s="803"/>
      <c r="F64" s="387" t="s">
        <v>4799</v>
      </c>
      <c r="G64" s="1050" t="s">
        <v>4798</v>
      </c>
      <c r="H64" s="958"/>
      <c r="I64" s="959"/>
      <c r="J64" s="958"/>
      <c r="K64" s="959"/>
      <c r="L64" s="958"/>
      <c r="N64" s="133" t="s">
        <v>791</v>
      </c>
      <c r="O64" s="1056"/>
      <c r="P64" s="765"/>
    </row>
    <row r="65" spans="1:16" s="457" customFormat="1" ht="130.05000000000001" hidden="1" customHeight="1" outlineLevel="1" thickBot="1">
      <c r="A65" s="383" t="s">
        <v>2181</v>
      </c>
      <c r="B65" s="383" t="s">
        <v>4829</v>
      </c>
      <c r="C65" s="354" t="s">
        <v>4830</v>
      </c>
      <c r="D65" s="354"/>
      <c r="E65" s="354"/>
      <c r="F65" s="383" t="s">
        <v>44</v>
      </c>
      <c r="G65" s="1050"/>
      <c r="H65" s="958"/>
      <c r="I65" s="959"/>
      <c r="J65" s="958"/>
      <c r="K65" s="959"/>
      <c r="L65" s="958"/>
      <c r="N65" s="133"/>
      <c r="O65" s="1056"/>
      <c r="P65" s="765"/>
    </row>
    <row r="66" spans="1:16" s="457" customFormat="1" ht="130.05000000000001" hidden="1" customHeight="1" outlineLevel="1" thickBot="1">
      <c r="A66" s="383" t="s">
        <v>2181</v>
      </c>
      <c r="B66" s="386" t="s">
        <v>4800</v>
      </c>
      <c r="C66" s="803" t="s">
        <v>28</v>
      </c>
      <c r="D66" s="803" t="s">
        <v>420</v>
      </c>
      <c r="E66" s="803"/>
      <c r="F66" s="387" t="s">
        <v>29</v>
      </c>
      <c r="G66" s="1050"/>
      <c r="H66" s="958"/>
      <c r="I66" s="959"/>
      <c r="J66" s="958"/>
      <c r="K66" s="959"/>
      <c r="L66" s="958"/>
      <c r="N66" s="133"/>
      <c r="O66" s="1056"/>
      <c r="P66" s="765"/>
    </row>
    <row r="67" spans="1:16" s="457" customFormat="1" ht="130.5" hidden="1" customHeight="1" outlineLevel="2" thickBot="1">
      <c r="A67" s="383" t="s">
        <v>2181</v>
      </c>
      <c r="B67" s="387" t="s">
        <v>15852</v>
      </c>
      <c r="C67" s="354" t="s">
        <v>19505</v>
      </c>
      <c r="D67" s="803" t="s">
        <v>420</v>
      </c>
      <c r="E67" s="803"/>
      <c r="F67" s="401"/>
      <c r="G67" s="1050"/>
      <c r="H67" s="958"/>
      <c r="I67" s="959"/>
      <c r="J67" s="958"/>
      <c r="K67" s="959"/>
      <c r="L67" s="958"/>
      <c r="N67" s="133"/>
      <c r="O67" s="1056"/>
      <c r="P67" s="765"/>
    </row>
    <row r="68" spans="1:16" ht="216" hidden="1" outlineLevel="1">
      <c r="A68" s="394" t="s">
        <v>19320</v>
      </c>
      <c r="B68" s="809" t="s">
        <v>18957</v>
      </c>
      <c r="C68" s="369" t="s">
        <v>2782</v>
      </c>
      <c r="D68" s="370" t="s">
        <v>419</v>
      </c>
      <c r="E68" s="1060" t="s">
        <v>19153</v>
      </c>
      <c r="F68" s="1001" t="s">
        <v>19154</v>
      </c>
      <c r="G68" s="766" t="s">
        <v>19152</v>
      </c>
      <c r="H68" s="958"/>
      <c r="I68" s="959"/>
      <c r="J68" s="958"/>
      <c r="K68" s="959"/>
      <c r="L68" s="958"/>
      <c r="N68" s="769"/>
      <c r="O68" s="1056"/>
    </row>
    <row r="69" spans="1:16" ht="216" hidden="1" outlineLevel="1">
      <c r="A69" s="394" t="s">
        <v>19320</v>
      </c>
      <c r="B69" s="809"/>
      <c r="C69" s="369" t="s">
        <v>19246</v>
      </c>
      <c r="D69" s="370" t="s">
        <v>419</v>
      </c>
      <c r="E69" s="1060"/>
      <c r="F69" s="1001"/>
      <c r="G69" s="766"/>
      <c r="H69" s="958"/>
      <c r="I69" s="959"/>
      <c r="J69" s="958"/>
      <c r="K69" s="959"/>
      <c r="L69" s="958"/>
      <c r="N69" s="769"/>
      <c r="O69" s="1056"/>
    </row>
    <row r="70" spans="1:16" ht="216" hidden="1" outlineLevel="1">
      <c r="A70" s="394" t="s">
        <v>19320</v>
      </c>
      <c r="B70" s="809"/>
      <c r="C70" s="369" t="s">
        <v>2783</v>
      </c>
      <c r="D70" s="370" t="s">
        <v>419</v>
      </c>
      <c r="E70" s="1060"/>
      <c r="F70" s="1001"/>
      <c r="G70" s="766"/>
      <c r="H70" s="958"/>
      <c r="I70" s="959"/>
      <c r="J70" s="958"/>
      <c r="K70" s="959"/>
      <c r="L70" s="958"/>
      <c r="N70" s="769"/>
      <c r="O70" s="1056"/>
    </row>
    <row r="71" spans="1:16" s="457" customFormat="1" ht="276.60000000000002" hidden="1" outlineLevel="1" thickBot="1">
      <c r="A71" s="767" t="s">
        <v>19321</v>
      </c>
      <c r="B71" s="767" t="s">
        <v>2707</v>
      </c>
      <c r="C71" s="765" t="s">
        <v>2709</v>
      </c>
      <c r="D71" s="765" t="s">
        <v>419</v>
      </c>
      <c r="E71" s="958" t="s">
        <v>19150</v>
      </c>
      <c r="F71" s="958" t="s">
        <v>15916</v>
      </c>
      <c r="G71" s="1018" t="s">
        <v>18973</v>
      </c>
      <c r="H71" s="958"/>
      <c r="I71" s="959"/>
      <c r="J71" s="958"/>
      <c r="K71" s="959"/>
      <c r="L71" s="958"/>
      <c r="N71" s="133" t="s">
        <v>792</v>
      </c>
      <c r="O71" s="1056"/>
      <c r="P71" s="765"/>
    </row>
    <row r="72" spans="1:16" s="457" customFormat="1" ht="276.60000000000002" hidden="1" outlineLevel="2" thickBot="1">
      <c r="A72" s="767" t="s">
        <v>19322</v>
      </c>
      <c r="B72" s="767" t="s">
        <v>15853</v>
      </c>
      <c r="C72" s="765" t="s">
        <v>2708</v>
      </c>
      <c r="D72" s="765" t="s">
        <v>419</v>
      </c>
      <c r="E72" s="958"/>
      <c r="F72" s="958"/>
      <c r="G72" s="1018"/>
      <c r="H72" s="958"/>
      <c r="I72" s="959"/>
      <c r="J72" s="958"/>
      <c r="K72" s="959"/>
      <c r="L72" s="958"/>
      <c r="N72" s="133"/>
      <c r="O72" s="1056"/>
      <c r="P72" s="765"/>
    </row>
    <row r="73" spans="1:16" s="457" customFormat="1" ht="184.95" hidden="1" customHeight="1" outlineLevel="2" thickBot="1">
      <c r="A73" s="767" t="s">
        <v>19323</v>
      </c>
      <c r="B73" s="958" t="s">
        <v>4801</v>
      </c>
      <c r="C73" s="765" t="s">
        <v>4793</v>
      </c>
      <c r="D73" s="765" t="s">
        <v>420</v>
      </c>
      <c r="E73" s="958" t="s">
        <v>19151</v>
      </c>
      <c r="F73" s="958"/>
      <c r="G73" s="1018" t="s">
        <v>30</v>
      </c>
      <c r="H73" s="958"/>
      <c r="I73" s="959"/>
      <c r="J73" s="958"/>
      <c r="K73" s="959"/>
      <c r="L73" s="958"/>
      <c r="N73" s="133"/>
      <c r="O73" s="1056"/>
      <c r="P73" s="765"/>
    </row>
    <row r="74" spans="1:16" s="457" customFormat="1" ht="216.6" hidden="1" outlineLevel="2" thickBot="1">
      <c r="A74" s="767" t="s">
        <v>19323</v>
      </c>
      <c r="B74" s="958"/>
      <c r="C74" s="765" t="s">
        <v>4794</v>
      </c>
      <c r="D74" s="765" t="s">
        <v>420</v>
      </c>
      <c r="E74" s="958"/>
      <c r="F74" s="958"/>
      <c r="G74" s="1018"/>
      <c r="H74" s="958"/>
      <c r="I74" s="959"/>
      <c r="J74" s="958"/>
      <c r="K74" s="959"/>
      <c r="L74" s="958"/>
      <c r="N74" s="133"/>
      <c r="O74" s="1056"/>
      <c r="P74" s="765"/>
    </row>
    <row r="75" spans="1:16" s="457" customFormat="1" ht="216.6" hidden="1" outlineLevel="2" thickBot="1">
      <c r="A75" s="767" t="s">
        <v>19323</v>
      </c>
      <c r="B75" s="767" t="s">
        <v>15854</v>
      </c>
      <c r="C75" s="765" t="s">
        <v>2820</v>
      </c>
      <c r="D75" s="765" t="s">
        <v>420</v>
      </c>
      <c r="E75" s="958"/>
      <c r="F75" s="958"/>
      <c r="G75" s="1018"/>
      <c r="H75" s="958"/>
      <c r="I75" s="959"/>
      <c r="J75" s="958"/>
      <c r="K75" s="959"/>
      <c r="L75" s="958"/>
      <c r="N75" s="133"/>
      <c r="O75" s="1056"/>
      <c r="P75" s="765"/>
    </row>
    <row r="76" spans="1:16" s="457" customFormat="1" ht="228.6" hidden="1" outlineLevel="2" thickBot="1">
      <c r="A76" s="394" t="s">
        <v>19324</v>
      </c>
      <c r="B76" s="397" t="s">
        <v>15855</v>
      </c>
      <c r="C76" s="369" t="s">
        <v>2822</v>
      </c>
      <c r="D76" s="458" t="s">
        <v>419</v>
      </c>
      <c r="E76" s="958"/>
      <c r="F76" s="958"/>
      <c r="G76" s="1018"/>
      <c r="H76" s="958"/>
      <c r="I76" s="959"/>
      <c r="J76" s="958"/>
      <c r="K76" s="959"/>
      <c r="L76" s="958"/>
      <c r="N76" s="133"/>
      <c r="O76" s="1056"/>
      <c r="P76" s="765"/>
    </row>
    <row r="77" spans="1:16" s="457" customFormat="1" ht="228.6" hidden="1" outlineLevel="2" thickBot="1">
      <c r="A77" s="394" t="s">
        <v>19324</v>
      </c>
      <c r="B77" s="394" t="s">
        <v>15856</v>
      </c>
      <c r="C77" s="369" t="s">
        <v>2821</v>
      </c>
      <c r="D77" s="458" t="s">
        <v>420</v>
      </c>
      <c r="E77" s="958"/>
      <c r="F77" s="958"/>
      <c r="G77" s="1018"/>
      <c r="H77" s="958"/>
      <c r="I77" s="959"/>
      <c r="J77" s="958"/>
      <c r="K77" s="959"/>
      <c r="L77" s="958"/>
      <c r="N77" s="133"/>
      <c r="O77" s="1056"/>
      <c r="P77" s="765"/>
    </row>
    <row r="78" spans="1:16" s="457" customFormat="1" ht="228.6" hidden="1" outlineLevel="2" thickBot="1">
      <c r="A78" s="767" t="s">
        <v>19325</v>
      </c>
      <c r="B78" s="767" t="s">
        <v>2327</v>
      </c>
      <c r="C78" s="765" t="s">
        <v>2326</v>
      </c>
      <c r="D78" s="765" t="s">
        <v>420</v>
      </c>
      <c r="E78" s="958"/>
      <c r="F78" s="958"/>
      <c r="G78" s="1018"/>
      <c r="H78" s="958"/>
      <c r="I78" s="959"/>
      <c r="J78" s="958"/>
      <c r="K78" s="959"/>
      <c r="L78" s="958"/>
      <c r="N78" s="133"/>
      <c r="O78" s="1056"/>
      <c r="P78" s="765"/>
    </row>
    <row r="79" spans="1:16" s="457" customFormat="1" ht="228.6" hidden="1" outlineLevel="2" thickBot="1">
      <c r="A79" s="767" t="s">
        <v>19325</v>
      </c>
      <c r="B79" s="767" t="s">
        <v>15857</v>
      </c>
      <c r="C79" s="765" t="s">
        <v>2330</v>
      </c>
      <c r="D79" s="765" t="s">
        <v>420</v>
      </c>
      <c r="E79" s="958"/>
      <c r="F79" s="958"/>
      <c r="G79" s="1018"/>
      <c r="H79" s="958"/>
      <c r="I79" s="959"/>
      <c r="J79" s="958"/>
      <c r="K79" s="959"/>
      <c r="L79" s="958"/>
      <c r="N79" s="133"/>
      <c r="O79" s="1056"/>
      <c r="P79" s="765"/>
    </row>
    <row r="80" spans="1:16" s="457" customFormat="1" ht="228.6" hidden="1" outlineLevel="2" thickBot="1">
      <c r="A80" s="767" t="s">
        <v>19325</v>
      </c>
      <c r="B80" s="767" t="s">
        <v>15858</v>
      </c>
      <c r="C80" s="765" t="s">
        <v>2264</v>
      </c>
      <c r="D80" s="765" t="s">
        <v>420</v>
      </c>
      <c r="E80" s="958"/>
      <c r="F80" s="958"/>
      <c r="G80" s="1018"/>
      <c r="H80" s="958"/>
      <c r="I80" s="959"/>
      <c r="J80" s="958"/>
      <c r="K80" s="959"/>
      <c r="L80" s="958"/>
      <c r="N80" s="133"/>
      <c r="O80" s="1056"/>
      <c r="P80" s="765"/>
    </row>
    <row r="81" spans="1:16" s="457" customFormat="1" ht="228.6" hidden="1" outlineLevel="2" thickBot="1">
      <c r="A81" s="767" t="s">
        <v>19325</v>
      </c>
      <c r="B81" s="767" t="s">
        <v>15859</v>
      </c>
      <c r="C81" s="765" t="s">
        <v>2319</v>
      </c>
      <c r="D81" s="765" t="s">
        <v>422</v>
      </c>
      <c r="E81" s="958"/>
      <c r="F81" s="958"/>
      <c r="G81" s="1018"/>
      <c r="H81" s="958"/>
      <c r="I81" s="959"/>
      <c r="J81" s="958"/>
      <c r="K81" s="959"/>
      <c r="L81" s="958"/>
      <c r="N81" s="133"/>
      <c r="O81" s="1056"/>
      <c r="P81" s="765"/>
    </row>
    <row r="82" spans="1:16" s="457" customFormat="1" ht="204.6" hidden="1" outlineLevel="2" thickBot="1">
      <c r="A82" s="767" t="s">
        <v>19326</v>
      </c>
      <c r="B82" s="767" t="s">
        <v>2325</v>
      </c>
      <c r="C82" s="765" t="s">
        <v>2265</v>
      </c>
      <c r="D82" s="765" t="s">
        <v>419</v>
      </c>
      <c r="E82" s="958"/>
      <c r="F82" s="958"/>
      <c r="G82" s="1018"/>
      <c r="H82" s="958"/>
      <c r="I82" s="959"/>
      <c r="J82" s="958"/>
      <c r="K82" s="959"/>
      <c r="L82" s="958"/>
      <c r="N82" s="133"/>
      <c r="O82" s="1056"/>
      <c r="P82" s="765"/>
    </row>
    <row r="83" spans="1:16" s="457" customFormat="1" ht="174" hidden="1" customHeight="1" outlineLevel="2" thickBot="1">
      <c r="A83" s="767" t="s">
        <v>19327</v>
      </c>
      <c r="B83" s="767" t="s">
        <v>19518</v>
      </c>
      <c r="C83" s="765" t="s">
        <v>2263</v>
      </c>
      <c r="D83" s="765" t="s">
        <v>419</v>
      </c>
      <c r="E83" s="958" t="s">
        <v>19156</v>
      </c>
      <c r="F83" s="958"/>
      <c r="G83" s="1018" t="s">
        <v>19155</v>
      </c>
      <c r="H83" s="958"/>
      <c r="I83" s="959"/>
      <c r="J83" s="958"/>
      <c r="K83" s="959"/>
      <c r="L83" s="958"/>
      <c r="N83" s="133"/>
      <c r="O83" s="1056"/>
      <c r="P83" s="765"/>
    </row>
    <row r="84" spans="1:16" s="350" customFormat="1" ht="216" hidden="1" outlineLevel="3">
      <c r="A84" s="767" t="s">
        <v>19328</v>
      </c>
      <c r="B84" s="384" t="s">
        <v>18981</v>
      </c>
      <c r="C84" s="122" t="s">
        <v>2343</v>
      </c>
      <c r="D84" s="768" t="s">
        <v>420</v>
      </c>
      <c r="E84" s="959"/>
      <c r="F84" s="958"/>
      <c r="G84" s="1018"/>
      <c r="H84" s="958"/>
      <c r="I84" s="959"/>
      <c r="J84" s="958"/>
      <c r="K84" s="959"/>
      <c r="L84" s="958"/>
      <c r="N84" s="351" t="s">
        <v>798</v>
      </c>
      <c r="O84" s="1056"/>
      <c r="P84" s="768" t="s">
        <v>800</v>
      </c>
    </row>
    <row r="85" spans="1:16" s="350" customFormat="1" ht="216.6" hidden="1" outlineLevel="3" thickBot="1">
      <c r="A85" s="767" t="s">
        <v>19329</v>
      </c>
      <c r="B85" s="384" t="s">
        <v>18981</v>
      </c>
      <c r="C85" s="122" t="s">
        <v>778</v>
      </c>
      <c r="D85" s="768" t="s">
        <v>420</v>
      </c>
      <c r="E85" s="959"/>
      <c r="F85" s="958"/>
      <c r="G85" s="1018"/>
      <c r="H85" s="958"/>
      <c r="I85" s="959"/>
      <c r="J85" s="958"/>
      <c r="K85" s="959"/>
      <c r="L85" s="958"/>
      <c r="N85" s="352" t="s">
        <v>141</v>
      </c>
      <c r="O85" s="1056"/>
      <c r="P85" s="768" t="s">
        <v>800</v>
      </c>
    </row>
    <row r="86" spans="1:16" s="350" customFormat="1" ht="216.6" hidden="1" outlineLevel="2" thickBot="1">
      <c r="A86" s="767" t="s">
        <v>19330</v>
      </c>
      <c r="B86" s="767" t="s">
        <v>18979</v>
      </c>
      <c r="C86" s="122" t="s">
        <v>18980</v>
      </c>
      <c r="D86" s="768" t="s">
        <v>420</v>
      </c>
      <c r="E86" s="959"/>
      <c r="F86" s="767"/>
      <c r="G86" s="766"/>
      <c r="H86" s="958"/>
      <c r="I86" s="959"/>
      <c r="J86" s="958"/>
      <c r="K86" s="959"/>
      <c r="L86" s="958"/>
      <c r="N86" s="352"/>
      <c r="O86" s="1056"/>
      <c r="P86" s="768"/>
    </row>
    <row r="87" spans="1:16" s="457" customFormat="1" ht="204.6" hidden="1" outlineLevel="2" thickBot="1">
      <c r="A87" s="767" t="s">
        <v>19331</v>
      </c>
      <c r="B87" s="767" t="s">
        <v>2710</v>
      </c>
      <c r="C87" s="765" t="s">
        <v>2266</v>
      </c>
      <c r="D87" s="765" t="s">
        <v>420</v>
      </c>
      <c r="E87" s="958" t="s">
        <v>19148</v>
      </c>
      <c r="F87" s="958" t="s">
        <v>32</v>
      </c>
      <c r="G87" s="959" t="s">
        <v>31</v>
      </c>
      <c r="H87" s="958"/>
      <c r="I87" s="959"/>
      <c r="J87" s="958"/>
      <c r="K87" s="959"/>
      <c r="L87" s="958"/>
      <c r="N87" s="133" t="s">
        <v>31</v>
      </c>
      <c r="O87" s="1056"/>
      <c r="P87" s="765"/>
    </row>
    <row r="88" spans="1:16" s="457" customFormat="1" ht="204" hidden="1" outlineLevel="2">
      <c r="A88" s="767" t="s">
        <v>19331</v>
      </c>
      <c r="B88" s="767" t="s">
        <v>2711</v>
      </c>
      <c r="C88" s="765" t="s">
        <v>2267</v>
      </c>
      <c r="D88" s="765" t="s">
        <v>420</v>
      </c>
      <c r="E88" s="958"/>
      <c r="F88" s="958"/>
      <c r="G88" s="959"/>
      <c r="H88" s="958"/>
      <c r="I88" s="959"/>
      <c r="J88" s="958"/>
      <c r="K88" s="959"/>
      <c r="L88" s="958"/>
      <c r="N88" s="262"/>
      <c r="O88" s="263"/>
      <c r="P88" s="765"/>
    </row>
    <row r="89" spans="1:16" s="457" customFormat="1" ht="204" hidden="1" outlineLevel="2">
      <c r="A89" s="767" t="s">
        <v>19331</v>
      </c>
      <c r="B89" s="767" t="s">
        <v>2712</v>
      </c>
      <c r="C89" s="765" t="s">
        <v>2268</v>
      </c>
      <c r="D89" s="765" t="s">
        <v>420</v>
      </c>
      <c r="E89" s="958"/>
      <c r="F89" s="958"/>
      <c r="G89" s="959"/>
      <c r="H89" s="958"/>
      <c r="I89" s="959"/>
      <c r="J89" s="958"/>
      <c r="K89" s="959"/>
      <c r="L89" s="958"/>
      <c r="N89" s="262"/>
      <c r="O89" s="263"/>
      <c r="P89" s="765"/>
    </row>
    <row r="90" spans="1:16" s="457" customFormat="1" ht="204" hidden="1" outlineLevel="2">
      <c r="A90" s="767" t="s">
        <v>19331</v>
      </c>
      <c r="B90" s="767" t="s">
        <v>2713</v>
      </c>
      <c r="C90" s="765" t="s">
        <v>2269</v>
      </c>
      <c r="D90" s="765" t="s">
        <v>420</v>
      </c>
      <c r="E90" s="958"/>
      <c r="F90" s="958"/>
      <c r="G90" s="959"/>
      <c r="H90" s="958"/>
      <c r="I90" s="959"/>
      <c r="J90" s="958"/>
      <c r="K90" s="959"/>
      <c r="L90" s="958"/>
      <c r="N90" s="262"/>
      <c r="O90" s="263"/>
      <c r="P90" s="765"/>
    </row>
    <row r="91" spans="1:16" s="457" customFormat="1" ht="204" hidden="1" outlineLevel="2">
      <c r="A91" s="767" t="s">
        <v>19331</v>
      </c>
      <c r="B91" s="767" t="s">
        <v>2714</v>
      </c>
      <c r="C91" s="765" t="s">
        <v>2270</v>
      </c>
      <c r="D91" s="765" t="s">
        <v>420</v>
      </c>
      <c r="E91" s="958"/>
      <c r="F91" s="958"/>
      <c r="G91" s="959"/>
      <c r="H91" s="958"/>
      <c r="I91" s="959"/>
      <c r="J91" s="958"/>
      <c r="K91" s="959"/>
      <c r="L91" s="958"/>
      <c r="N91" s="262"/>
      <c r="O91" s="263"/>
      <c r="P91" s="765"/>
    </row>
    <row r="92" spans="1:16" s="457" customFormat="1" ht="87.45" hidden="1" customHeight="1" outlineLevel="2">
      <c r="A92" s="767" t="s">
        <v>19332</v>
      </c>
      <c r="B92" s="770" t="s">
        <v>15860</v>
      </c>
      <c r="C92" s="765" t="s">
        <v>2271</v>
      </c>
      <c r="D92" s="765" t="s">
        <v>420</v>
      </c>
      <c r="E92" s="958"/>
      <c r="F92" s="958"/>
      <c r="G92" s="959"/>
      <c r="H92" s="958"/>
      <c r="I92" s="959"/>
      <c r="J92" s="958"/>
      <c r="K92" s="959"/>
      <c r="L92" s="958"/>
      <c r="N92" s="262"/>
      <c r="O92" s="263"/>
      <c r="P92" s="765"/>
    </row>
    <row r="93" spans="1:16" s="457" customFormat="1" ht="204.45" hidden="1" customHeight="1" outlineLevel="2">
      <c r="A93" s="767" t="s">
        <v>19333</v>
      </c>
      <c r="B93" s="770" t="s">
        <v>18982</v>
      </c>
      <c r="C93" s="769" t="s">
        <v>2759</v>
      </c>
      <c r="D93" s="775" t="s">
        <v>419</v>
      </c>
      <c r="E93" s="958"/>
      <c r="F93" s="958"/>
      <c r="G93" s="959"/>
      <c r="H93" s="958"/>
      <c r="I93" s="959"/>
      <c r="J93" s="958"/>
      <c r="K93" s="959"/>
      <c r="L93" s="958"/>
      <c r="N93" s="262"/>
      <c r="O93" s="263"/>
      <c r="P93" s="765"/>
    </row>
    <row r="94" spans="1:16" s="457" customFormat="1" ht="240" hidden="1" customHeight="1" outlineLevel="2">
      <c r="A94" s="770" t="s">
        <v>19510</v>
      </c>
      <c r="B94" s="1001" t="s">
        <v>19511</v>
      </c>
      <c r="C94" s="769" t="s">
        <v>2817</v>
      </c>
      <c r="D94" s="765" t="s">
        <v>420</v>
      </c>
      <c r="E94" s="1057" t="s">
        <v>19157</v>
      </c>
      <c r="F94" s="1057" t="s">
        <v>15917</v>
      </c>
      <c r="G94" s="1058" t="s">
        <v>4821</v>
      </c>
      <c r="H94" s="958"/>
      <c r="I94" s="959"/>
      <c r="J94" s="958"/>
      <c r="K94" s="959"/>
      <c r="L94" s="958"/>
      <c r="N94" s="130" t="s">
        <v>795</v>
      </c>
      <c r="O94" s="134" t="s">
        <v>796</v>
      </c>
      <c r="P94" s="766" t="s">
        <v>797</v>
      </c>
    </row>
    <row r="95" spans="1:16" s="457" customFormat="1" ht="58.5" hidden="1" customHeight="1" outlineLevel="2">
      <c r="A95" s="368" t="s">
        <v>19507</v>
      </c>
      <c r="B95" s="1001"/>
      <c r="C95" s="368" t="s">
        <v>19512</v>
      </c>
      <c r="D95" s="797" t="s">
        <v>420</v>
      </c>
      <c r="E95" s="1057"/>
      <c r="F95" s="1057"/>
      <c r="G95" s="1059"/>
      <c r="H95" s="958"/>
      <c r="I95" s="959"/>
      <c r="J95" s="958"/>
      <c r="K95" s="959"/>
      <c r="L95" s="958"/>
      <c r="N95" s="130"/>
      <c r="O95" s="134"/>
      <c r="P95" s="766"/>
    </row>
    <row r="96" spans="1:16" s="457" customFormat="1" ht="58.95" hidden="1" customHeight="1" outlineLevel="2">
      <c r="A96" s="769" t="s">
        <v>19508</v>
      </c>
      <c r="B96" s="1001"/>
      <c r="C96" s="769" t="s">
        <v>19513</v>
      </c>
      <c r="D96" s="765" t="s">
        <v>420</v>
      </c>
      <c r="E96" s="1057"/>
      <c r="F96" s="1057"/>
      <c r="G96" s="1059"/>
      <c r="H96" s="958"/>
      <c r="I96" s="959"/>
      <c r="J96" s="958"/>
      <c r="K96" s="959"/>
      <c r="L96" s="958"/>
      <c r="N96" s="130"/>
      <c r="O96" s="134"/>
      <c r="P96" s="766"/>
    </row>
    <row r="97" spans="1:16" s="457" customFormat="1" ht="44.55" hidden="1" customHeight="1" outlineLevel="2">
      <c r="A97" s="769" t="s">
        <v>19509</v>
      </c>
      <c r="B97" s="1001"/>
      <c r="C97" s="769" t="s">
        <v>19514</v>
      </c>
      <c r="D97" s="765" t="s">
        <v>420</v>
      </c>
      <c r="E97" s="1057"/>
      <c r="F97" s="1057"/>
      <c r="G97" s="1059"/>
      <c r="H97" s="958"/>
      <c r="I97" s="959"/>
      <c r="J97" s="958"/>
      <c r="K97" s="959"/>
      <c r="L97" s="958"/>
      <c r="N97" s="130"/>
      <c r="O97" s="134"/>
      <c r="P97" s="766"/>
    </row>
    <row r="98" spans="1:16" s="457" customFormat="1" ht="44.55" hidden="1" customHeight="1" outlineLevel="2">
      <c r="A98" s="951" t="s">
        <v>21043</v>
      </c>
      <c r="B98" s="1001"/>
      <c r="C98" s="953" t="s">
        <v>21039</v>
      </c>
      <c r="D98" s="955" t="s">
        <v>420</v>
      </c>
      <c r="E98" s="1057"/>
      <c r="F98" s="1057"/>
      <c r="G98" s="1059"/>
      <c r="H98" s="958"/>
      <c r="I98" s="959"/>
      <c r="J98" s="951"/>
      <c r="K98" s="952"/>
      <c r="L98" s="951"/>
      <c r="N98" s="130"/>
      <c r="O98" s="134"/>
      <c r="P98" s="955"/>
    </row>
    <row r="99" spans="1:16" s="457" customFormat="1" ht="44.55" hidden="1" customHeight="1" outlineLevel="2">
      <c r="A99" s="951" t="s">
        <v>21043</v>
      </c>
      <c r="B99" s="1001"/>
      <c r="C99" s="953" t="s">
        <v>21040</v>
      </c>
      <c r="D99" s="955" t="s">
        <v>420</v>
      </c>
      <c r="E99" s="1057"/>
      <c r="F99" s="1057"/>
      <c r="G99" s="1059"/>
      <c r="H99" s="958"/>
      <c r="I99" s="959"/>
      <c r="J99" s="951"/>
      <c r="K99" s="952"/>
      <c r="L99" s="951"/>
      <c r="N99" s="130"/>
      <c r="O99" s="134"/>
      <c r="P99" s="955"/>
    </row>
    <row r="100" spans="1:16" s="457" customFormat="1" ht="103.05" hidden="1" customHeight="1" outlineLevel="2">
      <c r="A100" s="767" t="s">
        <v>19334</v>
      </c>
      <c r="B100" s="767" t="s">
        <v>2681</v>
      </c>
      <c r="C100" s="765" t="s">
        <v>2680</v>
      </c>
      <c r="D100" s="765" t="s">
        <v>420</v>
      </c>
      <c r="E100" s="1057"/>
      <c r="F100" s="1057"/>
      <c r="G100" s="1059"/>
      <c r="H100" s="958"/>
      <c r="I100" s="959"/>
      <c r="J100" s="767" t="s">
        <v>19214</v>
      </c>
      <c r="K100" s="765" t="s">
        <v>34</v>
      </c>
      <c r="L100" s="767" t="str">
        <f>VLOOKUP(K102,'JHS206'!$B$1:$G$117,4,FALSE)&amp;". "&amp;VLOOKUP(K102,'JHS206'!$B$1:$G$117,5,FALSE)</f>
        <v>mielenterveyskuntoutujien palveluasuminen on intensiivistä ja pitkäjänteistä kuntoutusta mielenterveysongelman vuoksi sekä omatoimisuuden ja asumisen tiivistä harjoittelua joko ryhmäasunnossa tai itsenäisessä asunnossa . Mielenterveyskuntoutujien palveluasuminen on usein yhteisöllistä asumista ryhmäasunnossa ja kuntoutusmetodista riippuen myös tavallista palveluasumista itsenäisessä asunnossa. Henkilöstöä on paikalla päivisin ja puhelinpäivystys toimi ympärivuorokautisesti.</v>
      </c>
      <c r="N100" s="130"/>
      <c r="O100" s="134"/>
      <c r="P100" s="766"/>
    </row>
    <row r="101" spans="1:16" s="457" customFormat="1" ht="102" hidden="1" customHeight="1" outlineLevel="2" thickBot="1">
      <c r="A101" s="767" t="s">
        <v>19335</v>
      </c>
      <c r="B101" s="767" t="s">
        <v>2682</v>
      </c>
      <c r="C101" s="765" t="s">
        <v>2683</v>
      </c>
      <c r="D101" s="765" t="s">
        <v>420</v>
      </c>
      <c r="E101" s="1057"/>
      <c r="F101" s="1057"/>
      <c r="G101" s="1059"/>
      <c r="H101" s="958"/>
      <c r="I101" s="959"/>
      <c r="J101" s="767" t="s">
        <v>19216</v>
      </c>
      <c r="K101" s="765" t="s">
        <v>802</v>
      </c>
      <c r="L101" s="767" t="str">
        <f>VLOOKUP(K104,'JHS206'!$B$1:$G$117,4,FALSE)&amp;". "&amp;VLOOKUP(K104,'JHS206'!$B$1:$G$117,5,FALSE)</f>
        <v>päihdekuntoutujien asumispalvelut ovat päihdeongelmaisille kohdennettuja sosiaalihuollon asumispalveluja tilapäisestä asumisesta ympärivuorokautiseen palveluasumiseen asti. Päihdekuntoutujien asumispalvelut on sosiaalipalveluna toteutettavaa tuettua asumista, palveluasumista, tehostettua palveluasumista tai tilapäistä asumista. Tuetussa asumisessa palvelunantaja tukee ja ohjaa asiakasta itsenäisessä asumisessa tai siirtymisessä itsenäiseen asumiseen.  Palveluasuminen sisältää osavuorokautisesti asiakkaan tarvitsemaa hoitoa ja huolenpitoa sekä asumiseen liittyviä palveluja. Tehostetussa palveluasumisessa palvelunantaja järjestää sosiaalihuollon asiakkaalle palveluasunnon ja sinne asiakkaan tarvitsemaa hoitoa ja huolenpitoa sekä asumiseen liittyviä palveluja asiakkaan ympärivuorokautiseen hoidon ja huolenpidon tarpeeseen. Tilapäisessä asumispalvelussa asiakkaalle järjestetään väliaikainen majoitus ja tarvittava tuki ja apu yllättävään ja satunnaiseen tarpeeseen, kuten hätämajoitusta, mutta tilapäisellä asumisella ei kuitenkaa tarkoiteta sosiaalihuollon asiakkaan lyhytaikaista asumispalveluissa annettavaa palvelujaksoa, jossa asiakas esimerkiksi odottaa pääsyä toiseen palveluun. Asumispalvelu voi olla joko päihteetöntä tai päihteiden käytön sallivaa.</v>
      </c>
      <c r="N101" s="130"/>
      <c r="O101" s="134"/>
      <c r="P101" s="766"/>
    </row>
    <row r="102" spans="1:16" s="457" customFormat="1" ht="247.5" hidden="1" customHeight="1" outlineLevel="1" thickBot="1">
      <c r="A102" s="776" t="s">
        <v>21052</v>
      </c>
      <c r="B102" s="767" t="s">
        <v>15861</v>
      </c>
      <c r="C102" s="765" t="s">
        <v>2825</v>
      </c>
      <c r="D102" s="765" t="s">
        <v>421</v>
      </c>
      <c r="E102" s="767" t="s">
        <v>19158</v>
      </c>
      <c r="F102" s="958" t="s">
        <v>15918</v>
      </c>
      <c r="G102" s="765" t="s">
        <v>2823</v>
      </c>
      <c r="H102" s="958" t="s">
        <v>19164</v>
      </c>
      <c r="I102" s="959" t="s">
        <v>776</v>
      </c>
      <c r="J102" s="767" t="s">
        <v>19158</v>
      </c>
      <c r="K102" s="765" t="s">
        <v>34</v>
      </c>
      <c r="L102" s="767" t="str">
        <f>VLOOKUP(K102,'JHS206'!$B$1:$G$117,4,FALSE)&amp;". "&amp;VLOOKUP(K102,'JHS206'!$B$1:$G$117,5,FALSE)</f>
        <v>mielenterveyskuntoutujien palveluasuminen on intensiivistä ja pitkäjänteistä kuntoutusta mielenterveysongelman vuoksi sekä omatoimisuuden ja asumisen tiivistä harjoittelua joko ryhmäasunnossa tai itsenäisessä asunnossa . Mielenterveyskuntoutujien palveluasuminen on usein yhteisöllistä asumista ryhmäasunnossa ja kuntoutusmetodista riippuen myös tavallista palveluasumista itsenäisessä asunnossa. Henkilöstöä on paikalla päivisin ja puhelinpäivystys toimi ympärivuorokautisesti.</v>
      </c>
      <c r="N102" s="137" t="s">
        <v>34</v>
      </c>
      <c r="O102" s="1027" t="s">
        <v>881</v>
      </c>
      <c r="P102" s="766" t="s">
        <v>801</v>
      </c>
    </row>
    <row r="103" spans="1:16" s="457" customFormat="1" ht="245.55" hidden="1" customHeight="1" outlineLevel="1" thickBot="1">
      <c r="A103" s="776" t="s">
        <v>21053</v>
      </c>
      <c r="B103" s="767" t="s">
        <v>2829</v>
      </c>
      <c r="C103" s="765" t="s">
        <v>2826</v>
      </c>
      <c r="D103" s="765" t="s">
        <v>421</v>
      </c>
      <c r="E103" s="767" t="s">
        <v>19159</v>
      </c>
      <c r="F103" s="958"/>
      <c r="G103" s="765" t="s">
        <v>36</v>
      </c>
      <c r="H103" s="958"/>
      <c r="I103" s="959"/>
      <c r="J103" s="767" t="s">
        <v>19159</v>
      </c>
      <c r="K103" s="765" t="s">
        <v>36</v>
      </c>
      <c r="L103" s="767" t="str">
        <f>VLOOKUP(K103,'JHS206'!$B$1:$G$117,4,FALSE)&amp;". "&amp;VLOOKUP(K103,'JHS206'!$B$1:$G$117,5,FALSE)</f>
        <v xml:space="preserve">mielenterveyskuntoutujien tehostetussa ympärivuorokautisessa palveluasumisessa vaikeasti toimintarajoitteinen kuntoutuja tarvitsee jatkuvasti tukea, ohjausta ja valvontaa  ympärivuorokautisesti ryhmäasunnossa. </v>
      </c>
      <c r="N103" s="138" t="s">
        <v>36</v>
      </c>
      <c r="O103" s="1027"/>
      <c r="P103" s="765"/>
    </row>
    <row r="104" spans="1:16" s="457" customFormat="1" ht="145.05000000000001" hidden="1" customHeight="1" outlineLevel="1" thickBot="1">
      <c r="A104" s="776" t="s">
        <v>21054</v>
      </c>
      <c r="B104" s="767"/>
      <c r="C104" s="765" t="s">
        <v>2827</v>
      </c>
      <c r="D104" s="765" t="s">
        <v>421</v>
      </c>
      <c r="E104" s="767" t="s">
        <v>19160</v>
      </c>
      <c r="F104" s="958"/>
      <c r="G104" s="765" t="s">
        <v>2824</v>
      </c>
      <c r="H104" s="958"/>
      <c r="I104" s="959"/>
      <c r="J104" s="767" t="s">
        <v>19160</v>
      </c>
      <c r="K104" s="6" t="s">
        <v>802</v>
      </c>
      <c r="L104" s="396" t="str">
        <f>VLOOKUP(K104,'JHS206'!$B$1:$G$117,4,FALSE)&amp;". "&amp;VLOOKUP(K104,'JHS206'!$B$1:$G$117,5,FALSE)</f>
        <v>päihdekuntoutujien asumispalvelut ovat päihdeongelmaisille kohdennettuja sosiaalihuollon asumispalveluja tilapäisestä asumisesta ympärivuorokautiseen palveluasumiseen asti. Päihdekuntoutujien asumispalvelut on sosiaalipalveluna toteutettavaa tuettua asumista, palveluasumista, tehostettua palveluasumista tai tilapäistä asumista. Tuetussa asumisessa palvelunantaja tukee ja ohjaa asiakasta itsenäisessä asumisessa tai siirtymisessä itsenäiseen asumiseen.  Palveluasuminen sisältää osavuorokautisesti asiakkaan tarvitsemaa hoitoa ja huolenpitoa sekä asumiseen liittyviä palveluja. Tehostetussa palveluasumisessa palvelunantaja järjestää sosiaalihuollon asiakkaalle palveluasunnon ja sinne asiakkaan tarvitsemaa hoitoa ja huolenpitoa sekä asumiseen liittyviä palveluja asiakkaan ympärivuorokautiseen hoidon ja huolenpidon tarpeeseen. Tilapäisessä asumispalvelussa asiakkaalle järjestetään väliaikainen majoitus ja tarvittava tuki ja apu yllättävään ja satunnaiseen tarpeeseen, kuten hätämajoitusta, mutta tilapäisellä asumisella ei kuitenkaa tarkoiteta sosiaalihuollon asiakkaan lyhytaikaista asumispalveluissa annettavaa palvelujaksoa, jossa asiakas esimerkiksi odottaa pääsyä toiseen palveluun. Asumispalvelu voi olla joko päihteetöntä tai päihteiden käytön sallivaa.</v>
      </c>
      <c r="N104" s="136" t="s">
        <v>802</v>
      </c>
      <c r="O104" s="1027"/>
      <c r="P104" s="766" t="s">
        <v>801</v>
      </c>
    </row>
    <row r="105" spans="1:16" s="457" customFormat="1" ht="147.44999999999999" hidden="1" customHeight="1" outlineLevel="1" thickBot="1">
      <c r="A105" s="776" t="s">
        <v>21055</v>
      </c>
      <c r="B105" s="767"/>
      <c r="C105" s="765" t="s">
        <v>2828</v>
      </c>
      <c r="D105" s="765" t="s">
        <v>421</v>
      </c>
      <c r="E105" s="767" t="s">
        <v>19161</v>
      </c>
      <c r="F105" s="958"/>
      <c r="G105" s="765" t="s">
        <v>38</v>
      </c>
      <c r="H105" s="958"/>
      <c r="I105" s="959"/>
      <c r="J105" s="958" t="s">
        <v>19217</v>
      </c>
      <c r="K105" s="959" t="s">
        <v>45</v>
      </c>
      <c r="L105" s="958" t="str">
        <f>VLOOKUP(K105,'JHS206'!$B$1:$G$117,4,FALSE)&amp;". "&amp;VLOOKUP(K105,'JHS206'!$B$1:$G$117,5,FALSE)</f>
        <v xml:space="preserve">päihdeongelmaisten ympärivuorokautinen hoito ja kuntoutus päihdeongelmien vuoksi. Päihdekuntoutujien laitoshoidon palveluluokkaan kirjataan kuuluvaksi ei-erikoissairaanhoitojohtoisen yksikön  tuottamat terveydenhuoltolain, sosiaalihuoltolain, päihdehuoltolain ja mielenterveyslain ja sekä opioidikorvaushoitoa koskevan  asetuksen mukaiset mukainen päihdeongelmaisille annettavat ympärivuorokautiset hoito- ja kuntoutuspalvelut. Ne voivat olla lyhytaikaisia päihteiden käytön katkaisemiseen liittyvät hoitopalvelut (selviämis- ja katkaisuhoito) sekä pitkäaikaisempia päihteettömän ympäristön tarjoavia hoito- ja kuntoutuspalvelut. </v>
      </c>
      <c r="N105" s="138" t="s">
        <v>803</v>
      </c>
      <c r="O105" s="1027"/>
      <c r="P105" s="765"/>
    </row>
    <row r="106" spans="1:16" s="457" customFormat="1" ht="180.6" hidden="1" outlineLevel="1" thickBot="1">
      <c r="A106" s="767" t="s">
        <v>19336</v>
      </c>
      <c r="B106" s="767" t="s">
        <v>4822</v>
      </c>
      <c r="C106" s="765" t="s">
        <v>2700</v>
      </c>
      <c r="D106" s="765" t="s">
        <v>422</v>
      </c>
      <c r="E106" s="767" t="s">
        <v>19163</v>
      </c>
      <c r="F106" s="958"/>
      <c r="G106" s="765" t="s">
        <v>39</v>
      </c>
      <c r="H106" s="958"/>
      <c r="I106" s="959"/>
      <c r="J106" s="958"/>
      <c r="K106" s="959"/>
      <c r="L106" s="958"/>
      <c r="N106" s="138" t="s">
        <v>39</v>
      </c>
      <c r="O106" s="1027"/>
      <c r="P106" s="765"/>
    </row>
    <row r="107" spans="1:16" s="457" customFormat="1" ht="166.5" hidden="1" customHeight="1" outlineLevel="1" thickBot="1">
      <c r="A107" s="767" t="s">
        <v>19337</v>
      </c>
      <c r="B107" s="767" t="s">
        <v>2329</v>
      </c>
      <c r="C107" s="765" t="s">
        <v>2328</v>
      </c>
      <c r="D107" s="765" t="s">
        <v>421</v>
      </c>
      <c r="E107" s="958" t="s">
        <v>19162</v>
      </c>
      <c r="F107" s="958" t="s">
        <v>48</v>
      </c>
      <c r="G107" s="959" t="s">
        <v>47</v>
      </c>
      <c r="H107" s="958" t="s">
        <v>19162</v>
      </c>
      <c r="I107" s="959" t="s">
        <v>47</v>
      </c>
      <c r="J107" s="958"/>
      <c r="K107" s="959"/>
      <c r="L107" s="958"/>
      <c r="N107" s="138" t="s">
        <v>805</v>
      </c>
      <c r="O107" s="1063" t="s">
        <v>806</v>
      </c>
      <c r="P107" s="766" t="s">
        <v>807</v>
      </c>
    </row>
    <row r="108" spans="1:16" s="457" customFormat="1" ht="166.5" hidden="1" customHeight="1" outlineLevel="1">
      <c r="A108" s="954" t="s">
        <v>19337</v>
      </c>
      <c r="B108" s="954" t="s">
        <v>21042</v>
      </c>
      <c r="C108" s="955" t="s">
        <v>21041</v>
      </c>
      <c r="D108" s="955" t="s">
        <v>421</v>
      </c>
      <c r="E108" s="958"/>
      <c r="F108" s="958"/>
      <c r="G108" s="959"/>
      <c r="H108" s="958"/>
      <c r="I108" s="959"/>
      <c r="J108" s="958"/>
      <c r="K108" s="959"/>
      <c r="L108" s="958"/>
      <c r="N108" s="260"/>
      <c r="O108" s="1063"/>
      <c r="P108" s="955"/>
    </row>
    <row r="109" spans="1:16" ht="216.45" hidden="1" customHeight="1" outlineLevel="1" thickBot="1">
      <c r="A109" s="395" t="s">
        <v>19338</v>
      </c>
      <c r="B109" s="493" t="s">
        <v>19036</v>
      </c>
      <c r="C109" s="768" t="s">
        <v>430</v>
      </c>
      <c r="D109" s="494" t="s">
        <v>420</v>
      </c>
      <c r="E109" s="494"/>
      <c r="F109" s="493" t="s">
        <v>19037</v>
      </c>
      <c r="G109" s="768" t="s">
        <v>430</v>
      </c>
      <c r="H109" s="1042"/>
      <c r="I109" s="1043"/>
      <c r="J109" s="1042"/>
      <c r="K109" s="1043"/>
      <c r="L109" s="1042"/>
      <c r="N109" s="768" t="s">
        <v>861</v>
      </c>
      <c r="O109" s="1063"/>
      <c r="P109" s="766" t="s">
        <v>787</v>
      </c>
    </row>
    <row r="110" spans="1:16" s="457" customFormat="1" ht="43.05" hidden="1" customHeight="1" outlineLevel="1" thickBot="1">
      <c r="A110" s="806" t="s">
        <v>2181</v>
      </c>
      <c r="B110" s="813"/>
      <c r="C110" s="808"/>
      <c r="D110" s="808" t="s">
        <v>421</v>
      </c>
      <c r="E110" s="777"/>
      <c r="F110" s="985" t="s">
        <v>408</v>
      </c>
      <c r="G110" s="12" t="s">
        <v>42</v>
      </c>
      <c r="H110" s="1051"/>
      <c r="I110" s="1053" t="s">
        <v>41</v>
      </c>
      <c r="J110" s="985"/>
      <c r="K110" s="1010" t="s">
        <v>191</v>
      </c>
      <c r="L110" s="985"/>
      <c r="N110" s="139" t="s">
        <v>804</v>
      </c>
      <c r="O110" s="1063"/>
      <c r="P110" s="766" t="s">
        <v>819</v>
      </c>
    </row>
    <row r="111" spans="1:16" s="457" customFormat="1" ht="45.45" hidden="1" customHeight="1" outlineLevel="1" thickBot="1">
      <c r="A111" s="807" t="s">
        <v>2181</v>
      </c>
      <c r="B111" s="813"/>
      <c r="C111" s="808"/>
      <c r="D111" s="808" t="s">
        <v>421</v>
      </c>
      <c r="E111" s="814"/>
      <c r="F111" s="987"/>
      <c r="G111" s="808" t="s">
        <v>43</v>
      </c>
      <c r="H111" s="1052"/>
      <c r="I111" s="1054"/>
      <c r="J111" s="986"/>
      <c r="K111" s="1055"/>
      <c r="L111" s="986"/>
      <c r="N111" s="136" t="s">
        <v>365</v>
      </c>
      <c r="O111" s="1063"/>
      <c r="P111" s="766" t="s">
        <v>818</v>
      </c>
    </row>
    <row r="112" spans="1:16" ht="72" hidden="1" outlineLevel="1">
      <c r="A112" s="775" t="s">
        <v>2181</v>
      </c>
      <c r="B112" s="776" t="s">
        <v>19489</v>
      </c>
      <c r="C112" s="775" t="s">
        <v>4809</v>
      </c>
      <c r="D112" s="775" t="s">
        <v>424</v>
      </c>
      <c r="E112" s="1005" t="s">
        <v>2181</v>
      </c>
      <c r="F112" s="1005" t="s">
        <v>19488</v>
      </c>
      <c r="G112" s="1004" t="s">
        <v>389</v>
      </c>
      <c r="H112" s="1005" t="s">
        <v>2181</v>
      </c>
      <c r="I112" s="1004" t="s">
        <v>389</v>
      </c>
      <c r="J112" s="1005"/>
      <c r="K112" s="1004" t="s">
        <v>53</v>
      </c>
      <c r="L112" s="1005"/>
      <c r="N112" s="130" t="s">
        <v>110</v>
      </c>
      <c r="O112" s="130"/>
      <c r="P112" s="765" t="s">
        <v>787</v>
      </c>
    </row>
    <row r="113" spans="1:16" ht="48" hidden="1" outlineLevel="3">
      <c r="A113" s="775" t="s">
        <v>2181</v>
      </c>
      <c r="B113" s="776" t="s">
        <v>19490</v>
      </c>
      <c r="C113" s="775" t="s">
        <v>4808</v>
      </c>
      <c r="D113" s="775" t="s">
        <v>424</v>
      </c>
      <c r="E113" s="1005"/>
      <c r="F113" s="1005"/>
      <c r="G113" s="1004"/>
      <c r="H113" s="1005"/>
      <c r="I113" s="1004"/>
      <c r="J113" s="1005"/>
      <c r="K113" s="1004"/>
      <c r="L113" s="1005"/>
      <c r="N113" s="130"/>
      <c r="O113" s="130"/>
      <c r="P113" s="765"/>
    </row>
    <row r="114" spans="1:16" ht="23.4" collapsed="1">
      <c r="A114" s="264" t="s">
        <v>1466</v>
      </c>
      <c r="B114" s="380"/>
      <c r="C114" s="5"/>
      <c r="D114" s="2"/>
      <c r="E114" s="2"/>
      <c r="F114" s="380"/>
      <c r="G114" s="2"/>
      <c r="H114" s="404"/>
      <c r="I114" s="2"/>
      <c r="J114" s="380"/>
      <c r="K114" s="5"/>
      <c r="L114" s="380"/>
      <c r="N114" s="140"/>
      <c r="O114" s="140"/>
    </row>
    <row r="115" spans="1:16" ht="264.60000000000002" hidden="1" outlineLevel="1" thickBot="1">
      <c r="A115" s="767" t="s">
        <v>19556</v>
      </c>
      <c r="B115" s="770" t="s">
        <v>19557</v>
      </c>
      <c r="C115" s="775" t="s">
        <v>4803</v>
      </c>
      <c r="D115" s="775" t="s">
        <v>419</v>
      </c>
      <c r="E115" s="776" t="s">
        <v>19167</v>
      </c>
      <c r="F115" s="776" t="s">
        <v>4804</v>
      </c>
      <c r="G115" s="775" t="s">
        <v>390</v>
      </c>
      <c r="H115" s="776"/>
      <c r="I115" s="775" t="s">
        <v>390</v>
      </c>
      <c r="J115" s="776"/>
      <c r="K115" s="775" t="s">
        <v>49</v>
      </c>
      <c r="L115" s="767"/>
      <c r="N115" s="130" t="s">
        <v>21</v>
      </c>
      <c r="O115" s="130"/>
      <c r="P115" s="765" t="s">
        <v>787</v>
      </c>
    </row>
    <row r="116" spans="1:16" ht="204.6" hidden="1" outlineLevel="1" thickBot="1">
      <c r="A116" s="770" t="s">
        <v>19339</v>
      </c>
      <c r="B116" s="767" t="s">
        <v>2407</v>
      </c>
      <c r="C116" s="765" t="s">
        <v>2099</v>
      </c>
      <c r="D116" s="765" t="s">
        <v>420</v>
      </c>
      <c r="E116" s="958" t="s">
        <v>19168</v>
      </c>
      <c r="F116" s="958" t="s">
        <v>15919</v>
      </c>
      <c r="G116" s="959" t="s">
        <v>56</v>
      </c>
      <c r="H116" s="958" t="s">
        <v>19168</v>
      </c>
      <c r="I116" s="959" t="s">
        <v>56</v>
      </c>
      <c r="J116" s="958" t="s">
        <v>19039</v>
      </c>
      <c r="K116" s="959" t="s">
        <v>55</v>
      </c>
      <c r="L116" s="958" t="str">
        <f>VLOOKUP(K116,'JHS206'!$B$1:$G$117,4,FALSE)&amp;". "&amp;VLOOKUP(K116,'JHS206'!$B$1:$G$117,5,FALSE)</f>
        <v xml:space="preserve">adoptioneuvonta, isyyden selvittäminen, lapsen elatusavun turvaaminen, lapsen huollon ja tapaamisoikeuden turvaaminen, perheasioiden sovittelu, puolison elatusavun turvaaminen ja tapaamisten valvonta. </v>
      </c>
      <c r="N116" s="139" t="s">
        <v>56</v>
      </c>
      <c r="O116" s="140"/>
    </row>
    <row r="117" spans="1:16" ht="204.6" hidden="1" outlineLevel="1" thickBot="1">
      <c r="A117" s="767" t="s">
        <v>19340</v>
      </c>
      <c r="B117" s="767" t="s">
        <v>2447</v>
      </c>
      <c r="C117" s="765" t="s">
        <v>2100</v>
      </c>
      <c r="D117" s="765" t="s">
        <v>420</v>
      </c>
      <c r="E117" s="958"/>
      <c r="F117" s="958"/>
      <c r="G117" s="959"/>
      <c r="H117" s="958"/>
      <c r="I117" s="959"/>
      <c r="J117" s="958"/>
      <c r="K117" s="959"/>
      <c r="L117" s="958"/>
      <c r="N117" s="139"/>
      <c r="O117" s="140"/>
    </row>
    <row r="118" spans="1:16" ht="204.6" hidden="1" outlineLevel="1" thickBot="1">
      <c r="A118" s="767" t="s">
        <v>19341</v>
      </c>
      <c r="B118" s="767" t="s">
        <v>2106</v>
      </c>
      <c r="C118" s="765" t="s">
        <v>2101</v>
      </c>
      <c r="D118" s="765" t="s">
        <v>420</v>
      </c>
      <c r="E118" s="958"/>
      <c r="F118" s="958"/>
      <c r="G118" s="959"/>
      <c r="H118" s="958"/>
      <c r="I118" s="959"/>
      <c r="J118" s="958"/>
      <c r="K118" s="959"/>
      <c r="L118" s="958"/>
      <c r="N118" s="139"/>
      <c r="O118" s="140"/>
    </row>
    <row r="119" spans="1:16" ht="204.6" hidden="1" outlineLevel="1" thickBot="1">
      <c r="A119" s="767" t="s">
        <v>19342</v>
      </c>
      <c r="B119" s="767" t="s">
        <v>15862</v>
      </c>
      <c r="C119" s="765" t="s">
        <v>2410</v>
      </c>
      <c r="D119" s="765" t="s">
        <v>420</v>
      </c>
      <c r="E119" s="958"/>
      <c r="F119" s="958"/>
      <c r="G119" s="959"/>
      <c r="H119" s="958"/>
      <c r="I119" s="959"/>
      <c r="J119" s="958"/>
      <c r="K119" s="959"/>
      <c r="L119" s="958"/>
      <c r="N119" s="139"/>
      <c r="O119" s="140"/>
    </row>
    <row r="120" spans="1:16" ht="124.05" hidden="1" customHeight="1" outlineLevel="1" thickBot="1">
      <c r="A120" s="767" t="s">
        <v>19343</v>
      </c>
      <c r="B120" s="767" t="s">
        <v>2408</v>
      </c>
      <c r="C120" s="765" t="s">
        <v>2102</v>
      </c>
      <c r="D120" s="765" t="s">
        <v>420</v>
      </c>
      <c r="E120" s="958"/>
      <c r="F120" s="958"/>
      <c r="G120" s="959"/>
      <c r="H120" s="958"/>
      <c r="I120" s="959"/>
      <c r="J120" s="958"/>
      <c r="K120" s="959"/>
      <c r="L120" s="958"/>
      <c r="N120" s="139"/>
      <c r="O120" s="140"/>
    </row>
    <row r="121" spans="1:16" ht="135" hidden="1" customHeight="1" outlineLevel="1" thickBot="1">
      <c r="A121" s="767" t="s">
        <v>19344</v>
      </c>
      <c r="B121" s="770" t="s">
        <v>2409</v>
      </c>
      <c r="C121" s="765" t="s">
        <v>2103</v>
      </c>
      <c r="D121" s="765" t="s">
        <v>420</v>
      </c>
      <c r="E121" s="958"/>
      <c r="F121" s="958"/>
      <c r="G121" s="959"/>
      <c r="H121" s="958"/>
      <c r="I121" s="959"/>
      <c r="J121" s="958"/>
      <c r="K121" s="959"/>
      <c r="L121" s="958"/>
      <c r="N121" s="139"/>
      <c r="O121" s="140"/>
    </row>
    <row r="122" spans="1:16" ht="133.19999999999999" hidden="1" customHeight="1" outlineLevel="1" thickBot="1">
      <c r="A122" s="951" t="s">
        <v>19345</v>
      </c>
      <c r="B122" s="954" t="s">
        <v>20911</v>
      </c>
      <c r="C122" s="953" t="s">
        <v>20910</v>
      </c>
      <c r="D122" s="952" t="s">
        <v>420</v>
      </c>
      <c r="E122" s="958"/>
      <c r="F122" s="958"/>
      <c r="G122" s="959"/>
      <c r="H122" s="958"/>
      <c r="I122" s="959"/>
      <c r="J122" s="958"/>
      <c r="K122" s="959"/>
      <c r="L122" s="958"/>
      <c r="N122" s="139"/>
      <c r="O122" s="140"/>
    </row>
    <row r="123" spans="1:16" ht="132" hidden="1" customHeight="1" outlineLevel="1" thickBot="1">
      <c r="A123" s="951" t="s">
        <v>19345</v>
      </c>
      <c r="B123" s="954" t="s">
        <v>20912</v>
      </c>
      <c r="C123" s="953" t="s">
        <v>20909</v>
      </c>
      <c r="D123" s="952" t="s">
        <v>420</v>
      </c>
      <c r="E123" s="958"/>
      <c r="F123" s="958"/>
      <c r="G123" s="959"/>
      <c r="H123" s="958"/>
      <c r="I123" s="959"/>
      <c r="J123" s="958"/>
      <c r="K123" s="959"/>
      <c r="L123" s="958"/>
      <c r="N123" s="139"/>
      <c r="O123" s="140"/>
    </row>
    <row r="124" spans="1:16" ht="204.6" hidden="1" outlineLevel="1" thickBot="1">
      <c r="A124" s="767" t="s">
        <v>19346</v>
      </c>
      <c r="B124" s="767" t="s">
        <v>15863</v>
      </c>
      <c r="C124" s="765" t="s">
        <v>2404</v>
      </c>
      <c r="D124" s="765" t="s">
        <v>2406</v>
      </c>
      <c r="E124" s="958" t="s">
        <v>19239</v>
      </c>
      <c r="F124" s="958" t="s">
        <v>15920</v>
      </c>
      <c r="G124" s="959" t="s">
        <v>18962</v>
      </c>
      <c r="H124" s="958" t="s">
        <v>19240</v>
      </c>
      <c r="I124" s="959" t="s">
        <v>350</v>
      </c>
      <c r="J124" s="958" t="s">
        <v>19241</v>
      </c>
      <c r="K124" s="959" t="s">
        <v>84</v>
      </c>
      <c r="L124" s="958" t="str">
        <f>VLOOKUP(K124,'JHS206'!$B$1:$G$117,4,FALSE)&amp;". "&amp;VLOOKUP(K124,'JHS206'!$B$1:$G$117,5,FALSE)</f>
        <v xml:space="preserve">lapsiperheille tarkoitettu sosiaalityö  ja -ohjaus ja sosiaalinen kuntoutus. Palveluun ei kirjata lastensuojelun palveluja.
</v>
      </c>
      <c r="N124" s="139" t="s">
        <v>406</v>
      </c>
      <c r="O124" s="446" t="s">
        <v>809</v>
      </c>
      <c r="P124" s="125" t="s">
        <v>810</v>
      </c>
    </row>
    <row r="125" spans="1:16" ht="204.6" hidden="1" outlineLevel="1" thickBot="1">
      <c r="A125" s="767" t="s">
        <v>19347</v>
      </c>
      <c r="B125" s="767" t="s">
        <v>15864</v>
      </c>
      <c r="C125" s="765" t="s">
        <v>18939</v>
      </c>
      <c r="D125" s="775" t="s">
        <v>420</v>
      </c>
      <c r="E125" s="958"/>
      <c r="F125" s="958"/>
      <c r="G125" s="959"/>
      <c r="H125" s="958"/>
      <c r="I125" s="959"/>
      <c r="J125" s="958"/>
      <c r="K125" s="959"/>
      <c r="L125" s="958"/>
      <c r="N125" s="139"/>
      <c r="O125" s="446"/>
      <c r="P125" s="125"/>
    </row>
    <row r="126" spans="1:16" ht="121.2" hidden="1" customHeight="1" outlineLevel="1" thickBot="1">
      <c r="A126" s="767" t="s">
        <v>19348</v>
      </c>
      <c r="B126" s="774" t="s">
        <v>18963</v>
      </c>
      <c r="C126" s="766" t="s">
        <v>18961</v>
      </c>
      <c r="D126" s="775" t="s">
        <v>420</v>
      </c>
      <c r="E126" s="958"/>
      <c r="F126" s="958"/>
      <c r="G126" s="959"/>
      <c r="H126" s="958"/>
      <c r="I126" s="959"/>
      <c r="J126" s="958"/>
      <c r="K126" s="959"/>
      <c r="L126" s="958"/>
      <c r="N126" s="139"/>
      <c r="O126" s="446"/>
      <c r="P126" s="125"/>
    </row>
    <row r="127" spans="1:16" ht="84.6" hidden="1" outlineLevel="2" thickBot="1">
      <c r="A127" s="767" t="s">
        <v>19349</v>
      </c>
      <c r="B127" s="774"/>
      <c r="C127" s="766" t="s">
        <v>20568</v>
      </c>
      <c r="D127" s="765" t="s">
        <v>423</v>
      </c>
      <c r="E127" s="958"/>
      <c r="F127" s="958"/>
      <c r="G127" s="959"/>
      <c r="H127" s="958"/>
      <c r="I127" s="959"/>
      <c r="J127" s="958"/>
      <c r="K127" s="959"/>
      <c r="L127" s="958"/>
      <c r="N127" s="771"/>
      <c r="O127" s="785"/>
    </row>
    <row r="128" spans="1:16" ht="58.5" hidden="1" customHeight="1" outlineLevel="1" thickBot="1">
      <c r="A128" s="776" t="s">
        <v>15844</v>
      </c>
      <c r="B128" s="776" t="s">
        <v>20493</v>
      </c>
      <c r="C128" s="775" t="s">
        <v>2405</v>
      </c>
      <c r="D128" s="765" t="s">
        <v>423</v>
      </c>
      <c r="E128" s="958"/>
      <c r="F128" s="958"/>
      <c r="G128" s="959"/>
      <c r="H128" s="958"/>
      <c r="I128" s="959"/>
      <c r="J128" s="958"/>
      <c r="K128" s="959"/>
      <c r="L128" s="958"/>
      <c r="N128" s="139"/>
      <c r="O128" s="446"/>
      <c r="P128" s="125"/>
    </row>
    <row r="129" spans="1:16" ht="132.6" hidden="1" customHeight="1" outlineLevel="1" thickBot="1">
      <c r="A129" s="767" t="s">
        <v>19350</v>
      </c>
      <c r="B129" s="767" t="s">
        <v>2441</v>
      </c>
      <c r="C129" s="765" t="s">
        <v>2439</v>
      </c>
      <c r="D129" s="765" t="s">
        <v>420</v>
      </c>
      <c r="E129" s="958" t="s">
        <v>19169</v>
      </c>
      <c r="F129" s="958" t="s">
        <v>86</v>
      </c>
      <c r="G129" s="959" t="s">
        <v>84</v>
      </c>
      <c r="H129" s="958"/>
      <c r="I129" s="959"/>
      <c r="J129" s="958"/>
      <c r="K129" s="959"/>
      <c r="L129" s="958"/>
      <c r="N129" s="142" t="s">
        <v>84</v>
      </c>
      <c r="O129" s="455"/>
    </row>
    <row r="130" spans="1:16" ht="134.4" hidden="1" customHeight="1" outlineLevel="1" thickBot="1">
      <c r="A130" s="767" t="s">
        <v>19351</v>
      </c>
      <c r="B130" s="767" t="s">
        <v>2442</v>
      </c>
      <c r="C130" s="765" t="s">
        <v>2440</v>
      </c>
      <c r="D130" s="765" t="s">
        <v>420</v>
      </c>
      <c r="E130" s="958"/>
      <c r="F130" s="958"/>
      <c r="G130" s="959"/>
      <c r="H130" s="958"/>
      <c r="I130" s="959"/>
      <c r="J130" s="958"/>
      <c r="K130" s="959"/>
      <c r="L130" s="958"/>
      <c r="N130" s="142"/>
      <c r="O130" s="455"/>
    </row>
    <row r="131" spans="1:16" ht="175.05" hidden="1" customHeight="1" outlineLevel="1" thickBot="1">
      <c r="A131" s="767" t="s">
        <v>19352</v>
      </c>
      <c r="B131" s="770" t="s">
        <v>19519</v>
      </c>
      <c r="C131" s="769" t="s">
        <v>2348</v>
      </c>
      <c r="D131" s="765" t="s">
        <v>420</v>
      </c>
      <c r="E131" s="767" t="s">
        <v>19171</v>
      </c>
      <c r="F131" s="767" t="s">
        <v>15925</v>
      </c>
      <c r="G131" s="765" t="s">
        <v>87</v>
      </c>
      <c r="H131" s="958"/>
      <c r="I131" s="959"/>
      <c r="J131" s="958"/>
      <c r="K131" s="959"/>
      <c r="L131" s="958"/>
      <c r="N131" s="139" t="s">
        <v>87</v>
      </c>
      <c r="O131" s="455"/>
    </row>
    <row r="132" spans="1:16" ht="102.45" hidden="1" customHeight="1" outlineLevel="1" thickBot="1">
      <c r="A132" s="767" t="s">
        <v>19353</v>
      </c>
      <c r="B132" s="770" t="s">
        <v>15879</v>
      </c>
      <c r="C132" s="769" t="s">
        <v>2822</v>
      </c>
      <c r="D132" s="765" t="s">
        <v>420</v>
      </c>
      <c r="E132" s="958" t="s">
        <v>19170</v>
      </c>
      <c r="F132" s="958" t="s">
        <v>4820</v>
      </c>
      <c r="G132" s="959" t="s">
        <v>4819</v>
      </c>
      <c r="H132" s="958"/>
      <c r="I132" s="959"/>
      <c r="J132" s="958"/>
      <c r="K132" s="959"/>
      <c r="L132" s="958"/>
      <c r="N132" s="139"/>
      <c r="O132" s="455"/>
    </row>
    <row r="133" spans="1:16" ht="228.6" hidden="1" outlineLevel="1" thickBot="1">
      <c r="A133" s="770" t="s">
        <v>19354</v>
      </c>
      <c r="B133" s="776" t="s">
        <v>15880</v>
      </c>
      <c r="C133" s="775" t="s">
        <v>4817</v>
      </c>
      <c r="D133" s="765" t="s">
        <v>420</v>
      </c>
      <c r="E133" s="958"/>
      <c r="F133" s="958"/>
      <c r="G133" s="959"/>
      <c r="H133" s="958"/>
      <c r="I133" s="959"/>
      <c r="J133" s="958"/>
      <c r="K133" s="959"/>
      <c r="L133" s="958"/>
      <c r="N133" s="139"/>
      <c r="O133" s="455"/>
    </row>
    <row r="134" spans="1:16" ht="228.6" hidden="1" outlineLevel="1" thickBot="1">
      <c r="A134" s="770" t="s">
        <v>19355</v>
      </c>
      <c r="B134" s="776" t="s">
        <v>15880</v>
      </c>
      <c r="C134" s="775" t="s">
        <v>4816</v>
      </c>
      <c r="D134" s="765" t="s">
        <v>420</v>
      </c>
      <c r="E134" s="958"/>
      <c r="F134" s="958"/>
      <c r="G134" s="959"/>
      <c r="H134" s="958"/>
      <c r="I134" s="959"/>
      <c r="J134" s="958"/>
      <c r="K134" s="959"/>
      <c r="L134" s="958"/>
      <c r="N134" s="139"/>
      <c r="O134" s="455"/>
    </row>
    <row r="135" spans="1:16" ht="240.6" hidden="1" outlineLevel="1" thickBot="1">
      <c r="A135" s="767" t="s">
        <v>19356</v>
      </c>
      <c r="B135" s="776" t="s">
        <v>15881</v>
      </c>
      <c r="C135" s="775" t="s">
        <v>4818</v>
      </c>
      <c r="D135" s="765" t="s">
        <v>420</v>
      </c>
      <c r="E135" s="958"/>
      <c r="F135" s="958"/>
      <c r="G135" s="959"/>
      <c r="H135" s="958"/>
      <c r="I135" s="959"/>
      <c r="J135" s="958"/>
      <c r="K135" s="959"/>
      <c r="L135" s="958"/>
      <c r="N135" s="139"/>
      <c r="O135" s="455"/>
    </row>
    <row r="136" spans="1:16" ht="216.6" hidden="1" outlineLevel="1" thickBot="1">
      <c r="A136" s="767" t="s">
        <v>19357</v>
      </c>
      <c r="B136" s="767" t="s">
        <v>19242</v>
      </c>
      <c r="C136" s="765" t="s">
        <v>2585</v>
      </c>
      <c r="D136" s="765" t="s">
        <v>420</v>
      </c>
      <c r="E136" s="958" t="s">
        <v>19172</v>
      </c>
      <c r="F136" s="958" t="s">
        <v>15921</v>
      </c>
      <c r="G136" s="959" t="s">
        <v>61</v>
      </c>
      <c r="H136" s="958"/>
      <c r="I136" s="959"/>
      <c r="J136" s="958" t="s">
        <v>19040</v>
      </c>
      <c r="K136" s="959" t="s">
        <v>59</v>
      </c>
      <c r="L136" s="958" t="str">
        <f>VLOOKUP(K136,'JHS206'!$B$1:$G$117,4,FALSE)&amp;". "&amp;VLOOKUP(K136,'JHS206'!$B$1:$G$117,5,FALSE)</f>
        <v xml:space="preserve">lapsiperheille tarkoitettu kotipalvelu ja perhetyö. Palveluun ei kirjata lastensuojelun palveluja ja muille asiakasryhmille tarkoitettua kotipalvelua.
</v>
      </c>
      <c r="N136" s="139" t="s">
        <v>61</v>
      </c>
      <c r="O136" s="446"/>
      <c r="P136" s="125"/>
    </row>
    <row r="137" spans="1:16" ht="409.6" hidden="1" outlineLevel="1" thickBot="1">
      <c r="A137" s="776" t="s">
        <v>19358</v>
      </c>
      <c r="B137" s="776" t="s">
        <v>2416</v>
      </c>
      <c r="C137" s="775" t="s">
        <v>2415</v>
      </c>
      <c r="D137" s="765" t="s">
        <v>420</v>
      </c>
      <c r="E137" s="958"/>
      <c r="F137" s="958"/>
      <c r="G137" s="959"/>
      <c r="H137" s="958"/>
      <c r="I137" s="959"/>
      <c r="J137" s="958"/>
      <c r="K137" s="959"/>
      <c r="L137" s="958"/>
      <c r="N137" s="139"/>
      <c r="O137" s="446"/>
      <c r="P137" s="125"/>
    </row>
    <row r="138" spans="1:16" ht="103.05" hidden="1" customHeight="1" outlineLevel="1" thickBot="1">
      <c r="A138" s="770" t="s">
        <v>19359</v>
      </c>
      <c r="B138" s="767" t="s">
        <v>2397</v>
      </c>
      <c r="C138" s="765" t="s">
        <v>2372</v>
      </c>
      <c r="D138" s="765" t="s">
        <v>420</v>
      </c>
      <c r="E138" s="958" t="s">
        <v>19174</v>
      </c>
      <c r="F138" s="767" t="s">
        <v>65</v>
      </c>
      <c r="G138" s="959" t="s">
        <v>64</v>
      </c>
      <c r="H138" s="958"/>
      <c r="I138" s="959"/>
      <c r="J138" s="958" t="s">
        <v>19051</v>
      </c>
      <c r="K138" s="959" t="s">
        <v>62</v>
      </c>
      <c r="L138" s="958" t="str">
        <f>VLOOKUP(K138,'JHS206'!$B$1:$G$117,4,FALSE)&amp;". "&amp;VLOOKUP(K138,'JHS206'!$B$1:$G$117,5,FALSE)</f>
        <v>raskaana olevien naisten, lasta odottavien perheiden sekä alle oppivelvollisuusikäisten lasten ja heidän perheidensä neuvolapalvelut. Äitiys- ja lastenneuvolapalvelut (pl. suun terveydenhuollon palvelut) sisältävät seuraavat terveydenhuoltolain (1326/2010) 15§:n mukaiset palvelut: 1)  sikiön terveen kasvun, kehityksen ja hyvinvoinnin sekä raskaana olevan ja synnyttäneen naisen terveyden määräajoin toteutettava ja yksilöllisen tarpeen mukainen seuranta ja edistäminen, 2) lapsen terveen kasvun, kehityksen ja hyvinvoinnin edistäminen sekä seuranta, 3) vanhemmuuden ja perheen muun hyvinvoinnin tukeminen, 4) lapsen kodin ja muun kasvu- ja kehitysympäristön sekä 5) perheen elintapojen terveellisyyden edistäminen sekä lapsen ja perheen erityisen tuen ja tutkimusten tarpeen varhainen tunnistaminen sekä lapsen ja perheen tukeminen ja tarvittaessa tutkimuksiin tai hoitoon ohjaaminen. Äitiys- ja lastenneuvolapalveluiden käyntitiedot raportoidaan THL:n Avohilmon palvelumuodoissa T21 (Äitiysneuvola) ja T22 (Lastenneuvola). Terveydenhuoltolain 15§:n mukainen lapsen suun terveydentilan seuranta sisällytetään palveluluokkaan "Suun terveydenhuollon perustason palvelut".</v>
      </c>
      <c r="N138" s="139" t="s">
        <v>64</v>
      </c>
      <c r="O138" s="446"/>
      <c r="P138" s="125"/>
    </row>
    <row r="139" spans="1:16" ht="221.55" hidden="1" customHeight="1" outlineLevel="2" thickBot="1">
      <c r="A139" s="770" t="s">
        <v>19360</v>
      </c>
      <c r="B139" s="767" t="s">
        <v>15865</v>
      </c>
      <c r="C139" s="765" t="s">
        <v>2376</v>
      </c>
      <c r="D139" s="765" t="s">
        <v>420</v>
      </c>
      <c r="E139" s="958"/>
      <c r="F139" s="767" t="s">
        <v>2401</v>
      </c>
      <c r="G139" s="959"/>
      <c r="H139" s="958"/>
      <c r="I139" s="959"/>
      <c r="J139" s="958"/>
      <c r="K139" s="959"/>
      <c r="L139" s="958"/>
      <c r="N139" s="139"/>
      <c r="O139" s="446"/>
      <c r="P139" s="125"/>
    </row>
    <row r="140" spans="1:16" ht="102.45" hidden="1" customHeight="1" outlineLevel="2" thickBot="1">
      <c r="A140" s="770" t="s">
        <v>19361</v>
      </c>
      <c r="B140" s="767" t="s">
        <v>15866</v>
      </c>
      <c r="C140" s="765" t="s">
        <v>2375</v>
      </c>
      <c r="D140" s="765" t="s">
        <v>420</v>
      </c>
      <c r="E140" s="958"/>
      <c r="F140" s="767" t="s">
        <v>2401</v>
      </c>
      <c r="G140" s="959"/>
      <c r="H140" s="958"/>
      <c r="I140" s="959"/>
      <c r="J140" s="958"/>
      <c r="K140" s="959"/>
      <c r="L140" s="958"/>
      <c r="N140" s="139"/>
      <c r="O140" s="446"/>
      <c r="P140" s="125"/>
    </row>
    <row r="141" spans="1:16" ht="103.5" hidden="1" customHeight="1" outlineLevel="2" thickBot="1">
      <c r="A141" s="770" t="s">
        <v>19362</v>
      </c>
      <c r="B141" s="767" t="s">
        <v>15867</v>
      </c>
      <c r="C141" s="765" t="s">
        <v>2377</v>
      </c>
      <c r="D141" s="765" t="s">
        <v>420</v>
      </c>
      <c r="E141" s="958"/>
      <c r="F141" s="767" t="s">
        <v>2400</v>
      </c>
      <c r="G141" s="959"/>
      <c r="H141" s="958"/>
      <c r="I141" s="959"/>
      <c r="J141" s="958"/>
      <c r="K141" s="959"/>
      <c r="L141" s="958"/>
      <c r="N141" s="139"/>
      <c r="O141" s="446"/>
      <c r="P141" s="125"/>
    </row>
    <row r="142" spans="1:16" ht="105" hidden="1" customHeight="1" outlineLevel="2" thickBot="1">
      <c r="A142" s="770" t="s">
        <v>19363</v>
      </c>
      <c r="B142" s="767" t="s">
        <v>2394</v>
      </c>
      <c r="C142" s="765" t="s">
        <v>2392</v>
      </c>
      <c r="D142" s="765" t="s">
        <v>420</v>
      </c>
      <c r="E142" s="958"/>
      <c r="F142" s="767" t="s">
        <v>2402</v>
      </c>
      <c r="G142" s="959"/>
      <c r="H142" s="958"/>
      <c r="I142" s="959"/>
      <c r="J142" s="958"/>
      <c r="K142" s="959"/>
      <c r="L142" s="958"/>
      <c r="N142" s="139"/>
      <c r="O142" s="446"/>
      <c r="P142" s="125"/>
    </row>
    <row r="143" spans="1:16" ht="103.5" hidden="1" customHeight="1" outlineLevel="2" thickBot="1">
      <c r="A143" s="770" t="s">
        <v>19364</v>
      </c>
      <c r="B143" s="767" t="s">
        <v>2396</v>
      </c>
      <c r="C143" s="775" t="s">
        <v>2395</v>
      </c>
      <c r="D143" s="765" t="s">
        <v>420</v>
      </c>
      <c r="E143" s="958"/>
      <c r="F143" s="776" t="s">
        <v>2403</v>
      </c>
      <c r="G143" s="959"/>
      <c r="H143" s="958"/>
      <c r="I143" s="959"/>
      <c r="J143" s="958"/>
      <c r="K143" s="959"/>
      <c r="L143" s="958"/>
      <c r="N143" s="139"/>
      <c r="O143" s="446"/>
      <c r="P143" s="125"/>
    </row>
    <row r="144" spans="1:16" ht="300.60000000000002" hidden="1" outlineLevel="1" thickBot="1">
      <c r="A144" s="770" t="s">
        <v>19365</v>
      </c>
      <c r="B144" s="767" t="s">
        <v>15868</v>
      </c>
      <c r="C144" s="765" t="s">
        <v>2370</v>
      </c>
      <c r="D144" s="765" t="s">
        <v>420</v>
      </c>
      <c r="E144" s="958"/>
      <c r="F144" s="767" t="s">
        <v>2398</v>
      </c>
      <c r="G144" s="959"/>
      <c r="H144" s="958"/>
      <c r="I144" s="959"/>
      <c r="J144" s="958"/>
      <c r="K144" s="959"/>
      <c r="L144" s="958"/>
      <c r="N144" s="139"/>
      <c r="O144" s="446"/>
      <c r="P144" s="125"/>
    </row>
    <row r="145" spans="1:16" ht="88.95" hidden="1" customHeight="1" outlineLevel="2" thickBot="1">
      <c r="A145" s="770" t="s">
        <v>19366</v>
      </c>
      <c r="B145" s="767" t="s">
        <v>18611</v>
      </c>
      <c r="C145" s="765" t="s">
        <v>2383</v>
      </c>
      <c r="D145" s="765" t="s">
        <v>420</v>
      </c>
      <c r="E145" s="958"/>
      <c r="F145" s="767" t="s">
        <v>2391</v>
      </c>
      <c r="G145" s="959"/>
      <c r="H145" s="958"/>
      <c r="I145" s="959"/>
      <c r="J145" s="958"/>
      <c r="K145" s="959"/>
      <c r="L145" s="958"/>
      <c r="N145" s="139"/>
      <c r="O145" s="446"/>
      <c r="P145" s="125"/>
    </row>
    <row r="146" spans="1:16" ht="87" hidden="1" customHeight="1" outlineLevel="2" thickBot="1">
      <c r="A146" s="770" t="s">
        <v>19367</v>
      </c>
      <c r="B146" s="767" t="s">
        <v>15869</v>
      </c>
      <c r="C146" s="765" t="s">
        <v>2378</v>
      </c>
      <c r="D146" s="765" t="s">
        <v>420</v>
      </c>
      <c r="E146" s="958"/>
      <c r="F146" s="767" t="s">
        <v>2391</v>
      </c>
      <c r="G146" s="959"/>
      <c r="H146" s="958"/>
      <c r="I146" s="959"/>
      <c r="J146" s="958"/>
      <c r="K146" s="959"/>
      <c r="L146" s="958"/>
      <c r="N146" s="139"/>
      <c r="O146" s="446"/>
      <c r="P146" s="125"/>
    </row>
    <row r="147" spans="1:16" ht="88.05" hidden="1" customHeight="1" outlineLevel="2" thickBot="1">
      <c r="A147" s="770" t="s">
        <v>19368</v>
      </c>
      <c r="B147" s="767" t="s">
        <v>15870</v>
      </c>
      <c r="C147" s="765" t="s">
        <v>2379</v>
      </c>
      <c r="D147" s="765" t="s">
        <v>420</v>
      </c>
      <c r="E147" s="958"/>
      <c r="F147" s="767" t="s">
        <v>2393</v>
      </c>
      <c r="G147" s="959"/>
      <c r="H147" s="958"/>
      <c r="I147" s="959"/>
      <c r="J147" s="958"/>
      <c r="K147" s="959"/>
      <c r="L147" s="958"/>
      <c r="N147" s="139"/>
      <c r="O147" s="446"/>
      <c r="P147" s="125"/>
    </row>
    <row r="148" spans="1:16" ht="103.95" hidden="1" customHeight="1" outlineLevel="1" thickBot="1">
      <c r="A148" s="776" t="s">
        <v>19369</v>
      </c>
      <c r="B148" s="776" t="s">
        <v>19578</v>
      </c>
      <c r="C148" s="775" t="s">
        <v>2371</v>
      </c>
      <c r="D148" s="775" t="s">
        <v>420</v>
      </c>
      <c r="E148" s="1005" t="s">
        <v>19173</v>
      </c>
      <c r="F148" s="776" t="s">
        <v>2418</v>
      </c>
      <c r="G148" s="1004" t="s">
        <v>66</v>
      </c>
      <c r="H148" s="958"/>
      <c r="I148" s="959"/>
      <c r="J148" s="958"/>
      <c r="K148" s="959"/>
      <c r="L148" s="958"/>
      <c r="N148" s="139" t="s">
        <v>66</v>
      </c>
      <c r="O148" s="446"/>
      <c r="P148" s="125"/>
    </row>
    <row r="149" spans="1:16" ht="88.95" hidden="1" customHeight="1" outlineLevel="1" thickBot="1">
      <c r="A149" s="776" t="s">
        <v>19370</v>
      </c>
      <c r="B149" s="776" t="s">
        <v>15871</v>
      </c>
      <c r="C149" s="775" t="s">
        <v>2417</v>
      </c>
      <c r="D149" s="775" t="s">
        <v>420</v>
      </c>
      <c r="E149" s="1005"/>
      <c r="F149" s="776" t="s">
        <v>2399</v>
      </c>
      <c r="G149" s="1004"/>
      <c r="H149" s="958"/>
      <c r="I149" s="959"/>
      <c r="J149" s="958"/>
      <c r="K149" s="959"/>
      <c r="L149" s="958"/>
      <c r="N149" s="139"/>
      <c r="O149" s="446"/>
      <c r="P149" s="125"/>
    </row>
    <row r="150" spans="1:16" ht="396.45" hidden="1" customHeight="1" outlineLevel="1" thickBot="1">
      <c r="A150" s="767" t="s">
        <v>19371</v>
      </c>
      <c r="B150" s="767" t="s">
        <v>15872</v>
      </c>
      <c r="C150" s="765" t="s">
        <v>2356</v>
      </c>
      <c r="D150" s="6" t="s">
        <v>420</v>
      </c>
      <c r="E150" s="958" t="s">
        <v>19175</v>
      </c>
      <c r="F150" s="767" t="s">
        <v>15922</v>
      </c>
      <c r="G150" s="959" t="s">
        <v>69</v>
      </c>
      <c r="H150" s="958"/>
      <c r="I150" s="959"/>
      <c r="J150" s="958" t="s">
        <v>19041</v>
      </c>
      <c r="K150" s="959" t="s">
        <v>67</v>
      </c>
      <c r="L150" s="958" t="str">
        <f>VLOOKUP(K150,'JHS206'!$B$1:$G$117,4,FALSE)&amp;". "&amp;VLOOKUP(K150,'JHS206'!$B$1:$G$117,5,FALSE)</f>
        <v xml:space="preserve">perusopetusta antavien oppilaitosten oppilaille annettavat kouluterveydenhuollon palvelut. Kouluterveydenhuollon palvelut (pl. suun terveydenhuollon palvelut) sisältävät seuraavat Terveydenhuoltolain (1326/2010) 16 §:n mukaiset palvelut: 1) kouluympäristön terveellisyyden ja turvallisuuden sekä kouluyhteisön hyvinvoinnin edistäminen ja seuranta, 2) oppilaan kasvun ja kehityksen sekä terveyden ja hyvinvoinnin seuraaminen ja edistäminen, 3) oppilaan vanhempien ja huoltajien kasvatustyön tukeminen, 4) oppilaan erityisen tuen tai tutkimusten tarpeen varhainen tunnistaminen ja tukeminen sekä pitkäaikaisesti sairaan lapsen omahoidon tukeminen yhteistyössä muiden oppilashuollon toimijoiden kanssa sekä tarvittaessa jatkotutkimuksiin ja -hoitoon ohjaaminen ja 5) oppilaan terveydenhtilan toteamista varten tarpeelliset erikoistutkimukset. Kouluterveydenhuoltoon kuuluu myös oppilaan työelämään tutustuttamisen aikainen terveydenhuolto. Kouluterveydenhuollon käyntitiedot raportoidaan THL:n Avohilmon palvelumuodossa T26 (Kouluterveydenhuolto). Terveydenhuoltolain 16 §:n mukainen oppilaan suun terveydenhuolto sisällytetään palveluluokkaan "Suun terveydenhuollon perustason palvelut"  </v>
      </c>
      <c r="N150" s="139" t="s">
        <v>69</v>
      </c>
      <c r="O150" s="446"/>
      <c r="P150" s="125"/>
    </row>
    <row r="151" spans="1:16" ht="88.5" hidden="1" customHeight="1" outlineLevel="2" thickBot="1">
      <c r="A151" s="770" t="s">
        <v>19372</v>
      </c>
      <c r="B151" s="767" t="s">
        <v>15873</v>
      </c>
      <c r="C151" s="765" t="s">
        <v>2380</v>
      </c>
      <c r="D151" s="6" t="s">
        <v>420</v>
      </c>
      <c r="E151" s="958"/>
      <c r="F151" s="767" t="s">
        <v>2388</v>
      </c>
      <c r="G151" s="959"/>
      <c r="H151" s="958"/>
      <c r="I151" s="959"/>
      <c r="J151" s="958"/>
      <c r="K151" s="959"/>
      <c r="L151" s="958"/>
      <c r="N151" s="139"/>
      <c r="O151" s="270"/>
      <c r="P151" s="125"/>
    </row>
    <row r="152" spans="1:16" ht="88.95" hidden="1" customHeight="1" outlineLevel="2" thickBot="1">
      <c r="A152" s="767" t="s">
        <v>19373</v>
      </c>
      <c r="B152" s="767" t="s">
        <v>15874</v>
      </c>
      <c r="C152" s="765" t="s">
        <v>2381</v>
      </c>
      <c r="D152" s="6" t="s">
        <v>420</v>
      </c>
      <c r="E152" s="958"/>
      <c r="F152" s="767" t="s">
        <v>15923</v>
      </c>
      <c r="G152" s="959"/>
      <c r="H152" s="958"/>
      <c r="I152" s="959"/>
      <c r="J152" s="958"/>
      <c r="K152" s="959"/>
      <c r="L152" s="958"/>
      <c r="N152" s="139"/>
      <c r="O152" s="270"/>
      <c r="P152" s="125"/>
    </row>
    <row r="153" spans="1:16" ht="178.2" hidden="1" customHeight="1" outlineLevel="2" thickBot="1">
      <c r="A153" s="770" t="s">
        <v>19374</v>
      </c>
      <c r="B153" s="767" t="s">
        <v>15875</v>
      </c>
      <c r="C153" s="765" t="s">
        <v>2382</v>
      </c>
      <c r="D153" s="6" t="s">
        <v>420</v>
      </c>
      <c r="E153" s="958"/>
      <c r="F153" s="767" t="s">
        <v>2389</v>
      </c>
      <c r="G153" s="959"/>
      <c r="H153" s="958"/>
      <c r="I153" s="959"/>
      <c r="J153" s="958"/>
      <c r="K153" s="959"/>
      <c r="L153" s="958"/>
      <c r="N153" s="139"/>
      <c r="O153" s="270"/>
      <c r="P153" s="125"/>
    </row>
    <row r="154" spans="1:16" ht="159.44999999999999" hidden="1" customHeight="1" outlineLevel="2" thickBot="1">
      <c r="A154" s="767" t="s">
        <v>19375</v>
      </c>
      <c r="B154" s="770" t="s">
        <v>15876</v>
      </c>
      <c r="C154" s="769" t="s">
        <v>2357</v>
      </c>
      <c r="D154" s="6" t="s">
        <v>420</v>
      </c>
      <c r="E154" s="958"/>
      <c r="F154" s="767"/>
      <c r="G154" s="959"/>
      <c r="H154" s="958"/>
      <c r="I154" s="959"/>
      <c r="J154" s="958"/>
      <c r="K154" s="959"/>
      <c r="L154" s="958"/>
      <c r="N154" s="139"/>
      <c r="O154" s="270"/>
      <c r="P154" s="125"/>
    </row>
    <row r="155" spans="1:16" ht="324.60000000000002" hidden="1" outlineLevel="2" thickBot="1">
      <c r="A155" s="767" t="s">
        <v>19376</v>
      </c>
      <c r="B155" s="770" t="s">
        <v>15877</v>
      </c>
      <c r="C155" s="769" t="s">
        <v>2384</v>
      </c>
      <c r="D155" s="6" t="s">
        <v>420</v>
      </c>
      <c r="E155" s="958"/>
      <c r="F155" s="767"/>
      <c r="G155" s="959"/>
      <c r="H155" s="958"/>
      <c r="I155" s="959"/>
      <c r="J155" s="958"/>
      <c r="K155" s="959"/>
      <c r="L155" s="958"/>
      <c r="N155" s="139"/>
      <c r="O155" s="270"/>
      <c r="P155" s="125"/>
    </row>
    <row r="156" spans="1:16" ht="132.44999999999999" hidden="1" customHeight="1" outlineLevel="2" thickBot="1">
      <c r="A156" s="767" t="s">
        <v>19377</v>
      </c>
      <c r="B156" s="770"/>
      <c r="C156" s="769" t="s">
        <v>2385</v>
      </c>
      <c r="D156" s="6" t="s">
        <v>420</v>
      </c>
      <c r="E156" s="958"/>
      <c r="F156" s="767" t="s">
        <v>15924</v>
      </c>
      <c r="G156" s="959"/>
      <c r="H156" s="958"/>
      <c r="I156" s="959"/>
      <c r="J156" s="958"/>
      <c r="K156" s="959"/>
      <c r="L156" s="958"/>
      <c r="N156" s="139"/>
      <c r="O156" s="270"/>
      <c r="P156" s="125"/>
    </row>
    <row r="157" spans="1:16" ht="138.6" hidden="1" customHeight="1" outlineLevel="2" thickBot="1">
      <c r="A157" s="767" t="s">
        <v>19378</v>
      </c>
      <c r="B157" s="770"/>
      <c r="C157" s="769" t="s">
        <v>2387</v>
      </c>
      <c r="D157" s="6" t="s">
        <v>420</v>
      </c>
      <c r="E157" s="958"/>
      <c r="F157" s="767" t="s">
        <v>2390</v>
      </c>
      <c r="G157" s="959"/>
      <c r="H157" s="958"/>
      <c r="I157" s="959"/>
      <c r="J157" s="958"/>
      <c r="K157" s="959"/>
      <c r="L157" s="958"/>
      <c r="N157" s="139"/>
      <c r="O157" s="270"/>
      <c r="P157" s="125"/>
    </row>
    <row r="158" spans="1:16" ht="145.94999999999999" hidden="1" customHeight="1" outlineLevel="2" thickBot="1">
      <c r="A158" s="767" t="s">
        <v>19379</v>
      </c>
      <c r="B158" s="770"/>
      <c r="C158" s="769" t="s">
        <v>2386</v>
      </c>
      <c r="D158" s="6" t="s">
        <v>420</v>
      </c>
      <c r="E158" s="958"/>
      <c r="F158" s="767"/>
      <c r="G158" s="959"/>
      <c r="H158" s="958"/>
      <c r="I158" s="959"/>
      <c r="J158" s="958"/>
      <c r="K158" s="959"/>
      <c r="L158" s="958"/>
      <c r="N158" s="139"/>
      <c r="O158" s="270"/>
      <c r="P158" s="125"/>
    </row>
    <row r="159" spans="1:16" ht="87" hidden="1" customHeight="1" outlineLevel="1">
      <c r="A159" s="1017" t="s">
        <v>20476</v>
      </c>
      <c r="B159" s="778" t="s">
        <v>20501</v>
      </c>
      <c r="C159" s="768" t="s">
        <v>20470</v>
      </c>
      <c r="D159" s="768" t="s">
        <v>425</v>
      </c>
      <c r="E159" s="1006" t="s">
        <v>20477</v>
      </c>
      <c r="F159" s="1006" t="s">
        <v>20505</v>
      </c>
      <c r="G159" s="1007" t="s">
        <v>20475</v>
      </c>
      <c r="H159" s="1017" t="s">
        <v>19062</v>
      </c>
      <c r="I159" s="1018" t="s">
        <v>20475</v>
      </c>
      <c r="J159" s="1046" t="s">
        <v>20481</v>
      </c>
      <c r="K159" s="1020" t="s">
        <v>20481</v>
      </c>
      <c r="L159" s="1046" t="s">
        <v>20481</v>
      </c>
      <c r="N159" s="141"/>
      <c r="O159" s="1003"/>
      <c r="P159" s="766"/>
    </row>
    <row r="160" spans="1:16" ht="87" hidden="1" customHeight="1" outlineLevel="2">
      <c r="A160" s="1017"/>
      <c r="B160" s="778" t="s">
        <v>20502</v>
      </c>
      <c r="C160" s="768" t="s">
        <v>20471</v>
      </c>
      <c r="D160" s="768" t="s">
        <v>425</v>
      </c>
      <c r="E160" s="1006"/>
      <c r="F160" s="1006"/>
      <c r="G160" s="1007"/>
      <c r="H160" s="1017"/>
      <c r="I160" s="1018"/>
      <c r="J160" s="1046"/>
      <c r="K160" s="1020"/>
      <c r="L160" s="1046"/>
      <c r="N160" s="141"/>
      <c r="O160" s="1003"/>
      <c r="P160" s="766"/>
    </row>
    <row r="161" spans="1:16" ht="87" hidden="1" customHeight="1" outlineLevel="2">
      <c r="A161" s="1017"/>
      <c r="B161" s="778" t="s">
        <v>20503</v>
      </c>
      <c r="C161" s="768" t="s">
        <v>20472</v>
      </c>
      <c r="D161" s="768" t="s">
        <v>425</v>
      </c>
      <c r="E161" s="1006"/>
      <c r="F161" s="1006"/>
      <c r="G161" s="1007"/>
      <c r="H161" s="1017"/>
      <c r="I161" s="1018"/>
      <c r="J161" s="1046"/>
      <c r="K161" s="1020"/>
      <c r="L161" s="1046"/>
      <c r="N161" s="141"/>
      <c r="O161" s="1003"/>
      <c r="P161" s="766"/>
    </row>
    <row r="162" spans="1:16" ht="87" hidden="1" customHeight="1" outlineLevel="2">
      <c r="A162" s="1017"/>
      <c r="B162" s="778" t="s">
        <v>20504</v>
      </c>
      <c r="C162" s="768" t="s">
        <v>20473</v>
      </c>
      <c r="D162" s="768" t="s">
        <v>425</v>
      </c>
      <c r="E162" s="1006"/>
      <c r="F162" s="1006"/>
      <c r="G162" s="1007"/>
      <c r="H162" s="1017"/>
      <c r="I162" s="1018"/>
      <c r="J162" s="1046"/>
      <c r="K162" s="1020"/>
      <c r="L162" s="1046"/>
      <c r="N162" s="141"/>
      <c r="O162" s="1003"/>
      <c r="P162" s="766"/>
    </row>
    <row r="163" spans="1:16" ht="60.6" hidden="1" outlineLevel="2" thickBot="1">
      <c r="A163" s="1017"/>
      <c r="B163" s="778" t="s">
        <v>20478</v>
      </c>
      <c r="C163" s="768" t="s">
        <v>2127</v>
      </c>
      <c r="D163" s="768" t="s">
        <v>423</v>
      </c>
      <c r="E163" s="1006"/>
      <c r="F163" s="1006"/>
      <c r="G163" s="1007"/>
      <c r="H163" s="1017"/>
      <c r="I163" s="1018"/>
      <c r="J163" s="1046"/>
      <c r="K163" s="1020"/>
      <c r="L163" s="1046"/>
      <c r="N163" s="141"/>
      <c r="O163" s="1003"/>
      <c r="P163" s="766"/>
    </row>
    <row r="164" spans="1:16" ht="147.44999999999999" hidden="1" customHeight="1" outlineLevel="1" thickBot="1">
      <c r="A164" s="1017"/>
      <c r="B164" s="778" t="s">
        <v>2735</v>
      </c>
      <c r="C164" s="768" t="s">
        <v>20474</v>
      </c>
      <c r="D164" s="768" t="s">
        <v>422</v>
      </c>
      <c r="E164" s="1006"/>
      <c r="F164" s="1006"/>
      <c r="G164" s="1007"/>
      <c r="H164" s="1017"/>
      <c r="I164" s="1018"/>
      <c r="J164" s="1046"/>
      <c r="K164" s="1020"/>
      <c r="L164" s="1046"/>
      <c r="N164" s="142"/>
      <c r="O164" s="1003"/>
      <c r="P164" s="125"/>
    </row>
    <row r="165" spans="1:16" ht="264.60000000000002" hidden="1" outlineLevel="1" thickBot="1">
      <c r="A165" s="767" t="s">
        <v>19380</v>
      </c>
      <c r="B165" s="767" t="s">
        <v>2360</v>
      </c>
      <c r="C165" s="765" t="s">
        <v>2354</v>
      </c>
      <c r="D165" s="6" t="s">
        <v>420</v>
      </c>
      <c r="E165" s="958" t="s">
        <v>19176</v>
      </c>
      <c r="F165" s="958" t="s">
        <v>2361</v>
      </c>
      <c r="G165" s="959" t="s">
        <v>72</v>
      </c>
      <c r="H165" s="958" t="s">
        <v>19177</v>
      </c>
      <c r="I165" s="959" t="s">
        <v>70</v>
      </c>
      <c r="J165" s="958" t="s">
        <v>19052</v>
      </c>
      <c r="K165" s="959" t="s">
        <v>70</v>
      </c>
      <c r="L165" s="958" t="str">
        <f>VLOOKUP(K165,'JHS206'!$B$1:$G$117,4,FALSE)&amp;". "&amp;VLOOKUP(K165,'JHS206'!$B$1:$G$117,5,FALSE)</f>
        <v>lukioiden ja ammatillista peruskoulutusta antavien oppilaitosten opiskelijoille annettavat opiskeluterveydenhuollon palvelut. Opiskeluterveydenhuollon palvelut (pl.suun terveydenhuollon palvelut) sisältävät Terveydenhuoltolain (1326/2010) 17 §:n mukaiset palvelut: 1) oppilaitoksen opiskeluympäristön terveellisyyden ja turvallisuuden sekä opiskeluyhteisön hyvinvoinnin edistäminen ja seuranta, 2) opiskelijoiden terveyden ja hyvinvoinnin sekä opiskelukyvyn seuraaminen ja edistäminen, 3) terveyden- ja sairaanhoitopalvelujen järjestäminen opiskelijoille, mielenterveys- ja päihdetyö ja seksuaaliterveyden edistäminen sekä 4) opiskelijan erityisen tuen tai tutkimusten tarpeen varhainen tunnistaminen sekä opiskelijan tukeminen ja tarvittaessa jatkotutkimuksiin tai -hoitoon ohjaaminen. Opiskeluterveydenhuollon käyntitiedot raportoidaan THL:n Avohilmon palvelumuodossa T27 (Opiskeluterveydenhuolto).</v>
      </c>
      <c r="N165" s="139" t="s">
        <v>72</v>
      </c>
      <c r="O165" s="977" t="s">
        <v>70</v>
      </c>
      <c r="P165" s="959"/>
    </row>
    <row r="166" spans="1:16" ht="372.6" hidden="1" outlineLevel="1" thickBot="1">
      <c r="A166" s="767" t="s">
        <v>19381</v>
      </c>
      <c r="B166" s="767" t="s">
        <v>15878</v>
      </c>
      <c r="C166" s="765" t="s">
        <v>2355</v>
      </c>
      <c r="D166" s="765" t="s">
        <v>420</v>
      </c>
      <c r="E166" s="958"/>
      <c r="F166" s="958"/>
      <c r="G166" s="959"/>
      <c r="H166" s="958"/>
      <c r="I166" s="959"/>
      <c r="J166" s="958"/>
      <c r="K166" s="959"/>
      <c r="L166" s="958"/>
      <c r="N166" s="139"/>
      <c r="O166" s="977"/>
      <c r="P166" s="959"/>
    </row>
    <row r="167" spans="1:16" ht="96.6" hidden="1" outlineLevel="1" thickBot="1">
      <c r="A167" s="775" t="s">
        <v>2181</v>
      </c>
      <c r="B167" s="767"/>
      <c r="C167" s="775" t="s">
        <v>2358</v>
      </c>
      <c r="D167" s="765" t="s">
        <v>420</v>
      </c>
      <c r="E167" s="776" t="s">
        <v>2181</v>
      </c>
      <c r="F167" s="767" t="s">
        <v>74</v>
      </c>
      <c r="G167" s="765" t="s">
        <v>73</v>
      </c>
      <c r="H167" s="958"/>
      <c r="I167" s="959"/>
      <c r="J167" s="958"/>
      <c r="K167" s="959"/>
      <c r="L167" s="958"/>
      <c r="N167" s="139" t="s">
        <v>73</v>
      </c>
      <c r="O167" s="977"/>
      <c r="P167" s="959"/>
    </row>
    <row r="168" spans="1:16" ht="28.8" hidden="1" outlineLevel="1">
      <c r="A168" s="365" t="s">
        <v>2181</v>
      </c>
      <c r="B168" s="789"/>
      <c r="C168" s="365" t="s">
        <v>2359</v>
      </c>
      <c r="D168" s="797"/>
      <c r="E168" s="797"/>
      <c r="F168" s="789"/>
      <c r="G168" s="797"/>
      <c r="H168" s="789"/>
      <c r="I168" s="797"/>
      <c r="J168" s="789"/>
      <c r="K168" s="797"/>
      <c r="L168" s="789"/>
      <c r="N168" s="260"/>
      <c r="O168" s="977"/>
      <c r="P168" s="765"/>
    </row>
    <row r="169" spans="1:16" ht="168" hidden="1" outlineLevel="1">
      <c r="A169" s="764"/>
      <c r="B169" s="784" t="s">
        <v>19035</v>
      </c>
      <c r="C169" s="810" t="s">
        <v>18938</v>
      </c>
      <c r="D169" s="810" t="s">
        <v>420</v>
      </c>
      <c r="E169" s="810"/>
      <c r="F169" s="784" t="s">
        <v>76</v>
      </c>
      <c r="G169" s="810" t="s">
        <v>18938</v>
      </c>
      <c r="H169" s="500"/>
      <c r="I169" s="489" t="s">
        <v>18938</v>
      </c>
      <c r="J169" s="1032"/>
      <c r="K169" s="1031" t="s">
        <v>18938</v>
      </c>
      <c r="L169" s="1032" t="e">
        <f>VLOOKUP(K169,'JHS206'!$B$1:$G$117,4,FALSE)&amp;". "&amp;VLOOKUP(K169,'JHS206'!$B$1:$G$117,5,FALSE)</f>
        <v>#N/A</v>
      </c>
      <c r="N169" s="141"/>
      <c r="O169" s="977"/>
      <c r="P169" s="125" t="s">
        <v>789</v>
      </c>
    </row>
    <row r="170" spans="1:16" ht="15" hidden="1" outlineLevel="1" thickBot="1">
      <c r="A170" s="773"/>
      <c r="B170" s="773" t="s">
        <v>18724</v>
      </c>
      <c r="C170" s="810"/>
      <c r="D170" s="810"/>
      <c r="E170" s="810"/>
      <c r="F170" s="764"/>
      <c r="G170" s="810"/>
      <c r="H170" s="500"/>
      <c r="I170" s="489"/>
      <c r="J170" s="1032"/>
      <c r="K170" s="1031"/>
      <c r="L170" s="1032"/>
      <c r="N170" s="141"/>
      <c r="O170" s="787"/>
      <c r="P170" s="125"/>
    </row>
    <row r="171" spans="1:16" ht="180.45" hidden="1" customHeight="1" outlineLevel="1" thickBot="1">
      <c r="A171" s="767" t="s">
        <v>19382</v>
      </c>
      <c r="B171" s="767" t="s">
        <v>19245</v>
      </c>
      <c r="C171" s="765" t="s">
        <v>79</v>
      </c>
      <c r="D171" s="765" t="s">
        <v>422</v>
      </c>
      <c r="E171" s="958" t="s">
        <v>19243</v>
      </c>
      <c r="F171" s="958" t="s">
        <v>18712</v>
      </c>
      <c r="G171" s="765" t="s">
        <v>79</v>
      </c>
      <c r="H171" s="958" t="s">
        <v>19243</v>
      </c>
      <c r="I171" s="959" t="s">
        <v>78</v>
      </c>
      <c r="J171" s="958" t="s">
        <v>19244</v>
      </c>
      <c r="K171" s="959" t="s">
        <v>77</v>
      </c>
      <c r="L171" s="958" t="str">
        <f>VLOOKUP(K171,'JHS206'!$B$1:$G$117,4,FALSE)&amp;". "&amp;VLOOKUP(K171,'JHS206'!$B$1:$G$117,5,FALSE)</f>
        <v xml:space="preserve">lastensuojelun perhehoito (ns. sijaisperhehoito). </v>
      </c>
      <c r="N171" s="139" t="s">
        <v>79</v>
      </c>
      <c r="O171" s="1041" t="s">
        <v>811</v>
      </c>
      <c r="P171" s="125" t="s">
        <v>810</v>
      </c>
    </row>
    <row r="172" spans="1:16" ht="156.6" hidden="1" outlineLevel="1" thickBot="1">
      <c r="A172" s="767" t="s">
        <v>19383</v>
      </c>
      <c r="B172" s="381" t="s">
        <v>2448</v>
      </c>
      <c r="C172" s="765" t="s">
        <v>80</v>
      </c>
      <c r="D172" s="765" t="s">
        <v>422</v>
      </c>
      <c r="E172" s="958"/>
      <c r="F172" s="958"/>
      <c r="G172" s="765" t="s">
        <v>80</v>
      </c>
      <c r="H172" s="958"/>
      <c r="I172" s="959"/>
      <c r="J172" s="958"/>
      <c r="K172" s="959"/>
      <c r="L172" s="958"/>
      <c r="N172" s="139" t="s">
        <v>80</v>
      </c>
      <c r="O172" s="1041"/>
      <c r="P172" s="125"/>
    </row>
    <row r="173" spans="1:16" ht="409.6" hidden="1" outlineLevel="1" thickBot="1">
      <c r="A173" s="767" t="s">
        <v>19384</v>
      </c>
      <c r="B173" s="767" t="s">
        <v>19584</v>
      </c>
      <c r="C173" s="765" t="s">
        <v>83</v>
      </c>
      <c r="D173" s="765" t="s">
        <v>420</v>
      </c>
      <c r="E173" s="958" t="s">
        <v>19178</v>
      </c>
      <c r="F173" s="958" t="s">
        <v>18725</v>
      </c>
      <c r="G173" s="959" t="s">
        <v>83</v>
      </c>
      <c r="H173" s="958" t="s">
        <v>19179</v>
      </c>
      <c r="I173" s="959" t="s">
        <v>82</v>
      </c>
      <c r="J173" s="958" t="s">
        <v>19042</v>
      </c>
      <c r="K173" s="959" t="s">
        <v>81</v>
      </c>
      <c r="L173" s="958" t="str">
        <f>VLOOKUP(K173,'JHS206'!$B$1:$G$117,4,FALSE)&amp;". "&amp;VLOOKUP(K173,'JHS206'!$B$1:$G$117,5,FALSE)</f>
        <v xml:space="preserve">kasvatus- ja perheneuvonta. </v>
      </c>
      <c r="N173" s="142" t="s">
        <v>812</v>
      </c>
      <c r="O173" s="455" t="s">
        <v>813</v>
      </c>
      <c r="P173" s="125" t="s">
        <v>814</v>
      </c>
    </row>
    <row r="174" spans="1:16" ht="204.6" hidden="1" outlineLevel="1" thickBot="1">
      <c r="A174" s="767" t="s">
        <v>19582</v>
      </c>
      <c r="B174" s="767" t="s">
        <v>19583</v>
      </c>
      <c r="C174" s="765" t="s">
        <v>19581</v>
      </c>
      <c r="D174" s="765" t="s">
        <v>420</v>
      </c>
      <c r="E174" s="958"/>
      <c r="F174" s="958"/>
      <c r="G174" s="959"/>
      <c r="H174" s="958"/>
      <c r="I174" s="959"/>
      <c r="J174" s="958"/>
      <c r="K174" s="959"/>
      <c r="L174" s="958"/>
      <c r="N174" s="142"/>
      <c r="O174" s="455"/>
      <c r="P174" s="125"/>
    </row>
    <row r="175" spans="1:16" ht="156.44999999999999" hidden="1" customHeight="1" outlineLevel="1" thickBot="1">
      <c r="A175" s="958" t="s">
        <v>19385</v>
      </c>
      <c r="B175" s="776" t="s">
        <v>15882</v>
      </c>
      <c r="C175" s="775" t="s">
        <v>2734</v>
      </c>
      <c r="D175" s="775" t="s">
        <v>2181</v>
      </c>
      <c r="E175" s="1005" t="s">
        <v>19180</v>
      </c>
      <c r="F175" s="958" t="s">
        <v>90</v>
      </c>
      <c r="G175" s="959" t="s">
        <v>89</v>
      </c>
      <c r="H175" s="958"/>
      <c r="I175" s="959"/>
      <c r="J175" s="958" t="s">
        <v>19053</v>
      </c>
      <c r="K175" s="959" t="s">
        <v>88</v>
      </c>
      <c r="L175" s="958" t="str">
        <f>VLOOKUP(K175,'JHS206'!$B$1:$G$117,4,FALSE)&amp;". "&amp;VLOOKUP(K175,'JHS206'!$B$1:$G$117,5,FALSE)</f>
        <v xml:space="preserve">lastensuojelun sosiaalityö, sosiaaliohjaus, sosiaalinen kuntoutus, tehostettu perhetyö ja lapsen yksityisen sijoituksen valvonta, muut lastensuojelun avohuollon tukitoimet (mm. lapsen kuntoutumista tukevat hoito- ja terapiapalvelut ja lapsen harrasteiden ja muu taloudellinen tukeminen). Lisäksi lastensuojelun jälkihuoltona annettu itsenäisen selviytymisen tukeminen ja sen tarvitsemat palvelut, tuettu asuminen sekä itsenäistymisvarojen hoito.. </v>
      </c>
      <c r="M175" s="959" t="s">
        <v>2345</v>
      </c>
      <c r="N175" s="139" t="s">
        <v>89</v>
      </c>
      <c r="O175" s="455"/>
    </row>
    <row r="176" spans="1:16" ht="29.4" hidden="1" outlineLevel="1" thickBot="1">
      <c r="A176" s="958"/>
      <c r="B176" s="767" t="s">
        <v>2349</v>
      </c>
      <c r="C176" s="769" t="s">
        <v>2721</v>
      </c>
      <c r="D176" s="765"/>
      <c r="E176" s="1005"/>
      <c r="F176" s="958"/>
      <c r="G176" s="959"/>
      <c r="H176" s="958"/>
      <c r="I176" s="959"/>
      <c r="J176" s="958"/>
      <c r="K176" s="959"/>
      <c r="L176" s="958"/>
      <c r="M176" s="959"/>
      <c r="N176" s="138"/>
      <c r="O176" s="455"/>
    </row>
    <row r="177" spans="1:16" ht="164.4" hidden="1" customHeight="1" outlineLevel="1" thickBot="1">
      <c r="A177" s="954" t="s">
        <v>20945</v>
      </c>
      <c r="B177" s="954" t="s">
        <v>20946</v>
      </c>
      <c r="C177" s="955" t="s">
        <v>20942</v>
      </c>
      <c r="D177" s="955" t="s">
        <v>420</v>
      </c>
      <c r="E177" s="1005"/>
      <c r="F177" s="958"/>
      <c r="G177" s="959"/>
      <c r="H177" s="958"/>
      <c r="I177" s="959"/>
      <c r="J177" s="958"/>
      <c r="K177" s="959"/>
      <c r="L177" s="958"/>
      <c r="M177" s="959"/>
      <c r="N177" s="142" t="s">
        <v>84</v>
      </c>
      <c r="O177" s="455"/>
    </row>
    <row r="178" spans="1:16" ht="144.6" hidden="1" customHeight="1" outlineLevel="1">
      <c r="A178" s="954" t="s">
        <v>20944</v>
      </c>
      <c r="B178" s="954" t="s">
        <v>20988</v>
      </c>
      <c r="C178" s="955" t="s">
        <v>20943</v>
      </c>
      <c r="D178" s="955" t="s">
        <v>420</v>
      </c>
      <c r="E178" s="1005"/>
      <c r="F178" s="958"/>
      <c r="G178" s="959"/>
      <c r="H178" s="958"/>
      <c r="I178" s="959"/>
      <c r="J178" s="958"/>
      <c r="K178" s="959"/>
      <c r="L178" s="958"/>
      <c r="M178" s="959"/>
      <c r="N178" s="142"/>
      <c r="O178" s="455"/>
    </row>
    <row r="179" spans="1:16" ht="156.6" hidden="1" outlineLevel="1" thickBot="1">
      <c r="A179" s="767" t="s">
        <v>19386</v>
      </c>
      <c r="B179" s="767" t="s">
        <v>2350</v>
      </c>
      <c r="C179" s="765" t="s">
        <v>2351</v>
      </c>
      <c r="D179" s="765" t="s">
        <v>422</v>
      </c>
      <c r="E179" s="1005"/>
      <c r="F179" s="958"/>
      <c r="G179" s="959"/>
      <c r="H179" s="958"/>
      <c r="I179" s="959"/>
      <c r="J179" s="958"/>
      <c r="K179" s="959"/>
      <c r="L179" s="958"/>
      <c r="M179" s="959"/>
      <c r="N179" s="138"/>
      <c r="O179" s="455"/>
    </row>
    <row r="180" spans="1:16" ht="202.95" hidden="1" customHeight="1" outlineLevel="1" thickBot="1">
      <c r="A180" s="767" t="s">
        <v>19387</v>
      </c>
      <c r="B180" s="767" t="s">
        <v>4802</v>
      </c>
      <c r="C180" s="765" t="s">
        <v>2344</v>
      </c>
      <c r="D180" s="765" t="s">
        <v>420</v>
      </c>
      <c r="E180" s="1005"/>
      <c r="F180" s="958"/>
      <c r="G180" s="959"/>
      <c r="H180" s="958"/>
      <c r="I180" s="959"/>
      <c r="J180" s="958"/>
      <c r="K180" s="959"/>
      <c r="L180" s="958"/>
      <c r="M180" s="959"/>
      <c r="N180" s="138"/>
      <c r="O180" s="455"/>
    </row>
    <row r="181" spans="1:16" ht="216.6" hidden="1" outlineLevel="1" thickBot="1">
      <c r="A181" s="767" t="s">
        <v>19388</v>
      </c>
      <c r="B181" s="767" t="s">
        <v>19286</v>
      </c>
      <c r="C181" s="765" t="s">
        <v>2227</v>
      </c>
      <c r="D181" s="765" t="s">
        <v>420</v>
      </c>
      <c r="E181" s="1005"/>
      <c r="F181" s="958"/>
      <c r="G181" s="959"/>
      <c r="H181" s="958"/>
      <c r="I181" s="959"/>
      <c r="J181" s="958"/>
      <c r="K181" s="959"/>
      <c r="L181" s="958"/>
      <c r="M181" s="959"/>
      <c r="N181" s="138"/>
      <c r="O181" s="455"/>
    </row>
    <row r="182" spans="1:16" ht="89.55" hidden="1" customHeight="1" outlineLevel="1" thickBot="1">
      <c r="A182" s="954" t="s">
        <v>20990</v>
      </c>
      <c r="B182" s="957" t="s">
        <v>20989</v>
      </c>
      <c r="C182" s="956" t="s">
        <v>20940</v>
      </c>
      <c r="D182" s="952" t="s">
        <v>420</v>
      </c>
      <c r="E182" s="1005"/>
      <c r="F182" s="958"/>
      <c r="G182" s="959"/>
      <c r="H182" s="958"/>
      <c r="I182" s="959"/>
      <c r="J182" s="958"/>
      <c r="K182" s="959"/>
      <c r="L182" s="958"/>
      <c r="M182" s="959"/>
      <c r="N182" s="138"/>
      <c r="O182" s="455"/>
    </row>
    <row r="183" spans="1:16" ht="234" hidden="1" customHeight="1" outlineLevel="1" thickBot="1">
      <c r="A183" s="767" t="s">
        <v>19389</v>
      </c>
      <c r="B183" s="767" t="s">
        <v>4805</v>
      </c>
      <c r="C183" s="765" t="s">
        <v>2346</v>
      </c>
      <c r="D183" s="765" t="s">
        <v>420</v>
      </c>
      <c r="E183" s="958" t="s">
        <v>19181</v>
      </c>
      <c r="F183" s="958" t="s">
        <v>92</v>
      </c>
      <c r="G183" s="959" t="s">
        <v>91</v>
      </c>
      <c r="H183" s="958"/>
      <c r="I183" s="959"/>
      <c r="J183" s="958"/>
      <c r="K183" s="959"/>
      <c r="L183" s="958"/>
      <c r="M183" s="959"/>
      <c r="N183" s="138" t="s">
        <v>91</v>
      </c>
      <c r="O183" s="456"/>
    </row>
    <row r="184" spans="1:16" ht="195.45" hidden="1" customHeight="1" outlineLevel="1">
      <c r="A184" s="767" t="s">
        <v>19390</v>
      </c>
      <c r="B184" s="776" t="s">
        <v>2685</v>
      </c>
      <c r="C184" s="775" t="s">
        <v>20468</v>
      </c>
      <c r="D184" s="765" t="s">
        <v>420</v>
      </c>
      <c r="E184" s="958"/>
      <c r="F184" s="958"/>
      <c r="G184" s="959"/>
      <c r="H184" s="958"/>
      <c r="I184" s="959"/>
      <c r="J184" s="958"/>
      <c r="K184" s="959"/>
      <c r="L184" s="958"/>
      <c r="N184" s="269"/>
      <c r="O184" s="786"/>
    </row>
    <row r="185" spans="1:16" ht="324" hidden="1" outlineLevel="2">
      <c r="A185" s="767" t="s">
        <v>19391</v>
      </c>
      <c r="B185" s="776" t="s">
        <v>15883</v>
      </c>
      <c r="C185" s="775" t="s">
        <v>2684</v>
      </c>
      <c r="D185" s="765" t="s">
        <v>420</v>
      </c>
      <c r="E185" s="958"/>
      <c r="F185" s="958"/>
      <c r="G185" s="959"/>
      <c r="H185" s="958"/>
      <c r="I185" s="959"/>
      <c r="J185" s="958"/>
      <c r="K185" s="959"/>
      <c r="L185" s="958"/>
      <c r="N185" s="269"/>
      <c r="O185" s="786"/>
    </row>
    <row r="186" spans="1:16" ht="312" hidden="1" outlineLevel="2">
      <c r="A186" s="767" t="s">
        <v>19392</v>
      </c>
      <c r="B186" s="776" t="s">
        <v>19288</v>
      </c>
      <c r="C186" s="775" t="s">
        <v>2686</v>
      </c>
      <c r="D186" s="765" t="s">
        <v>420</v>
      </c>
      <c r="E186" s="958"/>
      <c r="F186" s="958"/>
      <c r="G186" s="959"/>
      <c r="H186" s="958"/>
      <c r="I186" s="959"/>
      <c r="J186" s="958"/>
      <c r="K186" s="959"/>
      <c r="L186" s="958"/>
      <c r="N186" s="269"/>
      <c r="O186" s="786"/>
    </row>
    <row r="187" spans="1:16" ht="100.95" hidden="1" customHeight="1" outlineLevel="1" thickBot="1">
      <c r="A187" s="767" t="s">
        <v>19393</v>
      </c>
      <c r="B187" s="767" t="s">
        <v>2450</v>
      </c>
      <c r="C187" s="765" t="s">
        <v>2347</v>
      </c>
      <c r="D187" s="765"/>
      <c r="E187" s="958"/>
      <c r="F187" s="958"/>
      <c r="G187" s="959"/>
      <c r="H187" s="958"/>
      <c r="I187" s="959"/>
      <c r="J187" s="958"/>
      <c r="K187" s="959"/>
      <c r="L187" s="958"/>
      <c r="N187" s="269"/>
      <c r="O187" s="786"/>
    </row>
    <row r="188" spans="1:16" ht="168.6" hidden="1" outlineLevel="1" thickBot="1">
      <c r="A188" s="767" t="s">
        <v>19394</v>
      </c>
      <c r="B188" s="767" t="s">
        <v>2449</v>
      </c>
      <c r="C188" s="765" t="s">
        <v>815</v>
      </c>
      <c r="D188" s="765" t="s">
        <v>422</v>
      </c>
      <c r="E188" s="767" t="s">
        <v>19183</v>
      </c>
      <c r="F188" s="381"/>
      <c r="G188" s="765" t="s">
        <v>99</v>
      </c>
      <c r="H188" s="1006" t="s">
        <v>19182</v>
      </c>
      <c r="I188" s="1007" t="s">
        <v>98</v>
      </c>
      <c r="J188" s="958" t="s">
        <v>19043</v>
      </c>
      <c r="K188" s="959" t="s">
        <v>98</v>
      </c>
      <c r="L188" s="958" t="str">
        <f>VLOOKUP(K188,'JHS206'!$B$1:$G$117,4,FALSE)&amp;". "&amp;VLOOKUP(K188,'JHS206'!$B$1:$G$117,5,FALSE)</f>
        <v xml:space="preserve">lastensuojelun ammatillinen perhehoito (annetaan lupaviranomaiselta saadun luvan perusteella toimivassa ammatillisessa perhekodissa). </v>
      </c>
      <c r="N188" s="143" t="s">
        <v>815</v>
      </c>
      <c r="O188" s="1044" t="s">
        <v>808</v>
      </c>
      <c r="P188" s="125" t="s">
        <v>817</v>
      </c>
    </row>
    <row r="189" spans="1:16" ht="168.6" hidden="1" outlineLevel="1" thickBot="1">
      <c r="A189" s="767" t="s">
        <v>19394</v>
      </c>
      <c r="B189" s="767" t="s">
        <v>2449</v>
      </c>
      <c r="C189" s="765" t="s">
        <v>100</v>
      </c>
      <c r="D189" s="765" t="s">
        <v>422</v>
      </c>
      <c r="E189" s="767" t="s">
        <v>19183</v>
      </c>
      <c r="F189" s="381"/>
      <c r="G189" s="765" t="s">
        <v>100</v>
      </c>
      <c r="H189" s="1006"/>
      <c r="I189" s="1007"/>
      <c r="J189" s="958"/>
      <c r="K189" s="959"/>
      <c r="L189" s="958"/>
      <c r="N189" s="136" t="s">
        <v>816</v>
      </c>
      <c r="O189" s="1045"/>
      <c r="P189" s="125" t="s">
        <v>801</v>
      </c>
    </row>
    <row r="190" spans="1:16" ht="168.45" hidden="1" customHeight="1" outlineLevel="1" thickBot="1">
      <c r="A190" s="767" t="s">
        <v>19395</v>
      </c>
      <c r="B190" s="938" t="s">
        <v>2324</v>
      </c>
      <c r="C190" s="939" t="s">
        <v>2323</v>
      </c>
      <c r="D190" s="939" t="s">
        <v>422</v>
      </c>
      <c r="E190" s="958" t="s">
        <v>19184</v>
      </c>
      <c r="F190" s="958" t="s">
        <v>106</v>
      </c>
      <c r="G190" s="959" t="s">
        <v>104</v>
      </c>
      <c r="H190" s="1006" t="s">
        <v>19190</v>
      </c>
      <c r="I190" s="1007" t="s">
        <v>103</v>
      </c>
      <c r="J190" s="958" t="s">
        <v>19054</v>
      </c>
      <c r="K190" s="959" t="s">
        <v>101</v>
      </c>
      <c r="L190" s="958" t="str">
        <f>VLOOKUP(K190,'JHS206'!$B$1:$G$117,4,FALSE)&amp;". "&amp;VLOOKUP(K190,'JHS206'!$B$1:$G$117,5,FALSE)</f>
        <v>lastensuojelun laitoshoito lastensuojelulaitoksissa. Palveluun kirjataan myös laitoksissa annettu perhekuntoutus.</v>
      </c>
      <c r="N190" s="138" t="s">
        <v>104</v>
      </c>
      <c r="O190" s="1044" t="s">
        <v>808</v>
      </c>
      <c r="P190" s="125" t="s">
        <v>817</v>
      </c>
    </row>
    <row r="191" spans="1:16" ht="102.45" hidden="1" customHeight="1" outlineLevel="1" thickBot="1">
      <c r="A191" s="767" t="s">
        <v>19395</v>
      </c>
      <c r="B191" s="938" t="s">
        <v>2320</v>
      </c>
      <c r="C191" s="939" t="s">
        <v>2322</v>
      </c>
      <c r="D191" s="939"/>
      <c r="E191" s="958"/>
      <c r="F191" s="958"/>
      <c r="G191" s="959"/>
      <c r="H191" s="1006"/>
      <c r="I191" s="1007"/>
      <c r="J191" s="958"/>
      <c r="K191" s="959"/>
      <c r="L191" s="958"/>
      <c r="N191" s="138"/>
      <c r="O191" s="1041"/>
      <c r="P191" s="125"/>
    </row>
    <row r="192" spans="1:16" ht="156.6" hidden="1" outlineLevel="1" thickBot="1">
      <c r="A192" s="767" t="s">
        <v>19396</v>
      </c>
      <c r="B192" s="938"/>
      <c r="C192" s="939" t="s">
        <v>105</v>
      </c>
      <c r="D192" s="939" t="s">
        <v>422</v>
      </c>
      <c r="E192" s="958" t="s">
        <v>19185</v>
      </c>
      <c r="F192" s="958" t="s">
        <v>106</v>
      </c>
      <c r="G192" s="959" t="s">
        <v>105</v>
      </c>
      <c r="H192" s="1006"/>
      <c r="I192" s="1007"/>
      <c r="J192" s="958"/>
      <c r="K192" s="959"/>
      <c r="L192" s="958"/>
      <c r="N192" s="138" t="s">
        <v>105</v>
      </c>
      <c r="O192" s="1041"/>
      <c r="P192" s="125"/>
    </row>
    <row r="193" spans="1:16" ht="156.6" hidden="1" outlineLevel="1" thickBot="1">
      <c r="A193" s="767" t="s">
        <v>19396</v>
      </c>
      <c r="B193" s="938" t="s">
        <v>2728</v>
      </c>
      <c r="C193" s="939" t="s">
        <v>2702</v>
      </c>
      <c r="D193" s="939" t="s">
        <v>422</v>
      </c>
      <c r="E193" s="958"/>
      <c r="F193" s="958"/>
      <c r="G193" s="959"/>
      <c r="H193" s="1006"/>
      <c r="I193" s="1007"/>
      <c r="J193" s="958"/>
      <c r="K193" s="959"/>
      <c r="L193" s="958"/>
      <c r="N193" s="138"/>
      <c r="O193" s="791"/>
      <c r="P193" s="125"/>
    </row>
    <row r="194" spans="1:16" ht="156.6" hidden="1" outlineLevel="1" thickBot="1">
      <c r="A194" s="767" t="s">
        <v>19396</v>
      </c>
      <c r="B194" s="938"/>
      <c r="C194" s="939" t="s">
        <v>2703</v>
      </c>
      <c r="D194" s="939" t="s">
        <v>422</v>
      </c>
      <c r="E194" s="958"/>
      <c r="F194" s="958"/>
      <c r="G194" s="959"/>
      <c r="H194" s="1006"/>
      <c r="I194" s="1007"/>
      <c r="J194" s="958"/>
      <c r="K194" s="959"/>
      <c r="L194" s="958"/>
      <c r="N194" s="138"/>
      <c r="O194" s="791"/>
      <c r="P194" s="125"/>
    </row>
    <row r="195" spans="1:16" ht="102" hidden="1" customHeight="1" outlineLevel="1" thickBot="1">
      <c r="A195" s="767" t="s">
        <v>19396</v>
      </c>
      <c r="B195" s="938" t="s">
        <v>21044</v>
      </c>
      <c r="C195" s="939" t="s">
        <v>2706</v>
      </c>
      <c r="D195" s="939" t="s">
        <v>422</v>
      </c>
      <c r="E195" s="958"/>
      <c r="F195" s="958"/>
      <c r="G195" s="959"/>
      <c r="H195" s="1006"/>
      <c r="I195" s="1007"/>
      <c r="J195" s="958"/>
      <c r="K195" s="959"/>
      <c r="L195" s="958"/>
      <c r="N195" s="138"/>
      <c r="O195" s="791"/>
      <c r="P195" s="125"/>
    </row>
    <row r="196" spans="1:16" ht="156.6" hidden="1" outlineLevel="1" thickBot="1">
      <c r="A196" s="767" t="s">
        <v>19396</v>
      </c>
      <c r="B196" s="938"/>
      <c r="C196" s="939" t="s">
        <v>2732</v>
      </c>
      <c r="D196" s="939" t="s">
        <v>422</v>
      </c>
      <c r="E196" s="958"/>
      <c r="F196" s="958"/>
      <c r="G196" s="959"/>
      <c r="H196" s="1006"/>
      <c r="I196" s="1007"/>
      <c r="J196" s="958"/>
      <c r="K196" s="959"/>
      <c r="L196" s="958"/>
      <c r="N196" s="138"/>
      <c r="O196" s="791"/>
      <c r="P196" s="125"/>
    </row>
    <row r="197" spans="1:16" ht="102" hidden="1" customHeight="1" outlineLevel="1" thickBot="1">
      <c r="A197" s="767" t="s">
        <v>19396</v>
      </c>
      <c r="B197" s="938" t="s">
        <v>2733</v>
      </c>
      <c r="C197" s="939" t="s">
        <v>2704</v>
      </c>
      <c r="D197" s="939" t="s">
        <v>422</v>
      </c>
      <c r="E197" s="958"/>
      <c r="F197" s="958"/>
      <c r="G197" s="959"/>
      <c r="H197" s="1006"/>
      <c r="I197" s="1007"/>
      <c r="J197" s="958"/>
      <c r="K197" s="959"/>
      <c r="L197" s="958"/>
      <c r="N197" s="138"/>
      <c r="O197" s="791"/>
      <c r="P197" s="125"/>
    </row>
    <row r="198" spans="1:16" ht="160.05000000000001" hidden="1" customHeight="1" outlineLevel="1" thickBot="1">
      <c r="A198" s="767" t="s">
        <v>19397</v>
      </c>
      <c r="B198" s="770" t="s">
        <v>18940</v>
      </c>
      <c r="C198" s="769" t="s">
        <v>409</v>
      </c>
      <c r="D198" s="765" t="s">
        <v>422</v>
      </c>
      <c r="E198" s="958" t="s">
        <v>19186</v>
      </c>
      <c r="F198" s="958" t="s">
        <v>410</v>
      </c>
      <c r="G198" s="1002" t="s">
        <v>409</v>
      </c>
      <c r="H198" s="958" t="s">
        <v>19189</v>
      </c>
      <c r="I198" s="959" t="s">
        <v>19188</v>
      </c>
      <c r="J198" s="958"/>
      <c r="K198" s="959"/>
      <c r="L198" s="958"/>
      <c r="N198" s="136" t="s">
        <v>368</v>
      </c>
      <c r="O198" s="791"/>
      <c r="P198" s="766" t="s">
        <v>807</v>
      </c>
    </row>
    <row r="199" spans="1:16" ht="156.6" hidden="1" outlineLevel="1" thickBot="1">
      <c r="A199" s="767" t="s">
        <v>19398</v>
      </c>
      <c r="B199" s="770" t="s">
        <v>2815</v>
      </c>
      <c r="C199" s="769" t="s">
        <v>2814</v>
      </c>
      <c r="D199" s="765" t="s">
        <v>419</v>
      </c>
      <c r="E199" s="958"/>
      <c r="F199" s="958"/>
      <c r="G199" s="1002"/>
      <c r="H199" s="958"/>
      <c r="I199" s="959"/>
      <c r="J199" s="958"/>
      <c r="K199" s="959"/>
      <c r="L199" s="958"/>
      <c r="N199" s="136"/>
      <c r="O199" s="791"/>
      <c r="P199" s="766"/>
    </row>
    <row r="200" spans="1:16" ht="187.8" hidden="1" outlineLevel="1" thickBot="1">
      <c r="A200" s="767" t="s">
        <v>19399</v>
      </c>
      <c r="B200" s="767" t="s">
        <v>52</v>
      </c>
      <c r="C200" s="765" t="s">
        <v>51</v>
      </c>
      <c r="D200" s="765" t="s">
        <v>422</v>
      </c>
      <c r="E200" s="767" t="s">
        <v>19187</v>
      </c>
      <c r="F200" s="767" t="s">
        <v>52</v>
      </c>
      <c r="G200" s="765" t="s">
        <v>51</v>
      </c>
      <c r="H200" s="1042"/>
      <c r="I200" s="765" t="s">
        <v>51</v>
      </c>
      <c r="J200" s="767" t="s">
        <v>19044</v>
      </c>
      <c r="K200" s="765" t="s">
        <v>51</v>
      </c>
      <c r="L200" s="767" t="str">
        <f>VLOOKUP(K200,'JHS206'!$B$1:$G$117,4,FALSE)&amp;". "&amp;VLOOKUP(K200,'JHS206'!$B$1:$G$117,5,FALSE)</f>
        <v xml:space="preserve">ensikotipalvelu. </v>
      </c>
      <c r="N200" s="137" t="s">
        <v>367</v>
      </c>
      <c r="O200" s="266" t="s">
        <v>808</v>
      </c>
      <c r="P200" s="766" t="s">
        <v>807</v>
      </c>
    </row>
    <row r="201" spans="1:16" s="7" customFormat="1" ht="16.05" hidden="1" customHeight="1" outlineLevel="1" thickBot="1">
      <c r="A201" s="779"/>
      <c r="B201" s="782"/>
      <c r="C201" s="788"/>
      <c r="D201" s="788" t="s">
        <v>420</v>
      </c>
      <c r="E201" s="779"/>
      <c r="F201" s="982" t="s">
        <v>354</v>
      </c>
      <c r="G201" s="788" t="s">
        <v>355</v>
      </c>
      <c r="H201" s="982"/>
      <c r="I201" s="979" t="s">
        <v>351</v>
      </c>
      <c r="J201" s="982"/>
      <c r="K201" s="979" t="s">
        <v>107</v>
      </c>
      <c r="L201" s="1040"/>
      <c r="N201" s="144" t="s">
        <v>366</v>
      </c>
      <c r="O201" s="1041" t="s">
        <v>820</v>
      </c>
      <c r="P201" s="768" t="s">
        <v>822</v>
      </c>
    </row>
    <row r="202" spans="1:16" s="7" customFormat="1" ht="29.4" hidden="1" outlineLevel="1" thickBot="1">
      <c r="A202" s="780"/>
      <c r="B202" s="782"/>
      <c r="C202" s="788"/>
      <c r="D202" s="788" t="s">
        <v>420</v>
      </c>
      <c r="E202" s="780"/>
      <c r="F202" s="983"/>
      <c r="G202" s="788" t="s">
        <v>179</v>
      </c>
      <c r="H202" s="984"/>
      <c r="I202" s="981"/>
      <c r="J202" s="983"/>
      <c r="K202" s="980"/>
      <c r="L202" s="1040"/>
      <c r="N202" s="145" t="s">
        <v>821</v>
      </c>
      <c r="O202" s="1041"/>
      <c r="P202" s="768" t="s">
        <v>822</v>
      </c>
    </row>
    <row r="203" spans="1:16" s="7" customFormat="1" ht="28.95" hidden="1" customHeight="1" outlineLevel="1">
      <c r="A203" s="780"/>
      <c r="B203" s="782"/>
      <c r="C203" s="788"/>
      <c r="D203" s="788" t="s">
        <v>422</v>
      </c>
      <c r="E203" s="780"/>
      <c r="F203" s="983"/>
      <c r="G203" s="788" t="s">
        <v>180</v>
      </c>
      <c r="H203" s="982"/>
      <c r="I203" s="979" t="s">
        <v>352</v>
      </c>
      <c r="J203" s="983"/>
      <c r="K203" s="980"/>
      <c r="L203" s="1040"/>
      <c r="N203" s="135" t="s">
        <v>825</v>
      </c>
      <c r="O203" s="141"/>
      <c r="P203" s="768" t="s">
        <v>822</v>
      </c>
    </row>
    <row r="204" spans="1:16" s="7" customFormat="1" ht="31.05" hidden="1" customHeight="1" outlineLevel="1">
      <c r="A204" s="781"/>
      <c r="B204" s="782"/>
      <c r="C204" s="788"/>
      <c r="D204" s="788" t="s">
        <v>422</v>
      </c>
      <c r="E204" s="781"/>
      <c r="F204" s="984"/>
      <c r="G204" s="788" t="s">
        <v>181</v>
      </c>
      <c r="H204" s="984"/>
      <c r="I204" s="981"/>
      <c r="J204" s="984"/>
      <c r="K204" s="981"/>
      <c r="L204" s="1040"/>
      <c r="N204" s="146" t="s">
        <v>826</v>
      </c>
      <c r="O204" s="141"/>
      <c r="P204" s="768" t="s">
        <v>822</v>
      </c>
    </row>
    <row r="205" spans="1:16" s="7" customFormat="1" ht="43.95" hidden="1" customHeight="1" outlineLevel="1" thickBot="1">
      <c r="A205" s="779"/>
      <c r="B205" s="782"/>
      <c r="C205" s="1036" t="s">
        <v>4797</v>
      </c>
      <c r="D205" s="259" t="s">
        <v>420</v>
      </c>
      <c r="E205" s="802"/>
      <c r="F205" s="982" t="s">
        <v>190</v>
      </c>
      <c r="G205" s="259" t="s">
        <v>4796</v>
      </c>
      <c r="H205" s="1038"/>
      <c r="I205" s="1036" t="s">
        <v>95</v>
      </c>
      <c r="J205" s="982"/>
      <c r="K205" s="979" t="s">
        <v>93</v>
      </c>
      <c r="L205" s="1040"/>
      <c r="N205" s="136" t="s">
        <v>96</v>
      </c>
      <c r="O205" s="141"/>
      <c r="P205" s="768" t="s">
        <v>822</v>
      </c>
    </row>
    <row r="206" spans="1:16" s="7" customFormat="1" ht="58.2" hidden="1" outlineLevel="1" thickBot="1">
      <c r="A206" s="780"/>
      <c r="B206" s="782"/>
      <c r="C206" s="1037"/>
      <c r="D206" s="259" t="s">
        <v>420</v>
      </c>
      <c r="E206" s="495"/>
      <c r="F206" s="983"/>
      <c r="G206" s="259" t="s">
        <v>4795</v>
      </c>
      <c r="H206" s="1039"/>
      <c r="I206" s="1037"/>
      <c r="J206" s="983"/>
      <c r="K206" s="980"/>
      <c r="L206" s="1040"/>
      <c r="N206" s="136" t="s">
        <v>97</v>
      </c>
      <c r="O206" s="141"/>
      <c r="P206" s="768" t="s">
        <v>822</v>
      </c>
    </row>
    <row r="207" spans="1:16" s="7" customFormat="1" ht="57.6" hidden="1" outlineLevel="1">
      <c r="A207" s="780"/>
      <c r="B207" s="782"/>
      <c r="C207" s="788"/>
      <c r="D207" s="788" t="s">
        <v>422</v>
      </c>
      <c r="E207" s="780"/>
      <c r="F207" s="983"/>
      <c r="G207" s="788" t="s">
        <v>180</v>
      </c>
      <c r="H207" s="982"/>
      <c r="I207" s="979" t="s">
        <v>353</v>
      </c>
      <c r="J207" s="983"/>
      <c r="K207" s="980"/>
      <c r="L207" s="1040"/>
      <c r="N207" s="135" t="s">
        <v>823</v>
      </c>
      <c r="O207" s="141"/>
      <c r="P207" s="768" t="s">
        <v>822</v>
      </c>
    </row>
    <row r="208" spans="1:16" s="7" customFormat="1" ht="28.8" hidden="1" outlineLevel="1">
      <c r="A208" s="781"/>
      <c r="B208" s="782"/>
      <c r="C208" s="788"/>
      <c r="D208" s="788" t="s">
        <v>422</v>
      </c>
      <c r="E208" s="781"/>
      <c r="F208" s="984"/>
      <c r="G208" s="788" t="s">
        <v>181</v>
      </c>
      <c r="H208" s="984"/>
      <c r="I208" s="981"/>
      <c r="J208" s="984"/>
      <c r="K208" s="981"/>
      <c r="L208" s="1040"/>
      <c r="N208" s="146" t="s">
        <v>824</v>
      </c>
      <c r="O208" s="141"/>
      <c r="P208" s="768" t="s">
        <v>822</v>
      </c>
    </row>
    <row r="209" spans="1:16" s="7" customFormat="1" ht="188.55" hidden="1" customHeight="1" outlineLevel="1">
      <c r="A209" s="788"/>
      <c r="B209" s="782"/>
      <c r="C209" s="788" t="s">
        <v>2427</v>
      </c>
      <c r="D209" s="788" t="s">
        <v>422</v>
      </c>
      <c r="E209" s="779"/>
      <c r="F209" s="982" t="s">
        <v>2435</v>
      </c>
      <c r="G209" s="979" t="s">
        <v>109</v>
      </c>
      <c r="H209" s="982"/>
      <c r="I209" s="979" t="s">
        <v>109</v>
      </c>
      <c r="J209" s="982"/>
      <c r="K209" s="979" t="s">
        <v>175</v>
      </c>
      <c r="L209" s="405"/>
      <c r="N209" s="147" t="s">
        <v>370</v>
      </c>
      <c r="O209" s="141"/>
      <c r="P209" s="768" t="s">
        <v>822</v>
      </c>
    </row>
    <row r="210" spans="1:16" s="7" customFormat="1" ht="86.4" hidden="1" outlineLevel="1">
      <c r="A210" s="788" t="s">
        <v>2462</v>
      </c>
      <c r="B210" s="782" t="s">
        <v>2432</v>
      </c>
      <c r="C210" s="788" t="s">
        <v>2431</v>
      </c>
      <c r="D210" s="788" t="s">
        <v>420</v>
      </c>
      <c r="E210" s="780"/>
      <c r="F210" s="983"/>
      <c r="G210" s="980"/>
      <c r="H210" s="983"/>
      <c r="I210" s="980"/>
      <c r="J210" s="983"/>
      <c r="K210" s="980"/>
      <c r="L210" s="405"/>
      <c r="N210" s="147"/>
      <c r="O210" s="141"/>
      <c r="P210" s="768"/>
    </row>
    <row r="211" spans="1:16" s="7" customFormat="1" ht="60" hidden="1" outlineLevel="1">
      <c r="A211" s="788"/>
      <c r="B211" s="782" t="s">
        <v>2429</v>
      </c>
      <c r="C211" s="788" t="s">
        <v>2430</v>
      </c>
      <c r="D211" s="788" t="s">
        <v>420</v>
      </c>
      <c r="E211" s="780"/>
      <c r="F211" s="983"/>
      <c r="G211" s="980"/>
      <c r="H211" s="983"/>
      <c r="I211" s="980"/>
      <c r="J211" s="983"/>
      <c r="K211" s="980"/>
      <c r="L211" s="405"/>
      <c r="N211" s="147"/>
      <c r="O211" s="141"/>
      <c r="P211" s="768"/>
    </row>
    <row r="212" spans="1:16" s="7" customFormat="1" ht="84" hidden="1" outlineLevel="1">
      <c r="A212" s="788"/>
      <c r="B212" s="782" t="s">
        <v>15884</v>
      </c>
      <c r="C212" s="788" t="s">
        <v>2428</v>
      </c>
      <c r="D212" s="788" t="s">
        <v>420</v>
      </c>
      <c r="E212" s="780"/>
      <c r="F212" s="983"/>
      <c r="G212" s="980"/>
      <c r="H212" s="983"/>
      <c r="I212" s="980"/>
      <c r="J212" s="983"/>
      <c r="K212" s="980"/>
      <c r="L212" s="405"/>
      <c r="N212" s="147"/>
      <c r="O212" s="141"/>
      <c r="P212" s="768"/>
    </row>
    <row r="213" spans="1:16" s="7" customFormat="1" ht="72" hidden="1" outlineLevel="1">
      <c r="A213" s="788"/>
      <c r="B213" s="782" t="s">
        <v>15885</v>
      </c>
      <c r="C213" s="788" t="s">
        <v>2425</v>
      </c>
      <c r="D213" s="788" t="s">
        <v>420</v>
      </c>
      <c r="E213" s="780"/>
      <c r="F213" s="983"/>
      <c r="G213" s="980"/>
      <c r="H213" s="983"/>
      <c r="I213" s="980"/>
      <c r="J213" s="983"/>
      <c r="K213" s="980"/>
      <c r="L213" s="405"/>
      <c r="N213" s="147"/>
      <c r="O213" s="141"/>
      <c r="P213" s="768"/>
    </row>
    <row r="214" spans="1:16" s="7" customFormat="1" ht="57.6" hidden="1" outlineLevel="1">
      <c r="A214" s="788"/>
      <c r="B214" s="782"/>
      <c r="C214" s="788" t="s">
        <v>2437</v>
      </c>
      <c r="D214" s="788" t="s">
        <v>420</v>
      </c>
      <c r="E214" s="780"/>
      <c r="F214" s="983"/>
      <c r="G214" s="980"/>
      <c r="H214" s="983"/>
      <c r="I214" s="980"/>
      <c r="J214" s="983"/>
      <c r="K214" s="980"/>
      <c r="L214" s="405"/>
      <c r="N214" s="147"/>
      <c r="O214" s="141"/>
      <c r="P214" s="768"/>
    </row>
    <row r="215" spans="1:16" s="7" customFormat="1" ht="96" hidden="1" outlineLevel="1">
      <c r="A215" s="788"/>
      <c r="B215" s="782" t="s">
        <v>15886</v>
      </c>
      <c r="C215" s="788" t="s">
        <v>2438</v>
      </c>
      <c r="D215" s="788" t="s">
        <v>420</v>
      </c>
      <c r="E215" s="780"/>
      <c r="F215" s="983"/>
      <c r="G215" s="980"/>
      <c r="H215" s="983"/>
      <c r="I215" s="980"/>
      <c r="J215" s="983"/>
      <c r="K215" s="980"/>
      <c r="L215" s="405"/>
      <c r="N215" s="147"/>
      <c r="O215" s="141"/>
      <c r="P215" s="768"/>
    </row>
    <row r="216" spans="1:16" s="7" customFormat="1" ht="43.2" hidden="1" outlineLevel="1">
      <c r="A216" s="788"/>
      <c r="B216" s="782" t="s">
        <v>2436</v>
      </c>
      <c r="C216" s="788" t="s">
        <v>2434</v>
      </c>
      <c r="D216" s="788" t="s">
        <v>420</v>
      </c>
      <c r="E216" s="780"/>
      <c r="F216" s="983"/>
      <c r="G216" s="980"/>
      <c r="H216" s="983"/>
      <c r="I216" s="980"/>
      <c r="J216" s="983"/>
      <c r="K216" s="980"/>
      <c r="L216" s="405"/>
      <c r="N216" s="147"/>
      <c r="O216" s="141"/>
      <c r="P216" s="768"/>
    </row>
    <row r="217" spans="1:16" s="7" customFormat="1" ht="84" hidden="1" outlineLevel="2">
      <c r="A217" s="788"/>
      <c r="B217" s="782" t="s">
        <v>15887</v>
      </c>
      <c r="C217" s="788" t="s">
        <v>2433</v>
      </c>
      <c r="D217" s="788" t="s">
        <v>420</v>
      </c>
      <c r="E217" s="780"/>
      <c r="F217" s="983"/>
      <c r="G217" s="980"/>
      <c r="H217" s="983"/>
      <c r="I217" s="980"/>
      <c r="J217" s="983"/>
      <c r="K217" s="980"/>
      <c r="L217" s="405"/>
      <c r="N217" s="147"/>
      <c r="O217" s="141"/>
      <c r="P217" s="768"/>
    </row>
    <row r="218" spans="1:16" s="7" customFormat="1" ht="108" hidden="1" outlineLevel="2">
      <c r="A218" s="788"/>
      <c r="B218" s="782" t="s">
        <v>15888</v>
      </c>
      <c r="C218" s="788" t="s">
        <v>2426</v>
      </c>
      <c r="D218" s="788" t="s">
        <v>420</v>
      </c>
      <c r="E218" s="780"/>
      <c r="F218" s="983"/>
      <c r="G218" s="980"/>
      <c r="H218" s="983"/>
      <c r="I218" s="980"/>
      <c r="J218" s="983"/>
      <c r="K218" s="980"/>
      <c r="L218" s="405"/>
      <c r="N218" s="147"/>
      <c r="O218" s="141"/>
      <c r="P218" s="768"/>
    </row>
    <row r="219" spans="1:16" s="7" customFormat="1" ht="36" hidden="1" outlineLevel="1">
      <c r="A219" s="788"/>
      <c r="B219" s="782" t="s">
        <v>2422</v>
      </c>
      <c r="C219" s="788" t="s">
        <v>2419</v>
      </c>
      <c r="D219" s="788" t="s">
        <v>420</v>
      </c>
      <c r="E219" s="780"/>
      <c r="F219" s="983"/>
      <c r="G219" s="980"/>
      <c r="H219" s="983"/>
      <c r="I219" s="980"/>
      <c r="J219" s="983"/>
      <c r="K219" s="980"/>
      <c r="L219" s="405"/>
      <c r="N219" s="147"/>
      <c r="O219" s="141"/>
      <c r="P219" s="768"/>
    </row>
    <row r="220" spans="1:16" s="7" customFormat="1" ht="48" hidden="1" outlineLevel="1">
      <c r="A220" s="788"/>
      <c r="B220" s="782" t="s">
        <v>2420</v>
      </c>
      <c r="C220" s="788" t="s">
        <v>2421</v>
      </c>
      <c r="D220" s="788" t="s">
        <v>420</v>
      </c>
      <c r="E220" s="781"/>
      <c r="F220" s="984"/>
      <c r="G220" s="981"/>
      <c r="H220" s="984"/>
      <c r="I220" s="981"/>
      <c r="J220" s="983"/>
      <c r="K220" s="980"/>
      <c r="L220" s="405"/>
      <c r="N220" s="147"/>
      <c r="O220" s="141"/>
      <c r="P220" s="768"/>
    </row>
    <row r="221" spans="1:16" s="7" customFormat="1" ht="48" hidden="1" outlineLevel="1">
      <c r="A221" s="788"/>
      <c r="B221" s="782" t="s">
        <v>19580</v>
      </c>
      <c r="C221" s="788" t="s">
        <v>19579</v>
      </c>
      <c r="D221" s="788" t="s">
        <v>420</v>
      </c>
      <c r="E221" s="781"/>
      <c r="F221" s="515"/>
      <c r="G221" s="516"/>
      <c r="H221" s="515"/>
      <c r="I221" s="516"/>
      <c r="J221" s="515"/>
      <c r="K221" s="516"/>
      <c r="L221" s="405"/>
      <c r="N221" s="147"/>
      <c r="O221" s="141"/>
      <c r="P221" s="768"/>
    </row>
    <row r="222" spans="1:16" ht="48" hidden="1" outlineLevel="1">
      <c r="A222" s="776" t="s">
        <v>2181</v>
      </c>
      <c r="B222" s="776" t="s">
        <v>4093</v>
      </c>
      <c r="C222" s="775" t="s">
        <v>2181</v>
      </c>
      <c r="D222" s="775" t="s">
        <v>2181</v>
      </c>
      <c r="E222" s="775"/>
      <c r="F222" s="776" t="s">
        <v>54</v>
      </c>
      <c r="G222" s="775" t="s">
        <v>391</v>
      </c>
      <c r="H222" s="776"/>
      <c r="I222" s="775" t="s">
        <v>391</v>
      </c>
      <c r="J222" s="776"/>
      <c r="K222" s="775" t="s">
        <v>53</v>
      </c>
      <c r="L222" s="776"/>
      <c r="N222" s="130" t="s">
        <v>10</v>
      </c>
      <c r="O222" s="130"/>
      <c r="P222" s="765" t="s">
        <v>787</v>
      </c>
    </row>
    <row r="223" spans="1:16" ht="23.4" collapsed="1">
      <c r="A223" s="264" t="s">
        <v>1517</v>
      </c>
      <c r="B223" s="380"/>
      <c r="C223" s="5"/>
      <c r="D223" s="2"/>
      <c r="E223" s="2"/>
      <c r="F223" s="380"/>
      <c r="G223" s="2"/>
      <c r="H223" s="404"/>
      <c r="I223" s="2"/>
      <c r="J223" s="404"/>
      <c r="K223" s="2"/>
      <c r="L223" s="380"/>
      <c r="N223" s="140"/>
      <c r="O223" s="140"/>
    </row>
    <row r="224" spans="1:16" ht="252" hidden="1" outlineLevel="1">
      <c r="A224" s="767" t="s">
        <v>19560</v>
      </c>
      <c r="B224" s="770" t="s">
        <v>19557</v>
      </c>
      <c r="C224" s="775" t="s">
        <v>392</v>
      </c>
      <c r="D224" s="775" t="s">
        <v>419</v>
      </c>
      <c r="E224" s="775"/>
      <c r="F224" s="776" t="s">
        <v>50</v>
      </c>
      <c r="G224" s="775" t="s">
        <v>392</v>
      </c>
      <c r="H224" s="776"/>
      <c r="I224" s="775" t="s">
        <v>392</v>
      </c>
      <c r="J224" s="776"/>
      <c r="K224" s="775" t="s">
        <v>49</v>
      </c>
      <c r="L224" s="767"/>
      <c r="N224" s="130" t="s">
        <v>21</v>
      </c>
      <c r="O224" s="130"/>
      <c r="P224" s="766" t="s">
        <v>787</v>
      </c>
    </row>
    <row r="225" spans="1:16" ht="180.45" hidden="1" customHeight="1" outlineLevel="1" thickBot="1">
      <c r="A225" s="767" t="s">
        <v>19400</v>
      </c>
      <c r="B225" s="767" t="s">
        <v>2206</v>
      </c>
      <c r="C225" s="765" t="s">
        <v>2215</v>
      </c>
      <c r="D225" s="765" t="s">
        <v>423</v>
      </c>
      <c r="E225" s="1001" t="s">
        <v>19047</v>
      </c>
      <c r="F225" s="1001" t="s">
        <v>2243</v>
      </c>
      <c r="G225" s="1002" t="s">
        <v>112</v>
      </c>
      <c r="H225" s="1001" t="s">
        <v>19047</v>
      </c>
      <c r="I225" s="1002" t="s">
        <v>112</v>
      </c>
      <c r="J225" s="958" t="s">
        <v>19045</v>
      </c>
      <c r="K225" s="959" t="s">
        <v>111</v>
      </c>
      <c r="L225" s="958" t="str">
        <f>VLOOKUP(K225,'JHS206'!$B$1:$G$117,4,FALSE)&amp;". "&amp;VLOOKUP(K225,'JHS206'!$B$1:$G$117,5,FALSE)</f>
        <v xml:space="preserve">työikäisille tarkoitettu sosiaalityö, sosiaaliohjaus, sosiaalinen kuntoutus, tukisuhdetoiminta, lomanviettopalvelu, asiakkaan raha-asioiden hoitaminen ja sosiaalinen luototus, ehkäisevä ja täydentävä toimeentulotuki
tähän kirjataan myös perustoimeentulotuki ja työmarkkinatuki, mikäli ne kulkevat maakunnan rahoissa (selviää myöhemmin). Myönnetyt ehkäisevä toimeentulotuki ja täydentävä toimeentulotuki (sekä mahdolliset perustoimeentulotuki ja työmarkkinatuki) kerätään myös erilliskustannuksina. Palveluun ei kirjata päihde- ja mielenterveyspalveluihin, vammaispalveluihin, lapsiperheiden palveluihin, lastensuojeluun ja vammaispalveluihin kuuluvia palveluja. 
</v>
      </c>
      <c r="M225" s="496" t="s">
        <v>19050</v>
      </c>
      <c r="N225" s="138" t="s">
        <v>371</v>
      </c>
      <c r="O225" s="138" t="s">
        <v>371</v>
      </c>
      <c r="P225" s="766" t="s">
        <v>787</v>
      </c>
    </row>
    <row r="226" spans="1:16" ht="254.55" hidden="1" customHeight="1" outlineLevel="2">
      <c r="A226" s="767" t="s">
        <v>19401</v>
      </c>
      <c r="B226" s="767" t="s">
        <v>20480</v>
      </c>
      <c r="C226" s="765" t="s">
        <v>2214</v>
      </c>
      <c r="D226" s="775" t="s">
        <v>419</v>
      </c>
      <c r="E226" s="1001"/>
      <c r="F226" s="1001"/>
      <c r="G226" s="1002"/>
      <c r="H226" s="1001"/>
      <c r="I226" s="1002"/>
      <c r="J226" s="958"/>
      <c r="K226" s="959"/>
      <c r="L226" s="958"/>
      <c r="N226" s="260"/>
      <c r="O226" s="260"/>
      <c r="P226" s="766"/>
    </row>
    <row r="227" spans="1:16" ht="96" hidden="1" outlineLevel="2">
      <c r="A227" s="767" t="s">
        <v>18726</v>
      </c>
      <c r="B227" s="767" t="s">
        <v>2216</v>
      </c>
      <c r="C227" s="765" t="s">
        <v>2213</v>
      </c>
      <c r="D227" s="765" t="s">
        <v>423</v>
      </c>
      <c r="E227" s="1001"/>
      <c r="F227" s="1001"/>
      <c r="G227" s="1002"/>
      <c r="H227" s="1001"/>
      <c r="I227" s="1002"/>
      <c r="J227" s="958"/>
      <c r="K227" s="959"/>
      <c r="L227" s="958"/>
      <c r="N227" s="260"/>
      <c r="O227" s="260"/>
      <c r="P227" s="766"/>
    </row>
    <row r="228" spans="1:16" ht="276" hidden="1" outlineLevel="2">
      <c r="A228" s="767" t="s">
        <v>19402</v>
      </c>
      <c r="B228" s="767" t="s">
        <v>2205</v>
      </c>
      <c r="C228" s="765" t="s">
        <v>2217</v>
      </c>
      <c r="D228" s="775" t="s">
        <v>419</v>
      </c>
      <c r="E228" s="1001"/>
      <c r="F228" s="1001"/>
      <c r="G228" s="1002"/>
      <c r="H228" s="1001"/>
      <c r="I228" s="1002"/>
      <c r="J228" s="958"/>
      <c r="K228" s="959"/>
      <c r="L228" s="958"/>
      <c r="N228" s="260"/>
      <c r="O228" s="260"/>
      <c r="P228" s="766"/>
    </row>
    <row r="229" spans="1:16" ht="57.6" hidden="1" outlineLevel="2">
      <c r="A229" s="767" t="s">
        <v>18727</v>
      </c>
      <c r="B229" s="776" t="s">
        <v>19491</v>
      </c>
      <c r="C229" s="775" t="s">
        <v>2208</v>
      </c>
      <c r="D229" s="765" t="s">
        <v>423</v>
      </c>
      <c r="E229" s="1001"/>
      <c r="F229" s="1001"/>
      <c r="G229" s="1002"/>
      <c r="H229" s="1001"/>
      <c r="I229" s="1002"/>
      <c r="J229" s="958"/>
      <c r="K229" s="959"/>
      <c r="L229" s="958"/>
      <c r="N229" s="260"/>
      <c r="O229" s="260"/>
      <c r="P229" s="766"/>
    </row>
    <row r="230" spans="1:16" ht="60" hidden="1" outlineLevel="2">
      <c r="A230" s="767" t="s">
        <v>18727</v>
      </c>
      <c r="B230" s="776" t="s">
        <v>20493</v>
      </c>
      <c r="C230" s="775" t="s">
        <v>2261</v>
      </c>
      <c r="D230" s="765" t="s">
        <v>423</v>
      </c>
      <c r="E230" s="1001"/>
      <c r="F230" s="1001"/>
      <c r="G230" s="1002"/>
      <c r="H230" s="1001"/>
      <c r="I230" s="1002"/>
      <c r="J230" s="958"/>
      <c r="K230" s="959"/>
      <c r="L230" s="958"/>
      <c r="N230" s="260"/>
      <c r="O230" s="260"/>
      <c r="P230" s="766"/>
    </row>
    <row r="231" spans="1:16" ht="240" hidden="1" customHeight="1" outlineLevel="1">
      <c r="A231" s="767" t="s">
        <v>19402</v>
      </c>
      <c r="B231" s="767" t="s">
        <v>2441</v>
      </c>
      <c r="C231" s="765" t="s">
        <v>2715</v>
      </c>
      <c r="D231" s="769" t="s">
        <v>420</v>
      </c>
      <c r="E231" s="958" t="s">
        <v>19049</v>
      </c>
      <c r="F231" s="958" t="s">
        <v>15926</v>
      </c>
      <c r="G231" s="959" t="s">
        <v>114</v>
      </c>
      <c r="H231" s="958" t="s">
        <v>19139</v>
      </c>
      <c r="I231" s="959" t="s">
        <v>113</v>
      </c>
      <c r="J231" s="958"/>
      <c r="K231" s="959"/>
      <c r="L231" s="958"/>
      <c r="N231" s="771" t="s">
        <v>114</v>
      </c>
      <c r="O231" s="1003" t="s">
        <v>113</v>
      </c>
    </row>
    <row r="232" spans="1:16" ht="276" hidden="1" outlineLevel="1">
      <c r="A232" s="767" t="s">
        <v>19403</v>
      </c>
      <c r="B232" s="767" t="s">
        <v>2442</v>
      </c>
      <c r="C232" s="765" t="s">
        <v>2716</v>
      </c>
      <c r="D232" s="769" t="s">
        <v>420</v>
      </c>
      <c r="E232" s="958" t="s">
        <v>19048</v>
      </c>
      <c r="F232" s="958"/>
      <c r="G232" s="959"/>
      <c r="H232" s="958"/>
      <c r="I232" s="959"/>
      <c r="J232" s="958"/>
      <c r="K232" s="959"/>
      <c r="L232" s="958"/>
      <c r="N232" s="771"/>
      <c r="O232" s="1003"/>
    </row>
    <row r="233" spans="1:16" ht="252" hidden="1" outlineLevel="1">
      <c r="A233" s="767" t="s">
        <v>19352</v>
      </c>
      <c r="B233" s="767" t="s">
        <v>19520</v>
      </c>
      <c r="C233" s="765" t="s">
        <v>2722</v>
      </c>
      <c r="D233" s="769" t="s">
        <v>420</v>
      </c>
      <c r="E233" s="958"/>
      <c r="F233" s="958"/>
      <c r="G233" s="959"/>
      <c r="H233" s="958"/>
      <c r="I233" s="959"/>
      <c r="J233" s="958"/>
      <c r="K233" s="959"/>
      <c r="L233" s="958"/>
      <c r="N233" s="771"/>
      <c r="O233" s="1003"/>
    </row>
    <row r="234" spans="1:16" ht="228" hidden="1" outlineLevel="2">
      <c r="A234" s="767" t="s">
        <v>19404</v>
      </c>
      <c r="B234" s="767" t="s">
        <v>2718</v>
      </c>
      <c r="C234" s="765" t="s">
        <v>2717</v>
      </c>
      <c r="D234" s="765"/>
      <c r="E234" s="958"/>
      <c r="F234" s="958"/>
      <c r="G234" s="959"/>
      <c r="H234" s="958"/>
      <c r="I234" s="959"/>
      <c r="J234" s="958"/>
      <c r="K234" s="959"/>
      <c r="L234" s="958"/>
      <c r="N234" s="771"/>
      <c r="O234" s="1003"/>
    </row>
    <row r="235" spans="1:16" ht="228" hidden="1" outlineLevel="2">
      <c r="A235" s="767" t="s">
        <v>19405</v>
      </c>
      <c r="B235" s="958" t="s">
        <v>2210</v>
      </c>
      <c r="C235" s="765" t="s">
        <v>18729</v>
      </c>
      <c r="D235" s="765" t="s">
        <v>420</v>
      </c>
      <c r="E235" s="958"/>
      <c r="F235" s="958"/>
      <c r="G235" s="959"/>
      <c r="H235" s="958"/>
      <c r="I235" s="959"/>
      <c r="J235" s="958"/>
      <c r="K235" s="959"/>
      <c r="L235" s="958"/>
      <c r="N235" s="771"/>
      <c r="O235" s="1003"/>
    </row>
    <row r="236" spans="1:16" ht="84" hidden="1" outlineLevel="2">
      <c r="A236" s="767" t="s">
        <v>19406</v>
      </c>
      <c r="B236" s="958"/>
      <c r="C236" s="765" t="s">
        <v>18730</v>
      </c>
      <c r="D236" s="765" t="s">
        <v>423</v>
      </c>
      <c r="E236" s="958"/>
      <c r="F236" s="958"/>
      <c r="G236" s="959"/>
      <c r="H236" s="958"/>
      <c r="I236" s="959"/>
      <c r="J236" s="958"/>
      <c r="K236" s="959"/>
      <c r="L236" s="958"/>
      <c r="N236" s="771"/>
      <c r="O236" s="1003"/>
    </row>
    <row r="237" spans="1:16" ht="228" hidden="1" outlineLevel="2">
      <c r="A237" s="767" t="s">
        <v>19407</v>
      </c>
      <c r="B237" s="767" t="s">
        <v>2724</v>
      </c>
      <c r="C237" s="765" t="s">
        <v>2211</v>
      </c>
      <c r="D237" s="765" t="s">
        <v>420</v>
      </c>
      <c r="E237" s="958"/>
      <c r="F237" s="958"/>
      <c r="G237" s="959"/>
      <c r="H237" s="958"/>
      <c r="I237" s="959"/>
      <c r="J237" s="958"/>
      <c r="K237" s="959"/>
      <c r="L237" s="958"/>
      <c r="N237" s="771"/>
      <c r="O237" s="1003"/>
    </row>
    <row r="238" spans="1:16" ht="180" hidden="1" outlineLevel="2">
      <c r="A238" s="767" t="s">
        <v>19408</v>
      </c>
      <c r="B238" s="783" t="s">
        <v>15905</v>
      </c>
      <c r="C238" s="772" t="s">
        <v>18958</v>
      </c>
      <c r="D238" s="765" t="s">
        <v>420</v>
      </c>
      <c r="E238" s="1001" t="s">
        <v>19140</v>
      </c>
      <c r="F238" s="1001" t="s">
        <v>18967</v>
      </c>
      <c r="G238" s="1020" t="s">
        <v>18967</v>
      </c>
      <c r="H238" s="958"/>
      <c r="I238" s="959"/>
      <c r="J238" s="958"/>
      <c r="K238" s="959"/>
      <c r="L238" s="958"/>
      <c r="N238" s="785"/>
      <c r="O238" s="1003"/>
      <c r="P238" s="765"/>
    </row>
    <row r="239" spans="1:16" ht="228" hidden="1" outlineLevel="2">
      <c r="A239" s="767" t="s">
        <v>19409</v>
      </c>
      <c r="B239" s="1017" t="s">
        <v>18964</v>
      </c>
      <c r="C239" s="766" t="s">
        <v>18731</v>
      </c>
      <c r="D239" s="765" t="s">
        <v>420</v>
      </c>
      <c r="E239" s="1001"/>
      <c r="F239" s="1001"/>
      <c r="G239" s="1020"/>
      <c r="H239" s="958"/>
      <c r="I239" s="959"/>
      <c r="J239" s="958"/>
      <c r="K239" s="959"/>
      <c r="L239" s="958"/>
      <c r="N239" s="771"/>
      <c r="O239" s="1003"/>
    </row>
    <row r="240" spans="1:16" ht="84" hidden="1" outlineLevel="2">
      <c r="A240" s="767" t="s">
        <v>19410</v>
      </c>
      <c r="B240" s="1017"/>
      <c r="C240" s="766" t="s">
        <v>18732</v>
      </c>
      <c r="D240" s="765" t="s">
        <v>423</v>
      </c>
      <c r="E240" s="1001"/>
      <c r="F240" s="1001"/>
      <c r="G240" s="1020"/>
      <c r="H240" s="958"/>
      <c r="I240" s="959"/>
      <c r="J240" s="958"/>
      <c r="K240" s="959"/>
      <c r="L240" s="958"/>
      <c r="N240" s="771"/>
      <c r="O240" s="1003"/>
    </row>
    <row r="241" spans="1:16" ht="160.94999999999999" hidden="1" customHeight="1" outlineLevel="2">
      <c r="A241" s="770" t="s">
        <v>19411</v>
      </c>
      <c r="B241" s="770" t="s">
        <v>18941</v>
      </c>
      <c r="C241" s="769" t="s">
        <v>2212</v>
      </c>
      <c r="D241" s="769" t="s">
        <v>420</v>
      </c>
      <c r="E241" s="770" t="s">
        <v>19137</v>
      </c>
      <c r="F241" s="388"/>
      <c r="G241" s="769" t="s">
        <v>2212</v>
      </c>
      <c r="H241" s="958"/>
      <c r="I241" s="959"/>
      <c r="J241" s="958"/>
      <c r="K241" s="959"/>
      <c r="L241" s="958"/>
      <c r="N241" s="771"/>
      <c r="O241" s="1003"/>
    </row>
    <row r="242" spans="1:16" ht="228" hidden="1" outlineLevel="1">
      <c r="A242" s="767" t="s">
        <v>19404</v>
      </c>
      <c r="B242" s="389" t="s">
        <v>2725</v>
      </c>
      <c r="C242" s="775" t="s">
        <v>115</v>
      </c>
      <c r="D242" s="769" t="s">
        <v>426</v>
      </c>
      <c r="E242" s="770" t="s">
        <v>19138</v>
      </c>
      <c r="F242" s="767" t="s">
        <v>19586</v>
      </c>
      <c r="G242" s="775" t="s">
        <v>115</v>
      </c>
      <c r="H242" s="958"/>
      <c r="I242" s="959"/>
      <c r="J242" s="958"/>
      <c r="K242" s="959"/>
      <c r="L242" s="958"/>
      <c r="N242" s="768" t="s">
        <v>827</v>
      </c>
      <c r="O242" s="1003"/>
      <c r="P242" s="766" t="s">
        <v>787</v>
      </c>
    </row>
    <row r="243" spans="1:16" ht="216" hidden="1" outlineLevel="1">
      <c r="A243" s="784" t="s">
        <v>19412</v>
      </c>
      <c r="B243" s="784" t="s">
        <v>2193</v>
      </c>
      <c r="C243" s="810" t="s">
        <v>2198</v>
      </c>
      <c r="D243" s="810" t="s">
        <v>425</v>
      </c>
      <c r="E243" s="1034" t="s">
        <v>19136</v>
      </c>
      <c r="F243" s="958" t="s">
        <v>118</v>
      </c>
      <c r="G243" s="1035" t="s">
        <v>2204</v>
      </c>
      <c r="H243" s="958" t="s">
        <v>19136</v>
      </c>
      <c r="I243" s="959" t="s">
        <v>116</v>
      </c>
      <c r="J243" s="958"/>
      <c r="K243" s="959"/>
      <c r="L243" s="958"/>
      <c r="N243" s="771" t="s">
        <v>117</v>
      </c>
      <c r="O243" s="1003" t="s">
        <v>116</v>
      </c>
      <c r="P243" s="959"/>
    </row>
    <row r="244" spans="1:16" ht="216" hidden="1" outlineLevel="2">
      <c r="A244" s="784" t="s">
        <v>19412</v>
      </c>
      <c r="B244" s="784" t="s">
        <v>2202</v>
      </c>
      <c r="C244" s="810" t="s">
        <v>2200</v>
      </c>
      <c r="D244" s="810" t="s">
        <v>423</v>
      </c>
      <c r="E244" s="1034"/>
      <c r="F244" s="958"/>
      <c r="G244" s="1035"/>
      <c r="H244" s="958"/>
      <c r="I244" s="959"/>
      <c r="J244" s="958"/>
      <c r="K244" s="959"/>
      <c r="L244" s="958"/>
      <c r="N244" s="771"/>
      <c r="O244" s="1003"/>
      <c r="P244" s="959"/>
    </row>
    <row r="245" spans="1:16" ht="216" hidden="1" outlineLevel="2">
      <c r="A245" s="784" t="s">
        <v>19412</v>
      </c>
      <c r="B245" s="784" t="s">
        <v>2203</v>
      </c>
      <c r="C245" s="810" t="s">
        <v>2199</v>
      </c>
      <c r="D245" s="810" t="s">
        <v>423</v>
      </c>
      <c r="E245" s="1034"/>
      <c r="F245" s="958"/>
      <c r="G245" s="1035"/>
      <c r="H245" s="958"/>
      <c r="I245" s="959"/>
      <c r="J245" s="958"/>
      <c r="K245" s="959"/>
      <c r="L245" s="958"/>
      <c r="N245" s="771"/>
      <c r="O245" s="1003"/>
      <c r="P245" s="959"/>
    </row>
    <row r="246" spans="1:16" ht="216" hidden="1" outlineLevel="1">
      <c r="A246" s="767" t="s">
        <v>19412</v>
      </c>
      <c r="B246" s="767" t="s">
        <v>2194</v>
      </c>
      <c r="C246" s="765" t="s">
        <v>2196</v>
      </c>
      <c r="D246" s="765" t="s">
        <v>425</v>
      </c>
      <c r="E246" s="767" t="s">
        <v>19136</v>
      </c>
      <c r="F246" s="958"/>
      <c r="G246" s="765" t="s">
        <v>119</v>
      </c>
      <c r="H246" s="958"/>
      <c r="I246" s="959"/>
      <c r="J246" s="958"/>
      <c r="K246" s="959"/>
      <c r="L246" s="958"/>
      <c r="N246" s="771" t="s">
        <v>119</v>
      </c>
      <c r="O246" s="1003"/>
      <c r="P246" s="959"/>
    </row>
    <row r="247" spans="1:16" ht="216" hidden="1" outlineLevel="1">
      <c r="A247" s="767" t="s">
        <v>19412</v>
      </c>
      <c r="B247" s="767" t="s">
        <v>2195</v>
      </c>
      <c r="C247" s="765" t="s">
        <v>2197</v>
      </c>
      <c r="D247" s="765" t="s">
        <v>425</v>
      </c>
      <c r="E247" s="767" t="s">
        <v>19136</v>
      </c>
      <c r="F247" s="958"/>
      <c r="G247" s="765" t="s">
        <v>120</v>
      </c>
      <c r="H247" s="958"/>
      <c r="I247" s="959"/>
      <c r="J247" s="958"/>
      <c r="K247" s="959"/>
      <c r="L247" s="958"/>
      <c r="N247" s="771" t="s">
        <v>120</v>
      </c>
      <c r="O247" s="1003"/>
      <c r="P247" s="959"/>
    </row>
    <row r="248" spans="1:16" ht="216" hidden="1" outlineLevel="1">
      <c r="A248" s="783" t="s">
        <v>19412</v>
      </c>
      <c r="B248" s="783" t="s">
        <v>2201</v>
      </c>
      <c r="C248" s="772" t="s">
        <v>18934</v>
      </c>
      <c r="D248" s="775" t="s">
        <v>423</v>
      </c>
      <c r="E248" s="767" t="s">
        <v>19136</v>
      </c>
      <c r="F248" s="776"/>
      <c r="G248" s="772" t="s">
        <v>18934</v>
      </c>
      <c r="H248" s="958"/>
      <c r="I248" s="959"/>
      <c r="J248" s="958"/>
      <c r="K248" s="959"/>
      <c r="L248" s="958"/>
      <c r="N248" s="771"/>
      <c r="O248" s="771"/>
      <c r="P248" s="765"/>
    </row>
    <row r="249" spans="1:16" ht="101.55" hidden="1" customHeight="1" outlineLevel="1">
      <c r="A249" s="767" t="s">
        <v>19413</v>
      </c>
      <c r="B249" s="390" t="s">
        <v>2726</v>
      </c>
      <c r="C249" s="268" t="s">
        <v>2218</v>
      </c>
      <c r="D249" s="765" t="s">
        <v>2763</v>
      </c>
      <c r="E249" s="958" t="s">
        <v>19141</v>
      </c>
      <c r="F249" s="958" t="s">
        <v>124</v>
      </c>
      <c r="G249" s="1004" t="s">
        <v>18933</v>
      </c>
      <c r="H249" s="1005" t="s">
        <v>19142</v>
      </c>
      <c r="I249" s="1004" t="s">
        <v>2244</v>
      </c>
      <c r="J249" s="1017" t="s">
        <v>19142</v>
      </c>
      <c r="K249" s="1018" t="s">
        <v>18931</v>
      </c>
      <c r="L249" s="1017" t="e">
        <f>VLOOKUP(K249,'JHS206'!$B$1:$G$117,4,FALSE)&amp;". "&amp;VLOOKUP(K249,'JHS206'!$B$1:$G$117,5,FALSE)</f>
        <v>#N/A</v>
      </c>
      <c r="N249" s="771" t="s">
        <v>33</v>
      </c>
      <c r="O249" s="771" t="s">
        <v>123</v>
      </c>
      <c r="P249" s="765"/>
    </row>
    <row r="250" spans="1:16" ht="100.95" hidden="1" customHeight="1" outlineLevel="1">
      <c r="A250" s="767" t="s">
        <v>19414</v>
      </c>
      <c r="B250" s="390" t="s">
        <v>2762</v>
      </c>
      <c r="C250" s="268" t="s">
        <v>2761</v>
      </c>
      <c r="D250" s="765" t="s">
        <v>2763</v>
      </c>
      <c r="E250" s="958"/>
      <c r="F250" s="958"/>
      <c r="G250" s="1004"/>
      <c r="H250" s="1005"/>
      <c r="I250" s="1004"/>
      <c r="J250" s="1017"/>
      <c r="K250" s="1018"/>
      <c r="L250" s="1017"/>
      <c r="N250" s="771"/>
      <c r="O250" s="771"/>
      <c r="P250" s="765"/>
    </row>
    <row r="251" spans="1:16" ht="216" hidden="1" outlineLevel="1">
      <c r="A251" s="767" t="s">
        <v>19415</v>
      </c>
      <c r="B251" s="767" t="s">
        <v>2241</v>
      </c>
      <c r="C251" s="765" t="s">
        <v>2242</v>
      </c>
      <c r="D251" s="765" t="s">
        <v>2763</v>
      </c>
      <c r="E251" s="958"/>
      <c r="F251" s="958"/>
      <c r="G251" s="1004"/>
      <c r="H251" s="1005"/>
      <c r="I251" s="1004"/>
      <c r="J251" s="1017"/>
      <c r="K251" s="1018"/>
      <c r="L251" s="1017"/>
      <c r="N251" s="771"/>
      <c r="O251" s="771"/>
      <c r="P251" s="765"/>
    </row>
    <row r="252" spans="1:16" ht="115.95" hidden="1" customHeight="1" outlineLevel="1">
      <c r="A252" s="767" t="s">
        <v>19415</v>
      </c>
      <c r="B252" s="767" t="s">
        <v>2451</v>
      </c>
      <c r="C252" s="765" t="s">
        <v>2219</v>
      </c>
      <c r="D252" s="765" t="s">
        <v>2763</v>
      </c>
      <c r="E252" s="958"/>
      <c r="F252" s="1065" t="s">
        <v>15927</v>
      </c>
      <c r="G252" s="1004"/>
      <c r="H252" s="1005"/>
      <c r="I252" s="1004"/>
      <c r="J252" s="1017"/>
      <c r="K252" s="1018"/>
      <c r="L252" s="1017"/>
      <c r="N252" s="149" t="s">
        <v>207</v>
      </c>
      <c r="O252" s="1033" t="s">
        <v>844</v>
      </c>
      <c r="P252" s="125" t="s">
        <v>849</v>
      </c>
    </row>
    <row r="253" spans="1:16" ht="216" hidden="1" outlineLevel="2">
      <c r="A253" s="767" t="s">
        <v>19415</v>
      </c>
      <c r="B253" s="767" t="s">
        <v>2452</v>
      </c>
      <c r="C253" s="765" t="s">
        <v>2220</v>
      </c>
      <c r="D253" s="765" t="s">
        <v>2763</v>
      </c>
      <c r="E253" s="958"/>
      <c r="F253" s="1065"/>
      <c r="G253" s="1004"/>
      <c r="H253" s="1005"/>
      <c r="I253" s="1004"/>
      <c r="J253" s="1017"/>
      <c r="K253" s="1018"/>
      <c r="L253" s="1017"/>
      <c r="N253" s="149"/>
      <c r="O253" s="1033"/>
      <c r="P253" s="125"/>
    </row>
    <row r="254" spans="1:16" ht="216" hidden="1" outlineLevel="2">
      <c r="A254" s="767" t="s">
        <v>19415</v>
      </c>
      <c r="B254" s="767" t="s">
        <v>2453</v>
      </c>
      <c r="C254" s="765" t="s">
        <v>2221</v>
      </c>
      <c r="D254" s="765" t="s">
        <v>2763</v>
      </c>
      <c r="E254" s="958"/>
      <c r="F254" s="1065"/>
      <c r="G254" s="1064"/>
      <c r="H254" s="1005"/>
      <c r="I254" s="1004"/>
      <c r="J254" s="1017"/>
      <c r="K254" s="1018"/>
      <c r="L254" s="1017"/>
      <c r="N254" s="149"/>
      <c r="O254" s="1033"/>
      <c r="P254" s="125"/>
    </row>
    <row r="255" spans="1:16" s="505" customFormat="1" ht="216" hidden="1" outlineLevel="1">
      <c r="A255" s="776" t="s">
        <v>19416</v>
      </c>
      <c r="B255" s="503" t="s">
        <v>2245</v>
      </c>
      <c r="C255" s="504" t="s">
        <v>2222</v>
      </c>
      <c r="D255" s="775" t="s">
        <v>420</v>
      </c>
      <c r="E255" s="776" t="s">
        <v>19143</v>
      </c>
      <c r="F255" s="776" t="s">
        <v>2222</v>
      </c>
      <c r="G255" s="504" t="s">
        <v>2222</v>
      </c>
      <c r="H255" s="1005"/>
      <c r="I255" s="1004"/>
      <c r="J255" s="1017"/>
      <c r="K255" s="1018"/>
      <c r="L255" s="1017"/>
      <c r="N255" s="506"/>
      <c r="O255" s="1033"/>
      <c r="P255" s="507" t="s">
        <v>838</v>
      </c>
    </row>
    <row r="256" spans="1:16" ht="100.05" hidden="1" customHeight="1" outlineLevel="1">
      <c r="A256" s="784" t="s">
        <v>19417</v>
      </c>
      <c r="B256" s="448" t="s">
        <v>4780</v>
      </c>
      <c r="C256" s="773" t="s">
        <v>128</v>
      </c>
      <c r="D256" s="449" t="s">
        <v>422</v>
      </c>
      <c r="E256" s="449"/>
      <c r="F256" s="764" t="s">
        <v>4792</v>
      </c>
      <c r="G256" s="1031" t="s">
        <v>4779</v>
      </c>
      <c r="H256" s="1032"/>
      <c r="I256" s="1031" t="s">
        <v>4779</v>
      </c>
      <c r="J256" s="1032"/>
      <c r="K256" s="1031" t="s">
        <v>18942</v>
      </c>
      <c r="L256" s="1032" t="e">
        <f>VLOOKUP(K256,'JHS206'!$B$1:$G$160,4,FALSE)&amp;". "&amp;VLOOKUP(K256,'JHS206'!$B$1:$G$160,5,FALSE)</f>
        <v>#N/A</v>
      </c>
      <c r="P256" s="517"/>
    </row>
    <row r="257" spans="1:16" ht="192" hidden="1" outlineLevel="1">
      <c r="A257" s="784" t="s">
        <v>19418</v>
      </c>
      <c r="B257" s="448" t="s">
        <v>4781</v>
      </c>
      <c r="C257" s="773" t="s">
        <v>4778</v>
      </c>
      <c r="D257" s="449" t="s">
        <v>420</v>
      </c>
      <c r="E257" s="449"/>
      <c r="F257" s="764"/>
      <c r="G257" s="1031"/>
      <c r="H257" s="1032"/>
      <c r="I257" s="1031"/>
      <c r="J257" s="1032"/>
      <c r="K257" s="1031"/>
      <c r="L257" s="1032"/>
      <c r="P257" s="517"/>
    </row>
    <row r="258" spans="1:16" ht="102" hidden="1" customHeight="1" outlineLevel="2">
      <c r="A258" s="784" t="s">
        <v>19418</v>
      </c>
      <c r="B258" s="448" t="s">
        <v>4787</v>
      </c>
      <c r="C258" s="773" t="s">
        <v>4782</v>
      </c>
      <c r="D258" s="449" t="s">
        <v>420</v>
      </c>
      <c r="E258" s="449"/>
      <c r="F258" s="764"/>
      <c r="G258" s="1031"/>
      <c r="H258" s="1032"/>
      <c r="I258" s="1031"/>
      <c r="J258" s="1032"/>
      <c r="K258" s="1031"/>
      <c r="L258" s="1032"/>
      <c r="P258" s="517"/>
    </row>
    <row r="259" spans="1:16" ht="100.95" hidden="1" customHeight="1" outlineLevel="2">
      <c r="A259" s="784" t="s">
        <v>19418</v>
      </c>
      <c r="B259" s="448" t="s">
        <v>4788</v>
      </c>
      <c r="C259" s="773" t="s">
        <v>4783</v>
      </c>
      <c r="D259" s="449" t="s">
        <v>420</v>
      </c>
      <c r="E259" s="449"/>
      <c r="F259" s="764"/>
      <c r="G259" s="1031"/>
      <c r="H259" s="1032"/>
      <c r="I259" s="1031"/>
      <c r="J259" s="1032"/>
      <c r="K259" s="1031"/>
      <c r="L259" s="1032"/>
      <c r="P259" s="517"/>
    </row>
    <row r="260" spans="1:16" ht="100.95" hidden="1" customHeight="1" outlineLevel="2">
      <c r="A260" s="784" t="s">
        <v>19418</v>
      </c>
      <c r="B260" s="448" t="s">
        <v>4789</v>
      </c>
      <c r="C260" s="773" t="s">
        <v>4784</v>
      </c>
      <c r="D260" s="449" t="s">
        <v>420</v>
      </c>
      <c r="E260" s="449"/>
      <c r="F260" s="764"/>
      <c r="G260" s="1031"/>
      <c r="H260" s="1032"/>
      <c r="I260" s="1031"/>
      <c r="J260" s="1032"/>
      <c r="K260" s="1031"/>
      <c r="L260" s="1032"/>
      <c r="P260" s="517"/>
    </row>
    <row r="261" spans="1:16" ht="100.95" hidden="1" customHeight="1" outlineLevel="2">
      <c r="A261" s="784" t="s">
        <v>19418</v>
      </c>
      <c r="B261" s="448" t="s">
        <v>4790</v>
      </c>
      <c r="C261" s="773" t="s">
        <v>4785</v>
      </c>
      <c r="D261" s="449" t="s">
        <v>420</v>
      </c>
      <c r="E261" s="449"/>
      <c r="F261" s="764"/>
      <c r="G261" s="1031"/>
      <c r="H261" s="1032"/>
      <c r="I261" s="1031"/>
      <c r="J261" s="1032"/>
      <c r="K261" s="1031"/>
      <c r="L261" s="1032"/>
      <c r="P261" s="517"/>
    </row>
    <row r="262" spans="1:16" ht="100.05" hidden="1" customHeight="1" outlineLevel="2">
      <c r="A262" s="784" t="s">
        <v>19418</v>
      </c>
      <c r="B262" s="448" t="s">
        <v>4791</v>
      </c>
      <c r="C262" s="773" t="s">
        <v>4786</v>
      </c>
      <c r="D262" s="449" t="s">
        <v>420</v>
      </c>
      <c r="E262" s="449"/>
      <c r="F262" s="764"/>
      <c r="G262" s="1031"/>
      <c r="H262" s="1032"/>
      <c r="I262" s="1031"/>
      <c r="J262" s="1032"/>
      <c r="K262" s="1031"/>
      <c r="L262" s="1032"/>
      <c r="P262" s="517"/>
    </row>
    <row r="263" spans="1:16" ht="96" hidden="1" outlineLevel="1">
      <c r="A263" s="767" t="s">
        <v>18728</v>
      </c>
      <c r="B263" s="776" t="s">
        <v>4093</v>
      </c>
      <c r="C263" s="775" t="s">
        <v>2181</v>
      </c>
      <c r="D263" s="775" t="s">
        <v>2181</v>
      </c>
      <c r="E263" s="775"/>
      <c r="F263" s="776" t="s">
        <v>54</v>
      </c>
      <c r="G263" s="775" t="s">
        <v>393</v>
      </c>
      <c r="H263" s="776"/>
      <c r="I263" s="775" t="s">
        <v>393</v>
      </c>
      <c r="J263" s="776"/>
      <c r="K263" s="775" t="s">
        <v>53</v>
      </c>
      <c r="L263" s="776"/>
      <c r="N263" s="130" t="s">
        <v>110</v>
      </c>
      <c r="O263" s="130"/>
      <c r="P263" s="766" t="s">
        <v>787</v>
      </c>
    </row>
    <row r="264" spans="1:16" ht="23.4" collapsed="1">
      <c r="A264" s="264" t="s">
        <v>381</v>
      </c>
      <c r="B264" s="380"/>
      <c r="C264" s="5"/>
      <c r="D264" s="2"/>
      <c r="E264" s="2"/>
      <c r="F264" s="380"/>
      <c r="G264" s="2"/>
      <c r="H264" s="404"/>
      <c r="I264" s="2"/>
      <c r="J264" s="380"/>
      <c r="K264" s="5"/>
      <c r="L264" s="380"/>
      <c r="N264" s="140"/>
      <c r="O264" s="140"/>
    </row>
    <row r="265" spans="1:16" ht="168" hidden="1" customHeight="1" outlineLevel="1">
      <c r="A265" s="767" t="s">
        <v>19561</v>
      </c>
      <c r="B265" s="770" t="s">
        <v>19557</v>
      </c>
      <c r="C265" s="769" t="s">
        <v>394</v>
      </c>
      <c r="D265" s="769" t="s">
        <v>419</v>
      </c>
      <c r="E265" s="770" t="s">
        <v>19055</v>
      </c>
      <c r="F265" s="770" t="s">
        <v>50</v>
      </c>
      <c r="G265" s="769" t="s">
        <v>394</v>
      </c>
      <c r="H265" s="770" t="s">
        <v>19062</v>
      </c>
      <c r="I265" s="769" t="s">
        <v>394</v>
      </c>
      <c r="J265" s="767"/>
      <c r="K265" s="765" t="s">
        <v>129</v>
      </c>
      <c r="L265" s="767" t="str">
        <f>VLOOKUP(K265,'JHS206'!$B$1:$G$117,4,FALSE)&amp;". "&amp;VLOOKUP(K265,'JHS206'!$B$1:$G$117,5,FALSE)</f>
        <v xml:space="preserve">iäkkäiden keskitettynä järjestetty asiakas- ja palveluohjaus
asiakas- ja palveluohjaus koostuu ohjauksesta ja neuvonnasta, sosiaaliohjauksesta, palvelutarpeen arvioinnista ja palveluja koskevasta päätöksenteosta. muu kuin keskitettynä järjestetty asiakas- ja palveluohjaus kirjautuu siihen palveluun, jonka osana sitä tuotetaan
</v>
      </c>
      <c r="N265" s="130" t="s">
        <v>21</v>
      </c>
      <c r="O265" s="130"/>
      <c r="P265" s="766" t="s">
        <v>787</v>
      </c>
    </row>
    <row r="266" spans="1:16" ht="160.5" hidden="1" customHeight="1" outlineLevel="1">
      <c r="A266" s="767" t="s">
        <v>19419</v>
      </c>
      <c r="B266" s="767" t="s">
        <v>20467</v>
      </c>
      <c r="C266" s="769" t="s">
        <v>132</v>
      </c>
      <c r="D266" s="959" t="s">
        <v>423</v>
      </c>
      <c r="E266" s="1001" t="s">
        <v>19055</v>
      </c>
      <c r="F266" s="958" t="s">
        <v>133</v>
      </c>
      <c r="G266" s="959" t="s">
        <v>132</v>
      </c>
      <c r="H266" s="958" t="s">
        <v>19062</v>
      </c>
      <c r="I266" s="959" t="s">
        <v>132</v>
      </c>
      <c r="J266" s="958" t="s">
        <v>19218</v>
      </c>
      <c r="K266" s="959" t="s">
        <v>131</v>
      </c>
      <c r="L266" s="958" t="str">
        <f>VLOOKUP(K266,'JHS206'!$B$1:$G$117,4,FALSE)&amp;". "&amp;VLOOKUP(K266,'JHS206'!$B$1:$G$117,5,FALSE)</f>
        <v xml:space="preserve">iäkkäiden perhetyö, sosiaalinen kuntoutus, sosiaalityö ja sosiaaliohjaus (pl. iäkkäiden keskitettyyn asiakas- ja palveluohjaukseen sisältyvät palvelut), 65 v. täyttäneille maksetut omaishoidon tuen hoitopalkkiot (ml. niiden sivukulut), omaishoidon valmennus, koulutus ja työnohjaus, iäkkäille, vammaisille ja muille kuin lapsiperheille tarkoitettu kotihoito sekä iäkkäille tarkoitetut asunnon muutostyöt ja päivätoiminta. Palveluun ei kirjata vammaisten asunnon muutostöitä ja muiden asiakasryhmien päivätoimintaa.
Varsinaisina sosiaali- ja terveyspalveluina annettu omaishoidon tuki kirjataan ko. palvelun luokkaan (esim. tehostettu palveluasuminen, terveystarkastukset jne.)
</v>
      </c>
      <c r="N266" s="771" t="s">
        <v>132</v>
      </c>
      <c r="O266" s="771" t="s">
        <v>132</v>
      </c>
    </row>
    <row r="267" spans="1:16" ht="60" hidden="1" outlineLevel="1">
      <c r="A267" s="767" t="s">
        <v>423</v>
      </c>
      <c r="B267" s="770" t="s">
        <v>20493</v>
      </c>
      <c r="C267" s="769" t="s">
        <v>2755</v>
      </c>
      <c r="D267" s="959"/>
      <c r="E267" s="1001"/>
      <c r="F267" s="958"/>
      <c r="G267" s="959"/>
      <c r="H267" s="958"/>
      <c r="I267" s="959"/>
      <c r="J267" s="958"/>
      <c r="K267" s="959"/>
      <c r="L267" s="958"/>
      <c r="N267" s="771"/>
      <c r="O267" s="771"/>
    </row>
    <row r="268" spans="1:16" ht="87" hidden="1" customHeight="1" outlineLevel="1">
      <c r="A268" s="958" t="s">
        <v>20557</v>
      </c>
      <c r="B268" s="770" t="s">
        <v>20496</v>
      </c>
      <c r="C268" s="769" t="s">
        <v>2747</v>
      </c>
      <c r="D268" s="769" t="s">
        <v>425</v>
      </c>
      <c r="E268" s="1001" t="s">
        <v>19056</v>
      </c>
      <c r="F268" s="1001" t="s">
        <v>20500</v>
      </c>
      <c r="G268" s="1002" t="s">
        <v>19060</v>
      </c>
      <c r="H268" s="958" t="s">
        <v>19062</v>
      </c>
      <c r="I268" s="959" t="s">
        <v>19060</v>
      </c>
      <c r="J268" s="958"/>
      <c r="K268" s="959"/>
      <c r="L268" s="958"/>
      <c r="N268" s="141" t="s">
        <v>828</v>
      </c>
      <c r="O268" s="1003"/>
      <c r="P268" s="766" t="s">
        <v>848</v>
      </c>
    </row>
    <row r="269" spans="1:16" ht="87" hidden="1" customHeight="1" outlineLevel="2">
      <c r="A269" s="958"/>
      <c r="B269" s="770" t="s">
        <v>20497</v>
      </c>
      <c r="C269" s="769" t="s">
        <v>19250</v>
      </c>
      <c r="D269" s="769" t="s">
        <v>425</v>
      </c>
      <c r="E269" s="1001"/>
      <c r="F269" s="1001"/>
      <c r="G269" s="1002"/>
      <c r="H269" s="958"/>
      <c r="I269" s="959"/>
      <c r="J269" s="958"/>
      <c r="K269" s="959"/>
      <c r="L269" s="958"/>
      <c r="N269" s="141"/>
      <c r="O269" s="1003"/>
      <c r="P269" s="766"/>
    </row>
    <row r="270" spans="1:16" ht="87" hidden="1" customHeight="1" outlineLevel="2">
      <c r="A270" s="958"/>
      <c r="B270" s="770" t="s">
        <v>20498</v>
      </c>
      <c r="C270" s="769" t="s">
        <v>19251</v>
      </c>
      <c r="D270" s="769" t="s">
        <v>425</v>
      </c>
      <c r="E270" s="1001"/>
      <c r="F270" s="1001"/>
      <c r="G270" s="1002"/>
      <c r="H270" s="958"/>
      <c r="I270" s="959"/>
      <c r="J270" s="958"/>
      <c r="K270" s="959"/>
      <c r="L270" s="958"/>
      <c r="N270" s="141"/>
      <c r="O270" s="1003"/>
      <c r="P270" s="766"/>
    </row>
    <row r="271" spans="1:16" ht="87" hidden="1" customHeight="1" outlineLevel="2">
      <c r="A271" s="958"/>
      <c r="B271" s="770" t="s">
        <v>20499</v>
      </c>
      <c r="C271" s="769" t="s">
        <v>19252</v>
      </c>
      <c r="D271" s="769" t="s">
        <v>425</v>
      </c>
      <c r="E271" s="1001"/>
      <c r="F271" s="1001"/>
      <c r="G271" s="1002"/>
      <c r="H271" s="958"/>
      <c r="I271" s="959"/>
      <c r="J271" s="958"/>
      <c r="K271" s="959"/>
      <c r="L271" s="958"/>
      <c r="N271" s="141"/>
      <c r="O271" s="1003"/>
      <c r="P271" s="766"/>
    </row>
    <row r="272" spans="1:16" ht="60.6" hidden="1" outlineLevel="2" thickBot="1">
      <c r="A272" s="958"/>
      <c r="B272" s="770" t="s">
        <v>15889</v>
      </c>
      <c r="C272" s="769" t="s">
        <v>2127</v>
      </c>
      <c r="D272" s="769" t="s">
        <v>423</v>
      </c>
      <c r="E272" s="1001"/>
      <c r="F272" s="1001"/>
      <c r="G272" s="1002"/>
      <c r="H272" s="958"/>
      <c r="I272" s="959"/>
      <c r="J272" s="958"/>
      <c r="K272" s="959"/>
      <c r="L272" s="958"/>
      <c r="N272" s="141"/>
      <c r="O272" s="1003"/>
      <c r="P272" s="766"/>
    </row>
    <row r="273" spans="1:16" ht="147.44999999999999" hidden="1" customHeight="1" outlineLevel="1">
      <c r="A273" s="958"/>
      <c r="B273" s="770" t="s">
        <v>2735</v>
      </c>
      <c r="C273" s="768" t="s">
        <v>2736</v>
      </c>
      <c r="D273" s="768" t="s">
        <v>422</v>
      </c>
      <c r="E273" s="1001"/>
      <c r="F273" s="1001"/>
      <c r="G273" s="1002"/>
      <c r="H273" s="958"/>
      <c r="I273" s="959"/>
      <c r="J273" s="958"/>
      <c r="K273" s="959"/>
      <c r="L273" s="958"/>
      <c r="N273" s="142" t="s">
        <v>372</v>
      </c>
      <c r="O273" s="1003"/>
      <c r="P273" s="125" t="s">
        <v>799</v>
      </c>
    </row>
    <row r="274" spans="1:16" ht="147.44999999999999" hidden="1" customHeight="1" outlineLevel="1">
      <c r="A274" s="776" t="s">
        <v>19420</v>
      </c>
      <c r="B274" s="776" t="s">
        <v>18946</v>
      </c>
      <c r="C274" s="772" t="s">
        <v>18944</v>
      </c>
      <c r="D274" s="772" t="s">
        <v>18945</v>
      </c>
      <c r="E274" s="783" t="s">
        <v>19057</v>
      </c>
      <c r="F274" s="783"/>
      <c r="G274" s="772" t="s">
        <v>18944</v>
      </c>
      <c r="H274" s="783" t="s">
        <v>19062</v>
      </c>
      <c r="I274" s="772" t="s">
        <v>18944</v>
      </c>
      <c r="J274" s="958"/>
      <c r="K274" s="959"/>
      <c r="L274" s="958"/>
      <c r="N274" s="260"/>
      <c r="O274" s="771"/>
      <c r="P274" s="125"/>
    </row>
    <row r="275" spans="1:16" ht="120.45" hidden="1" customHeight="1" outlineLevel="1">
      <c r="A275" s="767" t="s">
        <v>21056</v>
      </c>
      <c r="B275" s="388" t="s">
        <v>19109</v>
      </c>
      <c r="C275" s="769" t="s">
        <v>19222</v>
      </c>
      <c r="D275" s="765" t="s">
        <v>420</v>
      </c>
      <c r="E275" s="958" t="s">
        <v>19112</v>
      </c>
      <c r="F275" s="1001" t="s">
        <v>19114</v>
      </c>
      <c r="G275" s="959" t="s">
        <v>19110</v>
      </c>
      <c r="H275" s="958" t="s">
        <v>19064</v>
      </c>
      <c r="I275" s="959" t="s">
        <v>135</v>
      </c>
      <c r="J275" s="958"/>
      <c r="K275" s="959"/>
      <c r="L275" s="958"/>
      <c r="N275" s="771" t="s">
        <v>136</v>
      </c>
      <c r="O275" s="977" t="s">
        <v>833</v>
      </c>
    </row>
    <row r="276" spans="1:16" ht="144" hidden="1" customHeight="1" outlineLevel="2">
      <c r="A276" s="767" t="s">
        <v>21057</v>
      </c>
      <c r="B276" s="388" t="s">
        <v>19224</v>
      </c>
      <c r="C276" s="769" t="s">
        <v>19223</v>
      </c>
      <c r="D276" s="765" t="s">
        <v>420</v>
      </c>
      <c r="E276" s="958"/>
      <c r="F276" s="1001"/>
      <c r="G276" s="959"/>
      <c r="H276" s="958"/>
      <c r="I276" s="959"/>
      <c r="J276" s="958"/>
      <c r="K276" s="959"/>
      <c r="L276" s="958"/>
      <c r="O276" s="977"/>
      <c r="P276" s="517"/>
    </row>
    <row r="277" spans="1:16" ht="144" hidden="1" customHeight="1" outlineLevel="2">
      <c r="A277" s="767" t="s">
        <v>21058</v>
      </c>
      <c r="B277" s="388" t="s">
        <v>19108</v>
      </c>
      <c r="C277" s="769" t="s">
        <v>19084</v>
      </c>
      <c r="D277" s="6" t="s">
        <v>420</v>
      </c>
      <c r="E277" s="958"/>
      <c r="F277" s="1001"/>
      <c r="G277" s="959"/>
      <c r="H277" s="958"/>
      <c r="I277" s="959"/>
      <c r="J277" s="958"/>
      <c r="K277" s="959"/>
      <c r="L277" s="958"/>
      <c r="O277" s="977"/>
      <c r="P277" s="517"/>
    </row>
    <row r="278" spans="1:16" ht="217.95" hidden="1" customHeight="1" outlineLevel="2">
      <c r="A278" s="767" t="s">
        <v>21059</v>
      </c>
      <c r="B278" s="388" t="s">
        <v>19107</v>
      </c>
      <c r="C278" s="769" t="s">
        <v>19086</v>
      </c>
      <c r="D278" s="6" t="s">
        <v>420</v>
      </c>
      <c r="E278" s="958"/>
      <c r="F278" s="1001"/>
      <c r="G278" s="959"/>
      <c r="H278" s="958"/>
      <c r="I278" s="959"/>
      <c r="J278" s="958"/>
      <c r="K278" s="959"/>
      <c r="L278" s="958"/>
      <c r="O278" s="977"/>
      <c r="P278" s="517"/>
    </row>
    <row r="279" spans="1:16" ht="163.5" hidden="1" customHeight="1" outlineLevel="2">
      <c r="A279" s="767" t="s">
        <v>21060</v>
      </c>
      <c r="B279" s="388" t="s">
        <v>19106</v>
      </c>
      <c r="C279" s="769" t="s">
        <v>19088</v>
      </c>
      <c r="D279" s="6" t="s">
        <v>420</v>
      </c>
      <c r="E279" s="958"/>
      <c r="F279" s="1001"/>
      <c r="G279" s="959"/>
      <c r="H279" s="958"/>
      <c r="I279" s="959"/>
      <c r="J279" s="958"/>
      <c r="K279" s="959"/>
      <c r="L279" s="958"/>
      <c r="O279" s="977"/>
      <c r="P279" s="517"/>
    </row>
    <row r="280" spans="1:16" ht="163.5" hidden="1" customHeight="1" outlineLevel="2">
      <c r="A280" s="767" t="s">
        <v>21061</v>
      </c>
      <c r="B280" s="388" t="s">
        <v>19231</v>
      </c>
      <c r="C280" s="769" t="s">
        <v>19230</v>
      </c>
      <c r="D280" s="6" t="s">
        <v>420</v>
      </c>
      <c r="E280" s="958"/>
      <c r="F280" s="1001"/>
      <c r="G280" s="959"/>
      <c r="H280" s="958"/>
      <c r="I280" s="959"/>
      <c r="J280" s="958"/>
      <c r="K280" s="959"/>
      <c r="L280" s="958"/>
      <c r="O280" s="977"/>
      <c r="P280" s="517"/>
    </row>
    <row r="281" spans="1:16" ht="409.6" hidden="1" outlineLevel="2">
      <c r="A281" s="767" t="s">
        <v>21062</v>
      </c>
      <c r="B281" s="388" t="s">
        <v>19105</v>
      </c>
      <c r="C281" s="769" t="s">
        <v>19090</v>
      </c>
      <c r="D281" s="6" t="s">
        <v>420</v>
      </c>
      <c r="E281" s="958"/>
      <c r="F281" s="1001"/>
      <c r="G281" s="959"/>
      <c r="H281" s="958"/>
      <c r="I281" s="959"/>
      <c r="J281" s="958"/>
      <c r="K281" s="959"/>
      <c r="L281" s="958"/>
      <c r="O281" s="977"/>
      <c r="P281" s="517"/>
    </row>
    <row r="282" spans="1:16" ht="409.6" hidden="1" outlineLevel="2">
      <c r="A282" s="767" t="s">
        <v>21063</v>
      </c>
      <c r="B282" s="388" t="s">
        <v>19104</v>
      </c>
      <c r="C282" s="769" t="s">
        <v>19092</v>
      </c>
      <c r="D282" s="6" t="s">
        <v>420</v>
      </c>
      <c r="E282" s="958"/>
      <c r="F282" s="1001"/>
      <c r="G282" s="959"/>
      <c r="H282" s="958"/>
      <c r="I282" s="959"/>
      <c r="J282" s="958"/>
      <c r="K282" s="959"/>
      <c r="L282" s="958"/>
      <c r="O282" s="977"/>
      <c r="P282" s="517"/>
    </row>
    <row r="283" spans="1:16" ht="372" hidden="1" outlineLevel="2">
      <c r="A283" s="767" t="s">
        <v>21064</v>
      </c>
      <c r="B283" s="388" t="s">
        <v>2737</v>
      </c>
      <c r="C283" s="769" t="s">
        <v>19094</v>
      </c>
      <c r="D283" s="6" t="s">
        <v>420</v>
      </c>
      <c r="E283" s="958"/>
      <c r="F283" s="1001"/>
      <c r="G283" s="959"/>
      <c r="H283" s="958"/>
      <c r="I283" s="959"/>
      <c r="J283" s="958"/>
      <c r="K283" s="959"/>
      <c r="L283" s="958"/>
      <c r="O283" s="977"/>
      <c r="P283" s="517"/>
    </row>
    <row r="284" spans="1:16" ht="396" hidden="1" outlineLevel="2">
      <c r="A284" s="767" t="s">
        <v>21065</v>
      </c>
      <c r="B284" s="388" t="s">
        <v>2738</v>
      </c>
      <c r="C284" s="769" t="s">
        <v>19096</v>
      </c>
      <c r="D284" s="6" t="s">
        <v>420</v>
      </c>
      <c r="E284" s="958"/>
      <c r="F284" s="1001"/>
      <c r="G284" s="959"/>
      <c r="H284" s="958"/>
      <c r="I284" s="959"/>
      <c r="J284" s="958"/>
      <c r="K284" s="959"/>
      <c r="L284" s="958"/>
      <c r="O284" s="977"/>
      <c r="P284" s="517"/>
    </row>
    <row r="285" spans="1:16" ht="133.05000000000001" hidden="1" customHeight="1" outlineLevel="1">
      <c r="A285" s="767" t="s">
        <v>21066</v>
      </c>
      <c r="B285" s="388" t="s">
        <v>19099</v>
      </c>
      <c r="C285" s="769" t="s">
        <v>19225</v>
      </c>
      <c r="D285" s="765" t="s">
        <v>420</v>
      </c>
      <c r="E285" s="958" t="s">
        <v>19113</v>
      </c>
      <c r="F285" s="1001"/>
      <c r="G285" s="959" t="s">
        <v>19111</v>
      </c>
      <c r="H285" s="958"/>
      <c r="I285" s="959"/>
      <c r="J285" s="958"/>
      <c r="K285" s="959"/>
      <c r="L285" s="958"/>
      <c r="N285" s="771"/>
      <c r="O285" s="977"/>
    </row>
    <row r="286" spans="1:16" ht="144" hidden="1" customHeight="1" outlineLevel="2">
      <c r="A286" s="767" t="s">
        <v>21067</v>
      </c>
      <c r="B286" s="388" t="s">
        <v>19227</v>
      </c>
      <c r="C286" s="769" t="s">
        <v>19226</v>
      </c>
      <c r="D286" s="765" t="s">
        <v>420</v>
      </c>
      <c r="E286" s="958"/>
      <c r="F286" s="1001"/>
      <c r="G286" s="959"/>
      <c r="H286" s="958"/>
      <c r="I286" s="959"/>
      <c r="J286" s="958"/>
      <c r="K286" s="959"/>
      <c r="L286" s="958"/>
      <c r="O286" s="977"/>
      <c r="P286" s="517"/>
    </row>
    <row r="287" spans="1:16" ht="144" hidden="1" customHeight="1" outlineLevel="2">
      <c r="A287" s="767" t="s">
        <v>21068</v>
      </c>
      <c r="B287" s="388" t="s">
        <v>19098</v>
      </c>
      <c r="C287" s="769" t="s">
        <v>19085</v>
      </c>
      <c r="D287" s="6" t="s">
        <v>420</v>
      </c>
      <c r="E287" s="958"/>
      <c r="F287" s="1001"/>
      <c r="G287" s="959"/>
      <c r="H287" s="958"/>
      <c r="I287" s="959"/>
      <c r="J287" s="958"/>
      <c r="K287" s="959"/>
      <c r="L287" s="958"/>
      <c r="O287" s="977"/>
      <c r="P287" s="517"/>
    </row>
    <row r="288" spans="1:16" ht="217.95" hidden="1" customHeight="1" outlineLevel="2">
      <c r="A288" s="767" t="s">
        <v>21069</v>
      </c>
      <c r="B288" s="388" t="s">
        <v>19102</v>
      </c>
      <c r="C288" s="769" t="s">
        <v>19087</v>
      </c>
      <c r="D288" s="6" t="s">
        <v>420</v>
      </c>
      <c r="E288" s="958"/>
      <c r="F288" s="1001"/>
      <c r="G288" s="959"/>
      <c r="H288" s="958"/>
      <c r="I288" s="959"/>
      <c r="J288" s="958"/>
      <c r="K288" s="959"/>
      <c r="L288" s="958"/>
      <c r="O288" s="977"/>
      <c r="P288" s="517"/>
    </row>
    <row r="289" spans="1:16" ht="163.5" hidden="1" customHeight="1" outlineLevel="2">
      <c r="A289" s="767" t="s">
        <v>21070</v>
      </c>
      <c r="B289" s="388" t="s">
        <v>19103</v>
      </c>
      <c r="C289" s="769" t="s">
        <v>19089</v>
      </c>
      <c r="D289" s="6" t="s">
        <v>420</v>
      </c>
      <c r="E289" s="958"/>
      <c r="F289" s="1001"/>
      <c r="G289" s="959"/>
      <c r="H289" s="958"/>
      <c r="I289" s="959"/>
      <c r="J289" s="958"/>
      <c r="K289" s="959"/>
      <c r="L289" s="958"/>
      <c r="O289" s="977"/>
      <c r="P289" s="517"/>
    </row>
    <row r="290" spans="1:16" ht="163.5" hidden="1" customHeight="1" outlineLevel="2">
      <c r="A290" s="767" t="s">
        <v>21071</v>
      </c>
      <c r="B290" s="388" t="s">
        <v>19229</v>
      </c>
      <c r="C290" s="769" t="s">
        <v>19228</v>
      </c>
      <c r="D290" s="6" t="s">
        <v>420</v>
      </c>
      <c r="E290" s="958"/>
      <c r="F290" s="1001"/>
      <c r="G290" s="959"/>
      <c r="H290" s="958"/>
      <c r="I290" s="959"/>
      <c r="J290" s="958"/>
      <c r="K290" s="959"/>
      <c r="L290" s="958"/>
      <c r="O290" s="977"/>
      <c r="P290" s="517"/>
    </row>
    <row r="291" spans="1:16" ht="409.6" hidden="1" outlineLevel="2">
      <c r="A291" s="767" t="s">
        <v>21072</v>
      </c>
      <c r="B291" s="388" t="s">
        <v>19100</v>
      </c>
      <c r="C291" s="769" t="s">
        <v>19091</v>
      </c>
      <c r="D291" s="6" t="s">
        <v>420</v>
      </c>
      <c r="E291" s="958"/>
      <c r="F291" s="1001"/>
      <c r="G291" s="959"/>
      <c r="H291" s="958"/>
      <c r="I291" s="959"/>
      <c r="J291" s="958"/>
      <c r="K291" s="959"/>
      <c r="L291" s="958"/>
      <c r="O291" s="977"/>
      <c r="P291" s="517"/>
    </row>
    <row r="292" spans="1:16" ht="409.6" hidden="1" outlineLevel="2">
      <c r="A292" s="767" t="s">
        <v>21073</v>
      </c>
      <c r="B292" s="388" t="s">
        <v>19101</v>
      </c>
      <c r="C292" s="769" t="s">
        <v>19093</v>
      </c>
      <c r="D292" s="6" t="s">
        <v>420</v>
      </c>
      <c r="E292" s="958"/>
      <c r="F292" s="1001"/>
      <c r="G292" s="959"/>
      <c r="H292" s="958"/>
      <c r="I292" s="959"/>
      <c r="J292" s="958"/>
      <c r="K292" s="959"/>
      <c r="L292" s="958"/>
      <c r="O292" s="977"/>
      <c r="P292" s="517"/>
    </row>
    <row r="293" spans="1:16" ht="384" hidden="1" outlineLevel="2">
      <c r="A293" s="767" t="s">
        <v>21074</v>
      </c>
      <c r="B293" s="388" t="s">
        <v>2737</v>
      </c>
      <c r="C293" s="769" t="s">
        <v>19095</v>
      </c>
      <c r="D293" s="6" t="s">
        <v>420</v>
      </c>
      <c r="E293" s="958"/>
      <c r="F293" s="1001"/>
      <c r="G293" s="959"/>
      <c r="H293" s="958"/>
      <c r="I293" s="959"/>
      <c r="J293" s="958"/>
      <c r="K293" s="959"/>
      <c r="L293" s="958"/>
      <c r="O293" s="977"/>
      <c r="P293" s="517"/>
    </row>
    <row r="294" spans="1:16" ht="396" hidden="1" outlineLevel="2">
      <c r="A294" s="767" t="s">
        <v>21075</v>
      </c>
      <c r="B294" s="388" t="s">
        <v>2738</v>
      </c>
      <c r="C294" s="769" t="s">
        <v>19097</v>
      </c>
      <c r="D294" s="6" t="s">
        <v>420</v>
      </c>
      <c r="E294" s="958"/>
      <c r="F294" s="1001"/>
      <c r="G294" s="959"/>
      <c r="H294" s="958"/>
      <c r="I294" s="959"/>
      <c r="J294" s="958"/>
      <c r="K294" s="959"/>
      <c r="L294" s="958"/>
      <c r="O294" s="977"/>
      <c r="P294" s="517"/>
    </row>
    <row r="295" spans="1:16" ht="372" hidden="1" outlineLevel="1">
      <c r="A295" s="767" t="s">
        <v>21076</v>
      </c>
      <c r="B295" s="770" t="s">
        <v>15890</v>
      </c>
      <c r="C295" s="769" t="s">
        <v>2086</v>
      </c>
      <c r="D295" s="769" t="s">
        <v>420</v>
      </c>
      <c r="E295" s="958" t="s">
        <v>19059</v>
      </c>
      <c r="F295" s="958" t="s">
        <v>138</v>
      </c>
      <c r="G295" s="1002" t="s">
        <v>137</v>
      </c>
      <c r="H295" s="958"/>
      <c r="I295" s="959"/>
      <c r="J295" s="958"/>
      <c r="K295" s="959"/>
      <c r="L295" s="958"/>
      <c r="N295" s="141" t="s">
        <v>373</v>
      </c>
      <c r="O295" s="977"/>
      <c r="P295" s="125" t="s">
        <v>801</v>
      </c>
    </row>
    <row r="296" spans="1:16" ht="372" hidden="1" outlineLevel="2">
      <c r="A296" s="767" t="s">
        <v>21077</v>
      </c>
      <c r="B296" s="770" t="s">
        <v>15891</v>
      </c>
      <c r="C296" s="769" t="s">
        <v>2087</v>
      </c>
      <c r="D296" s="769" t="s">
        <v>420</v>
      </c>
      <c r="E296" s="958"/>
      <c r="F296" s="958"/>
      <c r="G296" s="1002"/>
      <c r="H296" s="958"/>
      <c r="I296" s="959"/>
      <c r="J296" s="958"/>
      <c r="K296" s="959"/>
      <c r="L296" s="958"/>
      <c r="N296" s="141"/>
      <c r="O296" s="977"/>
      <c r="P296" s="125"/>
    </row>
    <row r="297" spans="1:16" ht="384" hidden="1" outlineLevel="2">
      <c r="A297" s="767" t="s">
        <v>21078</v>
      </c>
      <c r="B297" s="770" t="s">
        <v>19564</v>
      </c>
      <c r="C297" s="769" t="s">
        <v>19566</v>
      </c>
      <c r="D297" s="769" t="s">
        <v>420</v>
      </c>
      <c r="E297" s="958"/>
      <c r="F297" s="958"/>
      <c r="G297" s="1002"/>
      <c r="H297" s="958"/>
      <c r="I297" s="959"/>
      <c r="J297" s="958"/>
      <c r="K297" s="959"/>
      <c r="L297" s="958"/>
      <c r="N297" s="141"/>
      <c r="O297" s="977"/>
      <c r="P297" s="125"/>
    </row>
    <row r="298" spans="1:16" ht="396" hidden="1" outlineLevel="2">
      <c r="A298" s="767" t="s">
        <v>21079</v>
      </c>
      <c r="B298" s="770" t="s">
        <v>2748</v>
      </c>
      <c r="C298" s="769" t="s">
        <v>2088</v>
      </c>
      <c r="D298" s="775" t="s">
        <v>420</v>
      </c>
      <c r="E298" s="958"/>
      <c r="F298" s="958"/>
      <c r="G298" s="1002"/>
      <c r="H298" s="958"/>
      <c r="I298" s="959"/>
      <c r="J298" s="958"/>
      <c r="K298" s="959"/>
      <c r="L298" s="958"/>
      <c r="N298" s="141"/>
      <c r="O298" s="977"/>
      <c r="P298" s="125"/>
    </row>
    <row r="299" spans="1:16" ht="384" hidden="1" outlineLevel="2">
      <c r="A299" s="767" t="s">
        <v>21080</v>
      </c>
      <c r="B299" s="770" t="s">
        <v>19570</v>
      </c>
      <c r="C299" s="769" t="s">
        <v>19567</v>
      </c>
      <c r="D299" s="769" t="s">
        <v>420</v>
      </c>
      <c r="E299" s="958"/>
      <c r="F299" s="958"/>
      <c r="G299" s="1002"/>
      <c r="H299" s="958"/>
      <c r="I299" s="959"/>
      <c r="J299" s="958"/>
      <c r="K299" s="959"/>
      <c r="L299" s="958"/>
      <c r="N299" s="141"/>
      <c r="O299" s="977"/>
      <c r="P299" s="125"/>
    </row>
    <row r="300" spans="1:16" ht="384" hidden="1" outlineLevel="2">
      <c r="A300" s="767" t="s">
        <v>21081</v>
      </c>
      <c r="B300" s="770" t="s">
        <v>19569</v>
      </c>
      <c r="C300" s="769" t="s">
        <v>324</v>
      </c>
      <c r="D300" s="769" t="s">
        <v>420</v>
      </c>
      <c r="E300" s="958"/>
      <c r="F300" s="958"/>
      <c r="G300" s="1002"/>
      <c r="H300" s="958"/>
      <c r="I300" s="959"/>
      <c r="J300" s="958"/>
      <c r="K300" s="959"/>
      <c r="L300" s="958"/>
      <c r="N300" s="141"/>
      <c r="O300" s="977"/>
      <c r="P300" s="125"/>
    </row>
    <row r="301" spans="1:16" ht="384" hidden="1" outlineLevel="2">
      <c r="A301" s="767" t="s">
        <v>21082</v>
      </c>
      <c r="B301" s="770" t="s">
        <v>19565</v>
      </c>
      <c r="C301" s="769" t="s">
        <v>2089</v>
      </c>
      <c r="D301" s="769" t="s">
        <v>420</v>
      </c>
      <c r="E301" s="958"/>
      <c r="F301" s="958"/>
      <c r="G301" s="1002"/>
      <c r="H301" s="958"/>
      <c r="I301" s="959"/>
      <c r="J301" s="958"/>
      <c r="K301" s="959"/>
      <c r="L301" s="958"/>
      <c r="N301" s="141"/>
      <c r="O301" s="977"/>
      <c r="P301" s="125"/>
    </row>
    <row r="302" spans="1:16" ht="409.6" hidden="1" outlineLevel="2">
      <c r="A302" s="767" t="s">
        <v>21083</v>
      </c>
      <c r="B302" s="767" t="s">
        <v>2746</v>
      </c>
      <c r="C302" s="769" t="s">
        <v>2745</v>
      </c>
      <c r="D302" s="769" t="s">
        <v>420</v>
      </c>
      <c r="E302" s="958"/>
      <c r="F302" s="958"/>
      <c r="G302" s="1002"/>
      <c r="H302" s="958"/>
      <c r="I302" s="959"/>
      <c r="J302" s="958"/>
      <c r="K302" s="959"/>
      <c r="L302" s="958"/>
      <c r="N302" s="141"/>
      <c r="O302" s="977"/>
      <c r="P302" s="125"/>
    </row>
    <row r="303" spans="1:16" ht="336" hidden="1" outlineLevel="2">
      <c r="A303" s="767" t="s">
        <v>20558</v>
      </c>
      <c r="B303" s="776" t="s">
        <v>20553</v>
      </c>
      <c r="C303" s="772" t="s">
        <v>18943</v>
      </c>
      <c r="D303" s="768" t="s">
        <v>420</v>
      </c>
      <c r="E303" s="1006" t="s">
        <v>19058</v>
      </c>
      <c r="F303" s="767"/>
      <c r="G303" s="1007" t="s">
        <v>18943</v>
      </c>
      <c r="H303" s="958"/>
      <c r="I303" s="959"/>
      <c r="J303" s="958"/>
      <c r="K303" s="959"/>
      <c r="L303" s="958"/>
      <c r="N303" s="141"/>
      <c r="O303" s="977"/>
      <c r="P303" s="125"/>
    </row>
    <row r="304" spans="1:16" ht="130.94999999999999" hidden="1" customHeight="1" outlineLevel="2">
      <c r="A304" s="767" t="s">
        <v>20559</v>
      </c>
      <c r="B304" s="770" t="s">
        <v>15892</v>
      </c>
      <c r="C304" s="765" t="s">
        <v>4771</v>
      </c>
      <c r="D304" s="768" t="s">
        <v>420</v>
      </c>
      <c r="E304" s="1006"/>
      <c r="F304" s="958" t="s">
        <v>20554</v>
      </c>
      <c r="G304" s="1007"/>
      <c r="H304" s="958"/>
      <c r="I304" s="959"/>
      <c r="J304" s="958"/>
      <c r="K304" s="959"/>
      <c r="L304" s="958"/>
      <c r="N304" s="141"/>
      <c r="O304" s="977"/>
      <c r="P304" s="125"/>
    </row>
    <row r="305" spans="1:21" ht="348" hidden="1" outlineLevel="2">
      <c r="A305" s="767" t="s">
        <v>20560</v>
      </c>
      <c r="B305" s="770" t="s">
        <v>4772</v>
      </c>
      <c r="C305" s="769" t="s">
        <v>4773</v>
      </c>
      <c r="D305" s="768" t="s">
        <v>420</v>
      </c>
      <c r="E305" s="1006"/>
      <c r="F305" s="958"/>
      <c r="G305" s="1007"/>
      <c r="H305" s="958"/>
      <c r="I305" s="959"/>
      <c r="J305" s="958"/>
      <c r="K305" s="959"/>
      <c r="L305" s="958"/>
      <c r="N305" s="141"/>
      <c r="O305" s="977"/>
      <c r="P305" s="125"/>
    </row>
    <row r="306" spans="1:21" ht="348" hidden="1" outlineLevel="1">
      <c r="A306" s="767" t="s">
        <v>20561</v>
      </c>
      <c r="B306" s="767" t="s">
        <v>2751</v>
      </c>
      <c r="C306" s="765" t="s">
        <v>2337</v>
      </c>
      <c r="D306" s="765" t="s">
        <v>423</v>
      </c>
      <c r="E306" s="767" t="s">
        <v>19063</v>
      </c>
      <c r="F306" s="767" t="s">
        <v>2338</v>
      </c>
      <c r="G306" s="765" t="s">
        <v>2337</v>
      </c>
      <c r="H306" s="958"/>
      <c r="I306" s="959"/>
      <c r="J306" s="958"/>
      <c r="K306" s="959"/>
      <c r="L306" s="958"/>
      <c r="N306" s="771" t="s">
        <v>140</v>
      </c>
      <c r="O306" s="977"/>
    </row>
    <row r="307" spans="1:21" ht="288" hidden="1" outlineLevel="1">
      <c r="A307" s="767" t="s">
        <v>19421</v>
      </c>
      <c r="B307" s="767" t="s">
        <v>2441</v>
      </c>
      <c r="C307" s="769" t="s">
        <v>2753</v>
      </c>
      <c r="D307" s="768" t="s">
        <v>419</v>
      </c>
      <c r="E307" s="1006" t="s">
        <v>19065</v>
      </c>
      <c r="F307" s="1001" t="s">
        <v>143</v>
      </c>
      <c r="G307" s="959" t="s">
        <v>142</v>
      </c>
      <c r="H307" s="958"/>
      <c r="I307" s="959"/>
      <c r="J307" s="958"/>
      <c r="K307" s="959"/>
      <c r="L307" s="958"/>
      <c r="N307" s="140" t="s">
        <v>142</v>
      </c>
      <c r="O307" s="148" t="s">
        <v>829</v>
      </c>
      <c r="P307" s="766" t="s">
        <v>830</v>
      </c>
    </row>
    <row r="308" spans="1:21" ht="288" hidden="1" outlineLevel="1">
      <c r="A308" s="767" t="s">
        <v>19422</v>
      </c>
      <c r="B308" s="767" t="s">
        <v>2442</v>
      </c>
      <c r="C308" s="769" t="s">
        <v>2752</v>
      </c>
      <c r="D308" s="768" t="s">
        <v>419</v>
      </c>
      <c r="E308" s="1006"/>
      <c r="F308" s="1001"/>
      <c r="G308" s="959"/>
      <c r="H308" s="958"/>
      <c r="I308" s="959"/>
      <c r="J308" s="958"/>
      <c r="K308" s="959"/>
      <c r="L308" s="958"/>
      <c r="N308" s="140"/>
      <c r="O308" s="148"/>
      <c r="P308" s="766"/>
    </row>
    <row r="309" spans="1:21" ht="312" hidden="1" outlineLevel="1">
      <c r="A309" s="767" t="s">
        <v>20562</v>
      </c>
      <c r="B309" s="770" t="s">
        <v>18965</v>
      </c>
      <c r="C309" s="769" t="s">
        <v>125</v>
      </c>
      <c r="D309" s="769" t="s">
        <v>423</v>
      </c>
      <c r="E309" s="770" t="s">
        <v>19066</v>
      </c>
      <c r="F309" s="770" t="s">
        <v>19283</v>
      </c>
      <c r="G309" s="769" t="s">
        <v>125</v>
      </c>
      <c r="H309" s="770" t="s">
        <v>19066</v>
      </c>
      <c r="I309" s="769" t="s">
        <v>125</v>
      </c>
      <c r="J309" s="770" t="s">
        <v>19066</v>
      </c>
      <c r="K309" s="769" t="s">
        <v>125</v>
      </c>
      <c r="L309" s="770" t="s">
        <v>4910</v>
      </c>
      <c r="N309" s="140"/>
      <c r="O309" s="148"/>
      <c r="P309" s="766"/>
      <c r="T309" s="124"/>
    </row>
    <row r="310" spans="1:21" ht="204" hidden="1" outlineLevel="1">
      <c r="A310" s="767" t="s">
        <v>19423</v>
      </c>
      <c r="B310" s="770" t="s">
        <v>15893</v>
      </c>
      <c r="C310" s="769" t="s">
        <v>2331</v>
      </c>
      <c r="D310" s="765" t="s">
        <v>420</v>
      </c>
      <c r="E310" s="958" t="s">
        <v>19067</v>
      </c>
      <c r="F310" s="958" t="s">
        <v>412</v>
      </c>
      <c r="G310" s="959" t="s">
        <v>147</v>
      </c>
      <c r="H310" s="958" t="s">
        <v>19067</v>
      </c>
      <c r="I310" s="959" t="s">
        <v>146</v>
      </c>
      <c r="J310" s="958" t="s">
        <v>19067</v>
      </c>
      <c r="K310" s="959" t="s">
        <v>144</v>
      </c>
      <c r="L310" s="958" t="str">
        <f>VLOOKUP(K310,'JHS206'!$B$1:$G$117,4,FALSE)&amp;". "&amp;VLOOKUP(K310,'JHS206'!$B$1:$G$117,5,FALSE)</f>
        <v xml:space="preserve">sairaalahoidon korvaava määräaikainen tehostetun kotisairaanhoidon palvelu. Kotisairaalahoito on Terveydenhuoltolain (1326/2010) 25§:n mukaan määräaikaista, tehostettua kotisairaanhoitoa. Kotisairaalahoidon yhteydessä annettavat hoitosuunnitelman mukaiset hoitotarvikkeet sisältyvät hoitoon. Kotisairaalahoito voi olla perusterveydenhuollon, erikoissairaanhoidon tai niiden yhdessä järjestämä palvelu. </v>
      </c>
      <c r="N310" s="1002" t="s">
        <v>146</v>
      </c>
      <c r="O310" s="1029" t="s">
        <v>833</v>
      </c>
      <c r="P310" s="1018" t="s">
        <v>830</v>
      </c>
    </row>
    <row r="311" spans="1:21" ht="216" hidden="1" outlineLevel="3">
      <c r="A311" s="767" t="s">
        <v>19424</v>
      </c>
      <c r="B311" s="770" t="s">
        <v>15894</v>
      </c>
      <c r="C311" s="769" t="s">
        <v>2333</v>
      </c>
      <c r="D311" s="765" t="s">
        <v>420</v>
      </c>
      <c r="E311" s="958"/>
      <c r="F311" s="958"/>
      <c r="G311" s="959"/>
      <c r="H311" s="958"/>
      <c r="I311" s="959"/>
      <c r="J311" s="958"/>
      <c r="K311" s="959"/>
      <c r="L311" s="958"/>
      <c r="N311" s="1002"/>
      <c r="O311" s="1029"/>
      <c r="P311" s="1018"/>
    </row>
    <row r="312" spans="1:21" ht="216" hidden="1" outlineLevel="3">
      <c r="A312" s="767" t="s">
        <v>19425</v>
      </c>
      <c r="B312" s="770" t="s">
        <v>15895</v>
      </c>
      <c r="C312" s="769" t="s">
        <v>2334</v>
      </c>
      <c r="D312" s="765" t="s">
        <v>420</v>
      </c>
      <c r="E312" s="958"/>
      <c r="F312" s="958"/>
      <c r="G312" s="959"/>
      <c r="H312" s="958"/>
      <c r="I312" s="959"/>
      <c r="J312" s="958"/>
      <c r="K312" s="959"/>
      <c r="L312" s="958"/>
      <c r="N312" s="1002"/>
      <c r="O312" s="1029"/>
      <c r="P312" s="1018"/>
      <c r="T312" s="765"/>
      <c r="U312" s="765"/>
    </row>
    <row r="313" spans="1:21" ht="43.2" hidden="1" outlineLevel="3">
      <c r="A313" s="776" t="s">
        <v>2181</v>
      </c>
      <c r="B313" s="770" t="s">
        <v>15896</v>
      </c>
      <c r="C313" s="769" t="s">
        <v>2457</v>
      </c>
      <c r="D313" s="765" t="s">
        <v>420</v>
      </c>
      <c r="E313" s="958"/>
      <c r="F313" s="958"/>
      <c r="G313" s="959"/>
      <c r="H313" s="958"/>
      <c r="I313" s="959"/>
      <c r="J313" s="958"/>
      <c r="K313" s="959"/>
      <c r="L313" s="958"/>
      <c r="N313" s="1002"/>
      <c r="O313" s="1029"/>
      <c r="P313" s="1018"/>
      <c r="T313" s="765"/>
      <c r="U313" s="765"/>
    </row>
    <row r="314" spans="1:21" ht="57.6" hidden="1" outlineLevel="3">
      <c r="A314" s="776" t="s">
        <v>2181</v>
      </c>
      <c r="B314" s="770" t="s">
        <v>15897</v>
      </c>
      <c r="C314" s="769" t="s">
        <v>2456</v>
      </c>
      <c r="D314" s="765" t="s">
        <v>420</v>
      </c>
      <c r="E314" s="958"/>
      <c r="F314" s="958"/>
      <c r="G314" s="959"/>
      <c r="H314" s="958"/>
      <c r="I314" s="959"/>
      <c r="J314" s="958"/>
      <c r="K314" s="959"/>
      <c r="L314" s="958"/>
      <c r="N314" s="1002"/>
      <c r="O314" s="1029"/>
      <c r="P314" s="1018"/>
    </row>
    <row r="315" spans="1:21" ht="216" hidden="1" outlineLevel="2">
      <c r="A315" s="789" t="s">
        <v>19426</v>
      </c>
      <c r="B315" s="799" t="s">
        <v>15898</v>
      </c>
      <c r="C315" s="368" t="s">
        <v>2332</v>
      </c>
      <c r="D315" s="797" t="s">
        <v>420</v>
      </c>
      <c r="E315" s="958"/>
      <c r="F315" s="958"/>
      <c r="G315" s="959"/>
      <c r="H315" s="958"/>
      <c r="I315" s="959"/>
      <c r="J315" s="958"/>
      <c r="K315" s="959"/>
      <c r="L315" s="958"/>
      <c r="N315" s="1002"/>
      <c r="O315" s="1029"/>
      <c r="P315" s="1018"/>
    </row>
    <row r="316" spans="1:21" ht="216" hidden="1" outlineLevel="3">
      <c r="A316" s="789" t="s">
        <v>19424</v>
      </c>
      <c r="B316" s="799" t="s">
        <v>15899</v>
      </c>
      <c r="C316" s="368" t="s">
        <v>2335</v>
      </c>
      <c r="D316" s="797" t="s">
        <v>420</v>
      </c>
      <c r="E316" s="958"/>
      <c r="F316" s="958"/>
      <c r="G316" s="959"/>
      <c r="H316" s="958"/>
      <c r="I316" s="959"/>
      <c r="J316" s="958"/>
      <c r="K316" s="959"/>
      <c r="L316" s="958"/>
      <c r="N316" s="769"/>
      <c r="O316" s="795"/>
      <c r="P316" s="766"/>
    </row>
    <row r="317" spans="1:21" ht="216" hidden="1" outlineLevel="3">
      <c r="A317" s="789" t="s">
        <v>19425</v>
      </c>
      <c r="B317" s="799" t="s">
        <v>15900</v>
      </c>
      <c r="C317" s="368" t="s">
        <v>2336</v>
      </c>
      <c r="D317" s="797" t="s">
        <v>420</v>
      </c>
      <c r="E317" s="958"/>
      <c r="F317" s="958"/>
      <c r="G317" s="959"/>
      <c r="H317" s="958"/>
      <c r="I317" s="959"/>
      <c r="J317" s="958"/>
      <c r="K317" s="959"/>
      <c r="L317" s="958"/>
      <c r="N317" s="769"/>
      <c r="O317" s="795"/>
      <c r="P317" s="766"/>
    </row>
    <row r="318" spans="1:21" ht="43.2" hidden="1" outlineLevel="3">
      <c r="A318" s="411" t="s">
        <v>2181</v>
      </c>
      <c r="B318" s="799" t="s">
        <v>15901</v>
      </c>
      <c r="C318" s="368" t="s">
        <v>2454</v>
      </c>
      <c r="D318" s="797" t="s">
        <v>420</v>
      </c>
      <c r="E318" s="958"/>
      <c r="F318" s="958"/>
      <c r="G318" s="959"/>
      <c r="H318" s="958"/>
      <c r="I318" s="959"/>
      <c r="J318" s="958"/>
      <c r="K318" s="959"/>
      <c r="L318" s="958"/>
      <c r="N318" s="769"/>
      <c r="O318" s="795"/>
      <c r="P318" s="766"/>
    </row>
    <row r="319" spans="1:21" ht="57.6" hidden="1" outlineLevel="3">
      <c r="A319" s="411" t="s">
        <v>2181</v>
      </c>
      <c r="B319" s="799" t="s">
        <v>15902</v>
      </c>
      <c r="C319" s="368" t="s">
        <v>2455</v>
      </c>
      <c r="D319" s="797" t="s">
        <v>420</v>
      </c>
      <c r="E319" s="958"/>
      <c r="F319" s="958"/>
      <c r="G319" s="959"/>
      <c r="H319" s="958"/>
      <c r="I319" s="959"/>
      <c r="J319" s="958"/>
      <c r="K319" s="959"/>
      <c r="L319" s="958"/>
      <c r="N319" s="769"/>
      <c r="O319" s="795"/>
      <c r="P319" s="766"/>
    </row>
    <row r="320" spans="1:21" ht="324" hidden="1" outlineLevel="1">
      <c r="A320" s="767" t="s">
        <v>21084</v>
      </c>
      <c r="B320" s="770" t="s">
        <v>2339</v>
      </c>
      <c r="C320" s="8" t="s">
        <v>149</v>
      </c>
      <c r="D320" s="265" t="s">
        <v>422</v>
      </c>
      <c r="E320" s="1017" t="s">
        <v>19068</v>
      </c>
      <c r="F320" s="1001" t="s">
        <v>150</v>
      </c>
      <c r="G320" s="1018" t="s">
        <v>149</v>
      </c>
      <c r="H320" s="1017" t="s">
        <v>19068</v>
      </c>
      <c r="I320" s="1018" t="s">
        <v>149</v>
      </c>
      <c r="J320" s="958" t="s">
        <v>19070</v>
      </c>
      <c r="K320" s="959" t="s">
        <v>148</v>
      </c>
      <c r="L320" s="958" t="str">
        <f>VLOOKUP(K320,'JHS206'!$B$1:$G$117,4,FALSE)&amp;". "&amp;VLOOKUP(K320,'JHS206'!$B$1:$G$117,5,FALSE)</f>
        <v xml:space="preserve">iäkkäille tarkoitettu palveluasuminen sekä iäkkäille tarkoitettu ammatillinen perhehoito ja perhehoito (ml. kiertävät perhehoitajat). </v>
      </c>
      <c r="N320" s="141" t="s">
        <v>835</v>
      </c>
      <c r="O320" s="149" t="s">
        <v>833</v>
      </c>
      <c r="P320" s="766" t="s">
        <v>836</v>
      </c>
    </row>
    <row r="321" spans="1:16" ht="336" hidden="1" outlineLevel="1">
      <c r="A321" s="767" t="s">
        <v>21085</v>
      </c>
      <c r="B321" s="767" t="s">
        <v>4763</v>
      </c>
      <c r="C321" s="8" t="s">
        <v>4764</v>
      </c>
      <c r="D321" s="265" t="s">
        <v>422</v>
      </c>
      <c r="E321" s="1017"/>
      <c r="F321" s="1001"/>
      <c r="G321" s="1018"/>
      <c r="H321" s="1017"/>
      <c r="I321" s="1018"/>
      <c r="J321" s="958"/>
      <c r="K321" s="959"/>
      <c r="L321" s="958"/>
      <c r="N321" s="141"/>
      <c r="O321" s="149"/>
      <c r="P321" s="766"/>
    </row>
    <row r="322" spans="1:16" ht="99.45" hidden="1" customHeight="1" outlineLevel="1">
      <c r="A322" s="767" t="s">
        <v>20563</v>
      </c>
      <c r="B322" s="767" t="s">
        <v>2238</v>
      </c>
      <c r="C322" s="769" t="s">
        <v>850</v>
      </c>
      <c r="D322" s="265" t="s">
        <v>422</v>
      </c>
      <c r="E322" s="1017" t="s">
        <v>19069</v>
      </c>
      <c r="F322" s="958" t="s">
        <v>2236</v>
      </c>
      <c r="G322" s="993" t="s">
        <v>850</v>
      </c>
      <c r="H322" s="1017" t="s">
        <v>19069</v>
      </c>
      <c r="I322" s="1018" t="s">
        <v>850</v>
      </c>
      <c r="J322" s="958"/>
      <c r="K322" s="959"/>
      <c r="L322" s="958"/>
      <c r="N322" s="785" t="s">
        <v>151</v>
      </c>
      <c r="O322" s="785" t="s">
        <v>151</v>
      </c>
      <c r="P322" s="766" t="s">
        <v>801</v>
      </c>
    </row>
    <row r="323" spans="1:16" ht="312" hidden="1" outlineLevel="1">
      <c r="A323" s="767" t="s">
        <v>20564</v>
      </c>
      <c r="B323" s="767" t="s">
        <v>4766</v>
      </c>
      <c r="C323" s="769" t="s">
        <v>4765</v>
      </c>
      <c r="D323" s="265" t="s">
        <v>422</v>
      </c>
      <c r="E323" s="1017"/>
      <c r="F323" s="958"/>
      <c r="G323" s="993"/>
      <c r="H323" s="1017"/>
      <c r="I323" s="1018"/>
      <c r="J323" s="958"/>
      <c r="K323" s="959"/>
      <c r="L323" s="958"/>
      <c r="N323" s="785"/>
      <c r="O323" s="785"/>
      <c r="P323" s="766"/>
    </row>
    <row r="324" spans="1:16" ht="300" hidden="1" outlineLevel="1">
      <c r="A324" s="767" t="s">
        <v>20565</v>
      </c>
      <c r="B324" s="767" t="s">
        <v>2237</v>
      </c>
      <c r="C324" s="769" t="s">
        <v>2235</v>
      </c>
      <c r="D324" s="265" t="s">
        <v>422</v>
      </c>
      <c r="E324" s="1017"/>
      <c r="F324" s="958"/>
      <c r="G324" s="993"/>
      <c r="H324" s="1017"/>
      <c r="I324" s="1018"/>
      <c r="J324" s="958"/>
      <c r="K324" s="959"/>
      <c r="L324" s="958"/>
      <c r="N324" s="785"/>
      <c r="O324" s="785"/>
      <c r="P324" s="766"/>
    </row>
    <row r="325" spans="1:16" ht="312" hidden="1" outlineLevel="1">
      <c r="A325" s="767" t="s">
        <v>20556</v>
      </c>
      <c r="B325" s="767" t="s">
        <v>4766</v>
      </c>
      <c r="C325" s="769" t="s">
        <v>4767</v>
      </c>
      <c r="D325" s="265" t="s">
        <v>422</v>
      </c>
      <c r="E325" s="1017"/>
      <c r="F325" s="958"/>
      <c r="G325" s="993"/>
      <c r="H325" s="1017"/>
      <c r="I325" s="1018"/>
      <c r="J325" s="958"/>
      <c r="K325" s="959"/>
      <c r="L325" s="958"/>
      <c r="N325" s="785"/>
      <c r="O325" s="785"/>
      <c r="P325" s="766"/>
    </row>
    <row r="326" spans="1:16" ht="100.95" hidden="1" customHeight="1" outlineLevel="1">
      <c r="A326" s="767" t="s">
        <v>20566</v>
      </c>
      <c r="B326" s="767" t="s">
        <v>2239</v>
      </c>
      <c r="C326" s="769" t="s">
        <v>2240</v>
      </c>
      <c r="D326" s="265" t="s">
        <v>422</v>
      </c>
      <c r="E326" s="1017"/>
      <c r="F326" s="958"/>
      <c r="G326" s="993"/>
      <c r="H326" s="1017"/>
      <c r="I326" s="1018"/>
      <c r="J326" s="958"/>
      <c r="K326" s="959"/>
      <c r="L326" s="958"/>
      <c r="N326" s="785"/>
      <c r="O326" s="785"/>
      <c r="P326" s="766"/>
    </row>
    <row r="327" spans="1:16" ht="276.45" hidden="1" customHeight="1" outlineLevel="1">
      <c r="A327" s="767" t="s">
        <v>21086</v>
      </c>
      <c r="B327" s="958" t="s">
        <v>2340</v>
      </c>
      <c r="C327" s="769" t="s">
        <v>154</v>
      </c>
      <c r="D327" s="769" t="s">
        <v>422</v>
      </c>
      <c r="E327" s="778" t="s">
        <v>19073</v>
      </c>
      <c r="F327" s="767" t="s">
        <v>427</v>
      </c>
      <c r="G327" s="768" t="s">
        <v>154</v>
      </c>
      <c r="H327" s="1006" t="s">
        <v>19071</v>
      </c>
      <c r="I327" s="1018" t="s">
        <v>851</v>
      </c>
      <c r="J327" s="958" t="s">
        <v>19071</v>
      </c>
      <c r="K327" s="959" t="s">
        <v>152</v>
      </c>
      <c r="L327" s="958" t="str">
        <f>VLOOKUP(K327,'JHS206'!$B$1:$G$117,4,FALSE)&amp;". "&amp;VLOOKUP(K327,'JHS206'!$B$1:$G$117,5,FALSE)</f>
        <v xml:space="preserve">iäkkäille tarkoitettu tehostettu palveluasuminen. </v>
      </c>
      <c r="N327" s="768" t="s">
        <v>374</v>
      </c>
      <c r="O327" s="1028" t="s">
        <v>153</v>
      </c>
      <c r="P327" s="766" t="s">
        <v>801</v>
      </c>
    </row>
    <row r="328" spans="1:16" ht="271.5" hidden="1" customHeight="1" outlineLevel="1">
      <c r="A328" s="767" t="s">
        <v>21087</v>
      </c>
      <c r="B328" s="958"/>
      <c r="C328" s="769" t="s">
        <v>155</v>
      </c>
      <c r="D328" s="768" t="s">
        <v>422</v>
      </c>
      <c r="E328" s="1006" t="s">
        <v>19072</v>
      </c>
      <c r="F328" s="1001" t="s">
        <v>156</v>
      </c>
      <c r="G328" s="1007" t="s">
        <v>155</v>
      </c>
      <c r="H328" s="1006"/>
      <c r="I328" s="1018"/>
      <c r="J328" s="958"/>
      <c r="K328" s="959"/>
      <c r="L328" s="958"/>
      <c r="N328" s="768" t="s">
        <v>376</v>
      </c>
      <c r="O328" s="1028"/>
      <c r="P328" s="766" t="s">
        <v>839</v>
      </c>
    </row>
    <row r="329" spans="1:16" ht="409.6" hidden="1" outlineLevel="1">
      <c r="A329" s="767" t="s">
        <v>21088</v>
      </c>
      <c r="B329" s="767" t="s">
        <v>19030</v>
      </c>
      <c r="C329" s="769" t="s">
        <v>4768</v>
      </c>
      <c r="D329" s="768"/>
      <c r="E329" s="1006"/>
      <c r="F329" s="1001"/>
      <c r="G329" s="1007"/>
      <c r="H329" s="1006"/>
      <c r="I329" s="1018"/>
      <c r="J329" s="958"/>
      <c r="K329" s="959"/>
      <c r="L329" s="958"/>
      <c r="N329" s="768"/>
      <c r="O329" s="1028"/>
      <c r="P329" s="766"/>
    </row>
    <row r="330" spans="1:16" ht="240.45" hidden="1" customHeight="1" outlineLevel="1" thickBot="1">
      <c r="A330" s="767" t="s">
        <v>20567</v>
      </c>
      <c r="B330" s="388" t="s">
        <v>2141</v>
      </c>
      <c r="C330" s="769" t="s">
        <v>159</v>
      </c>
      <c r="D330" s="768" t="s">
        <v>422</v>
      </c>
      <c r="E330" s="778" t="s">
        <v>19074</v>
      </c>
      <c r="F330" s="770" t="s">
        <v>4909</v>
      </c>
      <c r="G330" s="768" t="s">
        <v>159</v>
      </c>
      <c r="H330" s="1017" t="s">
        <v>19075</v>
      </c>
      <c r="I330" s="1018" t="s">
        <v>158</v>
      </c>
      <c r="J330" s="958" t="s">
        <v>19075</v>
      </c>
      <c r="K330" s="959" t="s">
        <v>158</v>
      </c>
      <c r="L330" s="958" t="str">
        <f>VLOOKUP(K330,'JHS206'!$B$1:$G$117,4,FALSE)&amp;". "&amp;VLOOKUP(K330,'JHS206'!$B$1:$G$117,5,FALSE)</f>
        <v xml:space="preserve">iäkkäille tarkoitettu laitospalvelu. Palveluun ei kirjata perustason terveydenhuollon vuodeosastohoitoa.
</v>
      </c>
      <c r="N330" s="138" t="s">
        <v>837</v>
      </c>
      <c r="O330" s="1028"/>
      <c r="P330" s="766" t="s">
        <v>836</v>
      </c>
    </row>
    <row r="331" spans="1:16" ht="216" hidden="1" outlineLevel="1">
      <c r="A331" s="767" t="s">
        <v>19427</v>
      </c>
      <c r="B331" s="770" t="s">
        <v>2142</v>
      </c>
      <c r="C331" s="769" t="s">
        <v>160</v>
      </c>
      <c r="D331" s="768" t="s">
        <v>422</v>
      </c>
      <c r="E331" s="778" t="s">
        <v>19078</v>
      </c>
      <c r="F331" s="770" t="s">
        <v>161</v>
      </c>
      <c r="G331" s="768" t="s">
        <v>160</v>
      </c>
      <c r="H331" s="1017"/>
      <c r="I331" s="1018"/>
      <c r="J331" s="958"/>
      <c r="K331" s="959"/>
      <c r="L331" s="958"/>
      <c r="N331" s="150" t="s">
        <v>376</v>
      </c>
      <c r="O331" s="1028"/>
      <c r="P331" s="766" t="s">
        <v>839</v>
      </c>
    </row>
    <row r="332" spans="1:16" ht="252.6" hidden="1" outlineLevel="1" thickBot="1">
      <c r="A332" s="767" t="s">
        <v>19428</v>
      </c>
      <c r="B332" s="770" t="s">
        <v>2140</v>
      </c>
      <c r="C332" s="769" t="s">
        <v>165</v>
      </c>
      <c r="D332" s="768" t="s">
        <v>422</v>
      </c>
      <c r="E332" s="778" t="s">
        <v>19076</v>
      </c>
      <c r="F332" s="1001" t="s">
        <v>4908</v>
      </c>
      <c r="G332" s="768" t="s">
        <v>165</v>
      </c>
      <c r="H332" s="1017" t="s">
        <v>19080</v>
      </c>
      <c r="I332" s="1018" t="s">
        <v>164</v>
      </c>
      <c r="J332" s="958" t="s">
        <v>19080</v>
      </c>
      <c r="K332" s="959" t="s">
        <v>162</v>
      </c>
      <c r="L332" s="958" t="str">
        <f>VLOOKUP(K332,'JHS206'!$B$1:$G$117,4,FALSE)&amp;". "&amp;VLOOKUP(K332,'JHS206'!$B$1:$G$117,5,FALSE)</f>
        <v>perustason vuodeosastohoito. Ei sisällytetä sosiaali- ja terveyskeskusten erikoislääkärijohtoisten yksiköiden vuodeosastohoitoa, joka kirjataan palveluluokkaan "Somaattinen erikoissairaanhoito". Luokka sisältää saattohoidon tai muun palliatiivisen hoidon.</v>
      </c>
      <c r="N332" s="141"/>
      <c r="O332" s="141"/>
      <c r="P332" s="125" t="s">
        <v>834</v>
      </c>
    </row>
    <row r="333" spans="1:16" ht="228.6" hidden="1" outlineLevel="1" thickBot="1">
      <c r="A333" s="767" t="s">
        <v>19429</v>
      </c>
      <c r="B333" s="770" t="s">
        <v>2138</v>
      </c>
      <c r="C333" s="769" t="s">
        <v>166</v>
      </c>
      <c r="D333" s="766" t="s">
        <v>422</v>
      </c>
      <c r="E333" s="774" t="s">
        <v>19077</v>
      </c>
      <c r="F333" s="1001"/>
      <c r="G333" s="766" t="s">
        <v>166</v>
      </c>
      <c r="H333" s="1017"/>
      <c r="I333" s="1018"/>
      <c r="J333" s="958"/>
      <c r="K333" s="959"/>
      <c r="L333" s="958"/>
      <c r="N333" s="142" t="s">
        <v>166</v>
      </c>
      <c r="O333" s="1027" t="s">
        <v>840</v>
      </c>
    </row>
    <row r="334" spans="1:16" ht="240" hidden="1" outlineLevel="1">
      <c r="A334" s="767" t="s">
        <v>19430</v>
      </c>
      <c r="B334" s="770" t="s">
        <v>2139</v>
      </c>
      <c r="C334" s="769" t="s">
        <v>167</v>
      </c>
      <c r="D334" s="766" t="s">
        <v>422</v>
      </c>
      <c r="E334" s="774" t="s">
        <v>19079</v>
      </c>
      <c r="F334" s="1001"/>
      <c r="G334" s="766" t="s">
        <v>167</v>
      </c>
      <c r="H334" s="1017"/>
      <c r="I334" s="1018"/>
      <c r="J334" s="958"/>
      <c r="K334" s="959"/>
      <c r="L334" s="958"/>
      <c r="N334" s="142" t="s">
        <v>375</v>
      </c>
      <c r="O334" s="1027"/>
    </row>
    <row r="335" spans="1:16" s="7" customFormat="1" ht="115.2" hidden="1" outlineLevel="1">
      <c r="A335" s="808"/>
      <c r="B335" s="813"/>
      <c r="C335" s="808"/>
      <c r="D335" s="808" t="s">
        <v>420</v>
      </c>
      <c r="E335" s="808"/>
      <c r="F335" s="813" t="s">
        <v>169</v>
      </c>
      <c r="G335" s="808" t="s">
        <v>168</v>
      </c>
      <c r="H335" s="501"/>
      <c r="I335" s="17" t="s">
        <v>168</v>
      </c>
      <c r="J335" s="990"/>
      <c r="K335" s="991" t="s">
        <v>191</v>
      </c>
      <c r="L335" s="995"/>
      <c r="N335" s="793" t="s">
        <v>168</v>
      </c>
      <c r="O335" s="148" t="s">
        <v>829</v>
      </c>
      <c r="P335" s="766" t="s">
        <v>830</v>
      </c>
    </row>
    <row r="336" spans="1:16" s="7" customFormat="1" ht="96.6" hidden="1" outlineLevel="1" thickBot="1">
      <c r="A336" s="808"/>
      <c r="B336" s="813"/>
      <c r="C336" s="808"/>
      <c r="D336" s="788" t="s">
        <v>422</v>
      </c>
      <c r="E336" s="788"/>
      <c r="F336" s="813" t="s">
        <v>171</v>
      </c>
      <c r="G336" s="788" t="s">
        <v>170</v>
      </c>
      <c r="H336" s="782"/>
      <c r="I336" s="788" t="s">
        <v>170</v>
      </c>
      <c r="J336" s="990"/>
      <c r="K336" s="991"/>
      <c r="L336" s="995"/>
      <c r="N336" s="140" t="s">
        <v>170</v>
      </c>
      <c r="O336" s="148" t="s">
        <v>840</v>
      </c>
      <c r="P336" s="766" t="s">
        <v>830</v>
      </c>
    </row>
    <row r="337" spans="1:16" s="7" customFormat="1" ht="43.8" hidden="1" outlineLevel="1" thickBot="1">
      <c r="A337" s="788"/>
      <c r="B337" s="782"/>
      <c r="C337" s="788"/>
      <c r="D337" s="122" t="s">
        <v>422</v>
      </c>
      <c r="E337" s="122"/>
      <c r="F337" s="782" t="s">
        <v>173</v>
      </c>
      <c r="G337" s="122" t="s">
        <v>172</v>
      </c>
      <c r="H337" s="391"/>
      <c r="I337" s="122" t="s">
        <v>172</v>
      </c>
      <c r="J337" s="990"/>
      <c r="K337" s="991" t="s">
        <v>175</v>
      </c>
      <c r="L337" s="995"/>
      <c r="N337" s="137" t="s">
        <v>842</v>
      </c>
      <c r="O337" s="148" t="s">
        <v>841</v>
      </c>
      <c r="P337" s="125" t="s">
        <v>787</v>
      </c>
    </row>
    <row r="338" spans="1:16" s="7" customFormat="1" ht="115.2" hidden="1" outlineLevel="1">
      <c r="A338" s="808"/>
      <c r="B338" s="813"/>
      <c r="C338" s="808"/>
      <c r="D338" s="788" t="s">
        <v>420</v>
      </c>
      <c r="E338" s="788"/>
      <c r="F338" s="813" t="s">
        <v>15928</v>
      </c>
      <c r="G338" s="788" t="s">
        <v>174</v>
      </c>
      <c r="H338" s="782"/>
      <c r="I338" s="788" t="s">
        <v>174</v>
      </c>
      <c r="J338" s="990"/>
      <c r="K338" s="991"/>
      <c r="L338" s="995"/>
      <c r="N338" s="151" t="s">
        <v>831</v>
      </c>
      <c r="O338" s="148" t="s">
        <v>829</v>
      </c>
      <c r="P338" s="766" t="s">
        <v>832</v>
      </c>
    </row>
    <row r="339" spans="1:16" ht="96" hidden="1" outlineLevel="1">
      <c r="A339" s="767" t="s">
        <v>18733</v>
      </c>
      <c r="B339" s="776" t="s">
        <v>4093</v>
      </c>
      <c r="C339" s="775" t="s">
        <v>2181</v>
      </c>
      <c r="D339" s="775" t="s">
        <v>2181</v>
      </c>
      <c r="E339" s="776" t="s">
        <v>19081</v>
      </c>
      <c r="F339" s="776" t="s">
        <v>54</v>
      </c>
      <c r="G339" s="775" t="s">
        <v>395</v>
      </c>
      <c r="H339" s="776" t="s">
        <v>19062</v>
      </c>
      <c r="I339" s="775" t="s">
        <v>395</v>
      </c>
      <c r="J339" s="776"/>
      <c r="K339" s="775" t="s">
        <v>53</v>
      </c>
      <c r="L339" s="767"/>
      <c r="N339" s="130" t="s">
        <v>110</v>
      </c>
      <c r="O339" s="130"/>
      <c r="P339" s="766" t="s">
        <v>787</v>
      </c>
    </row>
    <row r="340" spans="1:16" ht="23.4" collapsed="1">
      <c r="A340" s="264" t="s">
        <v>1750</v>
      </c>
      <c r="B340" s="380"/>
      <c r="C340" s="5"/>
      <c r="D340" s="2"/>
      <c r="E340" s="2"/>
      <c r="F340" s="380"/>
      <c r="G340" s="2"/>
      <c r="H340" s="404"/>
      <c r="I340" s="2"/>
      <c r="J340" s="380"/>
      <c r="K340" s="5"/>
      <c r="L340" s="380"/>
      <c r="N340" s="140"/>
      <c r="O340" s="140"/>
    </row>
    <row r="341" spans="1:16" ht="16.5" hidden="1" customHeight="1" outlineLevel="1">
      <c r="A341" s="994" t="s">
        <v>4907</v>
      </c>
      <c r="B341" s="994"/>
      <c r="C341" s="994"/>
      <c r="D341" s="765" t="s">
        <v>420</v>
      </c>
      <c r="E341" s="765"/>
      <c r="F341" s="958" t="s">
        <v>178</v>
      </c>
      <c r="G341" s="765" t="s">
        <v>177</v>
      </c>
      <c r="H341" s="958"/>
      <c r="I341" s="959" t="s">
        <v>866</v>
      </c>
      <c r="J341" s="958"/>
      <c r="K341" s="959" t="s">
        <v>175</v>
      </c>
      <c r="L341" s="958" t="str">
        <f>VLOOKUP(K341,'JHS206'!$B$1:$G$117,4,FALSE)&amp;". "&amp;VLOOKUP(K341,'JHS206'!$B$1:$G$117,5,FALSE)</f>
        <v xml:space="preserve">somaattisen erikoissairaanhoidon avohoito, vuodeosastohoito, päiväkirurgia sekä päiväsairaanhoito (pl. suun terveydenhuollon erityistason palvelut) muualla kuin lastentautien yksiköissä. Somaattisen erikoissairaanhoidon avohoidolla tarkoitetaan vastaanottopalveluja, joihin voi toisinaan liittyä polikliinisiä toimenpiteitä kuten suolikanavan tähystystoimenpiteitä (mahalaukku, paksusuoli), keuhkoputken tähystyksiä, sydämen ultaäänitutkimuksia tai muita vastaavankaltaisia tutkimuksia tai hoitoja. Toimenpiteisiin voi liittyä paikallispuudutteiden käyttö ja lievä sedaatio väsyttävillä ja rauhoittavilla lääkkeillä. 
Päiväkirurgialla tarkoitetaan operatiivisten erikoisalojen pääosin kiireettömiä toimenpiteitä ja leikkauksia, joissa potilaat saapuvat toimenpiteeseen leikkauspäivänä ja kotiutuvat pääsääntöisesti saman päivän aikana.  Toimenpiteissä voidaan potilas nukuttaa tai käyttää laajempia johtopuudutuksia tai selkäydinpuudutuksia. Päiväkirurgiaa sopivat esimerkiksi sappileikkaukset ja tyräleikkaukset. Osa päiväkirurgista leikkauksista voidaan tehdä kokonaan paikallispuudutuksessa,  kuten kaihileikkaukset. 
Avohoitona voidaan toteuttaa päiväsairaalatoimintaa, jossa potilas saa hoitoja usein toistetusti päiväsairaalassa, mutta kotiutuu yöksi. Tällöin voidaan toteuttaa vaativimpia ja aikaa vieviä hoitoja ja tutkimuksia, joissa potilas tarvitsee lepopaikan, mutta ei hoito ei edellytä yöpymistä sairaalassa. Hän voi yöpyä kotona tai potilashotellissa. 
Vuodeosastohoidolla tarkoitetaan laitoshoitoa, jossa potilas sisäänkirjoitetaan sairaalaan tämän saapuessa vuodeosastolle ja uloskirjoitetaan vuodeosastolta lähtiessä. 
</v>
      </c>
      <c r="N341" s="771" t="s">
        <v>177</v>
      </c>
      <c r="O341" s="1003" t="s">
        <v>866</v>
      </c>
    </row>
    <row r="342" spans="1:16" ht="28.8" hidden="1" outlineLevel="1">
      <c r="A342" s="994"/>
      <c r="B342" s="994"/>
      <c r="C342" s="994"/>
      <c r="D342" s="765" t="s">
        <v>420</v>
      </c>
      <c r="E342" s="765"/>
      <c r="F342" s="958"/>
      <c r="G342" s="765" t="s">
        <v>179</v>
      </c>
      <c r="H342" s="958"/>
      <c r="I342" s="959"/>
      <c r="J342" s="958"/>
      <c r="K342" s="959"/>
      <c r="L342" s="958"/>
      <c r="N342" s="771" t="s">
        <v>179</v>
      </c>
      <c r="O342" s="1003"/>
    </row>
    <row r="343" spans="1:16" ht="57.6" hidden="1" outlineLevel="1">
      <c r="A343" s="994"/>
      <c r="B343" s="994"/>
      <c r="C343" s="994"/>
      <c r="D343" s="765" t="s">
        <v>4824</v>
      </c>
      <c r="E343" s="765"/>
      <c r="F343" s="958"/>
      <c r="G343" s="765" t="s">
        <v>180</v>
      </c>
      <c r="H343" s="958"/>
      <c r="I343" s="959"/>
      <c r="J343" s="958"/>
      <c r="K343" s="959"/>
      <c r="L343" s="958"/>
      <c r="N343" s="771" t="s">
        <v>180</v>
      </c>
      <c r="O343" s="1003"/>
    </row>
    <row r="344" spans="1:16" ht="28.8" hidden="1" outlineLevel="1">
      <c r="A344" s="994"/>
      <c r="B344" s="994"/>
      <c r="C344" s="994"/>
      <c r="D344" s="765" t="s">
        <v>4824</v>
      </c>
      <c r="E344" s="765"/>
      <c r="F344" s="958"/>
      <c r="G344" s="765" t="s">
        <v>181</v>
      </c>
      <c r="H344" s="958"/>
      <c r="I344" s="959"/>
      <c r="J344" s="958"/>
      <c r="K344" s="959"/>
      <c r="L344" s="958"/>
      <c r="N344" s="771" t="s">
        <v>181</v>
      </c>
      <c r="O344" s="1003"/>
    </row>
    <row r="345" spans="1:16" ht="15.45" hidden="1" customHeight="1" outlineLevel="1">
      <c r="A345" s="994"/>
      <c r="B345" s="994"/>
      <c r="C345" s="994"/>
      <c r="D345" s="765" t="s">
        <v>420</v>
      </c>
      <c r="E345" s="765"/>
      <c r="F345" s="958" t="s">
        <v>182</v>
      </c>
      <c r="G345" s="765" t="s">
        <v>177</v>
      </c>
      <c r="H345" s="958"/>
      <c r="I345" s="959" t="s">
        <v>872</v>
      </c>
      <c r="J345" s="958"/>
      <c r="K345" s="959"/>
      <c r="L345" s="958"/>
      <c r="N345" s="771" t="s">
        <v>177</v>
      </c>
      <c r="O345" s="1003" t="s">
        <v>872</v>
      </c>
    </row>
    <row r="346" spans="1:16" ht="28.8" hidden="1" outlineLevel="1">
      <c r="A346" s="994"/>
      <c r="B346" s="994"/>
      <c r="C346" s="994"/>
      <c r="D346" s="765" t="s">
        <v>420</v>
      </c>
      <c r="E346" s="765"/>
      <c r="F346" s="958"/>
      <c r="G346" s="765" t="s">
        <v>179</v>
      </c>
      <c r="H346" s="958"/>
      <c r="I346" s="959"/>
      <c r="J346" s="958"/>
      <c r="K346" s="959"/>
      <c r="L346" s="958"/>
      <c r="N346" s="771" t="s">
        <v>179</v>
      </c>
      <c r="O346" s="1003"/>
    </row>
    <row r="347" spans="1:16" ht="29.55" hidden="1" customHeight="1" outlineLevel="1">
      <c r="A347" s="994"/>
      <c r="B347" s="994"/>
      <c r="C347" s="994"/>
      <c r="D347" s="765" t="s">
        <v>4824</v>
      </c>
      <c r="E347" s="765"/>
      <c r="F347" s="958"/>
      <c r="G347" s="765" t="s">
        <v>180</v>
      </c>
      <c r="H347" s="958"/>
      <c r="I347" s="959"/>
      <c r="J347" s="958"/>
      <c r="K347" s="959"/>
      <c r="L347" s="958"/>
      <c r="N347" s="771" t="s">
        <v>180</v>
      </c>
      <c r="O347" s="1003"/>
    </row>
    <row r="348" spans="1:16" ht="28.8" hidden="1" outlineLevel="1">
      <c r="A348" s="994"/>
      <c r="B348" s="994"/>
      <c r="C348" s="994"/>
      <c r="D348" s="765" t="s">
        <v>4824</v>
      </c>
      <c r="E348" s="765"/>
      <c r="F348" s="958"/>
      <c r="G348" s="765" t="s">
        <v>181</v>
      </c>
      <c r="H348" s="958"/>
      <c r="I348" s="959"/>
      <c r="J348" s="958"/>
      <c r="K348" s="959"/>
      <c r="L348" s="958"/>
      <c r="N348" s="771" t="s">
        <v>181</v>
      </c>
      <c r="O348" s="1003"/>
    </row>
    <row r="349" spans="1:16" ht="14.55" hidden="1" customHeight="1" outlineLevel="1">
      <c r="A349" s="994"/>
      <c r="B349" s="994"/>
      <c r="C349" s="994"/>
      <c r="D349" s="765" t="s">
        <v>420</v>
      </c>
      <c r="E349" s="765"/>
      <c r="F349" s="958" t="s">
        <v>183</v>
      </c>
      <c r="G349" s="765" t="s">
        <v>177</v>
      </c>
      <c r="H349" s="958"/>
      <c r="I349" s="959" t="s">
        <v>876</v>
      </c>
      <c r="J349" s="958"/>
      <c r="K349" s="959"/>
      <c r="L349" s="958"/>
      <c r="N349" s="771" t="s">
        <v>177</v>
      </c>
      <c r="O349" s="1003" t="s">
        <v>876</v>
      </c>
    </row>
    <row r="350" spans="1:16" ht="28.8" hidden="1" outlineLevel="1">
      <c r="A350" s="994"/>
      <c r="B350" s="994"/>
      <c r="C350" s="994"/>
      <c r="D350" s="765" t="s">
        <v>420</v>
      </c>
      <c r="E350" s="765"/>
      <c r="F350" s="958"/>
      <c r="G350" s="765" t="s">
        <v>179</v>
      </c>
      <c r="H350" s="958"/>
      <c r="I350" s="959"/>
      <c r="J350" s="958"/>
      <c r="K350" s="959"/>
      <c r="L350" s="958"/>
      <c r="N350" s="771" t="s">
        <v>179</v>
      </c>
      <c r="O350" s="1003"/>
    </row>
    <row r="351" spans="1:16" ht="28.95" hidden="1" customHeight="1" outlineLevel="1">
      <c r="A351" s="994"/>
      <c r="B351" s="994"/>
      <c r="C351" s="994"/>
      <c r="D351" s="765" t="s">
        <v>4824</v>
      </c>
      <c r="E351" s="765"/>
      <c r="F351" s="958"/>
      <c r="G351" s="765" t="s">
        <v>180</v>
      </c>
      <c r="H351" s="958"/>
      <c r="I351" s="959"/>
      <c r="J351" s="958"/>
      <c r="K351" s="959"/>
      <c r="L351" s="958"/>
      <c r="N351" s="771" t="s">
        <v>180</v>
      </c>
      <c r="O351" s="1003"/>
      <c r="P351" s="517"/>
    </row>
    <row r="352" spans="1:16" ht="28.8" hidden="1" outlineLevel="1">
      <c r="A352" s="994"/>
      <c r="B352" s="994"/>
      <c r="C352" s="994"/>
      <c r="D352" s="765" t="s">
        <v>4824</v>
      </c>
      <c r="E352" s="765"/>
      <c r="F352" s="958"/>
      <c r="G352" s="765" t="s">
        <v>181</v>
      </c>
      <c r="H352" s="958"/>
      <c r="I352" s="959"/>
      <c r="J352" s="958"/>
      <c r="K352" s="959"/>
      <c r="L352" s="958"/>
      <c r="N352" s="771" t="s">
        <v>181</v>
      </c>
      <c r="O352" s="1003"/>
      <c r="P352" s="517"/>
    </row>
    <row r="353" spans="1:16" ht="14.55" hidden="1" customHeight="1" outlineLevel="1">
      <c r="A353" s="994"/>
      <c r="B353" s="994"/>
      <c r="C353" s="994"/>
      <c r="D353" s="765" t="s">
        <v>420</v>
      </c>
      <c r="E353" s="765"/>
      <c r="F353" s="958" t="s">
        <v>184</v>
      </c>
      <c r="G353" s="765" t="s">
        <v>177</v>
      </c>
      <c r="H353" s="958"/>
      <c r="I353" s="959" t="s">
        <v>867</v>
      </c>
      <c r="J353" s="958"/>
      <c r="K353" s="959"/>
      <c r="L353" s="958"/>
      <c r="N353" s="771" t="s">
        <v>177</v>
      </c>
      <c r="O353" s="1003" t="s">
        <v>867</v>
      </c>
      <c r="P353" s="517"/>
    </row>
    <row r="354" spans="1:16" ht="28.8" hidden="1" outlineLevel="1">
      <c r="A354" s="994"/>
      <c r="B354" s="994"/>
      <c r="C354" s="994"/>
      <c r="D354" s="765" t="s">
        <v>420</v>
      </c>
      <c r="E354" s="765"/>
      <c r="F354" s="958"/>
      <c r="G354" s="765" t="s">
        <v>179</v>
      </c>
      <c r="H354" s="958"/>
      <c r="I354" s="959"/>
      <c r="J354" s="958"/>
      <c r="K354" s="959"/>
      <c r="L354" s="958"/>
      <c r="N354" s="771" t="s">
        <v>179</v>
      </c>
      <c r="O354" s="1003"/>
      <c r="P354" s="517"/>
    </row>
    <row r="355" spans="1:16" ht="28.95" hidden="1" customHeight="1" outlineLevel="1">
      <c r="A355" s="994"/>
      <c r="B355" s="994"/>
      <c r="C355" s="994"/>
      <c r="D355" s="765" t="s">
        <v>4824</v>
      </c>
      <c r="E355" s="765"/>
      <c r="F355" s="958"/>
      <c r="G355" s="765" t="s">
        <v>180</v>
      </c>
      <c r="H355" s="958"/>
      <c r="I355" s="959"/>
      <c r="J355" s="958"/>
      <c r="K355" s="959"/>
      <c r="L355" s="958"/>
      <c r="N355" s="771" t="s">
        <v>180</v>
      </c>
      <c r="O355" s="1003"/>
      <c r="P355" s="517"/>
    </row>
    <row r="356" spans="1:16" ht="28.8" hidden="1" outlineLevel="1">
      <c r="A356" s="994"/>
      <c r="B356" s="994"/>
      <c r="C356" s="994"/>
      <c r="D356" s="765" t="s">
        <v>4824</v>
      </c>
      <c r="E356" s="765"/>
      <c r="F356" s="958"/>
      <c r="G356" s="765" t="s">
        <v>181</v>
      </c>
      <c r="H356" s="958"/>
      <c r="I356" s="959"/>
      <c r="J356" s="958"/>
      <c r="K356" s="959"/>
      <c r="L356" s="958"/>
      <c r="N356" s="771" t="s">
        <v>181</v>
      </c>
      <c r="O356" s="1003"/>
      <c r="P356" s="517"/>
    </row>
    <row r="357" spans="1:16" ht="14.55" hidden="1" customHeight="1" outlineLevel="1">
      <c r="A357" s="994"/>
      <c r="B357" s="994"/>
      <c r="C357" s="994"/>
      <c r="D357" s="765" t="s">
        <v>420</v>
      </c>
      <c r="E357" s="765"/>
      <c r="F357" s="958" t="s">
        <v>15929</v>
      </c>
      <c r="G357" s="765" t="s">
        <v>177</v>
      </c>
      <c r="H357" s="958"/>
      <c r="I357" s="959" t="s">
        <v>873</v>
      </c>
      <c r="J357" s="958"/>
      <c r="K357" s="959"/>
      <c r="L357" s="958"/>
      <c r="N357" s="771" t="s">
        <v>177</v>
      </c>
      <c r="O357" s="1003" t="s">
        <v>873</v>
      </c>
      <c r="P357" s="517"/>
    </row>
    <row r="358" spans="1:16" ht="28.8" hidden="1" outlineLevel="1">
      <c r="A358" s="994"/>
      <c r="B358" s="994"/>
      <c r="C358" s="994"/>
      <c r="D358" s="765" t="s">
        <v>420</v>
      </c>
      <c r="E358" s="765"/>
      <c r="F358" s="958"/>
      <c r="G358" s="765" t="s">
        <v>179</v>
      </c>
      <c r="H358" s="958"/>
      <c r="I358" s="959"/>
      <c r="J358" s="958"/>
      <c r="K358" s="959"/>
      <c r="L358" s="958"/>
      <c r="N358" s="771" t="s">
        <v>179</v>
      </c>
      <c r="O358" s="1003"/>
      <c r="P358" s="517"/>
    </row>
    <row r="359" spans="1:16" ht="28.95" hidden="1" customHeight="1" outlineLevel="1">
      <c r="A359" s="994"/>
      <c r="B359" s="994"/>
      <c r="C359" s="994"/>
      <c r="D359" s="765" t="s">
        <v>4824</v>
      </c>
      <c r="E359" s="765"/>
      <c r="F359" s="958"/>
      <c r="G359" s="765" t="s">
        <v>180</v>
      </c>
      <c r="H359" s="958"/>
      <c r="I359" s="959"/>
      <c r="J359" s="958"/>
      <c r="K359" s="959"/>
      <c r="L359" s="958"/>
      <c r="N359" s="771" t="s">
        <v>180</v>
      </c>
      <c r="O359" s="1003"/>
      <c r="P359" s="517"/>
    </row>
    <row r="360" spans="1:16" ht="28.8" hidden="1" outlineLevel="1">
      <c r="A360" s="994"/>
      <c r="B360" s="994"/>
      <c r="C360" s="994"/>
      <c r="D360" s="765" t="s">
        <v>4824</v>
      </c>
      <c r="E360" s="765"/>
      <c r="F360" s="958"/>
      <c r="G360" s="765" t="s">
        <v>181</v>
      </c>
      <c r="H360" s="958"/>
      <c r="I360" s="959"/>
      <c r="J360" s="958"/>
      <c r="K360" s="959"/>
      <c r="L360" s="958"/>
      <c r="N360" s="771" t="s">
        <v>181</v>
      </c>
      <c r="O360" s="1003"/>
      <c r="P360" s="517"/>
    </row>
    <row r="361" spans="1:16" ht="14.55" hidden="1" customHeight="1" outlineLevel="1">
      <c r="A361" s="994"/>
      <c r="B361" s="994"/>
      <c r="C361" s="994"/>
      <c r="D361" s="765" t="s">
        <v>420</v>
      </c>
      <c r="E361" s="765"/>
      <c r="F361" s="958" t="s">
        <v>185</v>
      </c>
      <c r="G361" s="765" t="s">
        <v>177</v>
      </c>
      <c r="H361" s="958"/>
      <c r="I361" s="959" t="s">
        <v>874</v>
      </c>
      <c r="J361" s="958"/>
      <c r="K361" s="959"/>
      <c r="L361" s="958"/>
      <c r="N361" s="771" t="s">
        <v>177</v>
      </c>
      <c r="O361" s="1003" t="s">
        <v>874</v>
      </c>
      <c r="P361" s="517"/>
    </row>
    <row r="362" spans="1:16" ht="28.8" hidden="1" outlineLevel="1">
      <c r="A362" s="994"/>
      <c r="B362" s="994"/>
      <c r="C362" s="994"/>
      <c r="D362" s="765" t="s">
        <v>420</v>
      </c>
      <c r="E362" s="765"/>
      <c r="F362" s="958"/>
      <c r="G362" s="765" t="s">
        <v>179</v>
      </c>
      <c r="H362" s="958"/>
      <c r="I362" s="959"/>
      <c r="J362" s="958"/>
      <c r="K362" s="959"/>
      <c r="L362" s="958"/>
      <c r="N362" s="771" t="s">
        <v>179</v>
      </c>
      <c r="O362" s="1003"/>
      <c r="P362" s="517"/>
    </row>
    <row r="363" spans="1:16" ht="28.05" hidden="1" customHeight="1" outlineLevel="1">
      <c r="A363" s="994"/>
      <c r="B363" s="994"/>
      <c r="C363" s="994"/>
      <c r="D363" s="765" t="s">
        <v>4824</v>
      </c>
      <c r="E363" s="765"/>
      <c r="F363" s="958"/>
      <c r="G363" s="765" t="s">
        <v>180</v>
      </c>
      <c r="H363" s="958"/>
      <c r="I363" s="959"/>
      <c r="J363" s="958"/>
      <c r="K363" s="959"/>
      <c r="L363" s="958"/>
      <c r="N363" s="771" t="s">
        <v>180</v>
      </c>
      <c r="O363" s="1003"/>
      <c r="P363" s="517"/>
    </row>
    <row r="364" spans="1:16" ht="28.8" hidden="1" outlineLevel="1">
      <c r="A364" s="994"/>
      <c r="B364" s="994"/>
      <c r="C364" s="994"/>
      <c r="D364" s="765" t="s">
        <v>4824</v>
      </c>
      <c r="E364" s="765"/>
      <c r="F364" s="958"/>
      <c r="G364" s="765" t="s">
        <v>181</v>
      </c>
      <c r="H364" s="958"/>
      <c r="I364" s="959"/>
      <c r="J364" s="958"/>
      <c r="K364" s="959"/>
      <c r="L364" s="958"/>
      <c r="N364" s="771" t="s">
        <v>181</v>
      </c>
      <c r="O364" s="1003"/>
      <c r="P364" s="517"/>
    </row>
    <row r="365" spans="1:16" ht="14.55" hidden="1" customHeight="1" outlineLevel="1">
      <c r="A365" s="994"/>
      <c r="B365" s="994"/>
      <c r="C365" s="994"/>
      <c r="D365" s="765" t="s">
        <v>420</v>
      </c>
      <c r="E365" s="765"/>
      <c r="F365" s="958" t="s">
        <v>186</v>
      </c>
      <c r="G365" s="765" t="s">
        <v>177</v>
      </c>
      <c r="H365" s="958"/>
      <c r="I365" s="959" t="s">
        <v>868</v>
      </c>
      <c r="J365" s="958"/>
      <c r="K365" s="959"/>
      <c r="L365" s="958"/>
      <c r="N365" s="771" t="s">
        <v>177</v>
      </c>
      <c r="O365" s="1003" t="s">
        <v>868</v>
      </c>
      <c r="P365" s="517"/>
    </row>
    <row r="366" spans="1:16" ht="28.8" hidden="1" outlineLevel="1">
      <c r="A366" s="994"/>
      <c r="B366" s="994"/>
      <c r="C366" s="994"/>
      <c r="D366" s="765" t="s">
        <v>420</v>
      </c>
      <c r="E366" s="765"/>
      <c r="F366" s="958"/>
      <c r="G366" s="765" t="s">
        <v>179</v>
      </c>
      <c r="H366" s="958"/>
      <c r="I366" s="959"/>
      <c r="J366" s="958"/>
      <c r="K366" s="959"/>
      <c r="L366" s="958"/>
      <c r="N366" s="771" t="s">
        <v>179</v>
      </c>
      <c r="O366" s="1003"/>
      <c r="P366" s="517"/>
    </row>
    <row r="367" spans="1:16" ht="28.95" hidden="1" customHeight="1" outlineLevel="1">
      <c r="A367" s="994"/>
      <c r="B367" s="994"/>
      <c r="C367" s="994"/>
      <c r="D367" s="765" t="s">
        <v>4824</v>
      </c>
      <c r="E367" s="765"/>
      <c r="F367" s="958"/>
      <c r="G367" s="765" t="s">
        <v>180</v>
      </c>
      <c r="H367" s="958"/>
      <c r="I367" s="959"/>
      <c r="J367" s="958"/>
      <c r="K367" s="959"/>
      <c r="L367" s="958"/>
      <c r="N367" s="771" t="s">
        <v>180</v>
      </c>
      <c r="O367" s="1003"/>
    </row>
    <row r="368" spans="1:16" ht="28.8" hidden="1" outlineLevel="1">
      <c r="A368" s="994"/>
      <c r="B368" s="994"/>
      <c r="C368" s="994"/>
      <c r="D368" s="765" t="s">
        <v>4824</v>
      </c>
      <c r="E368" s="765"/>
      <c r="F368" s="958"/>
      <c r="G368" s="765" t="s">
        <v>181</v>
      </c>
      <c r="H368" s="958"/>
      <c r="I368" s="959"/>
      <c r="J368" s="958"/>
      <c r="K368" s="959"/>
      <c r="L368" s="958"/>
      <c r="N368" s="771" t="s">
        <v>181</v>
      </c>
      <c r="O368" s="1003"/>
    </row>
    <row r="369" spans="1:16" ht="14.55" hidden="1" customHeight="1" outlineLevel="1">
      <c r="A369" s="994"/>
      <c r="B369" s="994"/>
      <c r="C369" s="994"/>
      <c r="D369" s="765" t="s">
        <v>420</v>
      </c>
      <c r="E369" s="765"/>
      <c r="F369" s="958" t="s">
        <v>187</v>
      </c>
      <c r="G369" s="765" t="s">
        <v>177</v>
      </c>
      <c r="H369" s="958"/>
      <c r="I369" s="959" t="s">
        <v>869</v>
      </c>
      <c r="J369" s="958"/>
      <c r="K369" s="959"/>
      <c r="L369" s="958"/>
      <c r="N369" s="771" t="s">
        <v>177</v>
      </c>
      <c r="O369" s="1003" t="s">
        <v>869</v>
      </c>
    </row>
    <row r="370" spans="1:16" ht="28.8" hidden="1" outlineLevel="1">
      <c r="A370" s="994"/>
      <c r="B370" s="994"/>
      <c r="C370" s="994"/>
      <c r="D370" s="765" t="s">
        <v>420</v>
      </c>
      <c r="E370" s="765"/>
      <c r="F370" s="958"/>
      <c r="G370" s="765" t="s">
        <v>179</v>
      </c>
      <c r="H370" s="958"/>
      <c r="I370" s="959"/>
      <c r="J370" s="958"/>
      <c r="K370" s="959"/>
      <c r="L370" s="958"/>
      <c r="N370" s="771" t="s">
        <v>179</v>
      </c>
      <c r="O370" s="1003"/>
    </row>
    <row r="371" spans="1:16" ht="28.95" hidden="1" customHeight="1" outlineLevel="1">
      <c r="A371" s="994"/>
      <c r="B371" s="994"/>
      <c r="C371" s="994"/>
      <c r="D371" s="765" t="s">
        <v>4824</v>
      </c>
      <c r="E371" s="765"/>
      <c r="F371" s="958"/>
      <c r="G371" s="765" t="s">
        <v>180</v>
      </c>
      <c r="H371" s="958"/>
      <c r="I371" s="959"/>
      <c r="J371" s="958"/>
      <c r="K371" s="959"/>
      <c r="L371" s="958"/>
      <c r="N371" s="771" t="s">
        <v>180</v>
      </c>
      <c r="O371" s="1003"/>
    </row>
    <row r="372" spans="1:16" ht="28.8" hidden="1" outlineLevel="1">
      <c r="A372" s="994"/>
      <c r="B372" s="994"/>
      <c r="C372" s="994"/>
      <c r="D372" s="765" t="s">
        <v>4824</v>
      </c>
      <c r="E372" s="765"/>
      <c r="F372" s="958"/>
      <c r="G372" s="765" t="s">
        <v>181</v>
      </c>
      <c r="H372" s="958"/>
      <c r="I372" s="959"/>
      <c r="J372" s="958"/>
      <c r="K372" s="959"/>
      <c r="L372" s="958"/>
      <c r="N372" s="771" t="s">
        <v>181</v>
      </c>
      <c r="O372" s="1003"/>
    </row>
    <row r="373" spans="1:16" ht="14.55" hidden="1" customHeight="1" outlineLevel="1">
      <c r="A373" s="994"/>
      <c r="B373" s="994"/>
      <c r="C373" s="994"/>
      <c r="D373" s="765" t="s">
        <v>420</v>
      </c>
      <c r="E373" s="765"/>
      <c r="F373" s="958" t="s">
        <v>15930</v>
      </c>
      <c r="G373" s="765" t="s">
        <v>177</v>
      </c>
      <c r="H373" s="958"/>
      <c r="I373" s="959" t="s">
        <v>870</v>
      </c>
      <c r="J373" s="958"/>
      <c r="K373" s="959"/>
      <c r="L373" s="958"/>
      <c r="N373" s="771" t="s">
        <v>177</v>
      </c>
      <c r="O373" s="1003" t="s">
        <v>870</v>
      </c>
    </row>
    <row r="374" spans="1:16" ht="28.8" hidden="1" outlineLevel="1">
      <c r="A374" s="994"/>
      <c r="B374" s="994"/>
      <c r="C374" s="994"/>
      <c r="D374" s="765" t="s">
        <v>420</v>
      </c>
      <c r="E374" s="765"/>
      <c r="F374" s="958"/>
      <c r="G374" s="765" t="s">
        <v>179</v>
      </c>
      <c r="H374" s="958"/>
      <c r="I374" s="959"/>
      <c r="J374" s="958"/>
      <c r="K374" s="959"/>
      <c r="L374" s="958"/>
      <c r="N374" s="771" t="s">
        <v>179</v>
      </c>
      <c r="O374" s="1003"/>
    </row>
    <row r="375" spans="1:16" ht="30.45" hidden="1" customHeight="1" outlineLevel="1">
      <c r="A375" s="994"/>
      <c r="B375" s="994"/>
      <c r="C375" s="994"/>
      <c r="D375" s="765" t="s">
        <v>4824</v>
      </c>
      <c r="E375" s="765"/>
      <c r="F375" s="958"/>
      <c r="G375" s="765" t="s">
        <v>180</v>
      </c>
      <c r="H375" s="958"/>
      <c r="I375" s="959"/>
      <c r="J375" s="958"/>
      <c r="K375" s="959"/>
      <c r="L375" s="958"/>
      <c r="N375" s="771" t="s">
        <v>180</v>
      </c>
      <c r="O375" s="1003"/>
    </row>
    <row r="376" spans="1:16" ht="28.8" hidden="1" outlineLevel="1">
      <c r="A376" s="994"/>
      <c r="B376" s="994"/>
      <c r="C376" s="994"/>
      <c r="D376" s="765" t="s">
        <v>4824</v>
      </c>
      <c r="E376" s="765"/>
      <c r="F376" s="958"/>
      <c r="G376" s="765" t="s">
        <v>181</v>
      </c>
      <c r="H376" s="958"/>
      <c r="I376" s="959"/>
      <c r="J376" s="958"/>
      <c r="K376" s="959"/>
      <c r="L376" s="958"/>
      <c r="N376" s="771" t="s">
        <v>181</v>
      </c>
      <c r="O376" s="1003"/>
    </row>
    <row r="377" spans="1:16" ht="84" hidden="1" outlineLevel="1">
      <c r="A377" s="994"/>
      <c r="B377" s="994"/>
      <c r="C377" s="994"/>
      <c r="D377" s="765" t="s">
        <v>4824</v>
      </c>
      <c r="E377" s="765"/>
      <c r="F377" s="770" t="s">
        <v>189</v>
      </c>
      <c r="G377" s="769" t="s">
        <v>188</v>
      </c>
      <c r="H377" s="770"/>
      <c r="I377" s="769" t="s">
        <v>188</v>
      </c>
      <c r="J377" s="958"/>
      <c r="K377" s="959"/>
      <c r="L377" s="958"/>
      <c r="N377" s="769" t="s">
        <v>188</v>
      </c>
      <c r="O377" s="769" t="s">
        <v>188</v>
      </c>
    </row>
    <row r="378" spans="1:16" ht="16.5" hidden="1" customHeight="1" outlineLevel="1">
      <c r="A378" s="994"/>
      <c r="B378" s="994"/>
      <c r="C378" s="994"/>
      <c r="D378" s="765" t="s">
        <v>420</v>
      </c>
      <c r="E378" s="765"/>
      <c r="F378" s="958" t="s">
        <v>192</v>
      </c>
      <c r="G378" s="765" t="s">
        <v>177</v>
      </c>
      <c r="H378" s="1017"/>
      <c r="I378" s="1018" t="s">
        <v>875</v>
      </c>
      <c r="J378" s="958"/>
      <c r="K378" s="959" t="s">
        <v>191</v>
      </c>
      <c r="L378" s="958" t="str">
        <f>VLOOKUP(K378,'JHS206'!$B$1:$G$117,4,FALSE)&amp;". "&amp;VLOOKUP(K378,'JHS206'!$B$1:$G$117,5,FALSE)</f>
        <v xml:space="preserve">erikoislääkärijohtoisessa psykiatrisessa yksikössä toteutettu 23 vuotta täyttäneiden psykiatrinen erikoissairaanhoito. Psykiatrisessa erikoissairaanhoidossa annettavat palvelut palvelumuodosta riippumatta: Sisältää Hilmo-erikoisalat 70 (Psykiatria), 70F (Geriatrinen psykiatria) ja 70Z (Oikeuspsykiatria). </v>
      </c>
      <c r="N378" s="771" t="s">
        <v>177</v>
      </c>
      <c r="O378" s="993" t="s">
        <v>877</v>
      </c>
      <c r="P378" s="125" t="s">
        <v>878</v>
      </c>
    </row>
    <row r="379" spans="1:16" ht="28.8" hidden="1" outlineLevel="1">
      <c r="A379" s="994"/>
      <c r="B379" s="994"/>
      <c r="C379" s="994"/>
      <c r="D379" s="765" t="s">
        <v>420</v>
      </c>
      <c r="E379" s="765"/>
      <c r="F379" s="958"/>
      <c r="G379" s="765" t="s">
        <v>179</v>
      </c>
      <c r="H379" s="1017"/>
      <c r="I379" s="1018"/>
      <c r="J379" s="958"/>
      <c r="K379" s="959"/>
      <c r="L379" s="958"/>
      <c r="N379" s="771" t="s">
        <v>179</v>
      </c>
      <c r="O379" s="993"/>
    </row>
    <row r="380" spans="1:16" ht="29.55" hidden="1" customHeight="1" outlineLevel="1">
      <c r="A380" s="994"/>
      <c r="B380" s="994"/>
      <c r="C380" s="994"/>
      <c r="D380" s="765" t="s">
        <v>4824</v>
      </c>
      <c r="E380" s="765"/>
      <c r="F380" s="958"/>
      <c r="G380" s="765" t="s">
        <v>180</v>
      </c>
      <c r="H380" s="1017"/>
      <c r="I380" s="1018"/>
      <c r="J380" s="958"/>
      <c r="K380" s="959"/>
      <c r="L380" s="958"/>
      <c r="N380" s="771" t="s">
        <v>180</v>
      </c>
      <c r="O380" s="993"/>
    </row>
    <row r="381" spans="1:16" ht="28.8" hidden="1" outlineLevel="1">
      <c r="A381" s="994"/>
      <c r="B381" s="994"/>
      <c r="C381" s="994"/>
      <c r="D381" s="765" t="s">
        <v>4824</v>
      </c>
      <c r="E381" s="765"/>
      <c r="F381" s="958"/>
      <c r="G381" s="765" t="s">
        <v>181</v>
      </c>
      <c r="H381" s="1017"/>
      <c r="I381" s="1018"/>
      <c r="J381" s="958"/>
      <c r="K381" s="959"/>
      <c r="L381" s="958"/>
      <c r="N381" s="771" t="s">
        <v>181</v>
      </c>
      <c r="O381" s="993"/>
    </row>
    <row r="382" spans="1:16" ht="43.2" hidden="1" outlineLevel="1">
      <c r="A382" s="994"/>
      <c r="B382" s="994"/>
      <c r="C382" s="994"/>
      <c r="D382" s="765" t="s">
        <v>420</v>
      </c>
      <c r="E382" s="765"/>
      <c r="F382" s="958"/>
      <c r="G382" s="765" t="s">
        <v>193</v>
      </c>
      <c r="H382" s="1017"/>
      <c r="I382" s="1018"/>
      <c r="J382" s="958"/>
      <c r="K382" s="959"/>
      <c r="L382" s="958"/>
      <c r="N382" s="771" t="s">
        <v>193</v>
      </c>
      <c r="O382" s="993"/>
    </row>
    <row r="383" spans="1:16" ht="14.55" hidden="1" customHeight="1" outlineLevel="1">
      <c r="A383" s="994"/>
      <c r="B383" s="994"/>
      <c r="C383" s="994"/>
      <c r="D383" s="765" t="s">
        <v>420</v>
      </c>
      <c r="E383" s="765"/>
      <c r="F383" s="958" t="s">
        <v>354</v>
      </c>
      <c r="G383" s="765" t="s">
        <v>177</v>
      </c>
      <c r="H383" s="1017"/>
      <c r="I383" s="1018" t="s">
        <v>349</v>
      </c>
      <c r="J383" s="1021"/>
      <c r="K383" s="1024" t="s">
        <v>107</v>
      </c>
      <c r="L383" s="1021" t="str">
        <f>VLOOKUP(K383,'JHS206'!$B$1:$G$117,4,FALSE)&amp;". "&amp;VLOOKUP(K383,'JHS206'!$B$1:$G$117,5,FALSE)</f>
        <v xml:space="preserve">somaattisen erikoissairaanhoidon avohoito, vuodeosastohoito, päiväkirurgia sekä päiväsairaanhoito (pl. suun terveydenhuollon erityistason palvelut) lastentautien yksiköissä ml. lastenneurologia ja lastenkirurgia. Muualla kuin lastentautien yksiköissä toteutettu lasten ja nuorten päiväkirurgia ja päiväsairaanhoito voidaan sisällyttää muuhun erikoissairaanhoitoon eli sitä ei tarvitse erotella tähän luokkaan.
Somaattisen erikoissairaanhoidon avohoidolla tarkoitetaan vastaanottopalveluja, joihin voi toisinaan liittyä polikliinisiä toimenpiteitä kuten suolikanavan tähystystoimenpiteitä (mahalaukku, paksusuoli), keuhkoputken tähystyksiä, sydämen ultaäänitutkimuksia tai muita vastaavankaltaisia tutkimuksia tai hoitoja. Toimenpiteisiin voi liittyä paikallispuudutteiden käyttö ja lievä sedaatio väsyttävillä ja rauhoittavilla lääkkeillä. 
Päiväkirurgialla tarkoitetaan operatiivisten erikoisalojen pääosin kiireettömiä toimenpiteitä ja leikkauksia, joissa potilaat saapuvat toimenpiteeseen leikkauspäivänä ja kotiutuvat pääsääntöisesti saman päivän aikana.  Toimenpiteissä voidaan potilas nukuttaa tai käyttää laajempia johtopuudutuksia tai selkäydinpuudutuksia. Osa päiväkirurgista leikkauksista voidaan tehdä kokonaan paikallispuudutuksessa. 
Avohoitona voidaan toteuttaa päiväsairaalatoimintaa, jossa potilas saa hoitoja usein toistetusti päiväsairaalassa, mutta kotiutuu yöksi. Tällöin voidaan toteuttaa vaativimpia ja aikaa vieviä hoitoja ja tutkimuksia, joissa potilas tarvitsee lepopaikan, mutta ei hoito ei edellytä yöpymistä sairaalassa. Hän voi yöpyä kotona tai potilashotellissa. 
Vuodeosastohoidolla tarkoitetaan laitoshoitoa, jossa potilas sisäänkirjoitetaan sairaalaan tämän saapuessa vuodeosastolle ja uloskirjoitetaan vuodeosastolta lähtiessä. 
</v>
      </c>
      <c r="N383" s="771" t="s">
        <v>177</v>
      </c>
      <c r="O383" s="993" t="s">
        <v>879</v>
      </c>
      <c r="P383" s="125" t="s">
        <v>878</v>
      </c>
    </row>
    <row r="384" spans="1:16" ht="28.8" hidden="1" outlineLevel="1">
      <c r="A384" s="994"/>
      <c r="B384" s="994"/>
      <c r="C384" s="994"/>
      <c r="D384" s="765" t="s">
        <v>420</v>
      </c>
      <c r="E384" s="765"/>
      <c r="F384" s="958"/>
      <c r="G384" s="765" t="s">
        <v>179</v>
      </c>
      <c r="H384" s="1017"/>
      <c r="I384" s="1018"/>
      <c r="J384" s="1022"/>
      <c r="K384" s="1025"/>
      <c r="L384" s="1022"/>
      <c r="N384" s="771" t="s">
        <v>179</v>
      </c>
      <c r="O384" s="993"/>
    </row>
    <row r="385" spans="1:16" ht="28.95" hidden="1" customHeight="1" outlineLevel="1">
      <c r="A385" s="994"/>
      <c r="B385" s="994"/>
      <c r="C385" s="994"/>
      <c r="D385" s="765" t="s">
        <v>4824</v>
      </c>
      <c r="E385" s="765"/>
      <c r="F385" s="958"/>
      <c r="G385" s="765" t="s">
        <v>180</v>
      </c>
      <c r="H385" s="1017"/>
      <c r="I385" s="1018"/>
      <c r="J385" s="1022"/>
      <c r="K385" s="1025"/>
      <c r="L385" s="1022"/>
      <c r="N385" s="771" t="s">
        <v>180</v>
      </c>
      <c r="O385" s="993"/>
    </row>
    <row r="386" spans="1:16" ht="28.8" hidden="1" outlineLevel="1">
      <c r="A386" s="994"/>
      <c r="B386" s="994"/>
      <c r="C386" s="994"/>
      <c r="D386" s="765" t="s">
        <v>4824</v>
      </c>
      <c r="E386" s="765"/>
      <c r="F386" s="958"/>
      <c r="G386" s="765" t="s">
        <v>181</v>
      </c>
      <c r="H386" s="1017"/>
      <c r="I386" s="1018"/>
      <c r="J386" s="1023"/>
      <c r="K386" s="1026"/>
      <c r="L386" s="1023"/>
      <c r="N386" s="771" t="s">
        <v>181</v>
      </c>
      <c r="O386" s="993"/>
    </row>
    <row r="387" spans="1:16" ht="14.55" hidden="1" customHeight="1" outlineLevel="1">
      <c r="A387" s="994"/>
      <c r="B387" s="994"/>
      <c r="C387" s="994"/>
      <c r="D387" s="775" t="s">
        <v>420</v>
      </c>
      <c r="E387" s="775"/>
      <c r="F387" s="958" t="s">
        <v>779</v>
      </c>
      <c r="G387" s="775" t="s">
        <v>177</v>
      </c>
      <c r="H387" s="1017"/>
      <c r="I387" s="1018" t="s">
        <v>871</v>
      </c>
      <c r="J387" s="958"/>
      <c r="K387" s="959" t="s">
        <v>93</v>
      </c>
      <c r="L387" s="958" t="str">
        <f>VLOOKUP(K387,'JHS206'!$B$1:$G$117,4,FALSE)&amp;". "&amp;VLOOKUP(K387,'JHS206'!$B$1:$G$117,5,FALSE)</f>
        <v xml:space="preserve">erikoislääkärijohtoisessa psykiatrisessa yksikössä toteutettu lastenpsykiatrinen ja alle 23-vuotiaiden nuorisopsykiatrinen hoito. Lasten- ja nuorisopsykiatrian palvelut palvelumuodosta riippumatta: Sisältää Hilmo-erikoisalat 74 (Nuorispsykiatria) ja 75 (Lastenpsykiatria). Palveluluokkaan ei sisällytetä aikuispsykiatrisessa erikoissairaanhoidossa alle 23-vuotiaille annettavia palveluja. </v>
      </c>
      <c r="N387" s="771" t="s">
        <v>177</v>
      </c>
      <c r="O387" s="993" t="s">
        <v>880</v>
      </c>
      <c r="P387" s="125" t="s">
        <v>878</v>
      </c>
    </row>
    <row r="388" spans="1:16" ht="28.8" hidden="1" outlineLevel="1">
      <c r="A388" s="994"/>
      <c r="B388" s="994"/>
      <c r="C388" s="994"/>
      <c r="D388" s="775" t="s">
        <v>420</v>
      </c>
      <c r="E388" s="775"/>
      <c r="F388" s="958"/>
      <c r="G388" s="775" t="s">
        <v>179</v>
      </c>
      <c r="H388" s="1017"/>
      <c r="I388" s="1018"/>
      <c r="J388" s="958"/>
      <c r="K388" s="959"/>
      <c r="L388" s="958"/>
      <c r="N388" s="771" t="s">
        <v>179</v>
      </c>
      <c r="O388" s="993"/>
    </row>
    <row r="389" spans="1:16" ht="57.6" hidden="1" outlineLevel="1">
      <c r="A389" s="994"/>
      <c r="B389" s="994"/>
      <c r="C389" s="994"/>
      <c r="D389" s="765" t="s">
        <v>4824</v>
      </c>
      <c r="E389" s="765"/>
      <c r="F389" s="958"/>
      <c r="G389" s="765" t="s">
        <v>180</v>
      </c>
      <c r="H389" s="1017"/>
      <c r="I389" s="1018"/>
      <c r="J389" s="958"/>
      <c r="K389" s="959"/>
      <c r="L389" s="958"/>
      <c r="N389" s="771" t="s">
        <v>180</v>
      </c>
      <c r="O389" s="993"/>
    </row>
    <row r="390" spans="1:16" ht="28.8" hidden="1" outlineLevel="1">
      <c r="A390" s="994"/>
      <c r="B390" s="994"/>
      <c r="C390" s="994"/>
      <c r="D390" s="765" t="s">
        <v>4824</v>
      </c>
      <c r="E390" s="765"/>
      <c r="F390" s="958"/>
      <c r="G390" s="765" t="s">
        <v>181</v>
      </c>
      <c r="H390" s="1017"/>
      <c r="I390" s="1018"/>
      <c r="J390" s="958"/>
      <c r="K390" s="959"/>
      <c r="L390" s="958"/>
      <c r="N390" s="771" t="s">
        <v>181</v>
      </c>
      <c r="O390" s="993"/>
    </row>
    <row r="391" spans="1:16" ht="96" hidden="1" outlineLevel="1">
      <c r="A391" s="767" t="s">
        <v>18949</v>
      </c>
      <c r="B391" s="776" t="s">
        <v>4093</v>
      </c>
      <c r="C391" s="775" t="s">
        <v>2181</v>
      </c>
      <c r="D391" s="775" t="s">
        <v>2181</v>
      </c>
      <c r="E391" s="775"/>
      <c r="F391" s="776" t="s">
        <v>196</v>
      </c>
      <c r="G391" s="775" t="s">
        <v>18953</v>
      </c>
      <c r="H391" s="776"/>
      <c r="I391" s="775" t="s">
        <v>18953</v>
      </c>
      <c r="J391" s="776"/>
      <c r="K391" s="775" t="s">
        <v>53</v>
      </c>
      <c r="L391" s="776"/>
      <c r="N391" s="130" t="s">
        <v>110</v>
      </c>
      <c r="O391" s="130"/>
      <c r="P391" s="765" t="s">
        <v>787</v>
      </c>
    </row>
    <row r="392" spans="1:16" ht="23.4" collapsed="1">
      <c r="A392" s="264" t="s">
        <v>1731</v>
      </c>
      <c r="B392" s="380"/>
      <c r="C392" s="5"/>
      <c r="D392" s="2"/>
      <c r="E392" s="2"/>
      <c r="F392" s="380"/>
      <c r="G392" s="2"/>
      <c r="H392" s="404"/>
      <c r="I392" s="2"/>
      <c r="J392" s="380"/>
      <c r="K392" s="5"/>
      <c r="L392" s="380"/>
      <c r="N392" s="140"/>
      <c r="O392" s="140"/>
    </row>
    <row r="393" spans="1:16" ht="242.55" hidden="1" customHeight="1" outlineLevel="1">
      <c r="A393" s="767" t="s">
        <v>19562</v>
      </c>
      <c r="B393" s="776" t="s">
        <v>19516</v>
      </c>
      <c r="C393" s="775" t="s">
        <v>396</v>
      </c>
      <c r="D393" s="775" t="s">
        <v>419</v>
      </c>
      <c r="E393" s="767" t="s">
        <v>19562</v>
      </c>
      <c r="F393" s="776" t="s">
        <v>195</v>
      </c>
      <c r="G393" s="775" t="s">
        <v>396</v>
      </c>
      <c r="H393" s="767" t="s">
        <v>19562</v>
      </c>
      <c r="I393" s="775" t="s">
        <v>396</v>
      </c>
      <c r="J393" s="776"/>
      <c r="K393" s="775" t="s">
        <v>20573</v>
      </c>
      <c r="L393" s="775" t="s">
        <v>49</v>
      </c>
      <c r="N393" s="130" t="s">
        <v>21</v>
      </c>
      <c r="O393" s="130"/>
      <c r="P393" s="765" t="s">
        <v>787</v>
      </c>
    </row>
    <row r="394" spans="1:16" ht="276" hidden="1" outlineLevel="1">
      <c r="A394" s="767" t="s">
        <v>19431</v>
      </c>
      <c r="B394" s="767" t="s">
        <v>15903</v>
      </c>
      <c r="C394" s="765" t="s">
        <v>2122</v>
      </c>
      <c r="D394" s="771" t="s">
        <v>420</v>
      </c>
      <c r="E394" s="958" t="s">
        <v>19082</v>
      </c>
      <c r="F394" s="1005" t="s">
        <v>2182</v>
      </c>
      <c r="G394" s="1003" t="s">
        <v>398</v>
      </c>
      <c r="H394" s="958" t="s">
        <v>19132</v>
      </c>
      <c r="I394" s="1003" t="s">
        <v>18936</v>
      </c>
      <c r="J394" s="958" t="s">
        <v>19132</v>
      </c>
      <c r="K394" s="1003" t="s">
        <v>18936</v>
      </c>
      <c r="L394" s="958" t="e">
        <f>VLOOKUP(K394,'JHS206'!$B$1:$G$117,4,FALSE)&amp;". "&amp;VLOOKUP(K394,'JHS206'!$B$1:$G$117,5,FALSE)</f>
        <v>#N/A</v>
      </c>
      <c r="N394" s="785" t="s">
        <v>843</v>
      </c>
      <c r="O394" s="785" t="s">
        <v>843</v>
      </c>
      <c r="P394" s="765" t="s">
        <v>787</v>
      </c>
    </row>
    <row r="395" spans="1:16" ht="276" hidden="1" outlineLevel="2">
      <c r="A395" s="767" t="s">
        <v>19432</v>
      </c>
      <c r="B395" s="767" t="s">
        <v>2165</v>
      </c>
      <c r="C395" s="765" t="s">
        <v>2169</v>
      </c>
      <c r="D395" s="771" t="s">
        <v>420</v>
      </c>
      <c r="E395" s="958"/>
      <c r="F395" s="1005"/>
      <c r="G395" s="1003"/>
      <c r="H395" s="958"/>
      <c r="I395" s="1003"/>
      <c r="J395" s="958"/>
      <c r="K395" s="1003"/>
      <c r="L395" s="958"/>
      <c r="M395" s="124" t="s">
        <v>19221</v>
      </c>
      <c r="N395" s="785"/>
      <c r="O395" s="785"/>
      <c r="P395" s="765"/>
    </row>
    <row r="396" spans="1:16" ht="276" hidden="1" outlineLevel="2">
      <c r="A396" s="767" t="s">
        <v>19433</v>
      </c>
      <c r="B396" s="767" t="s">
        <v>2166</v>
      </c>
      <c r="C396" s="765" t="s">
        <v>2168</v>
      </c>
      <c r="D396" s="771" t="s">
        <v>420</v>
      </c>
      <c r="E396" s="958"/>
      <c r="F396" s="1005"/>
      <c r="G396" s="1003"/>
      <c r="H396" s="958"/>
      <c r="I396" s="1003"/>
      <c r="J396" s="958"/>
      <c r="K396" s="1003"/>
      <c r="L396" s="958"/>
      <c r="N396" s="785"/>
      <c r="O396" s="785"/>
      <c r="P396" s="765"/>
    </row>
    <row r="397" spans="1:16" ht="160.94999999999999" hidden="1" customHeight="1" outlineLevel="2">
      <c r="A397" s="767" t="s">
        <v>19434</v>
      </c>
      <c r="B397" s="767" t="s">
        <v>15904</v>
      </c>
      <c r="C397" s="769" t="s">
        <v>2167</v>
      </c>
      <c r="D397" s="771" t="s">
        <v>420</v>
      </c>
      <c r="E397" s="958"/>
      <c r="F397" s="1005"/>
      <c r="G397" s="1003"/>
      <c r="H397" s="958"/>
      <c r="I397" s="1003"/>
      <c r="J397" s="958"/>
      <c r="K397" s="1003"/>
      <c r="L397" s="958"/>
      <c r="N397" s="785"/>
      <c r="O397" s="785"/>
      <c r="P397" s="765"/>
    </row>
    <row r="398" spans="1:16" ht="160.94999999999999" hidden="1" customHeight="1" outlineLevel="2">
      <c r="A398" s="776" t="s">
        <v>19435</v>
      </c>
      <c r="B398" s="776" t="s">
        <v>19518</v>
      </c>
      <c r="C398" s="772" t="s">
        <v>18947</v>
      </c>
      <c r="D398" s="769" t="s">
        <v>420</v>
      </c>
      <c r="E398" s="1006" t="s">
        <v>19083</v>
      </c>
      <c r="F398" s="1005" t="s">
        <v>18948</v>
      </c>
      <c r="G398" s="1020" t="s">
        <v>18947</v>
      </c>
      <c r="H398" s="958"/>
      <c r="I398" s="1003"/>
      <c r="J398" s="958"/>
      <c r="K398" s="1003"/>
      <c r="L398" s="958"/>
      <c r="N398" s="785"/>
      <c r="O398" s="785"/>
      <c r="P398" s="765"/>
    </row>
    <row r="399" spans="1:16" ht="168" hidden="1" customHeight="1" outlineLevel="1">
      <c r="A399" s="767" t="s">
        <v>19436</v>
      </c>
      <c r="B399" s="770" t="s">
        <v>2134</v>
      </c>
      <c r="C399" s="769" t="s">
        <v>2129</v>
      </c>
      <c r="D399" s="769" t="s">
        <v>420</v>
      </c>
      <c r="E399" s="1006"/>
      <c r="F399" s="1005"/>
      <c r="G399" s="1020"/>
      <c r="H399" s="958"/>
      <c r="I399" s="1003"/>
      <c r="J399" s="958"/>
      <c r="K399" s="1003"/>
      <c r="L399" s="958"/>
      <c r="N399" s="149" t="s">
        <v>207</v>
      </c>
      <c r="O399" s="447" t="s">
        <v>844</v>
      </c>
      <c r="P399" s="125" t="s">
        <v>849</v>
      </c>
    </row>
    <row r="400" spans="1:16" ht="204" hidden="1" outlineLevel="1">
      <c r="A400" s="767" t="s">
        <v>19437</v>
      </c>
      <c r="B400" s="770" t="s">
        <v>2130</v>
      </c>
      <c r="C400" s="769" t="s">
        <v>415</v>
      </c>
      <c r="D400" s="769" t="s">
        <v>420</v>
      </c>
      <c r="E400" s="1006"/>
      <c r="F400" s="1005"/>
      <c r="G400" s="1020"/>
      <c r="H400" s="958"/>
      <c r="I400" s="1003"/>
      <c r="J400" s="958"/>
      <c r="K400" s="1003"/>
      <c r="L400" s="958"/>
      <c r="N400" s="141"/>
      <c r="O400" s="447"/>
      <c r="P400" s="125" t="s">
        <v>838</v>
      </c>
    </row>
    <row r="401" spans="1:16" ht="216" hidden="1" outlineLevel="2">
      <c r="A401" s="767" t="s">
        <v>19576</v>
      </c>
      <c r="B401" s="770" t="s">
        <v>2131</v>
      </c>
      <c r="C401" s="769" t="s">
        <v>2135</v>
      </c>
      <c r="D401" s="769" t="s">
        <v>420</v>
      </c>
      <c r="E401" s="1006"/>
      <c r="F401" s="1005"/>
      <c r="G401" s="1020"/>
      <c r="H401" s="958"/>
      <c r="I401" s="1003"/>
      <c r="J401" s="958"/>
      <c r="K401" s="1003"/>
      <c r="L401" s="958"/>
      <c r="N401" s="141"/>
      <c r="O401" s="794"/>
      <c r="P401" s="125"/>
    </row>
    <row r="402" spans="1:16" ht="180" hidden="1" outlineLevel="2">
      <c r="A402" s="767" t="s">
        <v>19438</v>
      </c>
      <c r="B402" s="770" t="s">
        <v>2849</v>
      </c>
      <c r="C402" s="769" t="s">
        <v>2848</v>
      </c>
      <c r="D402" s="775" t="s">
        <v>422</v>
      </c>
      <c r="E402" s="1005" t="s">
        <v>19115</v>
      </c>
      <c r="F402" s="1005"/>
      <c r="G402" s="1004" t="s">
        <v>2839</v>
      </c>
      <c r="H402" s="958"/>
      <c r="I402" s="1003"/>
      <c r="J402" s="958"/>
      <c r="K402" s="1003"/>
      <c r="L402" s="958"/>
      <c r="N402" s="785"/>
      <c r="O402" s="785"/>
      <c r="P402" s="765"/>
    </row>
    <row r="403" spans="1:16" ht="101.55" hidden="1" customHeight="1" outlineLevel="2">
      <c r="A403" s="767" t="s">
        <v>19438</v>
      </c>
      <c r="B403" s="770" t="s">
        <v>2847</v>
      </c>
      <c r="C403" s="769" t="s">
        <v>2838</v>
      </c>
      <c r="D403" s="775" t="s">
        <v>422</v>
      </c>
      <c r="E403" s="1005"/>
      <c r="F403" s="1005"/>
      <c r="G403" s="1004"/>
      <c r="H403" s="958"/>
      <c r="I403" s="1003"/>
      <c r="J403" s="958"/>
      <c r="K403" s="1003"/>
      <c r="L403" s="958"/>
      <c r="N403" s="785"/>
      <c r="O403" s="785"/>
      <c r="P403" s="765"/>
    </row>
    <row r="404" spans="1:16" ht="180" hidden="1" outlineLevel="2">
      <c r="A404" s="767" t="s">
        <v>19408</v>
      </c>
      <c r="B404" s="783" t="s">
        <v>15905</v>
      </c>
      <c r="C404" s="772" t="s">
        <v>2830</v>
      </c>
      <c r="D404" s="775" t="s">
        <v>420</v>
      </c>
      <c r="E404" s="1001" t="s">
        <v>19116</v>
      </c>
      <c r="F404" s="1001" t="s">
        <v>2831</v>
      </c>
      <c r="G404" s="1020" t="s">
        <v>2831</v>
      </c>
      <c r="H404" s="958"/>
      <c r="I404" s="1003"/>
      <c r="J404" s="958"/>
      <c r="K404" s="1003"/>
      <c r="L404" s="958"/>
      <c r="N404" s="785"/>
      <c r="O404" s="785"/>
      <c r="P404" s="765"/>
    </row>
    <row r="405" spans="1:16" ht="180" hidden="1" outlineLevel="2">
      <c r="A405" s="767" t="s">
        <v>19439</v>
      </c>
      <c r="B405" s="774" t="s">
        <v>15906</v>
      </c>
      <c r="C405" s="768" t="s">
        <v>18959</v>
      </c>
      <c r="D405" s="775" t="s">
        <v>420</v>
      </c>
      <c r="E405" s="1001"/>
      <c r="F405" s="1001"/>
      <c r="G405" s="1020"/>
      <c r="H405" s="958"/>
      <c r="I405" s="1003"/>
      <c r="J405" s="958"/>
      <c r="K405" s="1003"/>
      <c r="L405" s="958"/>
      <c r="N405" s="785"/>
      <c r="O405" s="785"/>
      <c r="P405" s="765"/>
    </row>
    <row r="406" spans="1:16" ht="84" hidden="1" outlineLevel="2">
      <c r="A406" s="767" t="s">
        <v>19440</v>
      </c>
      <c r="B406" s="774"/>
      <c r="C406" s="766" t="s">
        <v>18960</v>
      </c>
      <c r="D406" s="765" t="s">
        <v>423</v>
      </c>
      <c r="E406" s="1001"/>
      <c r="F406" s="1001"/>
      <c r="G406" s="1020"/>
      <c r="H406" s="958"/>
      <c r="I406" s="1003"/>
      <c r="J406" s="958"/>
      <c r="K406" s="1003"/>
      <c r="L406" s="958"/>
      <c r="N406" s="771"/>
      <c r="O406" s="785"/>
    </row>
    <row r="407" spans="1:16" ht="216" hidden="1" outlineLevel="2">
      <c r="A407" s="767" t="s">
        <v>19441</v>
      </c>
      <c r="B407" s="770" t="s">
        <v>2137</v>
      </c>
      <c r="C407" s="769" t="s">
        <v>2133</v>
      </c>
      <c r="D407" s="769" t="s">
        <v>420</v>
      </c>
      <c r="E407" s="1001" t="s">
        <v>19117</v>
      </c>
      <c r="F407" s="1001" t="s">
        <v>18932</v>
      </c>
      <c r="G407" s="1002" t="s">
        <v>18932</v>
      </c>
      <c r="H407" s="1001" t="s">
        <v>19117</v>
      </c>
      <c r="I407" s="1002" t="s">
        <v>18932</v>
      </c>
      <c r="J407" s="958" t="s">
        <v>19117</v>
      </c>
      <c r="K407" s="959" t="s">
        <v>18931</v>
      </c>
      <c r="L407" s="958" t="e">
        <f>VLOOKUP(K407,'JHS206'!$B$1:$G$117,4,FALSE)&amp;". "&amp;VLOOKUP(K407,'JHS206'!$B$1:$G$117,5,FALSE)</f>
        <v>#N/A</v>
      </c>
      <c r="N407" s="149"/>
      <c r="O407" s="447"/>
      <c r="P407" s="125"/>
    </row>
    <row r="408" spans="1:16" ht="216" hidden="1" outlineLevel="2">
      <c r="A408" s="767" t="s">
        <v>19442</v>
      </c>
      <c r="B408" s="770" t="s">
        <v>2136</v>
      </c>
      <c r="C408" s="769" t="s">
        <v>2132</v>
      </c>
      <c r="D408" s="769" t="s">
        <v>420</v>
      </c>
      <c r="E408" s="1001"/>
      <c r="F408" s="1001"/>
      <c r="G408" s="1002"/>
      <c r="H408" s="1001"/>
      <c r="I408" s="1002"/>
      <c r="J408" s="958"/>
      <c r="K408" s="959"/>
      <c r="L408" s="958"/>
      <c r="N408" s="149"/>
      <c r="O408" s="447"/>
      <c r="P408" s="125"/>
    </row>
    <row r="409" spans="1:16" ht="137.55000000000001" hidden="1" customHeight="1" outlineLevel="2">
      <c r="A409" s="267"/>
      <c r="B409" s="390" t="s">
        <v>20572</v>
      </c>
      <c r="C409" s="268" t="s">
        <v>33</v>
      </c>
      <c r="D409" s="267" t="s">
        <v>420</v>
      </c>
      <c r="E409" s="1001"/>
      <c r="F409" s="1001"/>
      <c r="G409" s="1002"/>
      <c r="H409" s="1001"/>
      <c r="I409" s="1002"/>
      <c r="J409" s="958"/>
      <c r="K409" s="959"/>
      <c r="L409" s="958"/>
      <c r="N409" s="149"/>
      <c r="O409" s="447"/>
      <c r="P409" s="125"/>
    </row>
    <row r="410" spans="1:16" ht="216" hidden="1" outlineLevel="1">
      <c r="A410" s="767" t="s">
        <v>19443</v>
      </c>
      <c r="B410" s="767" t="s">
        <v>19287</v>
      </c>
      <c r="C410" s="765" t="s">
        <v>4731</v>
      </c>
      <c r="D410" s="765" t="s">
        <v>4892</v>
      </c>
      <c r="E410" s="958" t="s">
        <v>19119</v>
      </c>
      <c r="F410" s="958" t="s">
        <v>19120</v>
      </c>
      <c r="G410" s="1018" t="s">
        <v>414</v>
      </c>
      <c r="H410" s="1017" t="s">
        <v>19234</v>
      </c>
      <c r="I410" s="1018" t="s">
        <v>19232</v>
      </c>
      <c r="J410" s="958" t="s">
        <v>19135</v>
      </c>
      <c r="K410" s="959" t="s">
        <v>205</v>
      </c>
      <c r="L410" s="958" t="str">
        <f>VLOOKUP(K410,'JHS206'!$B$1:$G$117,4,FALSE)&amp;". "&amp;VLOOKUP(K410,'JHS206'!$B$1:$G$117,5,FALSE)</f>
        <v xml:space="preserve">vammaisten asunnon muutostyöt, tuettu asuminen ja palveluasuminen sekä alle 65-vuotialle maksetut omaishoidon tuen hoitopalkkiot (ml. niiden sivukulut) ja VPLn mukainen taloudellinen tuki. Henkilökohtaisen avun avulla järjestetty palveluasuminen kirjataan palveluasumisen luokkaan.
Palveluina annettu omaishoidon tuki kirjautuu ko. palvelun luokkaan (esim. tehostettu palveluasuminen).
</v>
      </c>
      <c r="M410" s="765" t="s">
        <v>19236</v>
      </c>
      <c r="N410" s="149" t="s">
        <v>845</v>
      </c>
      <c r="O410" s="152" t="s">
        <v>844</v>
      </c>
      <c r="P410" s="766" t="s">
        <v>787</v>
      </c>
    </row>
    <row r="411" spans="1:16" ht="216" hidden="1" outlineLevel="1">
      <c r="A411" s="767" t="s">
        <v>19444</v>
      </c>
      <c r="B411" s="767" t="s">
        <v>2121</v>
      </c>
      <c r="C411" s="765" t="s">
        <v>2113</v>
      </c>
      <c r="D411" s="765" t="s">
        <v>4892</v>
      </c>
      <c r="E411" s="958"/>
      <c r="F411" s="958"/>
      <c r="G411" s="1018"/>
      <c r="H411" s="1017"/>
      <c r="I411" s="1018"/>
      <c r="J411" s="958"/>
      <c r="K411" s="959"/>
      <c r="L411" s="958"/>
      <c r="M411" s="765" t="s">
        <v>19235</v>
      </c>
      <c r="N411" s="149"/>
      <c r="O411" s="152"/>
      <c r="P411" s="766"/>
    </row>
    <row r="412" spans="1:16" ht="192" hidden="1" outlineLevel="1">
      <c r="A412" s="767" t="s">
        <v>19445</v>
      </c>
      <c r="B412" s="767" t="s">
        <v>2120</v>
      </c>
      <c r="C412" s="765" t="s">
        <v>2114</v>
      </c>
      <c r="D412" s="765" t="s">
        <v>4893</v>
      </c>
      <c r="E412" s="958"/>
      <c r="F412" s="958"/>
      <c r="G412" s="1018"/>
      <c r="H412" s="1017"/>
      <c r="I412" s="1018"/>
      <c r="J412" s="958"/>
      <c r="K412" s="959"/>
      <c r="L412" s="958"/>
      <c r="N412" s="149"/>
      <c r="O412" s="152"/>
      <c r="P412" s="766"/>
    </row>
    <row r="413" spans="1:16" ht="192" hidden="1" outlineLevel="1">
      <c r="A413" s="767" t="s">
        <v>19445</v>
      </c>
      <c r="B413" s="767" t="s">
        <v>4755</v>
      </c>
      <c r="C413" s="765" t="s">
        <v>4754</v>
      </c>
      <c r="D413" s="765" t="s">
        <v>420</v>
      </c>
      <c r="E413" s="958"/>
      <c r="F413" s="958"/>
      <c r="G413" s="1018"/>
      <c r="H413" s="1017"/>
      <c r="I413" s="1018"/>
      <c r="J413" s="958"/>
      <c r="K413" s="959"/>
      <c r="L413" s="958"/>
      <c r="N413" s="149"/>
      <c r="O413" s="152"/>
      <c r="P413" s="766"/>
    </row>
    <row r="414" spans="1:16" ht="103.95" hidden="1" customHeight="1" outlineLevel="1">
      <c r="A414" s="767" t="s">
        <v>19446</v>
      </c>
      <c r="B414" s="767" t="s">
        <v>2184</v>
      </c>
      <c r="C414" s="765" t="s">
        <v>2183</v>
      </c>
      <c r="D414" s="765" t="s">
        <v>420</v>
      </c>
      <c r="E414" s="958" t="s">
        <v>19121</v>
      </c>
      <c r="F414" s="958" t="s">
        <v>418</v>
      </c>
      <c r="G414" s="1018" t="s">
        <v>413</v>
      </c>
      <c r="H414" s="1017"/>
      <c r="I414" s="1018"/>
      <c r="J414" s="958"/>
      <c r="K414" s="959"/>
      <c r="L414" s="958"/>
      <c r="N414" s="141"/>
      <c r="O414" s="152" t="s">
        <v>844</v>
      </c>
      <c r="P414" s="125" t="s">
        <v>834</v>
      </c>
    </row>
    <row r="415" spans="1:16" ht="240" hidden="1" outlineLevel="2">
      <c r="A415" s="394" t="s">
        <v>21089</v>
      </c>
      <c r="B415" s="809" t="s">
        <v>2119</v>
      </c>
      <c r="C415" s="370" t="s">
        <v>5041</v>
      </c>
      <c r="D415" s="370" t="s">
        <v>420</v>
      </c>
      <c r="E415" s="958"/>
      <c r="F415" s="958"/>
      <c r="G415" s="1018"/>
      <c r="H415" s="1017"/>
      <c r="I415" s="1018"/>
      <c r="J415" s="958"/>
      <c r="K415" s="959"/>
      <c r="L415" s="958"/>
      <c r="N415" s="141"/>
      <c r="O415" s="152"/>
      <c r="P415" s="125"/>
    </row>
    <row r="416" spans="1:16" ht="240" hidden="1" outlineLevel="2">
      <c r="A416" s="394" t="s">
        <v>21090</v>
      </c>
      <c r="B416" s="809" t="s">
        <v>2119</v>
      </c>
      <c r="C416" s="370" t="s">
        <v>2116</v>
      </c>
      <c r="D416" s="370" t="s">
        <v>420</v>
      </c>
      <c r="E416" s="958"/>
      <c r="F416" s="958"/>
      <c r="G416" s="1018"/>
      <c r="H416" s="1017"/>
      <c r="I416" s="1018"/>
      <c r="J416" s="958"/>
      <c r="K416" s="959"/>
      <c r="L416" s="958"/>
      <c r="N416" s="141"/>
      <c r="O416" s="152"/>
      <c r="P416" s="125"/>
    </row>
    <row r="417" spans="1:16" ht="252" hidden="1" outlineLevel="2">
      <c r="A417" s="394" t="s">
        <v>21091</v>
      </c>
      <c r="B417" s="809" t="s">
        <v>19575</v>
      </c>
      <c r="C417" s="370" t="s">
        <v>19566</v>
      </c>
      <c r="D417" s="370" t="s">
        <v>420</v>
      </c>
      <c r="E417" s="958"/>
      <c r="F417" s="958"/>
      <c r="G417" s="1018"/>
      <c r="H417" s="1017"/>
      <c r="I417" s="1018"/>
      <c r="J417" s="958"/>
      <c r="K417" s="959"/>
      <c r="L417" s="958"/>
      <c r="N417" s="141"/>
      <c r="O417" s="152"/>
      <c r="P417" s="125"/>
    </row>
    <row r="418" spans="1:16" ht="300" hidden="1" outlineLevel="2">
      <c r="A418" s="394" t="s">
        <v>21092</v>
      </c>
      <c r="B418" s="809" t="s">
        <v>2119</v>
      </c>
      <c r="C418" s="370" t="s">
        <v>2117</v>
      </c>
      <c r="D418" s="370" t="s">
        <v>420</v>
      </c>
      <c r="E418" s="958"/>
      <c r="F418" s="958"/>
      <c r="G418" s="1018"/>
      <c r="H418" s="1017"/>
      <c r="I418" s="1018"/>
      <c r="J418" s="958"/>
      <c r="K418" s="959"/>
      <c r="L418" s="958"/>
      <c r="N418" s="141"/>
      <c r="O418" s="152"/>
      <c r="P418" s="125"/>
    </row>
    <row r="419" spans="1:16" ht="252" hidden="1" outlineLevel="2">
      <c r="A419" s="394" t="s">
        <v>21093</v>
      </c>
      <c r="B419" s="809" t="s">
        <v>2119</v>
      </c>
      <c r="C419" s="370" t="s">
        <v>2118</v>
      </c>
      <c r="D419" s="370" t="s">
        <v>420</v>
      </c>
      <c r="E419" s="958"/>
      <c r="F419" s="958"/>
      <c r="G419" s="1018"/>
      <c r="H419" s="1017"/>
      <c r="I419" s="1018"/>
      <c r="J419" s="958"/>
      <c r="K419" s="959"/>
      <c r="L419" s="958"/>
      <c r="N419" s="141"/>
      <c r="O419" s="152"/>
      <c r="P419" s="125"/>
    </row>
    <row r="420" spans="1:16" ht="252" hidden="1" outlineLevel="2">
      <c r="A420" s="394" t="s">
        <v>21091</v>
      </c>
      <c r="B420" s="809" t="s">
        <v>2119</v>
      </c>
      <c r="C420" s="370" t="s">
        <v>2115</v>
      </c>
      <c r="D420" s="370" t="s">
        <v>420</v>
      </c>
      <c r="E420" s="958"/>
      <c r="F420" s="958"/>
      <c r="G420" s="1018"/>
      <c r="H420" s="1017"/>
      <c r="I420" s="1018"/>
      <c r="J420" s="958"/>
      <c r="K420" s="959"/>
      <c r="L420" s="958"/>
      <c r="N420" s="141"/>
      <c r="O420" s="152"/>
      <c r="P420" s="125"/>
    </row>
    <row r="421" spans="1:16" ht="43.5" hidden="1" customHeight="1" outlineLevel="1">
      <c r="A421" s="958" t="s">
        <v>19574</v>
      </c>
      <c r="B421" s="770" t="s">
        <v>2123</v>
      </c>
      <c r="C421" s="769" t="s">
        <v>2124</v>
      </c>
      <c r="D421" s="769" t="s">
        <v>425</v>
      </c>
      <c r="E421" s="1001" t="s">
        <v>19122</v>
      </c>
      <c r="F421" s="1001" t="s">
        <v>20506</v>
      </c>
      <c r="G421" s="1002" t="s">
        <v>846</v>
      </c>
      <c r="H421" s="1017"/>
      <c r="I421" s="1018"/>
      <c r="J421" s="958"/>
      <c r="K421" s="959"/>
      <c r="L421" s="958"/>
      <c r="M421" s="959" t="s">
        <v>19233</v>
      </c>
      <c r="N421" s="141" t="s">
        <v>828</v>
      </c>
      <c r="O421" s="153" t="s">
        <v>847</v>
      </c>
      <c r="P421" s="766" t="s">
        <v>848</v>
      </c>
    </row>
    <row r="422" spans="1:16" ht="43.2" hidden="1" outlineLevel="2">
      <c r="A422" s="958"/>
      <c r="B422" s="770" t="s">
        <v>19253</v>
      </c>
      <c r="C422" s="769" t="s">
        <v>19247</v>
      </c>
      <c r="D422" s="769" t="s">
        <v>425</v>
      </c>
      <c r="E422" s="1001"/>
      <c r="F422" s="1001"/>
      <c r="G422" s="1002"/>
      <c r="H422" s="1017"/>
      <c r="I422" s="1018"/>
      <c r="J422" s="958"/>
      <c r="K422" s="959"/>
      <c r="L422" s="958"/>
      <c r="M422" s="959"/>
      <c r="N422" s="141"/>
      <c r="O422" s="153"/>
      <c r="P422" s="766"/>
    </row>
    <row r="423" spans="1:16" ht="43.2" hidden="1" outlineLevel="2">
      <c r="A423" s="958"/>
      <c r="B423" s="770" t="s">
        <v>19254</v>
      </c>
      <c r="C423" s="769" t="s">
        <v>19248</v>
      </c>
      <c r="D423" s="769" t="s">
        <v>425</v>
      </c>
      <c r="E423" s="1001"/>
      <c r="F423" s="1001"/>
      <c r="G423" s="1002"/>
      <c r="H423" s="1017"/>
      <c r="I423" s="1018"/>
      <c r="J423" s="958"/>
      <c r="K423" s="959"/>
      <c r="L423" s="958"/>
      <c r="M423" s="959"/>
      <c r="N423" s="141"/>
      <c r="O423" s="153"/>
      <c r="P423" s="766"/>
    </row>
    <row r="424" spans="1:16" ht="43.2" hidden="1" outlineLevel="2">
      <c r="A424" s="958"/>
      <c r="B424" s="770" t="s">
        <v>19255</v>
      </c>
      <c r="C424" s="769" t="s">
        <v>19249</v>
      </c>
      <c r="D424" s="769" t="s">
        <v>425</v>
      </c>
      <c r="E424" s="1001"/>
      <c r="F424" s="1001"/>
      <c r="G424" s="1002"/>
      <c r="H424" s="1017"/>
      <c r="I424" s="1018"/>
      <c r="J424" s="958"/>
      <c r="K424" s="959"/>
      <c r="L424" s="958"/>
      <c r="M424" s="959"/>
      <c r="N424" s="141"/>
      <c r="O424" s="153"/>
      <c r="P424" s="766"/>
    </row>
    <row r="425" spans="1:16" ht="72" hidden="1" outlineLevel="2">
      <c r="A425" s="958"/>
      <c r="B425" s="770" t="s">
        <v>2126</v>
      </c>
      <c r="C425" s="769" t="s">
        <v>2125</v>
      </c>
      <c r="D425" s="769" t="s">
        <v>425</v>
      </c>
      <c r="E425" s="1001"/>
      <c r="F425" s="1001"/>
      <c r="G425" s="1002"/>
      <c r="H425" s="1017"/>
      <c r="I425" s="1018"/>
      <c r="J425" s="958"/>
      <c r="K425" s="959"/>
      <c r="L425" s="958"/>
      <c r="M425" s="959"/>
      <c r="N425" s="141"/>
      <c r="O425" s="153"/>
      <c r="P425" s="766"/>
    </row>
    <row r="426" spans="1:16" ht="36" hidden="1" outlineLevel="2">
      <c r="A426" s="958"/>
      <c r="B426" s="770" t="s">
        <v>2128</v>
      </c>
      <c r="C426" s="769" t="s">
        <v>2127</v>
      </c>
      <c r="D426" s="769" t="s">
        <v>425</v>
      </c>
      <c r="E426" s="1001"/>
      <c r="F426" s="1001"/>
      <c r="G426" s="1002"/>
      <c r="H426" s="1017"/>
      <c r="I426" s="1018"/>
      <c r="J426" s="958"/>
      <c r="K426" s="959"/>
      <c r="L426" s="958"/>
      <c r="M426" s="959"/>
      <c r="N426" s="141"/>
      <c r="O426" s="153"/>
      <c r="P426" s="766"/>
    </row>
    <row r="427" spans="1:16" ht="28.95" hidden="1" customHeight="1" outlineLevel="1">
      <c r="A427" s="958" t="s">
        <v>19515</v>
      </c>
      <c r="B427" s="958" t="s">
        <v>2111</v>
      </c>
      <c r="C427" s="765" t="s">
        <v>2107</v>
      </c>
      <c r="D427" s="771" t="s">
        <v>425</v>
      </c>
      <c r="E427" s="958" t="s">
        <v>19118</v>
      </c>
      <c r="F427" s="958" t="s">
        <v>201</v>
      </c>
      <c r="G427" s="959" t="s">
        <v>200</v>
      </c>
      <c r="H427" s="1017"/>
      <c r="I427" s="1018"/>
      <c r="J427" s="958" t="s">
        <v>19118</v>
      </c>
      <c r="K427" s="959" t="s">
        <v>200</v>
      </c>
      <c r="L427" s="958" t="s">
        <v>200</v>
      </c>
      <c r="M427" s="771"/>
      <c r="N427" s="771" t="s">
        <v>200</v>
      </c>
      <c r="O427" s="771" t="s">
        <v>200</v>
      </c>
    </row>
    <row r="428" spans="1:16" ht="28.8" hidden="1" outlineLevel="2">
      <c r="A428" s="958"/>
      <c r="B428" s="958"/>
      <c r="C428" s="765" t="s">
        <v>2108</v>
      </c>
      <c r="D428" s="771" t="s">
        <v>425</v>
      </c>
      <c r="E428" s="958"/>
      <c r="F428" s="958"/>
      <c r="G428" s="959"/>
      <c r="H428" s="1017"/>
      <c r="I428" s="1018"/>
      <c r="J428" s="958"/>
      <c r="K428" s="959"/>
      <c r="L428" s="958"/>
      <c r="M428" s="771"/>
      <c r="N428" s="771"/>
      <c r="O428" s="771"/>
    </row>
    <row r="429" spans="1:16" ht="28.8" hidden="1" outlineLevel="2">
      <c r="A429" s="958"/>
      <c r="B429" s="958"/>
      <c r="C429" s="765" t="s">
        <v>2109</v>
      </c>
      <c r="D429" s="771" t="s">
        <v>425</v>
      </c>
      <c r="E429" s="958"/>
      <c r="F429" s="958"/>
      <c r="G429" s="959"/>
      <c r="H429" s="1017"/>
      <c r="I429" s="1018"/>
      <c r="J429" s="958"/>
      <c r="K429" s="959"/>
      <c r="L429" s="958"/>
      <c r="M429" s="771"/>
      <c r="N429" s="771"/>
      <c r="O429" s="771"/>
    </row>
    <row r="430" spans="1:16" ht="28.8" hidden="1" outlineLevel="2">
      <c r="A430" s="958"/>
      <c r="B430" s="958"/>
      <c r="C430" s="765" t="s">
        <v>2110</v>
      </c>
      <c r="D430" s="771" t="s">
        <v>425</v>
      </c>
      <c r="E430" s="958"/>
      <c r="F430" s="958"/>
      <c r="G430" s="959"/>
      <c r="H430" s="1017"/>
      <c r="I430" s="1018"/>
      <c r="J430" s="958"/>
      <c r="K430" s="959"/>
      <c r="L430" s="958"/>
      <c r="M430" s="771"/>
      <c r="N430" s="771"/>
      <c r="O430" s="771"/>
    </row>
    <row r="431" spans="1:16" ht="96" hidden="1" customHeight="1" outlineLevel="2">
      <c r="A431" s="958" t="s">
        <v>19447</v>
      </c>
      <c r="B431" s="958" t="s">
        <v>19284</v>
      </c>
      <c r="C431" s="766" t="s">
        <v>322</v>
      </c>
      <c r="D431" s="765" t="s">
        <v>423</v>
      </c>
      <c r="E431" s="1001" t="s">
        <v>19115</v>
      </c>
      <c r="F431" s="1001" t="s">
        <v>18966</v>
      </c>
      <c r="G431" s="1002" t="s">
        <v>202</v>
      </c>
      <c r="H431" s="1017"/>
      <c r="I431" s="1018"/>
      <c r="J431" s="1001" t="s">
        <v>19115</v>
      </c>
      <c r="K431" s="1002" t="s">
        <v>202</v>
      </c>
      <c r="L431" s="1001" t="s">
        <v>202</v>
      </c>
      <c r="M431" s="1002"/>
      <c r="N431" s="1007" t="s">
        <v>204</v>
      </c>
      <c r="O431" s="1019" t="s">
        <v>844</v>
      </c>
      <c r="P431" s="1018" t="s">
        <v>836</v>
      </c>
    </row>
    <row r="432" spans="1:16" hidden="1" outlineLevel="2">
      <c r="A432" s="958"/>
      <c r="B432" s="958"/>
      <c r="C432" s="122" t="s">
        <v>324</v>
      </c>
      <c r="D432" s="765" t="s">
        <v>423</v>
      </c>
      <c r="E432" s="1001"/>
      <c r="F432" s="1001"/>
      <c r="G432" s="1002"/>
      <c r="H432" s="1017"/>
      <c r="I432" s="1018"/>
      <c r="J432" s="1001"/>
      <c r="K432" s="1002"/>
      <c r="L432" s="1001"/>
      <c r="M432" s="1002"/>
      <c r="N432" s="1007"/>
      <c r="O432" s="1019"/>
      <c r="P432" s="1018"/>
    </row>
    <row r="433" spans="1:16" ht="28.8" hidden="1" outlineLevel="1">
      <c r="A433" s="958"/>
      <c r="B433" s="958"/>
      <c r="C433" s="122" t="s">
        <v>19285</v>
      </c>
      <c r="D433" s="765" t="s">
        <v>423</v>
      </c>
      <c r="E433" s="1001"/>
      <c r="F433" s="1001"/>
      <c r="G433" s="1002"/>
      <c r="H433" s="1017"/>
      <c r="I433" s="1018"/>
      <c r="J433" s="1001"/>
      <c r="K433" s="1002" t="s">
        <v>202</v>
      </c>
      <c r="L433" s="1001" t="s">
        <v>202</v>
      </c>
      <c r="M433" s="1002"/>
      <c r="N433" s="1007"/>
      <c r="O433" s="1019"/>
      <c r="P433" s="1018"/>
    </row>
    <row r="434" spans="1:16" ht="204" hidden="1" outlineLevel="1">
      <c r="A434" s="767" t="s">
        <v>19448</v>
      </c>
      <c r="B434" s="767" t="s">
        <v>2143</v>
      </c>
      <c r="C434" s="765" t="s">
        <v>2149</v>
      </c>
      <c r="D434" s="765" t="s">
        <v>422</v>
      </c>
      <c r="E434" s="958" t="s">
        <v>19123</v>
      </c>
      <c r="F434" s="958" t="s">
        <v>15931</v>
      </c>
      <c r="G434" s="959" t="s">
        <v>208</v>
      </c>
      <c r="H434" s="958" t="s">
        <v>19133</v>
      </c>
      <c r="I434" s="959" t="s">
        <v>208</v>
      </c>
      <c r="J434" s="958" t="s">
        <v>19133</v>
      </c>
      <c r="K434" s="959" t="s">
        <v>208</v>
      </c>
      <c r="L434" s="958" t="s">
        <v>208</v>
      </c>
      <c r="M434" s="765" t="s">
        <v>208</v>
      </c>
      <c r="N434" s="771" t="s">
        <v>208</v>
      </c>
      <c r="O434" s="771" t="s">
        <v>208</v>
      </c>
    </row>
    <row r="435" spans="1:16" ht="192" hidden="1" outlineLevel="2">
      <c r="A435" s="767" t="s">
        <v>19449</v>
      </c>
      <c r="B435" s="767" t="s">
        <v>2144</v>
      </c>
      <c r="C435" s="765" t="s">
        <v>2148</v>
      </c>
      <c r="D435" s="765" t="s">
        <v>422</v>
      </c>
      <c r="E435" s="958"/>
      <c r="F435" s="958"/>
      <c r="G435" s="959"/>
      <c r="H435" s="958"/>
      <c r="I435" s="959"/>
      <c r="J435" s="958"/>
      <c r="K435" s="959"/>
      <c r="L435" s="958"/>
      <c r="M435" s="765"/>
      <c r="N435" s="771"/>
      <c r="O435" s="771"/>
    </row>
    <row r="436" spans="1:16" ht="204" hidden="1" outlineLevel="2">
      <c r="A436" s="767" t="s">
        <v>19573</v>
      </c>
      <c r="B436" s="767" t="s">
        <v>2150</v>
      </c>
      <c r="C436" s="769" t="s">
        <v>2147</v>
      </c>
      <c r="D436" s="765" t="s">
        <v>422</v>
      </c>
      <c r="E436" s="958"/>
      <c r="F436" s="958"/>
      <c r="G436" s="959"/>
      <c r="H436" s="958"/>
      <c r="I436" s="959"/>
      <c r="J436" s="958"/>
      <c r="K436" s="959"/>
      <c r="L436" s="958"/>
      <c r="M436" s="765"/>
      <c r="N436" s="771"/>
      <c r="O436" s="771"/>
    </row>
    <row r="437" spans="1:16" ht="204" hidden="1" outlineLevel="2">
      <c r="A437" s="767" t="s">
        <v>19450</v>
      </c>
      <c r="B437" s="767" t="s">
        <v>4756</v>
      </c>
      <c r="C437" s="765" t="s">
        <v>4757</v>
      </c>
      <c r="D437" s="765" t="s">
        <v>422</v>
      </c>
      <c r="E437" s="958" t="s">
        <v>19124</v>
      </c>
      <c r="F437" s="958"/>
      <c r="G437" s="959" t="s">
        <v>4758</v>
      </c>
      <c r="H437" s="958"/>
      <c r="I437" s="959"/>
      <c r="J437" s="958"/>
      <c r="K437" s="959"/>
      <c r="L437" s="958"/>
      <c r="M437" s="765"/>
      <c r="N437" s="771"/>
      <c r="O437" s="771"/>
    </row>
    <row r="438" spans="1:16" ht="192" hidden="1" outlineLevel="2">
      <c r="A438" s="767" t="s">
        <v>19451</v>
      </c>
      <c r="B438" s="767" t="s">
        <v>4759</v>
      </c>
      <c r="C438" s="765" t="s">
        <v>4760</v>
      </c>
      <c r="D438" s="765" t="s">
        <v>422</v>
      </c>
      <c r="E438" s="958"/>
      <c r="F438" s="958"/>
      <c r="G438" s="959"/>
      <c r="H438" s="958"/>
      <c r="I438" s="959"/>
      <c r="J438" s="958"/>
      <c r="K438" s="959"/>
      <c r="L438" s="958"/>
      <c r="M438" s="765"/>
      <c r="N438" s="771"/>
      <c r="O438" s="771"/>
    </row>
    <row r="439" spans="1:16" ht="204" hidden="1" outlineLevel="2">
      <c r="A439" s="767" t="s">
        <v>19572</v>
      </c>
      <c r="B439" s="767" t="s">
        <v>4762</v>
      </c>
      <c r="C439" s="769" t="s">
        <v>4761</v>
      </c>
      <c r="D439" s="765" t="s">
        <v>422</v>
      </c>
      <c r="E439" s="958"/>
      <c r="F439" s="958"/>
      <c r="G439" s="959"/>
      <c r="H439" s="958"/>
      <c r="I439" s="959"/>
      <c r="J439" s="958"/>
      <c r="K439" s="959"/>
      <c r="L439" s="958"/>
      <c r="M439" s="765"/>
      <c r="N439" s="771"/>
      <c r="O439" s="771"/>
    </row>
    <row r="440" spans="1:16" ht="228" hidden="1" outlineLevel="1">
      <c r="A440" s="767" t="s">
        <v>19452</v>
      </c>
      <c r="B440" s="767" t="s">
        <v>2153</v>
      </c>
      <c r="C440" s="765" t="s">
        <v>212</v>
      </c>
      <c r="D440" s="765" t="s">
        <v>422</v>
      </c>
      <c r="E440" s="767" t="s">
        <v>19125</v>
      </c>
      <c r="F440" s="958" t="s">
        <v>19127</v>
      </c>
      <c r="G440" s="765" t="s">
        <v>212</v>
      </c>
      <c r="H440" s="958" t="s">
        <v>19134</v>
      </c>
      <c r="I440" s="959" t="s">
        <v>211</v>
      </c>
      <c r="J440" s="958" t="s">
        <v>19134</v>
      </c>
      <c r="K440" s="959" t="s">
        <v>210</v>
      </c>
      <c r="L440" s="958" t="str">
        <f>VLOOKUP(K440,'JHS206'!$B$1:$G$160,4,FALSE)&amp;". "&amp;VLOOKUP(K440,'JHS206'!$B$1:$G$160,5,FALSE)</f>
        <v>vammaisten ympärivuorokautisen avun ja tuen sisältävät asumispalvelut. Henkilökohtaisen avun avulla järjestetty tehostettu palveluasuminen kirjataan tehostetun palveluasumisen luokkaan.</v>
      </c>
      <c r="N440" s="771" t="s">
        <v>212</v>
      </c>
      <c r="O440" s="1003" t="s">
        <v>211</v>
      </c>
    </row>
    <row r="441" spans="1:16" ht="204" hidden="1" customHeight="1" outlineLevel="1">
      <c r="A441" s="767" t="s">
        <v>19453</v>
      </c>
      <c r="B441" s="767" t="s">
        <v>2154</v>
      </c>
      <c r="C441" s="765" t="s">
        <v>213</v>
      </c>
      <c r="D441" s="765" t="s">
        <v>422</v>
      </c>
      <c r="E441" s="958" t="s">
        <v>19126</v>
      </c>
      <c r="F441" s="958"/>
      <c r="G441" s="959" t="s">
        <v>213</v>
      </c>
      <c r="H441" s="958"/>
      <c r="I441" s="959"/>
      <c r="J441" s="958"/>
      <c r="K441" s="959"/>
      <c r="L441" s="958"/>
      <c r="N441" s="771" t="s">
        <v>213</v>
      </c>
      <c r="O441" s="1003"/>
    </row>
    <row r="442" spans="1:16" ht="204" hidden="1" outlineLevel="2">
      <c r="A442" s="767" t="s">
        <v>19571</v>
      </c>
      <c r="B442" s="767" t="s">
        <v>2151</v>
      </c>
      <c r="C442" s="769" t="s">
        <v>2152</v>
      </c>
      <c r="D442" s="765"/>
      <c r="E442" s="958"/>
      <c r="F442" s="958"/>
      <c r="G442" s="959"/>
      <c r="H442" s="958"/>
      <c r="I442" s="959"/>
      <c r="J442" s="958"/>
      <c r="K442" s="959"/>
      <c r="L442" s="958"/>
      <c r="N442" s="771"/>
      <c r="O442" s="771"/>
    </row>
    <row r="443" spans="1:16" ht="216" hidden="1" outlineLevel="1">
      <c r="A443" s="767" t="s">
        <v>19454</v>
      </c>
      <c r="B443" s="767" t="s">
        <v>2156</v>
      </c>
      <c r="C443" s="765" t="s">
        <v>19128</v>
      </c>
      <c r="D443" s="765" t="s">
        <v>422</v>
      </c>
      <c r="E443" s="767" t="s">
        <v>19130</v>
      </c>
      <c r="F443" s="958" t="s">
        <v>215</v>
      </c>
      <c r="G443" s="765" t="s">
        <v>416</v>
      </c>
      <c r="H443" s="1017" t="s">
        <v>19129</v>
      </c>
      <c r="I443" s="1018" t="s">
        <v>214</v>
      </c>
      <c r="J443" s="958" t="s">
        <v>19129</v>
      </c>
      <c r="K443" s="959" t="s">
        <v>214</v>
      </c>
      <c r="L443" s="958" t="str">
        <f>VLOOKUP(K443,'JHS206'!$B$1:$G$117,4,FALSE)&amp;". "&amp;VLOOKUP(K443,'JHS206'!$B$1:$G$117,5,FALSE)</f>
        <v xml:space="preserve">vammaisten kuntoutustyyppinen laitoshoito (on lyhytaikaista, kuntouttavaa ja tulee olemaan osa keskitettyjä integroituja vaativia sote-palveluja)
tähän kirjataan myös pitkäaikainen laitoshoito vammaisten laitoksissa siihen asti, kun sitä vielä järjestetään. </v>
      </c>
      <c r="N443" s="771" t="s">
        <v>416</v>
      </c>
      <c r="O443" s="993" t="s">
        <v>378</v>
      </c>
      <c r="P443" s="125" t="s">
        <v>852</v>
      </c>
    </row>
    <row r="444" spans="1:16" ht="192" hidden="1" outlineLevel="1">
      <c r="A444" s="767" t="s">
        <v>19455</v>
      </c>
      <c r="B444" s="767" t="s">
        <v>2155</v>
      </c>
      <c r="C444" s="765" t="s">
        <v>417</v>
      </c>
      <c r="D444" s="765" t="s">
        <v>422</v>
      </c>
      <c r="E444" s="767" t="s">
        <v>19131</v>
      </c>
      <c r="F444" s="958"/>
      <c r="G444" s="765" t="s">
        <v>417</v>
      </c>
      <c r="H444" s="1017"/>
      <c r="I444" s="1018"/>
      <c r="J444" s="958"/>
      <c r="K444" s="959"/>
      <c r="L444" s="958"/>
      <c r="N444" s="771" t="s">
        <v>417</v>
      </c>
      <c r="O444" s="993"/>
    </row>
    <row r="445" spans="1:16" ht="72" hidden="1" outlineLevel="1">
      <c r="A445" s="801"/>
      <c r="B445" s="451" t="s">
        <v>15907</v>
      </c>
      <c r="C445" s="800" t="s">
        <v>2835</v>
      </c>
      <c r="D445" s="800" t="s">
        <v>2836</v>
      </c>
      <c r="E445" s="800"/>
      <c r="F445" s="451" t="s">
        <v>2834</v>
      </c>
      <c r="G445" s="800" t="s">
        <v>2835</v>
      </c>
      <c r="H445" s="451"/>
      <c r="I445" s="801" t="s">
        <v>2837</v>
      </c>
      <c r="J445" s="451"/>
      <c r="K445" s="801"/>
      <c r="L445" s="450"/>
      <c r="N445" s="771"/>
      <c r="O445" s="785"/>
    </row>
    <row r="446" spans="1:16" ht="96" hidden="1" outlineLevel="1">
      <c r="A446" s="767" t="s">
        <v>18949</v>
      </c>
      <c r="B446" s="776" t="s">
        <v>4093</v>
      </c>
      <c r="C446" s="775" t="s">
        <v>2181</v>
      </c>
      <c r="D446" s="775" t="s">
        <v>2181</v>
      </c>
      <c r="E446" s="775"/>
      <c r="F446" s="776" t="s">
        <v>196</v>
      </c>
      <c r="G446" s="775" t="s">
        <v>397</v>
      </c>
      <c r="H446" s="776"/>
      <c r="I446" s="775" t="s">
        <v>397</v>
      </c>
      <c r="J446" s="776"/>
      <c r="K446" s="775" t="s">
        <v>53</v>
      </c>
      <c r="L446" s="776"/>
      <c r="N446" s="130" t="s">
        <v>110</v>
      </c>
      <c r="O446" s="130"/>
      <c r="P446" s="765" t="s">
        <v>787</v>
      </c>
    </row>
    <row r="447" spans="1:16" ht="23.4" collapsed="1">
      <c r="A447" s="264" t="s">
        <v>382</v>
      </c>
      <c r="B447" s="380"/>
      <c r="C447" s="5"/>
      <c r="D447" s="2"/>
      <c r="E447" s="2"/>
      <c r="F447" s="380"/>
      <c r="G447" s="2"/>
      <c r="H447" s="404"/>
      <c r="I447" s="2"/>
      <c r="J447" s="380"/>
      <c r="K447" s="5"/>
      <c r="L447" s="380"/>
      <c r="N447" s="140"/>
      <c r="O447" s="140"/>
    </row>
    <row r="448" spans="1:16" ht="300" hidden="1" outlineLevel="1">
      <c r="A448" s="767" t="s">
        <v>19483</v>
      </c>
      <c r="B448" s="767" t="s">
        <v>15908</v>
      </c>
      <c r="C448" s="765" t="s">
        <v>2173</v>
      </c>
      <c r="D448" s="765" t="s">
        <v>420</v>
      </c>
      <c r="E448" s="1014" t="s">
        <v>19484</v>
      </c>
      <c r="F448" s="1014" t="s">
        <v>19482</v>
      </c>
      <c r="G448" s="1016" t="s">
        <v>217</v>
      </c>
      <c r="H448" s="958" t="s">
        <v>19484</v>
      </c>
      <c r="I448" s="1016" t="s">
        <v>217</v>
      </c>
      <c r="J448" s="958" t="s">
        <v>19191</v>
      </c>
      <c r="K448" s="1003" t="s">
        <v>743</v>
      </c>
      <c r="L448" s="958" t="str">
        <f>VLOOKUP(K448,'JHS206'!$B$1:$G$117,4,FALSE)&amp;". "&amp;VLOOKUP(K448,'JHS206'!$B$1:$G$117,5,FALSE)</f>
        <v xml:space="preserve">perustason lääkinnällinen kuntoutus, joka toteutetaan kuntoutusyksikössä tai muualla kuntoutusammattihenkilöstön työnä esim.asiakkaan kotona. Sisältää Terveydenhuoltolain 29 §:n mukaiset perustason lääkinnälliset kuntoutuspalvelut, jotka toteutetaan kyseisiä tehtäviä koskevassa yksikössä. Luokkaan sisällytetään myös  muualla tehtävä kuntoutusammattihenkilöstön työ.  Lääkinnälliseen kuntoutukseen kuuluu:
- kuntoutusneuvonta ja kuntoutusohjaus
- toiminta- ja työkyvyn ja kuntoutustarpeen arviointi
- kuntoutustutkimus
- toimintakyvyn parantamiseen ja ylläpitämiseen tähtäävät terapiat sekä muut tarvittavaa kuntoutumista edistävät toimenpiteet, mukaan lukien kuntoutusammattihenkilöstön työnä tehty kotikuntoutus
- apuvälinepalvelut 
- sopeutumisvalmennus.
Lääkinnällistä kuntoutusta tekevät kuntoutuksen erityistyöntekijät kuten fysioterapeutit, toimintaterapeutit, puheterapeutit, ravitsemusterapeutit tai psykoterapeutit.                            
Luokka ei sisällä erikoissairaanhoidossa annettavia lääkinnällisiä kuntoutuspalveluja.  </v>
      </c>
      <c r="M448" s="124"/>
      <c r="N448" s="785" t="s">
        <v>853</v>
      </c>
      <c r="O448" s="771"/>
      <c r="P448" s="765" t="s">
        <v>787</v>
      </c>
    </row>
    <row r="449" spans="1:16" ht="204" hidden="1" outlineLevel="2">
      <c r="A449" s="767" t="s">
        <v>19485</v>
      </c>
      <c r="B449" s="767" t="s">
        <v>15909</v>
      </c>
      <c r="C449" s="769" t="s">
        <v>2172</v>
      </c>
      <c r="D449" s="765" t="s">
        <v>420</v>
      </c>
      <c r="E449" s="1015"/>
      <c r="F449" s="1015"/>
      <c r="G449" s="1002"/>
      <c r="H449" s="958"/>
      <c r="I449" s="1002"/>
      <c r="J449" s="958"/>
      <c r="K449" s="1003"/>
      <c r="L449" s="958"/>
      <c r="N449" s="785"/>
      <c r="O449" s="771"/>
      <c r="P449" s="765"/>
    </row>
    <row r="450" spans="1:16" ht="288" hidden="1" outlineLevel="2">
      <c r="A450" s="767" t="s">
        <v>19486</v>
      </c>
      <c r="B450" s="767" t="s">
        <v>15910</v>
      </c>
      <c r="C450" s="769" t="s">
        <v>2171</v>
      </c>
      <c r="D450" s="765" t="s">
        <v>420</v>
      </c>
      <c r="E450" s="1015"/>
      <c r="F450" s="1015"/>
      <c r="G450" s="1002"/>
      <c r="H450" s="958"/>
      <c r="I450" s="1002"/>
      <c r="J450" s="958"/>
      <c r="K450" s="1003"/>
      <c r="L450" s="958"/>
      <c r="N450" s="785"/>
      <c r="O450" s="771"/>
      <c r="P450" s="765"/>
    </row>
    <row r="451" spans="1:16" ht="288" hidden="1" outlineLevel="1">
      <c r="A451" s="767" t="s">
        <v>19487</v>
      </c>
      <c r="B451" s="767" t="s">
        <v>15911</v>
      </c>
      <c r="C451" s="769" t="s">
        <v>2174</v>
      </c>
      <c r="D451" s="765" t="s">
        <v>420</v>
      </c>
      <c r="E451" s="958" t="s">
        <v>19193</v>
      </c>
      <c r="F451" s="958" t="s">
        <v>221</v>
      </c>
      <c r="G451" s="1003" t="s">
        <v>220</v>
      </c>
      <c r="H451" s="958" t="s">
        <v>19192</v>
      </c>
      <c r="I451" s="1003" t="s">
        <v>19291</v>
      </c>
      <c r="J451" s="958"/>
      <c r="K451" s="1003"/>
      <c r="L451" s="958"/>
      <c r="N451" s="785" t="s">
        <v>854</v>
      </c>
      <c r="O451" s="771"/>
      <c r="P451" s="765" t="s">
        <v>787</v>
      </c>
    </row>
    <row r="452" spans="1:16" ht="228" hidden="1" outlineLevel="1">
      <c r="A452" s="767" t="s">
        <v>19456</v>
      </c>
      <c r="B452" s="776" t="s">
        <v>20482</v>
      </c>
      <c r="C452" s="769" t="s">
        <v>2692</v>
      </c>
      <c r="D452" s="765" t="s">
        <v>420</v>
      </c>
      <c r="E452" s="958"/>
      <c r="F452" s="958"/>
      <c r="G452" s="1003"/>
      <c r="H452" s="958"/>
      <c r="I452" s="1003"/>
      <c r="J452" s="958"/>
      <c r="K452" s="1003"/>
      <c r="L452" s="958"/>
      <c r="N452" s="785"/>
      <c r="O452" s="771"/>
      <c r="P452" s="765"/>
    </row>
    <row r="453" spans="1:16" ht="228" hidden="1" outlineLevel="1">
      <c r="A453" s="767" t="s">
        <v>19457</v>
      </c>
      <c r="B453" s="767" t="s">
        <v>20483</v>
      </c>
      <c r="C453" s="769" t="s">
        <v>2693</v>
      </c>
      <c r="D453" s="765" t="s">
        <v>420</v>
      </c>
      <c r="E453" s="958"/>
      <c r="F453" s="958"/>
      <c r="G453" s="1003"/>
      <c r="H453" s="958"/>
      <c r="I453" s="1003"/>
      <c r="J453" s="958"/>
      <c r="K453" s="1003"/>
      <c r="L453" s="958"/>
      <c r="N453" s="785"/>
      <c r="O453" s="771"/>
      <c r="P453" s="765"/>
    </row>
    <row r="454" spans="1:16" ht="228" hidden="1" outlineLevel="1">
      <c r="A454" s="767" t="s">
        <v>19458</v>
      </c>
      <c r="B454" s="767" t="s">
        <v>20484</v>
      </c>
      <c r="C454" s="769" t="s">
        <v>2694</v>
      </c>
      <c r="D454" s="765" t="s">
        <v>420</v>
      </c>
      <c r="E454" s="958"/>
      <c r="F454" s="958"/>
      <c r="G454" s="1003"/>
      <c r="H454" s="958"/>
      <c r="I454" s="1003"/>
      <c r="J454" s="958"/>
      <c r="K454" s="1003"/>
      <c r="L454" s="958"/>
      <c r="N454" s="785"/>
      <c r="O454" s="771"/>
      <c r="P454" s="765"/>
    </row>
    <row r="455" spans="1:16" ht="216" hidden="1" outlineLevel="1">
      <c r="A455" s="767" t="s">
        <v>19459</v>
      </c>
      <c r="B455" s="767" t="s">
        <v>20485</v>
      </c>
      <c r="C455" s="769" t="s">
        <v>2756</v>
      </c>
      <c r="D455" s="765" t="s">
        <v>420</v>
      </c>
      <c r="E455" s="958"/>
      <c r="F455" s="958"/>
      <c r="G455" s="1003"/>
      <c r="H455" s="958"/>
      <c r="I455" s="1003"/>
      <c r="J455" s="958"/>
      <c r="K455" s="1003"/>
      <c r="L455" s="958"/>
      <c r="N455" s="785"/>
      <c r="O455" s="771"/>
      <c r="P455" s="765"/>
    </row>
    <row r="456" spans="1:16" ht="216" hidden="1" outlineLevel="1">
      <c r="A456" s="767" t="s">
        <v>19459</v>
      </c>
      <c r="B456" s="767" t="s">
        <v>20486</v>
      </c>
      <c r="C456" s="769" t="s">
        <v>2266</v>
      </c>
      <c r="D456" s="765" t="s">
        <v>420</v>
      </c>
      <c r="E456" s="958"/>
      <c r="F456" s="958"/>
      <c r="G456" s="1003"/>
      <c r="H456" s="958"/>
      <c r="I456" s="1003"/>
      <c r="J456" s="958"/>
      <c r="K456" s="1003"/>
      <c r="L456" s="958"/>
      <c r="N456" s="785"/>
      <c r="O456" s="771"/>
      <c r="P456" s="765"/>
    </row>
    <row r="457" spans="1:16" ht="228" hidden="1" outlineLevel="1">
      <c r="A457" s="767" t="s">
        <v>19460</v>
      </c>
      <c r="B457" s="767" t="s">
        <v>20487</v>
      </c>
      <c r="C457" s="769" t="s">
        <v>2268</v>
      </c>
      <c r="D457" s="765" t="s">
        <v>420</v>
      </c>
      <c r="E457" s="958"/>
      <c r="F457" s="958"/>
      <c r="G457" s="1003"/>
      <c r="H457" s="958"/>
      <c r="I457" s="1003"/>
      <c r="J457" s="958"/>
      <c r="K457" s="1003"/>
      <c r="L457" s="958"/>
      <c r="N457" s="785"/>
      <c r="O457" s="771"/>
      <c r="P457" s="765"/>
    </row>
    <row r="458" spans="1:16" ht="228" hidden="1" outlineLevel="1">
      <c r="A458" s="767" t="s">
        <v>19461</v>
      </c>
      <c r="B458" s="767" t="s">
        <v>20488</v>
      </c>
      <c r="C458" s="769" t="s">
        <v>2695</v>
      </c>
      <c r="D458" s="765" t="s">
        <v>420</v>
      </c>
      <c r="E458" s="958"/>
      <c r="F458" s="958"/>
      <c r="G458" s="1003"/>
      <c r="H458" s="958"/>
      <c r="I458" s="1003"/>
      <c r="J458" s="958"/>
      <c r="K458" s="1003"/>
      <c r="L458" s="958"/>
      <c r="N458" s="785"/>
      <c r="O458" s="771"/>
      <c r="P458" s="765"/>
    </row>
    <row r="459" spans="1:16" ht="228" hidden="1" outlineLevel="1">
      <c r="A459" s="767" t="s">
        <v>19462</v>
      </c>
      <c r="B459" s="767" t="s">
        <v>20489</v>
      </c>
      <c r="C459" s="769" t="s">
        <v>2757</v>
      </c>
      <c r="D459" s="765" t="s">
        <v>420</v>
      </c>
      <c r="E459" s="958"/>
      <c r="F459" s="958"/>
      <c r="G459" s="1003"/>
      <c r="H459" s="958"/>
      <c r="I459" s="1003"/>
      <c r="J459" s="958"/>
      <c r="K459" s="1003"/>
      <c r="L459" s="958"/>
      <c r="N459" s="785"/>
      <c r="O459" s="771"/>
      <c r="P459" s="765"/>
    </row>
    <row r="460" spans="1:16" ht="216" hidden="1" outlineLevel="1">
      <c r="A460" s="767" t="s">
        <v>19459</v>
      </c>
      <c r="B460" s="767" t="s">
        <v>20490</v>
      </c>
      <c r="C460" s="775" t="s">
        <v>2760</v>
      </c>
      <c r="D460" s="765" t="s">
        <v>420</v>
      </c>
      <c r="E460" s="958"/>
      <c r="F460" s="958"/>
      <c r="G460" s="1003"/>
      <c r="H460" s="958"/>
      <c r="I460" s="1003"/>
      <c r="J460" s="958"/>
      <c r="K460" s="1003"/>
      <c r="L460" s="958"/>
      <c r="N460" s="785"/>
      <c r="O460" s="771"/>
      <c r="P460" s="765"/>
    </row>
    <row r="461" spans="1:16" ht="216" hidden="1" outlineLevel="1">
      <c r="A461" s="767" t="s">
        <v>19459</v>
      </c>
      <c r="B461" s="767" t="s">
        <v>20491</v>
      </c>
      <c r="C461" s="769" t="s">
        <v>2758</v>
      </c>
      <c r="D461" s="765" t="s">
        <v>420</v>
      </c>
      <c r="E461" s="958"/>
      <c r="F461" s="958"/>
      <c r="G461" s="1003"/>
      <c r="H461" s="958"/>
      <c r="I461" s="1003"/>
      <c r="J461" s="958"/>
      <c r="K461" s="1003"/>
      <c r="L461" s="958"/>
      <c r="N461" s="785"/>
      <c r="O461" s="771"/>
      <c r="P461" s="765"/>
    </row>
    <row r="462" spans="1:16" ht="276" hidden="1" outlineLevel="2">
      <c r="A462" s="767" t="s">
        <v>19463</v>
      </c>
      <c r="B462" s="767" t="s">
        <v>15912</v>
      </c>
      <c r="C462" s="769" t="s">
        <v>2175</v>
      </c>
      <c r="D462" s="765" t="s">
        <v>420</v>
      </c>
      <c r="E462" s="958"/>
      <c r="F462" s="958"/>
      <c r="G462" s="1003"/>
      <c r="H462" s="958"/>
      <c r="I462" s="1003"/>
      <c r="J462" s="958"/>
      <c r="K462" s="1003"/>
      <c r="L462" s="958"/>
      <c r="N462" s="785"/>
      <c r="O462" s="771"/>
      <c r="P462" s="765"/>
    </row>
    <row r="463" spans="1:16" ht="187.95" hidden="1" customHeight="1" outlineLevel="1">
      <c r="A463" s="767" t="s">
        <v>19464</v>
      </c>
      <c r="B463" s="767" t="s">
        <v>2170</v>
      </c>
      <c r="C463" s="765" t="s">
        <v>224</v>
      </c>
      <c r="D463" s="765" t="s">
        <v>420</v>
      </c>
      <c r="E463" s="767" t="s">
        <v>19194</v>
      </c>
      <c r="F463" s="767" t="s">
        <v>225</v>
      </c>
      <c r="G463" s="765" t="s">
        <v>224</v>
      </c>
      <c r="H463" s="958"/>
      <c r="I463" s="1003"/>
      <c r="J463" s="958"/>
      <c r="K463" s="1003"/>
      <c r="L463" s="958"/>
      <c r="N463" s="785"/>
      <c r="O463" s="771"/>
      <c r="P463" s="765"/>
    </row>
    <row r="464" spans="1:16" ht="180" hidden="1" customHeight="1" outlineLevel="1">
      <c r="A464" s="767" t="s">
        <v>19465</v>
      </c>
      <c r="B464" s="767" t="s">
        <v>2179</v>
      </c>
      <c r="C464" s="765" t="s">
        <v>2178</v>
      </c>
      <c r="D464" s="765" t="s">
        <v>420</v>
      </c>
      <c r="E464" s="958" t="s">
        <v>19195</v>
      </c>
      <c r="F464" s="958" t="s">
        <v>2180</v>
      </c>
      <c r="G464" s="959" t="s">
        <v>222</v>
      </c>
      <c r="H464" s="958"/>
      <c r="I464" s="1003"/>
      <c r="J464" s="958"/>
      <c r="K464" s="1003"/>
      <c r="L464" s="958"/>
      <c r="N464" s="771" t="s">
        <v>222</v>
      </c>
      <c r="O464" s="771"/>
    </row>
    <row r="465" spans="1:16" ht="204" hidden="1" outlineLevel="1">
      <c r="A465" s="767" t="s">
        <v>19577</v>
      </c>
      <c r="B465" s="767" t="s">
        <v>20555</v>
      </c>
      <c r="C465" s="765" t="s">
        <v>2177</v>
      </c>
      <c r="D465" s="765" t="s">
        <v>420</v>
      </c>
      <c r="E465" s="958"/>
      <c r="F465" s="958"/>
      <c r="G465" s="959"/>
      <c r="H465" s="958"/>
      <c r="I465" s="1003"/>
      <c r="J465" s="958"/>
      <c r="K465" s="1003"/>
      <c r="L465" s="958"/>
      <c r="N465" s="771"/>
      <c r="O465" s="771"/>
    </row>
    <row r="466" spans="1:16" ht="180" hidden="1" customHeight="1" outlineLevel="1">
      <c r="A466" s="767" t="s">
        <v>19293</v>
      </c>
      <c r="B466" s="767" t="s">
        <v>20492</v>
      </c>
      <c r="C466" s="765" t="s">
        <v>2146</v>
      </c>
      <c r="D466" s="765" t="s">
        <v>422</v>
      </c>
      <c r="E466" s="776" t="s">
        <v>19196</v>
      </c>
      <c r="F466" s="767" t="s">
        <v>228</v>
      </c>
      <c r="G466" s="765" t="s">
        <v>227</v>
      </c>
      <c r="H466" s="776" t="s">
        <v>19196</v>
      </c>
      <c r="I466" s="959" t="s">
        <v>226</v>
      </c>
      <c r="J466" s="958" t="s">
        <v>19219</v>
      </c>
      <c r="K466" s="959" t="s">
        <v>162</v>
      </c>
      <c r="L466" s="958" t="str">
        <f>VLOOKUP(K466,'JHS206'!$B$1:$G$117,4,FALSE)&amp;". "&amp;VLOOKUP(K466,'JHS206'!$B$1:$G$117,5,FALSE)</f>
        <v>perustason vuodeosastohoito. Ei sisällytetä sosiaali- ja terveyskeskusten erikoislääkärijohtoisten yksiköiden vuodeosastohoitoa, joka kirjataan palveluluokkaan "Somaattinen erikoissairaanhoito". Luokka sisältää saattohoidon tai muun palliatiivisen hoidon.</v>
      </c>
      <c r="N466" s="771" t="s">
        <v>227</v>
      </c>
      <c r="O466" s="771" t="s">
        <v>855</v>
      </c>
      <c r="P466" s="124" t="s">
        <v>856</v>
      </c>
    </row>
    <row r="467" spans="1:16" ht="252" hidden="1" outlineLevel="1">
      <c r="A467" s="767" t="s">
        <v>19466</v>
      </c>
      <c r="B467" s="767" t="s">
        <v>18975</v>
      </c>
      <c r="C467" s="765" t="s">
        <v>18974</v>
      </c>
      <c r="D467" s="765" t="s">
        <v>422</v>
      </c>
      <c r="E467" s="776" t="s">
        <v>19196</v>
      </c>
      <c r="F467" s="767" t="s">
        <v>2157</v>
      </c>
      <c r="G467" s="765" t="s">
        <v>18974</v>
      </c>
      <c r="H467" s="776" t="s">
        <v>19196</v>
      </c>
      <c r="I467" s="959"/>
      <c r="J467" s="958"/>
      <c r="K467" s="959"/>
      <c r="L467" s="958"/>
      <c r="N467" s="771" t="s">
        <v>229</v>
      </c>
      <c r="O467" s="771" t="s">
        <v>229</v>
      </c>
    </row>
    <row r="468" spans="1:16" ht="28.95" hidden="1" customHeight="1" outlineLevel="2">
      <c r="A468" s="800"/>
      <c r="B468" s="450" t="s">
        <v>15913</v>
      </c>
      <c r="C468" s="800" t="s">
        <v>2279</v>
      </c>
      <c r="D468" s="800" t="s">
        <v>422</v>
      </c>
      <c r="E468" s="1012"/>
      <c r="F468" s="1012"/>
      <c r="G468" s="1012" t="s">
        <v>223</v>
      </c>
      <c r="H468" s="1012"/>
      <c r="I468" s="1012" t="s">
        <v>19256</v>
      </c>
      <c r="J468" s="1012"/>
      <c r="K468" s="1012" t="s">
        <v>2280</v>
      </c>
      <c r="L468" s="450" t="s">
        <v>2280</v>
      </c>
      <c r="N468" s="771" t="s">
        <v>223</v>
      </c>
      <c r="O468" s="771"/>
    </row>
    <row r="469" spans="1:16" hidden="1" outlineLevel="2">
      <c r="A469" s="800"/>
      <c r="B469" s="450"/>
      <c r="C469" s="800" t="s">
        <v>2283</v>
      </c>
      <c r="D469" s="800" t="s">
        <v>422</v>
      </c>
      <c r="E469" s="1012"/>
      <c r="F469" s="1012"/>
      <c r="G469" s="1012"/>
      <c r="H469" s="1012"/>
      <c r="I469" s="1012"/>
      <c r="J469" s="1012"/>
      <c r="K469" s="1012"/>
      <c r="L469" s="450"/>
      <c r="N469" s="771"/>
      <c r="O469" s="771"/>
    </row>
    <row r="470" spans="1:16" hidden="1" outlineLevel="2">
      <c r="A470" s="800"/>
      <c r="B470" s="450"/>
      <c r="C470" s="800" t="s">
        <v>2278</v>
      </c>
      <c r="D470" s="800" t="s">
        <v>422</v>
      </c>
      <c r="E470" s="1012"/>
      <c r="F470" s="1012"/>
      <c r="G470" s="1012"/>
      <c r="H470" s="1012"/>
      <c r="I470" s="1012"/>
      <c r="J470" s="1012"/>
      <c r="K470" s="1012"/>
      <c r="L470" s="450"/>
      <c r="N470" s="771"/>
      <c r="O470" s="771"/>
    </row>
    <row r="471" spans="1:16" hidden="1" outlineLevel="2">
      <c r="A471" s="800"/>
      <c r="B471" s="450"/>
      <c r="C471" s="800" t="s">
        <v>2274</v>
      </c>
      <c r="D471" s="800" t="s">
        <v>422</v>
      </c>
      <c r="E471" s="1012"/>
      <c r="F471" s="1012"/>
      <c r="G471" s="1012"/>
      <c r="H471" s="1012"/>
      <c r="I471" s="1012"/>
      <c r="J471" s="1012"/>
      <c r="K471" s="1012"/>
      <c r="L471" s="450"/>
      <c r="N471" s="771"/>
      <c r="O471" s="771"/>
    </row>
    <row r="472" spans="1:16" hidden="1" outlineLevel="2">
      <c r="A472" s="800"/>
      <c r="B472" s="450"/>
      <c r="C472" s="800" t="s">
        <v>2272</v>
      </c>
      <c r="D472" s="800" t="s">
        <v>422</v>
      </c>
      <c r="E472" s="1012"/>
      <c r="F472" s="1012"/>
      <c r="G472" s="1012"/>
      <c r="H472" s="1012"/>
      <c r="I472" s="1012"/>
      <c r="J472" s="1012"/>
      <c r="K472" s="1012"/>
      <c r="L472" s="450"/>
      <c r="N472" s="771"/>
      <c r="O472" s="771"/>
    </row>
    <row r="473" spans="1:16" ht="28.8" hidden="1" outlineLevel="2">
      <c r="A473" s="800"/>
      <c r="B473" s="450"/>
      <c r="C473" s="800" t="s">
        <v>2276</v>
      </c>
      <c r="D473" s="800" t="s">
        <v>422</v>
      </c>
      <c r="E473" s="1012"/>
      <c r="F473" s="1012"/>
      <c r="G473" s="1012"/>
      <c r="H473" s="1012"/>
      <c r="I473" s="1012"/>
      <c r="J473" s="1012"/>
      <c r="K473" s="1012"/>
      <c r="L473" s="450"/>
      <c r="N473" s="771"/>
      <c r="O473" s="771"/>
    </row>
    <row r="474" spans="1:16" ht="43.2" hidden="1" outlineLevel="2">
      <c r="A474" s="800"/>
      <c r="B474" s="450"/>
      <c r="C474" s="800" t="s">
        <v>2286</v>
      </c>
      <c r="D474" s="800" t="s">
        <v>422</v>
      </c>
      <c r="E474" s="1012"/>
      <c r="F474" s="1012"/>
      <c r="G474" s="1012"/>
      <c r="H474" s="1012"/>
      <c r="I474" s="1012"/>
      <c r="J474" s="1012"/>
      <c r="K474" s="1012"/>
      <c r="L474" s="450"/>
      <c r="N474" s="771"/>
      <c r="O474" s="771"/>
    </row>
    <row r="475" spans="1:16" hidden="1" outlineLevel="2">
      <c r="A475" s="800"/>
      <c r="B475" s="450"/>
      <c r="C475" s="800" t="s">
        <v>2275</v>
      </c>
      <c r="D475" s="800" t="s">
        <v>422</v>
      </c>
      <c r="E475" s="1012"/>
      <c r="F475" s="1012"/>
      <c r="G475" s="1012"/>
      <c r="H475" s="1012"/>
      <c r="I475" s="1012"/>
      <c r="J475" s="1012"/>
      <c r="K475" s="1012"/>
      <c r="L475" s="450"/>
      <c r="N475" s="771"/>
      <c r="O475" s="771"/>
    </row>
    <row r="476" spans="1:16" hidden="1" outlineLevel="2">
      <c r="A476" s="800"/>
      <c r="B476" s="450"/>
      <c r="C476" s="800" t="s">
        <v>2277</v>
      </c>
      <c r="D476" s="800" t="s">
        <v>422</v>
      </c>
      <c r="E476" s="1012"/>
      <c r="F476" s="1012"/>
      <c r="G476" s="1012"/>
      <c r="H476" s="1012"/>
      <c r="I476" s="1012"/>
      <c r="J476" s="1012"/>
      <c r="K476" s="1012"/>
      <c r="L476" s="450"/>
      <c r="N476" s="771"/>
      <c r="O476" s="771"/>
    </row>
    <row r="477" spans="1:16" hidden="1" outlineLevel="2">
      <c r="A477" s="800"/>
      <c r="B477" s="450"/>
      <c r="C477" s="800" t="s">
        <v>2273</v>
      </c>
      <c r="D477" s="800" t="s">
        <v>422</v>
      </c>
      <c r="E477" s="1012"/>
      <c r="F477" s="1012"/>
      <c r="G477" s="1012"/>
      <c r="H477" s="1012"/>
      <c r="I477" s="1012"/>
      <c r="J477" s="1012"/>
      <c r="K477" s="1012"/>
      <c r="L477" s="450"/>
      <c r="N477" s="771"/>
      <c r="O477" s="771"/>
    </row>
    <row r="478" spans="1:16" hidden="1" outlineLevel="2">
      <c r="A478" s="800"/>
      <c r="B478" s="450"/>
      <c r="C478" s="800" t="s">
        <v>2284</v>
      </c>
      <c r="D478" s="800" t="s">
        <v>422</v>
      </c>
      <c r="E478" s="1012"/>
      <c r="F478" s="1012"/>
      <c r="G478" s="1012"/>
      <c r="H478" s="1012"/>
      <c r="I478" s="1012"/>
      <c r="J478" s="1012"/>
      <c r="K478" s="1012"/>
      <c r="L478" s="450"/>
      <c r="N478" s="771"/>
      <c r="O478" s="771"/>
    </row>
    <row r="479" spans="1:16" ht="43.2" hidden="1" outlineLevel="2">
      <c r="A479" s="800"/>
      <c r="B479" s="450"/>
      <c r="C479" s="800" t="s">
        <v>2285</v>
      </c>
      <c r="D479" s="800" t="s">
        <v>422</v>
      </c>
      <c r="E479" s="1012"/>
      <c r="F479" s="1012"/>
      <c r="G479" s="1012"/>
      <c r="H479" s="1012"/>
      <c r="I479" s="1012"/>
      <c r="J479" s="1012"/>
      <c r="K479" s="1012"/>
      <c r="L479" s="450"/>
      <c r="N479" s="771"/>
      <c r="O479" s="771"/>
    </row>
    <row r="480" spans="1:16" hidden="1" outlineLevel="2">
      <c r="A480" s="800"/>
      <c r="B480" s="450"/>
      <c r="C480" s="800" t="s">
        <v>2281</v>
      </c>
      <c r="D480" s="800" t="s">
        <v>422</v>
      </c>
      <c r="E480" s="1012"/>
      <c r="F480" s="1012"/>
      <c r="G480" s="1012"/>
      <c r="H480" s="1012"/>
      <c r="I480" s="1012"/>
      <c r="J480" s="1012"/>
      <c r="K480" s="1012"/>
      <c r="L480" s="450"/>
      <c r="N480" s="771"/>
      <c r="O480" s="771"/>
    </row>
    <row r="481" spans="1:16" ht="28.8" hidden="1" outlineLevel="2">
      <c r="A481" s="800"/>
      <c r="B481" s="450"/>
      <c r="C481" s="800" t="s">
        <v>2282</v>
      </c>
      <c r="D481" s="800" t="s">
        <v>422</v>
      </c>
      <c r="E481" s="1012"/>
      <c r="F481" s="1012"/>
      <c r="G481" s="1012"/>
      <c r="H481" s="1012"/>
      <c r="I481" s="1012"/>
      <c r="J481" s="1012"/>
      <c r="K481" s="1012"/>
      <c r="L481" s="450"/>
      <c r="N481" s="771"/>
      <c r="O481" s="771"/>
    </row>
    <row r="482" spans="1:16" ht="28.8" hidden="1" outlineLevel="2">
      <c r="A482" s="801"/>
      <c r="B482" s="451"/>
      <c r="C482" s="800" t="s">
        <v>2321</v>
      </c>
      <c r="D482" s="800" t="s">
        <v>422</v>
      </c>
      <c r="E482" s="1013"/>
      <c r="F482" s="1013"/>
      <c r="G482" s="1013"/>
      <c r="H482" s="1012"/>
      <c r="I482" s="1012"/>
      <c r="J482" s="1012"/>
      <c r="K482" s="1012"/>
      <c r="L482" s="450"/>
      <c r="N482" s="771"/>
      <c r="O482" s="771"/>
    </row>
    <row r="483" spans="1:16" ht="409.6" hidden="1" outlineLevel="2">
      <c r="A483" s="801"/>
      <c r="B483" s="451" t="s">
        <v>2800</v>
      </c>
      <c r="C483" s="800" t="s">
        <v>2799</v>
      </c>
      <c r="D483" s="800" t="s">
        <v>423</v>
      </c>
      <c r="E483" s="800"/>
      <c r="F483" s="451"/>
      <c r="G483" s="800" t="s">
        <v>2799</v>
      </c>
      <c r="H483" s="1013"/>
      <c r="I483" s="1013"/>
      <c r="J483" s="1013"/>
      <c r="K483" s="1013"/>
      <c r="L483" s="450"/>
      <c r="N483" s="771"/>
      <c r="O483" s="771"/>
    </row>
    <row r="484" spans="1:16" s="7" customFormat="1" ht="28.5" hidden="1" customHeight="1" outlineLevel="1">
      <c r="A484" s="808"/>
      <c r="B484" s="813"/>
      <c r="C484" s="808"/>
      <c r="D484" s="808" t="s">
        <v>422</v>
      </c>
      <c r="E484" s="808"/>
      <c r="F484" s="813" t="s">
        <v>232</v>
      </c>
      <c r="G484" s="808" t="s">
        <v>231</v>
      </c>
      <c r="H484" s="990"/>
      <c r="I484" s="991" t="s">
        <v>230</v>
      </c>
      <c r="J484" s="982"/>
      <c r="K484" s="979" t="s">
        <v>175</v>
      </c>
      <c r="L484" s="982"/>
      <c r="N484" s="793" t="s">
        <v>231</v>
      </c>
      <c r="O484" s="1008" t="s">
        <v>855</v>
      </c>
      <c r="P484" s="125" t="s">
        <v>856</v>
      </c>
    </row>
    <row r="485" spans="1:16" s="7" customFormat="1" ht="14.55" hidden="1" customHeight="1" outlineLevel="1">
      <c r="A485" s="808"/>
      <c r="B485" s="813"/>
      <c r="C485" s="808"/>
      <c r="D485" s="808" t="s">
        <v>422</v>
      </c>
      <c r="E485" s="808"/>
      <c r="F485" s="813" t="s">
        <v>234</v>
      </c>
      <c r="G485" s="808" t="s">
        <v>233</v>
      </c>
      <c r="H485" s="990"/>
      <c r="I485" s="991"/>
      <c r="J485" s="983"/>
      <c r="K485" s="980"/>
      <c r="L485" s="983"/>
      <c r="N485" s="793" t="s">
        <v>233</v>
      </c>
      <c r="O485" s="1009"/>
      <c r="P485" s="125"/>
    </row>
    <row r="486" spans="1:16" s="7" customFormat="1" ht="84" hidden="1" outlineLevel="1">
      <c r="A486" s="808"/>
      <c r="B486" s="813"/>
      <c r="C486" s="808"/>
      <c r="D486" s="808" t="s">
        <v>422</v>
      </c>
      <c r="E486" s="808"/>
      <c r="F486" s="813" t="s">
        <v>236</v>
      </c>
      <c r="G486" s="808" t="s">
        <v>235</v>
      </c>
      <c r="H486" s="813"/>
      <c r="I486" s="808" t="s">
        <v>235</v>
      </c>
      <c r="J486" s="983"/>
      <c r="K486" s="980"/>
      <c r="L486" s="983"/>
      <c r="N486" s="154" t="s">
        <v>857</v>
      </c>
      <c r="O486" s="154" t="s">
        <v>857</v>
      </c>
      <c r="P486" s="766" t="s">
        <v>787</v>
      </c>
    </row>
    <row r="487" spans="1:16" ht="216" hidden="1" outlineLevel="1">
      <c r="A487" s="789" t="s">
        <v>19467</v>
      </c>
      <c r="B487" s="789" t="s">
        <v>19290</v>
      </c>
      <c r="C487" s="368" t="s">
        <v>19289</v>
      </c>
      <c r="D487" s="808" t="s">
        <v>420</v>
      </c>
      <c r="E487" s="808"/>
      <c r="F487" s="808"/>
      <c r="G487" s="808"/>
      <c r="H487" s="1010"/>
      <c r="I487" s="1010" t="s">
        <v>19292</v>
      </c>
      <c r="J487" s="983"/>
      <c r="K487" s="980"/>
      <c r="L487" s="983"/>
      <c r="N487" s="785"/>
      <c r="O487" s="771"/>
      <c r="P487" s="765"/>
    </row>
    <row r="488" spans="1:16" hidden="1" outlineLevel="1">
      <c r="A488" s="259"/>
      <c r="B488" s="392" t="s">
        <v>2176</v>
      </c>
      <c r="C488" s="259" t="s">
        <v>219</v>
      </c>
      <c r="D488" s="259" t="s">
        <v>420</v>
      </c>
      <c r="E488" s="808"/>
      <c r="F488" s="808"/>
      <c r="G488" s="808"/>
      <c r="H488" s="1011"/>
      <c r="I488" s="1011"/>
      <c r="J488" s="984"/>
      <c r="K488" s="981"/>
      <c r="L488" s="984"/>
      <c r="N488" s="771" t="s">
        <v>219</v>
      </c>
      <c r="O488" s="771" t="s">
        <v>218</v>
      </c>
      <c r="P488" s="765"/>
    </row>
    <row r="489" spans="1:16" ht="48" hidden="1" outlineLevel="1">
      <c r="A489" s="776" t="s">
        <v>19481</v>
      </c>
      <c r="B489" s="776" t="s">
        <v>4093</v>
      </c>
      <c r="C489" s="775" t="s">
        <v>18954</v>
      </c>
      <c r="D489" s="775" t="s">
        <v>2181</v>
      </c>
      <c r="E489" s="775" t="s">
        <v>399</v>
      </c>
      <c r="F489" s="776" t="s">
        <v>196</v>
      </c>
      <c r="G489" s="775" t="s">
        <v>399</v>
      </c>
      <c r="H489" s="776" t="s">
        <v>2181</v>
      </c>
      <c r="I489" s="775" t="s">
        <v>399</v>
      </c>
      <c r="J489" s="776"/>
      <c r="K489" s="775" t="s">
        <v>53</v>
      </c>
      <c r="L489" s="776"/>
      <c r="N489" s="130" t="s">
        <v>110</v>
      </c>
      <c r="O489" s="130"/>
      <c r="P489" s="765" t="s">
        <v>787</v>
      </c>
    </row>
    <row r="490" spans="1:16" ht="23.4" collapsed="1">
      <c r="A490" s="264" t="s">
        <v>383</v>
      </c>
      <c r="B490" s="393"/>
      <c r="C490" s="9"/>
      <c r="D490" s="2"/>
      <c r="E490" s="2"/>
      <c r="F490" s="393"/>
      <c r="G490" s="2"/>
      <c r="H490" s="404"/>
      <c r="I490" s="2"/>
      <c r="J490" s="393"/>
      <c r="K490" s="9"/>
      <c r="L490" s="393"/>
      <c r="N490" s="140"/>
      <c r="O490" s="140"/>
    </row>
    <row r="491" spans="1:16" ht="221.55" hidden="1" customHeight="1" outlineLevel="1">
      <c r="A491" s="776" t="s">
        <v>19563</v>
      </c>
      <c r="B491" s="776" t="s">
        <v>19557</v>
      </c>
      <c r="C491" s="775" t="s">
        <v>858</v>
      </c>
      <c r="D491" s="775" t="s">
        <v>419</v>
      </c>
      <c r="E491" s="776" t="s">
        <v>19563</v>
      </c>
      <c r="F491" s="770" t="s">
        <v>237</v>
      </c>
      <c r="G491" s="775" t="s">
        <v>858</v>
      </c>
      <c r="H491" s="776" t="s">
        <v>19563</v>
      </c>
      <c r="I491" s="775" t="s">
        <v>858</v>
      </c>
      <c r="J491" s="776"/>
      <c r="K491" s="775" t="s">
        <v>49</v>
      </c>
      <c r="L491" s="776"/>
      <c r="N491" s="130" t="s">
        <v>21</v>
      </c>
      <c r="O491" s="130"/>
      <c r="P491" s="765" t="s">
        <v>787</v>
      </c>
    </row>
    <row r="492" spans="1:16" ht="172.05" hidden="1" customHeight="1" outlineLevel="1">
      <c r="A492" s="767" t="s">
        <v>19469</v>
      </c>
      <c r="B492" s="770" t="s">
        <v>2770</v>
      </c>
      <c r="C492" s="769" t="s">
        <v>2771</v>
      </c>
      <c r="D492" s="769" t="s">
        <v>419</v>
      </c>
      <c r="E492" s="1001" t="s">
        <v>19197</v>
      </c>
      <c r="F492" s="1001" t="s">
        <v>19237</v>
      </c>
      <c r="G492" s="1002" t="s">
        <v>58</v>
      </c>
      <c r="H492" s="1001" t="s">
        <v>19153</v>
      </c>
      <c r="I492" s="1002" t="s">
        <v>58</v>
      </c>
      <c r="J492" s="958" t="s">
        <v>19153</v>
      </c>
      <c r="K492" s="959" t="s">
        <v>238</v>
      </c>
      <c r="L492" s="958" t="str">
        <f>VLOOKUP(K492,'JHS206'!$B$1:$G$117,4,FALSE)&amp;". "&amp;VLOOKUP(K492,'JHS206'!$B$1:$G$117,5,FALSE)</f>
        <v xml:space="preserve">sosiaali- ja terveyskeskusten vastaanottopalvelut. Sisältää perustason (sosiaali- ja terveyskeskuksen tuottamat suoran valinnan) avovastaanottopalvelut pl."Perustason lääkinnällinen avokuntoutus"-palveluluokan palvelut.  Luokka sisältää myös sosiaali- ja terveyskeskusten suoran valinnan palveluiden kiirevastaanottotoiminnan ja ilta- tai viikonloppuvastaanottotoiminnan.
Sosiaali ja terveyskeskuksessa tuotettavia sosiaali- ja terveydenhuollon suoran valinnan palveluja ovat:
1) terveydenhuoltolain 13 §:ssä tarkoitettu terveysneuvonta ja terveystarkastukset. 
2) terveydenhuollon neuvonta ja ohjaus;
3) yleislääketieteen alaan kuuluva, terveydenhuollon ammattihenkilön suorittama, vastaanotolla, kotikäynneillä tai etäyhteyksien avulla toteutettava asiakkaiden oireiden, toimintakyvyn ja sairauksien tutkimus, toteaminen ja hoito;
4) edellä 3 kohdassa tarkoitettuihin palveluihin liittyvä terveydenhuoltolain 29 §:n 2 momentin 1 kohdassa tarkoitettu kuntoutusneuvonta ja -ohjaus ja 2 kohdassa tarkoitettu toiminta- ja työkyvyn sekä kuntoutustarpeen arviointi;
5) terveydenhuoltolain 22 §:ssä tarkoitettujen todistusten antaminen silloin kun ne liittyvät edellä 1—4 kohdassa tarkoitettuihin palveluihin;
6) edellä mainittuihin palveluihin kuuluvat laboratorio- ja kuvantamispalvelut; sekä
7) sosiaalihuoltolain 6 §:ssä tarkoitettu laillistetun sosiaalihuollon ammattihenkilön antama sosiaalihuollon neuvonta ja ohjaus.                                                                                       Terveysneuvonta sisältää terveyden ja hyvinvoinnin edistämiseksi sekä sairauksien ehkäisemiseksi annettavaa neuvontaa valtakunnallisen ja maakunnan ohjeiston mukaisesti, esimerkiksi ehkäisyneuvonta ja muita seksuaali- ja lisääntymisterveyttä edistäviä palveluja. Terveysneuvonnalla tarkoitetaan ammattihenkilöstön toimintaa, jossa yksilöiden, perheiden ja väestön hyvinvointia tuetaan suunnitelmallisella terveyslähtöisellä vuorovaikutuksella ja viestinnällä yksilö-, ryhmä- ja väestötasolla. Terveysneuvonnan on sisällyttävä soveltuvin osin kaikkiin terveydenhuollon käynteihin, myös sairaanhoitoon ja esimerkiksi fysioterapeutin vastaanottoihin. Luokka sisältää myös terveydenhuoltolain tarkoittamat terveystarkastukset kansallisten ohjelmien, Käypä hoito - suositusten sekä maakunnan terveystarkastusohjelman mukaisesti. Terveystarkastuksilla tarkoitetaan kliinisillä tutkimuksilla tai muilla tarkoituksenmukaisilla ja luotettavilla menetelmillä suoritettua terveydentilan ja työ- ja toimintakyvyn tarkastusta sekä terveyden edistämiseen liittyvää terveydentilan selvittämistä. </v>
      </c>
      <c r="N492" s="769" t="s">
        <v>58</v>
      </c>
      <c r="O492" s="1002" t="s">
        <v>240</v>
      </c>
    </row>
    <row r="493" spans="1:16" ht="172.95" hidden="1" customHeight="1" outlineLevel="1">
      <c r="A493" s="767" t="s">
        <v>19469</v>
      </c>
      <c r="B493" s="770" t="s">
        <v>2779</v>
      </c>
      <c r="C493" s="769" t="s">
        <v>2773</v>
      </c>
      <c r="D493" s="769" t="s">
        <v>419</v>
      </c>
      <c r="E493" s="1001"/>
      <c r="F493" s="1001"/>
      <c r="G493" s="1002"/>
      <c r="H493" s="1001"/>
      <c r="I493" s="1002"/>
      <c r="J493" s="958"/>
      <c r="K493" s="959"/>
      <c r="L493" s="958"/>
      <c r="N493" s="769"/>
      <c r="O493" s="1002"/>
    </row>
    <row r="494" spans="1:16" ht="172.95" hidden="1" customHeight="1" outlineLevel="1">
      <c r="A494" s="767" t="s">
        <v>20465</v>
      </c>
      <c r="B494" s="770" t="s">
        <v>20466</v>
      </c>
      <c r="C494" s="769" t="s">
        <v>2772</v>
      </c>
      <c r="D494" s="769" t="s">
        <v>419</v>
      </c>
      <c r="E494" s="1001"/>
      <c r="F494" s="1001"/>
      <c r="G494" s="1002"/>
      <c r="H494" s="1001"/>
      <c r="I494" s="1002"/>
      <c r="J494" s="958"/>
      <c r="K494" s="959"/>
      <c r="L494" s="958"/>
      <c r="N494" s="769"/>
      <c r="O494" s="1002"/>
    </row>
    <row r="495" spans="1:16" ht="171" hidden="1" customHeight="1" outlineLevel="1">
      <c r="A495" s="767" t="s">
        <v>19470</v>
      </c>
      <c r="B495" s="770"/>
      <c r="C495" s="769" t="s">
        <v>2777</v>
      </c>
      <c r="D495" s="769" t="s">
        <v>419</v>
      </c>
      <c r="E495" s="1001"/>
      <c r="F495" s="1001"/>
      <c r="G495" s="1002"/>
      <c r="H495" s="1001"/>
      <c r="I495" s="1002"/>
      <c r="J495" s="958"/>
      <c r="K495" s="959"/>
      <c r="L495" s="958"/>
      <c r="N495" s="769"/>
      <c r="O495" s="1002"/>
    </row>
    <row r="496" spans="1:16" ht="182.55" hidden="1" customHeight="1" outlineLevel="1">
      <c r="A496" s="767" t="s">
        <v>19471</v>
      </c>
      <c r="B496" s="770" t="s">
        <v>2845</v>
      </c>
      <c r="C496" s="769" t="s">
        <v>2780</v>
      </c>
      <c r="D496" s="769" t="s">
        <v>419</v>
      </c>
      <c r="E496" s="1001" t="s">
        <v>19153</v>
      </c>
      <c r="F496" s="1001" t="s">
        <v>15932</v>
      </c>
      <c r="G496" s="1002" t="s">
        <v>241</v>
      </c>
      <c r="H496" s="1001"/>
      <c r="I496" s="1002" t="s">
        <v>19257</v>
      </c>
      <c r="J496" s="958"/>
      <c r="K496" s="959"/>
      <c r="L496" s="958"/>
      <c r="N496" s="769" t="s">
        <v>241</v>
      </c>
      <c r="O496" s="1002"/>
    </row>
    <row r="497" spans="1:24" ht="184.05" hidden="1" customHeight="1" outlineLevel="1">
      <c r="A497" s="767" t="s">
        <v>19472</v>
      </c>
      <c r="B497" s="770" t="s">
        <v>2846</v>
      </c>
      <c r="C497" s="769" t="s">
        <v>2774</v>
      </c>
      <c r="D497" s="769" t="s">
        <v>419</v>
      </c>
      <c r="E497" s="1001"/>
      <c r="F497" s="1001"/>
      <c r="G497" s="1002"/>
      <c r="H497" s="1001"/>
      <c r="I497" s="1002"/>
      <c r="J497" s="958"/>
      <c r="K497" s="959"/>
      <c r="L497" s="958"/>
      <c r="N497" s="769"/>
      <c r="O497" s="1002"/>
    </row>
    <row r="498" spans="1:24" ht="216" hidden="1" outlineLevel="1">
      <c r="A498" s="767" t="s">
        <v>19473</v>
      </c>
      <c r="B498" s="1001" t="s">
        <v>15914</v>
      </c>
      <c r="C498" s="769" t="s">
        <v>2775</v>
      </c>
      <c r="D498" s="769" t="s">
        <v>419</v>
      </c>
      <c r="E498" s="1001"/>
      <c r="F498" s="1001"/>
      <c r="G498" s="1002"/>
      <c r="H498" s="1001"/>
      <c r="I498" s="1002"/>
      <c r="J498" s="958"/>
      <c r="K498" s="959"/>
      <c r="L498" s="958"/>
      <c r="N498" s="769"/>
      <c r="O498" s="1002"/>
    </row>
    <row r="499" spans="1:24" ht="186" hidden="1" customHeight="1" outlineLevel="1">
      <c r="A499" s="767" t="s">
        <v>19474</v>
      </c>
      <c r="B499" s="1001"/>
      <c r="C499" s="769" t="s">
        <v>2781</v>
      </c>
      <c r="D499" s="769" t="s">
        <v>419</v>
      </c>
      <c r="E499" s="1001"/>
      <c r="F499" s="1001"/>
      <c r="G499" s="1002"/>
      <c r="H499" s="1001"/>
      <c r="I499" s="1002"/>
      <c r="J499" s="958"/>
      <c r="K499" s="959"/>
      <c r="L499" s="958"/>
      <c r="N499" s="769"/>
      <c r="O499" s="1002"/>
    </row>
    <row r="500" spans="1:24" ht="216" hidden="1" outlineLevel="1">
      <c r="A500" s="394" t="s">
        <v>19320</v>
      </c>
      <c r="B500" s="809" t="s">
        <v>18956</v>
      </c>
      <c r="C500" s="369" t="s">
        <v>2782</v>
      </c>
      <c r="D500" s="370" t="s">
        <v>419</v>
      </c>
      <c r="E500" s="1001"/>
      <c r="F500" s="1001"/>
      <c r="G500" s="1002"/>
      <c r="H500" s="1001"/>
      <c r="I500" s="1002"/>
      <c r="J500" s="958"/>
      <c r="K500" s="959"/>
      <c r="L500" s="958"/>
      <c r="N500" s="769"/>
      <c r="O500" s="1002"/>
    </row>
    <row r="501" spans="1:24" ht="216" hidden="1" outlineLevel="1">
      <c r="A501" s="394" t="s">
        <v>19320</v>
      </c>
      <c r="B501" s="809"/>
      <c r="C501" s="369" t="s">
        <v>19246</v>
      </c>
      <c r="D501" s="370" t="s">
        <v>419</v>
      </c>
      <c r="E501" s="1001"/>
      <c r="F501" s="1001"/>
      <c r="G501" s="1002"/>
      <c r="H501" s="1001"/>
      <c r="I501" s="1002"/>
      <c r="J501" s="958"/>
      <c r="K501" s="959"/>
      <c r="L501" s="958"/>
      <c r="N501" s="769"/>
      <c r="O501" s="1002"/>
    </row>
    <row r="502" spans="1:24" ht="79.05" hidden="1" customHeight="1" outlineLevel="1">
      <c r="A502" s="394" t="s">
        <v>19320</v>
      </c>
      <c r="B502" s="809"/>
      <c r="C502" s="369" t="s">
        <v>2783</v>
      </c>
      <c r="D502" s="370" t="s">
        <v>419</v>
      </c>
      <c r="E502" s="1001"/>
      <c r="F502" s="1001"/>
      <c r="G502" s="1002"/>
      <c r="H502" s="1001"/>
      <c r="I502" s="1002"/>
      <c r="J502" s="958"/>
      <c r="K502" s="959"/>
      <c r="L502" s="958"/>
      <c r="N502" s="769"/>
      <c r="O502" s="1002"/>
    </row>
    <row r="503" spans="1:24" ht="28.8" hidden="1" outlineLevel="1">
      <c r="A503" s="776" t="s">
        <v>2181</v>
      </c>
      <c r="B503" s="770"/>
      <c r="C503" s="769" t="s">
        <v>2766</v>
      </c>
      <c r="D503" s="769" t="s">
        <v>420</v>
      </c>
      <c r="E503" s="1001"/>
      <c r="F503" s="1001"/>
      <c r="G503" s="1002"/>
      <c r="H503" s="1001"/>
      <c r="I503" s="1002"/>
      <c r="J503" s="958"/>
      <c r="K503" s="959"/>
      <c r="L503" s="958"/>
      <c r="N503" s="769"/>
      <c r="O503" s="1002"/>
    </row>
    <row r="504" spans="1:24" ht="28.8" hidden="1" outlineLevel="1">
      <c r="A504" s="776" t="s">
        <v>2181</v>
      </c>
      <c r="B504" s="770"/>
      <c r="C504" s="769" t="s">
        <v>2767</v>
      </c>
      <c r="D504" s="769" t="s">
        <v>420</v>
      </c>
      <c r="E504" s="1001"/>
      <c r="F504" s="1001"/>
      <c r="G504" s="1002"/>
      <c r="H504" s="1001"/>
      <c r="I504" s="1002"/>
      <c r="J504" s="958"/>
      <c r="K504" s="959"/>
      <c r="L504" s="958"/>
      <c r="N504" s="769"/>
      <c r="O504" s="1002"/>
    </row>
    <row r="505" spans="1:24" ht="60" hidden="1" outlineLevel="1">
      <c r="A505" s="776" t="s">
        <v>2181</v>
      </c>
      <c r="B505" s="770" t="s">
        <v>2778</v>
      </c>
      <c r="C505" s="769" t="s">
        <v>242</v>
      </c>
      <c r="D505" s="769" t="s">
        <v>423</v>
      </c>
      <c r="E505" s="776" t="s">
        <v>2181</v>
      </c>
      <c r="F505" s="770" t="s">
        <v>243</v>
      </c>
      <c r="G505" s="769" t="s">
        <v>242</v>
      </c>
      <c r="H505" s="1001"/>
      <c r="I505" s="1002"/>
      <c r="J505" s="958"/>
      <c r="K505" s="959"/>
      <c r="L505" s="958"/>
      <c r="N505" s="769" t="s">
        <v>242</v>
      </c>
      <c r="O505" s="1002"/>
    </row>
    <row r="506" spans="1:24" ht="99.45" hidden="1" customHeight="1" outlineLevel="1">
      <c r="A506" s="395" t="s">
        <v>19553</v>
      </c>
      <c r="B506" s="809" t="s">
        <v>245</v>
      </c>
      <c r="C506" s="370" t="s">
        <v>244</v>
      </c>
      <c r="D506" s="370" t="s">
        <v>419</v>
      </c>
      <c r="E506" s="370"/>
      <c r="F506" s="809" t="s">
        <v>245</v>
      </c>
      <c r="G506" s="370" t="s">
        <v>244</v>
      </c>
      <c r="H506" s="1001"/>
      <c r="I506" s="1002"/>
      <c r="J506" s="958"/>
      <c r="K506" s="959"/>
      <c r="L506" s="958"/>
      <c r="N506" s="769" t="s">
        <v>244</v>
      </c>
      <c r="O506" s="1002"/>
    </row>
    <row r="507" spans="1:24" ht="88.5" hidden="1" customHeight="1" outlineLevel="1">
      <c r="A507" s="395" t="s">
        <v>19553</v>
      </c>
      <c r="B507" s="809" t="s">
        <v>247</v>
      </c>
      <c r="C507" s="370" t="s">
        <v>246</v>
      </c>
      <c r="D507" s="370" t="s">
        <v>419</v>
      </c>
      <c r="E507" s="370"/>
      <c r="F507" s="809" t="s">
        <v>247</v>
      </c>
      <c r="G507" s="370" t="s">
        <v>246</v>
      </c>
      <c r="H507" s="1001"/>
      <c r="I507" s="1002"/>
      <c r="J507" s="958"/>
      <c r="K507" s="959"/>
      <c r="L507" s="958"/>
      <c r="N507" s="769" t="s">
        <v>246</v>
      </c>
      <c r="O507" s="1002"/>
    </row>
    <row r="508" spans="1:24" ht="88.05" hidden="1" customHeight="1" outlineLevel="1">
      <c r="A508" s="395" t="s">
        <v>19553</v>
      </c>
      <c r="B508" s="809" t="s">
        <v>19585</v>
      </c>
      <c r="C508" s="370" t="s">
        <v>250</v>
      </c>
      <c r="D508" s="370" t="s">
        <v>419</v>
      </c>
      <c r="E508" s="370"/>
      <c r="F508" s="809" t="s">
        <v>19585</v>
      </c>
      <c r="G508" s="370" t="s">
        <v>250</v>
      </c>
      <c r="H508" s="1001"/>
      <c r="I508" s="1002"/>
      <c r="J508" s="958"/>
      <c r="K508" s="959"/>
      <c r="L508" s="958"/>
      <c r="N508" s="769" t="s">
        <v>250</v>
      </c>
      <c r="O508" s="1002"/>
      <c r="P508" s="125" t="s">
        <v>860</v>
      </c>
      <c r="S508" s="765"/>
      <c r="T508" s="765"/>
      <c r="U508" s="765"/>
      <c r="V508" s="765"/>
      <c r="W508" s="765"/>
      <c r="X508" s="765"/>
    </row>
    <row r="509" spans="1:24" ht="78" hidden="1" customHeight="1" outlineLevel="1">
      <c r="A509" s="395" t="s">
        <v>19553</v>
      </c>
      <c r="B509" s="395" t="s">
        <v>2784</v>
      </c>
      <c r="C509" s="353" t="s">
        <v>18926</v>
      </c>
      <c r="D509" s="272" t="s">
        <v>420</v>
      </c>
      <c r="E509" s="272"/>
      <c r="F509" s="395" t="s">
        <v>2784</v>
      </c>
      <c r="G509" s="353" t="s">
        <v>18925</v>
      </c>
      <c r="H509" s="1001"/>
      <c r="I509" s="1002"/>
      <c r="J509" s="958"/>
      <c r="K509" s="959"/>
      <c r="L509" s="958"/>
      <c r="N509" s="769"/>
      <c r="O509" s="1002"/>
      <c r="P509" s="125"/>
      <c r="S509" s="765"/>
      <c r="T509" s="765"/>
      <c r="U509" s="765"/>
      <c r="V509" s="765"/>
      <c r="W509" s="765"/>
      <c r="X509" s="765"/>
    </row>
    <row r="510" spans="1:24" ht="216" hidden="1" outlineLevel="1">
      <c r="A510" s="767" t="s">
        <v>19475</v>
      </c>
      <c r="B510" s="770" t="s">
        <v>2090</v>
      </c>
      <c r="C510" s="769" t="s">
        <v>2090</v>
      </c>
      <c r="D510" s="768" t="s">
        <v>420</v>
      </c>
      <c r="E510" s="1006" t="s">
        <v>19198</v>
      </c>
      <c r="F510" s="1001" t="s">
        <v>2754</v>
      </c>
      <c r="G510" s="1007" t="s">
        <v>139</v>
      </c>
      <c r="H510" s="1001"/>
      <c r="I510" s="1002" t="s">
        <v>19258</v>
      </c>
      <c r="J510" s="958"/>
      <c r="K510" s="959"/>
      <c r="L510" s="958"/>
      <c r="N510" s="141"/>
      <c r="O510" s="1002"/>
      <c r="P510" s="125" t="s">
        <v>834</v>
      </c>
    </row>
    <row r="511" spans="1:24" ht="43.2" hidden="1" outlineLevel="2">
      <c r="A511" s="776" t="s">
        <v>2181</v>
      </c>
      <c r="B511" s="770" t="s">
        <v>2095</v>
      </c>
      <c r="C511" s="769" t="s">
        <v>2095</v>
      </c>
      <c r="D511" s="768"/>
      <c r="E511" s="1006"/>
      <c r="F511" s="1001"/>
      <c r="G511" s="1007"/>
      <c r="H511" s="1001"/>
      <c r="I511" s="1002"/>
      <c r="J511" s="958"/>
      <c r="K511" s="959"/>
      <c r="L511" s="958"/>
      <c r="N511" s="141"/>
      <c r="O511" s="1002"/>
      <c r="P511" s="125"/>
    </row>
    <row r="512" spans="1:24" ht="43.2" hidden="1" outlineLevel="2">
      <c r="A512" s="776" t="s">
        <v>2181</v>
      </c>
      <c r="B512" s="770" t="s">
        <v>2093</v>
      </c>
      <c r="C512" s="769" t="s">
        <v>2093</v>
      </c>
      <c r="D512" s="768"/>
      <c r="E512" s="1006"/>
      <c r="F512" s="1001"/>
      <c r="G512" s="1007"/>
      <c r="H512" s="1001"/>
      <c r="I512" s="1002"/>
      <c r="J512" s="958"/>
      <c r="K512" s="959"/>
      <c r="L512" s="958"/>
      <c r="N512" s="141"/>
      <c r="O512" s="1002"/>
      <c r="P512" s="125"/>
    </row>
    <row r="513" spans="1:16" ht="43.2" hidden="1" outlineLevel="2">
      <c r="A513" s="776" t="s">
        <v>2181</v>
      </c>
      <c r="B513" s="770" t="s">
        <v>2094</v>
      </c>
      <c r="C513" s="769" t="s">
        <v>2094</v>
      </c>
      <c r="D513" s="768"/>
      <c r="E513" s="1006"/>
      <c r="F513" s="1001"/>
      <c r="G513" s="1007"/>
      <c r="H513" s="1001"/>
      <c r="I513" s="1002"/>
      <c r="J513" s="958"/>
      <c r="K513" s="959"/>
      <c r="L513" s="958"/>
      <c r="N513" s="141"/>
      <c r="O513" s="1002"/>
      <c r="P513" s="125"/>
    </row>
    <row r="514" spans="1:16" ht="228" hidden="1" outlineLevel="1">
      <c r="A514" s="767" t="s">
        <v>19476</v>
      </c>
      <c r="B514" s="770" t="s">
        <v>2341</v>
      </c>
      <c r="C514" s="769" t="s">
        <v>4769</v>
      </c>
      <c r="D514" s="768" t="s">
        <v>420</v>
      </c>
      <c r="E514" s="1006" t="s">
        <v>19198</v>
      </c>
      <c r="F514" s="1001" t="s">
        <v>157</v>
      </c>
      <c r="G514" s="1007" t="s">
        <v>4770</v>
      </c>
      <c r="H514" s="1001"/>
      <c r="I514" s="1002"/>
      <c r="J514" s="958"/>
      <c r="K514" s="959"/>
      <c r="L514" s="958"/>
      <c r="N514" s="141"/>
      <c r="O514" s="1002"/>
      <c r="P514" s="766" t="s">
        <v>838</v>
      </c>
    </row>
    <row r="515" spans="1:16" ht="43.2" hidden="1" outlineLevel="2">
      <c r="A515" s="776" t="s">
        <v>2181</v>
      </c>
      <c r="B515" s="770" t="s">
        <v>2096</v>
      </c>
      <c r="C515" s="769" t="s">
        <v>2096</v>
      </c>
      <c r="D515" s="768"/>
      <c r="E515" s="1006"/>
      <c r="F515" s="1001"/>
      <c r="G515" s="1007"/>
      <c r="H515" s="1001"/>
      <c r="I515" s="1002"/>
      <c r="J515" s="958"/>
      <c r="K515" s="959"/>
      <c r="L515" s="958"/>
      <c r="N515" s="141"/>
      <c r="O515" s="1002"/>
      <c r="P515" s="125"/>
    </row>
    <row r="516" spans="1:16" ht="43.2" hidden="1" outlineLevel="2">
      <c r="A516" s="776" t="s">
        <v>2181</v>
      </c>
      <c r="B516" s="770" t="s">
        <v>2097</v>
      </c>
      <c r="C516" s="769" t="s">
        <v>2097</v>
      </c>
      <c r="D516" s="768"/>
      <c r="E516" s="1006"/>
      <c r="F516" s="1001"/>
      <c r="G516" s="1007"/>
      <c r="H516" s="1001"/>
      <c r="I516" s="1002"/>
      <c r="J516" s="958"/>
      <c r="K516" s="959"/>
      <c r="L516" s="958"/>
      <c r="N516" s="141"/>
      <c r="O516" s="1002"/>
      <c r="P516" s="125"/>
    </row>
    <row r="517" spans="1:16" ht="43.2" hidden="1" outlineLevel="2">
      <c r="A517" s="776" t="s">
        <v>2181</v>
      </c>
      <c r="B517" s="770" t="s">
        <v>2098</v>
      </c>
      <c r="C517" s="769" t="s">
        <v>2098</v>
      </c>
      <c r="D517" s="768"/>
      <c r="E517" s="1006"/>
      <c r="F517" s="1001"/>
      <c r="G517" s="1007"/>
      <c r="H517" s="1001"/>
      <c r="I517" s="1002"/>
      <c r="J517" s="958"/>
      <c r="K517" s="959"/>
      <c r="L517" s="958"/>
      <c r="N517" s="141"/>
      <c r="O517" s="1002"/>
      <c r="P517" s="125"/>
    </row>
    <row r="518" spans="1:16" ht="60" hidden="1" outlineLevel="1">
      <c r="A518" s="776" t="s">
        <v>2769</v>
      </c>
      <c r="B518" s="776" t="s">
        <v>2776</v>
      </c>
      <c r="C518" s="775" t="s">
        <v>2768</v>
      </c>
      <c r="D518" s="775" t="s">
        <v>424</v>
      </c>
      <c r="E518" s="775"/>
      <c r="F518" s="1001" t="s">
        <v>196</v>
      </c>
      <c r="G518" s="1004" t="s">
        <v>859</v>
      </c>
      <c r="H518" s="1005"/>
      <c r="I518" s="1004" t="s">
        <v>859</v>
      </c>
      <c r="J518" s="1005"/>
      <c r="K518" s="1004" t="s">
        <v>53</v>
      </c>
      <c r="L518" s="776"/>
      <c r="N518" s="130" t="s">
        <v>110</v>
      </c>
      <c r="O518" s="130"/>
      <c r="P518" s="765" t="s">
        <v>787</v>
      </c>
    </row>
    <row r="519" spans="1:16" ht="132" hidden="1" outlineLevel="1">
      <c r="A519" s="767" t="s">
        <v>19468</v>
      </c>
      <c r="B519" s="770" t="s">
        <v>18955</v>
      </c>
      <c r="C519" s="769" t="s">
        <v>18954</v>
      </c>
      <c r="D519" s="775" t="s">
        <v>424</v>
      </c>
      <c r="E519" s="775"/>
      <c r="F519" s="1001"/>
      <c r="G519" s="1004"/>
      <c r="H519" s="1005"/>
      <c r="I519" s="1004"/>
      <c r="J519" s="1005"/>
      <c r="K519" s="1004"/>
      <c r="L519" s="776"/>
      <c r="N519" s="130"/>
      <c r="O519" s="130"/>
      <c r="P519" s="765"/>
    </row>
    <row r="520" spans="1:16" ht="23.4" collapsed="1">
      <c r="A520" s="264" t="s">
        <v>385</v>
      </c>
      <c r="B520" s="393"/>
      <c r="C520" s="9"/>
      <c r="D520" s="2"/>
      <c r="E520" s="2"/>
      <c r="F520" s="393"/>
      <c r="G520" s="2"/>
      <c r="H520" s="404"/>
      <c r="I520" s="2"/>
      <c r="J520" s="393"/>
      <c r="K520" s="9"/>
      <c r="L520" s="393"/>
      <c r="N520" s="140"/>
      <c r="O520" s="140"/>
    </row>
    <row r="521" spans="1:16" ht="216" hidden="1" outlineLevel="1">
      <c r="A521" s="767" t="s">
        <v>19477</v>
      </c>
      <c r="B521" s="770" t="s">
        <v>19527</v>
      </c>
      <c r="C521" s="769" t="s">
        <v>254</v>
      </c>
      <c r="D521" s="769" t="s">
        <v>419</v>
      </c>
      <c r="E521" s="770" t="s">
        <v>19528</v>
      </c>
      <c r="F521" s="770" t="s">
        <v>19527</v>
      </c>
      <c r="G521" s="769" t="s">
        <v>254</v>
      </c>
      <c r="H521" s="1001" t="s">
        <v>19203</v>
      </c>
      <c r="I521" s="1002" t="s">
        <v>252</v>
      </c>
      <c r="J521" s="1001" t="s">
        <v>19203</v>
      </c>
      <c r="K521" s="1002" t="s">
        <v>252</v>
      </c>
      <c r="L521" s="1001" t="str">
        <f>VLOOKUP(K521,'JHS206'!$B$1:$G$117,4,FALSE)&amp;". "&amp;VLOOKUP(K521,'JHS206'!$B$1:$G$117,5,FALSE)</f>
        <v>ympäri vuorokauden toimivassa laajassa päivystyksessä, yhteispäivystyksessä tai ympäri vuorokauden toimivassa perusterveydenhuollon tai akuuttilääketieteen päivystyksessä toteutettava kiireellinen sairaanhoito, joka sisältää kiireellisen suun terveydenhuollon, mielenterveyshoidon, päihdehoidon ja psykososiaalisen tuen, joka on annettava apua tarvitsevalle potilaalle hänen asuinpaikastaan riippumatta, sisältää myös sosiaalipäivystyksen, jota on toteutettava terveydenhuollon päivystyksen yhteydessä Terveydenhuoltolain (1326/2010) 50 §:n (29.12.2016) mukaan määritellyissä laajoissa ympärivuorokautisissa päivystysyksiköissä sekä perusterveydenhuollon ja erikoissairaanhoidon yhteispäivystyksissä. Kiireellisellä hoidolla tarkoitetaan äkillisen sairastumisen, vamman, pitkäaikaissairauden vaikeutumisen tai toimintakyvyn alenemisen edellyttämää välitöntä arviota ja hoitoa, jota ei voida siirtää ilman sairauden pahenemista tai vamman vaikeutumista. Muiden palvelujen osana tehtävä päivystys sisältyy ko. palvelun kustannuksiin (esim. sosiaalipäivystys muualla kuin tässä luokassa tarkoitetussa päivystyspisteessä ja päivystys sosiaali- ja terveyskeskusten suoran valinnan palveluiden kiirevastaanottotoimintana ja ilta- tai viikonloppuvastaanottotoimintana).</v>
      </c>
      <c r="N521" s="769" t="s">
        <v>254</v>
      </c>
      <c r="O521" s="769" t="s">
        <v>254</v>
      </c>
    </row>
    <row r="522" spans="1:16" ht="215.55" hidden="1" customHeight="1" outlineLevel="1">
      <c r="A522" s="767" t="s">
        <v>19478</v>
      </c>
      <c r="B522" s="767" t="s">
        <v>19529</v>
      </c>
      <c r="C522" s="765" t="s">
        <v>256</v>
      </c>
      <c r="D522" s="765" t="s">
        <v>420</v>
      </c>
      <c r="E522" s="770" t="s">
        <v>19200</v>
      </c>
      <c r="F522" s="767" t="s">
        <v>257</v>
      </c>
      <c r="G522" s="765" t="s">
        <v>256</v>
      </c>
      <c r="H522" s="1001"/>
      <c r="I522" s="1002"/>
      <c r="J522" s="1001"/>
      <c r="K522" s="1002"/>
      <c r="L522" s="1001"/>
      <c r="N522" s="771" t="s">
        <v>256</v>
      </c>
      <c r="O522" s="1003" t="s">
        <v>255</v>
      </c>
      <c r="P522" s="959"/>
    </row>
    <row r="523" spans="1:16" ht="216" hidden="1" outlineLevel="1">
      <c r="A523" s="767" t="s">
        <v>19478</v>
      </c>
      <c r="B523" s="770" t="s">
        <v>2886</v>
      </c>
      <c r="C523" s="765" t="s">
        <v>258</v>
      </c>
      <c r="D523" s="765" t="s">
        <v>420</v>
      </c>
      <c r="E523" s="770" t="s">
        <v>19200</v>
      </c>
      <c r="G523" s="765" t="s">
        <v>258</v>
      </c>
      <c r="H523" s="1001"/>
      <c r="I523" s="1002"/>
      <c r="J523" s="1001"/>
      <c r="K523" s="1002"/>
      <c r="L523" s="1001"/>
      <c r="N523" s="771" t="s">
        <v>258</v>
      </c>
      <c r="O523" s="1003"/>
      <c r="P523" s="959"/>
    </row>
    <row r="524" spans="1:16" ht="104.55" hidden="1" customHeight="1" outlineLevel="1">
      <c r="A524" s="767" t="s">
        <v>19478</v>
      </c>
      <c r="B524" s="396" t="s">
        <v>2880</v>
      </c>
      <c r="C524" s="765" t="s">
        <v>259</v>
      </c>
      <c r="D524" s="765" t="s">
        <v>420</v>
      </c>
      <c r="E524" s="770" t="s">
        <v>19200</v>
      </c>
      <c r="G524" s="765" t="s">
        <v>259</v>
      </c>
      <c r="H524" s="1001"/>
      <c r="I524" s="1002"/>
      <c r="J524" s="1001"/>
      <c r="K524" s="1002"/>
      <c r="L524" s="1001"/>
      <c r="N524" s="771" t="s">
        <v>259</v>
      </c>
      <c r="O524" s="1003"/>
      <c r="P524" s="959"/>
    </row>
    <row r="525" spans="1:16" ht="104.55" hidden="1" customHeight="1" outlineLevel="1">
      <c r="A525" s="767" t="s">
        <v>19478</v>
      </c>
      <c r="B525" s="767" t="s">
        <v>2881</v>
      </c>
      <c r="C525" s="765" t="s">
        <v>260</v>
      </c>
      <c r="D525" s="765" t="s">
        <v>420</v>
      </c>
      <c r="E525" s="770" t="s">
        <v>19200</v>
      </c>
      <c r="G525" s="765" t="s">
        <v>260</v>
      </c>
      <c r="H525" s="1001"/>
      <c r="I525" s="1002"/>
      <c r="J525" s="1001"/>
      <c r="K525" s="1002"/>
      <c r="L525" s="1001"/>
      <c r="N525" s="771" t="s">
        <v>260</v>
      </c>
      <c r="O525" s="1003"/>
      <c r="P525" s="959"/>
    </row>
    <row r="526" spans="1:16" ht="216" hidden="1" outlineLevel="1">
      <c r="A526" s="767" t="s">
        <v>19478</v>
      </c>
      <c r="B526" s="767" t="s">
        <v>19525</v>
      </c>
      <c r="C526" s="765" t="s">
        <v>261</v>
      </c>
      <c r="D526" s="765" t="s">
        <v>420</v>
      </c>
      <c r="E526" s="770" t="s">
        <v>19200</v>
      </c>
      <c r="G526" s="765" t="s">
        <v>261</v>
      </c>
      <c r="H526" s="1001"/>
      <c r="I526" s="1002"/>
      <c r="J526" s="1001"/>
      <c r="K526" s="1002"/>
      <c r="L526" s="1001"/>
      <c r="N526" s="771" t="s">
        <v>261</v>
      </c>
      <c r="O526" s="1003"/>
      <c r="P526" s="959"/>
    </row>
    <row r="527" spans="1:16" ht="216" hidden="1" outlineLevel="1">
      <c r="A527" s="397" t="s">
        <v>19478</v>
      </c>
      <c r="B527" s="397" t="s">
        <v>2885</v>
      </c>
      <c r="C527" s="369" t="s">
        <v>262</v>
      </c>
      <c r="D527" s="369" t="s">
        <v>420</v>
      </c>
      <c r="E527" s="397" t="s">
        <v>19199</v>
      </c>
      <c r="F527" s="394" t="s">
        <v>263</v>
      </c>
      <c r="G527" s="369" t="s">
        <v>262</v>
      </c>
      <c r="H527" s="1001"/>
      <c r="I527" s="1002"/>
      <c r="J527" s="1001"/>
      <c r="K527" s="1002"/>
      <c r="L527" s="1001"/>
      <c r="N527" s="771" t="s">
        <v>262</v>
      </c>
      <c r="O527" s="1003"/>
      <c r="P527" s="959"/>
    </row>
    <row r="528" spans="1:16" ht="216" hidden="1" outlineLevel="1">
      <c r="A528" s="767" t="s">
        <v>19478</v>
      </c>
      <c r="B528" s="767" t="s">
        <v>15915</v>
      </c>
      <c r="C528" s="765" t="s">
        <v>264</v>
      </c>
      <c r="D528" s="765" t="s">
        <v>420</v>
      </c>
      <c r="E528" s="770" t="s">
        <v>19200</v>
      </c>
      <c r="F528" s="767" t="s">
        <v>265</v>
      </c>
      <c r="G528" s="765" t="s">
        <v>264</v>
      </c>
      <c r="H528" s="1001"/>
      <c r="I528" s="1002"/>
      <c r="J528" s="1001"/>
      <c r="K528" s="1002"/>
      <c r="L528" s="1001"/>
      <c r="N528" s="771" t="s">
        <v>264</v>
      </c>
      <c r="O528" s="771" t="s">
        <v>264</v>
      </c>
    </row>
    <row r="529" spans="1:16" ht="216" hidden="1" outlineLevel="1">
      <c r="A529" s="767" t="s">
        <v>19479</v>
      </c>
      <c r="B529" s="767" t="s">
        <v>2887</v>
      </c>
      <c r="C529" s="765" t="s">
        <v>267</v>
      </c>
      <c r="D529" s="765" t="s">
        <v>420</v>
      </c>
      <c r="E529" s="770" t="s">
        <v>19201</v>
      </c>
      <c r="F529" s="767" t="s">
        <v>268</v>
      </c>
      <c r="G529" s="765" t="s">
        <v>267</v>
      </c>
      <c r="H529" s="1001"/>
      <c r="I529" s="1002"/>
      <c r="J529" s="1001"/>
      <c r="K529" s="1002"/>
      <c r="L529" s="1001"/>
      <c r="N529" s="771" t="s">
        <v>267</v>
      </c>
      <c r="O529" s="771" t="s">
        <v>267</v>
      </c>
    </row>
    <row r="530" spans="1:16" ht="216" hidden="1" outlineLevel="1">
      <c r="A530" s="767" t="s">
        <v>19478</v>
      </c>
      <c r="B530" s="770" t="s">
        <v>19530</v>
      </c>
      <c r="C530" s="769" t="s">
        <v>269</v>
      </c>
      <c r="D530" s="765" t="s">
        <v>420</v>
      </c>
      <c r="E530" s="770" t="s">
        <v>19200</v>
      </c>
      <c r="F530" s="770" t="s">
        <v>270</v>
      </c>
      <c r="G530" s="769" t="s">
        <v>269</v>
      </c>
      <c r="H530" s="1001"/>
      <c r="I530" s="1002"/>
      <c r="J530" s="1001"/>
      <c r="K530" s="1002"/>
      <c r="L530" s="1001"/>
      <c r="N530" s="769" t="s">
        <v>269</v>
      </c>
      <c r="O530" s="769" t="s">
        <v>269</v>
      </c>
    </row>
    <row r="531" spans="1:16" ht="276" hidden="1" outlineLevel="1">
      <c r="A531" s="767" t="s">
        <v>19478</v>
      </c>
      <c r="B531" s="767" t="s">
        <v>2882</v>
      </c>
      <c r="C531" s="765" t="s">
        <v>266</v>
      </c>
      <c r="D531" s="765" t="s">
        <v>420</v>
      </c>
      <c r="E531" s="1001" t="s">
        <v>19200</v>
      </c>
      <c r="F531" s="958" t="s">
        <v>19524</v>
      </c>
      <c r="G531" s="959" t="s">
        <v>19522</v>
      </c>
      <c r="H531" s="1001" t="s">
        <v>19200</v>
      </c>
      <c r="I531" s="959" t="s">
        <v>19522</v>
      </c>
      <c r="J531" s="958" t="s">
        <v>19220</v>
      </c>
      <c r="K531" s="959" t="s">
        <v>266</v>
      </c>
      <c r="L531" s="1001" t="e">
        <f>VLOOKUP(K531,'JHS206'!$B$1:$G$117,4,FALSE)&amp;". "&amp;VLOOKUP(K531,'JHS206'!$B$1:$G$117,5,FALSE)</f>
        <v>#N/A</v>
      </c>
      <c r="N531" s="771" t="s">
        <v>266</v>
      </c>
      <c r="O531" s="771" t="s">
        <v>266</v>
      </c>
    </row>
    <row r="532" spans="1:16" ht="216.45" hidden="1" customHeight="1" outlineLevel="1">
      <c r="A532" s="767" t="s">
        <v>19478</v>
      </c>
      <c r="B532" s="767" t="s">
        <v>19523</v>
      </c>
      <c r="C532" s="765" t="s">
        <v>19521</v>
      </c>
      <c r="D532" s="765" t="s">
        <v>420</v>
      </c>
      <c r="E532" s="1001"/>
      <c r="F532" s="958"/>
      <c r="G532" s="959"/>
      <c r="H532" s="1001"/>
      <c r="I532" s="959"/>
      <c r="J532" s="958"/>
      <c r="K532" s="959"/>
      <c r="L532" s="1001"/>
      <c r="N532" s="771" t="s">
        <v>266</v>
      </c>
      <c r="O532" s="771" t="s">
        <v>266</v>
      </c>
    </row>
    <row r="533" spans="1:16" ht="276" hidden="1" outlineLevel="1">
      <c r="A533" s="395" t="s">
        <v>19338</v>
      </c>
      <c r="B533" s="493" t="s">
        <v>19526</v>
      </c>
      <c r="C533" s="494" t="s">
        <v>430</v>
      </c>
      <c r="D533" s="494" t="s">
        <v>420</v>
      </c>
      <c r="E533" s="493" t="s">
        <v>19202</v>
      </c>
      <c r="F533" s="493" t="s">
        <v>19037</v>
      </c>
      <c r="G533" s="494" t="s">
        <v>430</v>
      </c>
      <c r="H533" s="493" t="s">
        <v>19202</v>
      </c>
      <c r="I533" s="494" t="s">
        <v>430</v>
      </c>
      <c r="J533" s="493" t="s">
        <v>19202</v>
      </c>
      <c r="K533" s="272" t="s">
        <v>45</v>
      </c>
      <c r="L533" s="493" t="str">
        <f>VLOOKUP(K533,'JHS206'!$B$1:$G$117,4,FALSE)&amp;". "&amp;VLOOKUP(K533,'JHS206'!$B$1:$G$117,5,FALSE)</f>
        <v xml:space="preserve">päihdeongelmaisten ympärivuorokautinen hoito ja kuntoutus päihdeongelmien vuoksi. Päihdekuntoutujien laitoshoidon palveluluokkaan kirjataan kuuluvaksi ei-erikoissairaanhoitojohtoisen yksikön  tuottamat terveydenhuoltolain, sosiaalihuoltolain, päihdehuoltolain ja mielenterveyslain ja sekä opioidikorvaushoitoa koskevan  asetuksen mukaiset mukainen päihdeongelmaisille annettavat ympärivuorokautiset hoito- ja kuntoutuspalvelut. Ne voivat olla lyhytaikaisia päihteiden käytön katkaisemiseen liittyvät hoitopalvelut (selviämis- ja katkaisuhoito) sekä pitkäaikaisempia päihteettömän ympäristön tarjoavia hoito- ja kuntoutuspalvelut. </v>
      </c>
      <c r="N533" s="768" t="s">
        <v>861</v>
      </c>
      <c r="O533" s="771"/>
      <c r="P533" s="766" t="s">
        <v>787</v>
      </c>
    </row>
    <row r="534" spans="1:16" ht="23.4" collapsed="1">
      <c r="A534" s="264" t="s">
        <v>384</v>
      </c>
      <c r="B534" s="393"/>
      <c r="C534" s="9"/>
      <c r="D534" s="2"/>
      <c r="E534" s="2"/>
      <c r="F534" s="393"/>
      <c r="G534" s="2"/>
      <c r="H534" s="404"/>
      <c r="I534" s="2"/>
      <c r="J534" s="393"/>
      <c r="K534" s="9"/>
      <c r="L534" s="393"/>
      <c r="N534" s="140"/>
      <c r="O534" s="140"/>
    </row>
    <row r="535" spans="1:16" ht="130.5" hidden="1" customHeight="1" outlineLevel="1">
      <c r="A535" s="997" t="s">
        <v>4906</v>
      </c>
      <c r="B535" s="997"/>
      <c r="C535" s="765" t="s">
        <v>295</v>
      </c>
      <c r="D535" s="765" t="s">
        <v>428</v>
      </c>
      <c r="E535" s="765"/>
      <c r="F535" s="998" t="s">
        <v>296</v>
      </c>
      <c r="G535" s="765" t="s">
        <v>295</v>
      </c>
      <c r="H535" s="958"/>
      <c r="I535" s="959" t="s">
        <v>293</v>
      </c>
      <c r="J535" s="958"/>
      <c r="K535" s="959" t="s">
        <v>293</v>
      </c>
      <c r="L535" s="958" t="str">
        <f>VLOOKUP(K535,'JHS206'!$B$1:$G$117,4,FALSE)&amp;". "&amp;VLOOKUP(K535,'JHS206'!$B$1:$G$117,5,FALSE)</f>
        <v xml:space="preserve">äkillisesti sairastuneen tai loukkaantuneen potilaan ensihoitopalvelu ja siihen kuuluvat potilassiirrot. Ensihoitopalveluun sisältyy äkillisesti sairastuneen tai loukkaantuneen potilaan hoidon tarpeen arviointi ja kiireellinen hoito ensisijaisesti terveydenhuollon laitoksen ulkopuolella, tarvittaessa potilaan kuljettaminen lääketieteellisesti arvioiden tarkoituksenmukaisimpaan hoitoyksikköön ja äkillisesti sairastuneen tai vammautuneen potilaan jatkohoitoon liittyvät siirrot, silloin kun potilas tarvitsee siirron aikana vaativaa ja jatkuvaa hoitoa tai seurantaa. Muu määritys Terveydenhuoltolaki (1326/2010) ja Laki terveydenhuoltolain muuttamisesta (1516/2016) 40§                                                                                                                </v>
      </c>
      <c r="N535" s="140"/>
      <c r="O535" s="993" t="s">
        <v>862</v>
      </c>
      <c r="P535" s="125" t="s">
        <v>863</v>
      </c>
    </row>
    <row r="536" spans="1:16" ht="28.8" hidden="1" outlineLevel="1">
      <c r="A536" s="997"/>
      <c r="B536" s="997"/>
      <c r="C536" s="765" t="s">
        <v>297</v>
      </c>
      <c r="D536" s="765" t="s">
        <v>428</v>
      </c>
      <c r="E536" s="765"/>
      <c r="F536" s="998"/>
      <c r="G536" s="765" t="s">
        <v>297</v>
      </c>
      <c r="H536" s="958"/>
      <c r="I536" s="959"/>
      <c r="J536" s="958"/>
      <c r="K536" s="959"/>
      <c r="L536" s="958"/>
      <c r="N536" s="140"/>
      <c r="O536" s="993"/>
      <c r="P536" s="124" t="s">
        <v>864</v>
      </c>
    </row>
    <row r="537" spans="1:16" ht="14.55" hidden="1" customHeight="1" outlineLevel="1">
      <c r="A537" s="997"/>
      <c r="B537" s="997"/>
      <c r="C537" s="765" t="s">
        <v>298</v>
      </c>
      <c r="D537" s="765" t="s">
        <v>428</v>
      </c>
      <c r="E537" s="765"/>
      <c r="F537" s="998"/>
      <c r="G537" s="765" t="s">
        <v>298</v>
      </c>
      <c r="H537" s="958"/>
      <c r="I537" s="959"/>
      <c r="J537" s="958"/>
      <c r="K537" s="959"/>
      <c r="L537" s="958"/>
      <c r="N537" s="140"/>
      <c r="O537" s="993"/>
    </row>
    <row r="538" spans="1:16" ht="14.55" hidden="1" customHeight="1" outlineLevel="1">
      <c r="A538" s="997"/>
      <c r="B538" s="997"/>
      <c r="C538" s="765" t="s">
        <v>299</v>
      </c>
      <c r="D538" s="765" t="s">
        <v>428</v>
      </c>
      <c r="E538" s="765"/>
      <c r="F538" s="998"/>
      <c r="G538" s="765" t="s">
        <v>299</v>
      </c>
      <c r="H538" s="958"/>
      <c r="I538" s="959"/>
      <c r="J538" s="958"/>
      <c r="K538" s="959"/>
      <c r="L538" s="958"/>
      <c r="N538" s="140"/>
      <c r="O538" s="993"/>
    </row>
    <row r="539" spans="1:16" ht="14.55" hidden="1" customHeight="1" outlineLevel="1">
      <c r="A539" s="997"/>
      <c r="B539" s="997"/>
      <c r="C539" s="765" t="s">
        <v>300</v>
      </c>
      <c r="D539" s="765" t="s">
        <v>428</v>
      </c>
      <c r="E539" s="765"/>
      <c r="F539" s="998"/>
      <c r="G539" s="765" t="s">
        <v>300</v>
      </c>
      <c r="H539" s="958"/>
      <c r="I539" s="959"/>
      <c r="J539" s="958"/>
      <c r="K539" s="959"/>
      <c r="L539" s="958"/>
      <c r="N539" s="140"/>
      <c r="O539" s="993"/>
    </row>
    <row r="540" spans="1:16" ht="14.55" hidden="1" customHeight="1" outlineLevel="1">
      <c r="A540" s="997"/>
      <c r="B540" s="997"/>
      <c r="C540" s="765" t="s">
        <v>301</v>
      </c>
      <c r="D540" s="765" t="s">
        <v>428</v>
      </c>
      <c r="E540" s="765"/>
      <c r="F540" s="998"/>
      <c r="G540" s="765" t="s">
        <v>301</v>
      </c>
      <c r="H540" s="958"/>
      <c r="I540" s="959"/>
      <c r="J540" s="958"/>
      <c r="K540" s="959"/>
      <c r="L540" s="958"/>
      <c r="N540" s="140"/>
      <c r="O540" s="993"/>
    </row>
    <row r="541" spans="1:16" ht="14.55" hidden="1" customHeight="1" outlineLevel="1">
      <c r="A541" s="997"/>
      <c r="B541" s="997"/>
      <c r="C541" s="765" t="s">
        <v>302</v>
      </c>
      <c r="D541" s="765" t="s">
        <v>428</v>
      </c>
      <c r="E541" s="765"/>
      <c r="F541" s="998"/>
      <c r="G541" s="765" t="s">
        <v>302</v>
      </c>
      <c r="H541" s="958"/>
      <c r="I541" s="959"/>
      <c r="J541" s="958"/>
      <c r="K541" s="959"/>
      <c r="L541" s="958"/>
      <c r="N541" s="140"/>
      <c r="O541" s="993"/>
    </row>
    <row r="542" spans="1:16" ht="28.8" hidden="1" outlineLevel="1">
      <c r="A542" s="997"/>
      <c r="B542" s="997"/>
      <c r="C542" s="765" t="s">
        <v>303</v>
      </c>
      <c r="D542" s="765" t="s">
        <v>428</v>
      </c>
      <c r="E542" s="765"/>
      <c r="F542" s="998"/>
      <c r="G542" s="765" t="s">
        <v>303</v>
      </c>
      <c r="H542" s="958"/>
      <c r="I542" s="959"/>
      <c r="J542" s="958"/>
      <c r="K542" s="959"/>
      <c r="L542" s="958"/>
      <c r="N542" s="140"/>
      <c r="O542" s="993"/>
    </row>
    <row r="543" spans="1:16" ht="57.45" hidden="1" customHeight="1" outlineLevel="1">
      <c r="A543" s="997"/>
      <c r="B543" s="997"/>
      <c r="C543" s="765" t="s">
        <v>306</v>
      </c>
      <c r="D543" s="765" t="s">
        <v>429</v>
      </c>
      <c r="E543" s="765"/>
      <c r="F543" s="402" t="s">
        <v>307</v>
      </c>
      <c r="G543" s="765" t="s">
        <v>306</v>
      </c>
      <c r="H543" s="767"/>
      <c r="I543" s="765" t="s">
        <v>306</v>
      </c>
      <c r="J543" s="958"/>
      <c r="K543" s="959" t="s">
        <v>304</v>
      </c>
      <c r="L543" s="958" t="str">
        <f>VLOOKUP(K543,'JHS206'!$B$1:$G$117,4,FALSE)&amp;". "&amp;VLOOKUP(K543,'JHS206'!$B$1:$G$117,5,FALSE)</f>
        <v xml:space="preserve">ensihoitokeskuksen toiminnan järjestäminen. Erityisvastuualueen sairaanhoitopiirien kuntayhtymien on sovittava ensihoitokeskuksen tehtävien järjestämisestä erikoissairaanhoidon järjestämissopimuksessa. </v>
      </c>
      <c r="N543" s="771" t="s">
        <v>306</v>
      </c>
      <c r="O543" s="771" t="s">
        <v>306</v>
      </c>
    </row>
    <row r="544" spans="1:16" ht="86.4" hidden="1" outlineLevel="1">
      <c r="A544" s="997"/>
      <c r="B544" s="997"/>
      <c r="C544" s="769" t="s">
        <v>309</v>
      </c>
      <c r="D544" s="765" t="s">
        <v>429</v>
      </c>
      <c r="E544" s="765"/>
      <c r="F544" s="403"/>
      <c r="G544" s="769" t="s">
        <v>309</v>
      </c>
      <c r="H544" s="770"/>
      <c r="I544" s="769" t="s">
        <v>308</v>
      </c>
      <c r="J544" s="958"/>
      <c r="K544" s="959"/>
      <c r="L544" s="958"/>
      <c r="N544" s="768" t="s">
        <v>309</v>
      </c>
      <c r="O544" s="769" t="s">
        <v>308</v>
      </c>
      <c r="P544" s="766" t="s">
        <v>787</v>
      </c>
    </row>
    <row r="545" spans="1:16" ht="23.4" collapsed="1">
      <c r="A545" s="363" t="s">
        <v>1936</v>
      </c>
      <c r="B545" s="398"/>
      <c r="C545" s="363"/>
      <c r="D545" s="364"/>
      <c r="E545" s="364"/>
      <c r="F545" s="398"/>
      <c r="G545" s="364"/>
      <c r="H545" s="502"/>
      <c r="I545" s="364"/>
      <c r="J545" s="398"/>
      <c r="K545" s="363"/>
      <c r="L545" s="406"/>
      <c r="N545" s="140"/>
      <c r="O545" s="140"/>
    </row>
    <row r="546" spans="1:16" ht="132" hidden="1" outlineLevel="1">
      <c r="A546" s="994" t="s">
        <v>4906</v>
      </c>
      <c r="B546" s="994"/>
      <c r="C546" s="994"/>
      <c r="D546" s="765" t="s">
        <v>428</v>
      </c>
      <c r="E546" s="765"/>
      <c r="F546" s="767" t="s">
        <v>274</v>
      </c>
      <c r="G546" s="765" t="s">
        <v>273</v>
      </c>
      <c r="H546" s="958"/>
      <c r="I546" s="959" t="s">
        <v>272</v>
      </c>
      <c r="J546" s="995"/>
      <c r="K546" s="996" t="s">
        <v>271</v>
      </c>
      <c r="L546" s="1000"/>
      <c r="N546" s="140" t="s">
        <v>273</v>
      </c>
      <c r="O546" s="999" t="s">
        <v>272</v>
      </c>
    </row>
    <row r="547" spans="1:16" ht="36" hidden="1" outlineLevel="1">
      <c r="A547" s="994"/>
      <c r="B547" s="994"/>
      <c r="C547" s="994"/>
      <c r="D547" s="765" t="s">
        <v>428</v>
      </c>
      <c r="E547" s="765"/>
      <c r="F547" s="767" t="s">
        <v>276</v>
      </c>
      <c r="G547" s="765" t="s">
        <v>275</v>
      </c>
      <c r="H547" s="958"/>
      <c r="I547" s="959"/>
      <c r="J547" s="995"/>
      <c r="K547" s="996"/>
      <c r="L547" s="1000"/>
      <c r="N547" s="140" t="s">
        <v>275</v>
      </c>
      <c r="O547" s="999"/>
    </row>
    <row r="548" spans="1:16" ht="36" hidden="1" outlineLevel="1">
      <c r="A548" s="994"/>
      <c r="B548" s="994"/>
      <c r="C548" s="994"/>
      <c r="D548" s="765" t="s">
        <v>428</v>
      </c>
      <c r="E548" s="765"/>
      <c r="F548" s="767" t="s">
        <v>278</v>
      </c>
      <c r="G548" s="765" t="s">
        <v>277</v>
      </c>
      <c r="H548" s="958"/>
      <c r="I548" s="959"/>
      <c r="J548" s="995"/>
      <c r="K548" s="996"/>
      <c r="L548" s="1000"/>
      <c r="N548" s="140" t="s">
        <v>277</v>
      </c>
      <c r="O548" s="999"/>
    </row>
    <row r="549" spans="1:16" ht="204" hidden="1" outlineLevel="1">
      <c r="A549" s="994"/>
      <c r="B549" s="994"/>
      <c r="C549" s="994"/>
      <c r="D549" s="765" t="s">
        <v>428</v>
      </c>
      <c r="E549" s="765"/>
      <c r="F549" s="767" t="s">
        <v>281</v>
      </c>
      <c r="G549" s="765" t="s">
        <v>280</v>
      </c>
      <c r="H549" s="958"/>
      <c r="I549" s="959" t="s">
        <v>279</v>
      </c>
      <c r="J549" s="995"/>
      <c r="K549" s="996"/>
      <c r="L549" s="1000"/>
      <c r="N549" s="140" t="s">
        <v>280</v>
      </c>
      <c r="O549" s="999" t="s">
        <v>279</v>
      </c>
    </row>
    <row r="550" spans="1:16" ht="48" hidden="1" outlineLevel="1">
      <c r="A550" s="994"/>
      <c r="B550" s="994"/>
      <c r="C550" s="994"/>
      <c r="D550" s="765" t="s">
        <v>428</v>
      </c>
      <c r="E550" s="765"/>
      <c r="F550" s="767" t="s">
        <v>283</v>
      </c>
      <c r="G550" s="765" t="s">
        <v>282</v>
      </c>
      <c r="H550" s="958"/>
      <c r="I550" s="959"/>
      <c r="J550" s="995"/>
      <c r="K550" s="996"/>
      <c r="L550" s="1000"/>
      <c r="N550" s="140" t="s">
        <v>282</v>
      </c>
      <c r="O550" s="999"/>
    </row>
    <row r="551" spans="1:16" ht="28.8" hidden="1" outlineLevel="1">
      <c r="A551" s="994"/>
      <c r="B551" s="994"/>
      <c r="C551" s="994"/>
      <c r="D551" s="765" t="s">
        <v>428</v>
      </c>
      <c r="E551" s="765"/>
      <c r="F551" s="767" t="s">
        <v>400</v>
      </c>
      <c r="G551" s="765" t="s">
        <v>285</v>
      </c>
      <c r="H551" s="958"/>
      <c r="I551" s="959" t="s">
        <v>284</v>
      </c>
      <c r="J551" s="995"/>
      <c r="K551" s="996"/>
      <c r="L551" s="1000"/>
      <c r="N551" s="140" t="s">
        <v>285</v>
      </c>
      <c r="O551" s="977" t="s">
        <v>284</v>
      </c>
    </row>
    <row r="552" spans="1:16" ht="72" hidden="1" outlineLevel="1">
      <c r="A552" s="994"/>
      <c r="B552" s="994"/>
      <c r="C552" s="994"/>
      <c r="D552" s="765" t="s">
        <v>428</v>
      </c>
      <c r="E552" s="765"/>
      <c r="F552" s="767" t="s">
        <v>20552</v>
      </c>
      <c r="G552" s="765" t="s">
        <v>286</v>
      </c>
      <c r="H552" s="958"/>
      <c r="I552" s="959"/>
      <c r="J552" s="995"/>
      <c r="K552" s="996"/>
      <c r="L552" s="1000"/>
      <c r="N552" s="140" t="s">
        <v>286</v>
      </c>
      <c r="O552" s="977"/>
    </row>
    <row r="553" spans="1:16" ht="48" hidden="1" outlineLevel="1">
      <c r="A553" s="994"/>
      <c r="B553" s="994"/>
      <c r="C553" s="994"/>
      <c r="D553" s="765" t="s">
        <v>428</v>
      </c>
      <c r="E553" s="765"/>
      <c r="F553" s="767" t="s">
        <v>401</v>
      </c>
      <c r="G553" s="765" t="s">
        <v>287</v>
      </c>
      <c r="H553" s="958"/>
      <c r="I553" s="959"/>
      <c r="J553" s="995"/>
      <c r="K553" s="996"/>
      <c r="L553" s="1000"/>
      <c r="N553" s="140" t="s">
        <v>287</v>
      </c>
      <c r="O553" s="977"/>
    </row>
    <row r="554" spans="1:16" ht="156" hidden="1" outlineLevel="1">
      <c r="A554" s="994"/>
      <c r="B554" s="994"/>
      <c r="C554" s="994"/>
      <c r="D554" s="765" t="s">
        <v>428</v>
      </c>
      <c r="E554" s="765"/>
      <c r="F554" s="767" t="s">
        <v>290</v>
      </c>
      <c r="G554" s="765" t="s">
        <v>289</v>
      </c>
      <c r="H554" s="958"/>
      <c r="I554" s="959" t="s">
        <v>288</v>
      </c>
      <c r="J554" s="995"/>
      <c r="K554" s="996"/>
      <c r="L554" s="1000"/>
      <c r="N554" s="140" t="s">
        <v>289</v>
      </c>
      <c r="O554" s="999" t="s">
        <v>288</v>
      </c>
    </row>
    <row r="555" spans="1:16" ht="28.8" hidden="1" outlineLevel="1">
      <c r="A555" s="994"/>
      <c r="B555" s="994"/>
      <c r="C555" s="994"/>
      <c r="D555" s="765" t="s">
        <v>428</v>
      </c>
      <c r="E555" s="765"/>
      <c r="F555" s="767" t="s">
        <v>292</v>
      </c>
      <c r="G555" s="765" t="s">
        <v>291</v>
      </c>
      <c r="H555" s="958"/>
      <c r="I555" s="959"/>
      <c r="J555" s="995"/>
      <c r="K555" s="996"/>
      <c r="L555" s="1000"/>
      <c r="N555" s="140" t="s">
        <v>291</v>
      </c>
      <c r="O555" s="999"/>
    </row>
    <row r="556" spans="1:16" ht="23.4" collapsed="1">
      <c r="A556" s="363" t="s">
        <v>2318</v>
      </c>
      <c r="B556" s="398"/>
      <c r="C556" s="363"/>
      <c r="D556" s="364"/>
      <c r="E556" s="364"/>
      <c r="F556" s="398"/>
      <c r="G556" s="364"/>
      <c r="H556" s="502"/>
      <c r="I556" s="364"/>
      <c r="J556" s="398"/>
      <c r="K556" s="363"/>
      <c r="L556" s="406"/>
      <c r="N556" s="140"/>
      <c r="O556" s="140"/>
    </row>
    <row r="557" spans="1:16" s="10" customFormat="1" ht="43.5" hidden="1" customHeight="1" outlineLevel="1">
      <c r="A557" s="982"/>
      <c r="B557" s="990" t="s">
        <v>323</v>
      </c>
      <c r="C557" s="788" t="s">
        <v>322</v>
      </c>
      <c r="D557" s="782" t="s">
        <v>428</v>
      </c>
      <c r="E557" s="982"/>
      <c r="F557" s="990" t="s">
        <v>323</v>
      </c>
      <c r="G557" s="991" t="s">
        <v>19282</v>
      </c>
      <c r="H557" s="990"/>
      <c r="I557" s="991" t="s">
        <v>19282</v>
      </c>
      <c r="J557" s="990"/>
      <c r="K557" s="991" t="s">
        <v>320</v>
      </c>
      <c r="L557" s="978"/>
      <c r="N557" s="788" t="s">
        <v>322</v>
      </c>
      <c r="O557" s="979" t="s">
        <v>321</v>
      </c>
      <c r="P557" s="127"/>
    </row>
    <row r="558" spans="1:16" s="10" customFormat="1" ht="24" hidden="1" outlineLevel="1">
      <c r="A558" s="983"/>
      <c r="B558" s="990"/>
      <c r="C558" s="122" t="s">
        <v>324</v>
      </c>
      <c r="D558" s="782" t="s">
        <v>428</v>
      </c>
      <c r="E558" s="983"/>
      <c r="F558" s="990"/>
      <c r="G558" s="991"/>
      <c r="H558" s="990"/>
      <c r="I558" s="991"/>
      <c r="J558" s="990"/>
      <c r="K558" s="991"/>
      <c r="L558" s="978"/>
      <c r="N558" s="122"/>
      <c r="O558" s="980"/>
      <c r="P558" s="128" t="s">
        <v>838</v>
      </c>
    </row>
    <row r="559" spans="1:16" s="10" customFormat="1" ht="28.8" hidden="1" outlineLevel="1">
      <c r="A559" s="984"/>
      <c r="B559" s="990"/>
      <c r="C559" s="122" t="s">
        <v>19285</v>
      </c>
      <c r="D559" s="782" t="s">
        <v>428</v>
      </c>
      <c r="E559" s="984"/>
      <c r="F559" s="990"/>
      <c r="G559" s="991"/>
      <c r="H559" s="990"/>
      <c r="I559" s="991"/>
      <c r="J559" s="990"/>
      <c r="K559" s="991"/>
      <c r="L559" s="978"/>
      <c r="N559" s="122"/>
      <c r="O559" s="981"/>
      <c r="P559" s="128" t="s">
        <v>838</v>
      </c>
    </row>
    <row r="560" spans="1:16" s="10" customFormat="1" ht="52.05" hidden="1" customHeight="1" outlineLevel="1">
      <c r="A560" s="782"/>
      <c r="B560" s="782" t="s">
        <v>19542</v>
      </c>
      <c r="C560" s="788" t="s">
        <v>330</v>
      </c>
      <c r="D560" s="782" t="s">
        <v>428</v>
      </c>
      <c r="E560" s="782"/>
      <c r="F560" s="782" t="s">
        <v>19542</v>
      </c>
      <c r="G560" s="788" t="s">
        <v>127</v>
      </c>
      <c r="H560" s="782"/>
      <c r="I560" s="788" t="s">
        <v>127</v>
      </c>
      <c r="J560" s="498"/>
      <c r="K560" s="13" t="s">
        <v>329</v>
      </c>
      <c r="L560" s="799"/>
      <c r="N560" s="122" t="s">
        <v>865</v>
      </c>
      <c r="O560" s="788" t="s">
        <v>127</v>
      </c>
      <c r="P560" s="128" t="s">
        <v>801</v>
      </c>
    </row>
    <row r="561" spans="1:16" s="7" customFormat="1" ht="24" hidden="1" outlineLevel="1">
      <c r="A561" s="982"/>
      <c r="B561" s="985" t="s">
        <v>19546</v>
      </c>
      <c r="C561" s="808" t="s">
        <v>327</v>
      </c>
      <c r="D561" s="782" t="s">
        <v>428</v>
      </c>
      <c r="E561" s="982"/>
      <c r="F561" s="985" t="s">
        <v>19546</v>
      </c>
      <c r="G561" s="988" t="s">
        <v>326</v>
      </c>
      <c r="H561" s="989"/>
      <c r="I561" s="988" t="s">
        <v>326</v>
      </c>
      <c r="J561" s="990"/>
      <c r="K561" s="991" t="s">
        <v>325</v>
      </c>
      <c r="L561" s="407"/>
      <c r="N561" s="793" t="s">
        <v>327</v>
      </c>
      <c r="O561" s="992" t="s">
        <v>326</v>
      </c>
      <c r="P561" s="126"/>
    </row>
    <row r="562" spans="1:16" s="7" customFormat="1" ht="24" hidden="1" outlineLevel="1">
      <c r="A562" s="983"/>
      <c r="B562" s="986"/>
      <c r="C562" s="808" t="s">
        <v>312</v>
      </c>
      <c r="D562" s="782" t="s">
        <v>428</v>
      </c>
      <c r="E562" s="983"/>
      <c r="F562" s="986"/>
      <c r="G562" s="988"/>
      <c r="H562" s="989"/>
      <c r="I562" s="988"/>
      <c r="J562" s="990"/>
      <c r="K562" s="991"/>
      <c r="L562" s="407"/>
      <c r="N562" s="793" t="s">
        <v>312</v>
      </c>
      <c r="O562" s="992"/>
      <c r="P562" s="126"/>
    </row>
    <row r="563" spans="1:16" s="7" customFormat="1" ht="43.2" hidden="1" outlineLevel="1">
      <c r="A563" s="984"/>
      <c r="B563" s="987"/>
      <c r="C563" s="808" t="s">
        <v>319</v>
      </c>
      <c r="D563" s="782" t="s">
        <v>428</v>
      </c>
      <c r="E563" s="984"/>
      <c r="F563" s="987"/>
      <c r="G563" s="988"/>
      <c r="H563" s="989"/>
      <c r="I563" s="988"/>
      <c r="J563" s="990"/>
      <c r="K563" s="991"/>
      <c r="L563" s="407"/>
      <c r="N563" s="793" t="s">
        <v>319</v>
      </c>
      <c r="O563" s="992"/>
      <c r="P563" s="126"/>
    </row>
    <row r="564" spans="1:16" s="7" customFormat="1" ht="28.95" hidden="1" customHeight="1" outlineLevel="1">
      <c r="A564" s="798"/>
      <c r="B564" s="974" t="s">
        <v>19532</v>
      </c>
      <c r="C564" s="805" t="s">
        <v>19537</v>
      </c>
      <c r="D564" s="811" t="s">
        <v>428</v>
      </c>
      <c r="E564" s="974"/>
      <c r="F564" s="974"/>
      <c r="G564" s="960" t="s">
        <v>328</v>
      </c>
      <c r="H564" s="970"/>
      <c r="I564" s="960" t="s">
        <v>328</v>
      </c>
      <c r="J564" s="961"/>
      <c r="K564" s="962" t="s">
        <v>314</v>
      </c>
      <c r="L564" s="509"/>
      <c r="M564" s="510"/>
      <c r="N564" s="792" t="s">
        <v>327</v>
      </c>
      <c r="O564" s="963" t="s">
        <v>328</v>
      </c>
      <c r="P564" s="511"/>
    </row>
    <row r="565" spans="1:16" s="7" customFormat="1" ht="43.2" hidden="1" outlineLevel="1">
      <c r="A565" s="798"/>
      <c r="B565" s="975"/>
      <c r="C565" s="805" t="s">
        <v>19538</v>
      </c>
      <c r="D565" s="811" t="s">
        <v>428</v>
      </c>
      <c r="E565" s="975"/>
      <c r="F565" s="975"/>
      <c r="G565" s="960"/>
      <c r="H565" s="970"/>
      <c r="I565" s="960"/>
      <c r="J565" s="961"/>
      <c r="K565" s="962"/>
      <c r="L565" s="512"/>
      <c r="M565" s="510"/>
      <c r="N565" s="792" t="s">
        <v>312</v>
      </c>
      <c r="O565" s="963"/>
      <c r="P565" s="511"/>
    </row>
    <row r="566" spans="1:16" s="7" customFormat="1" ht="86.4" hidden="1" outlineLevel="1">
      <c r="A566" s="798"/>
      <c r="B566" s="976"/>
      <c r="C566" s="805" t="s">
        <v>19539</v>
      </c>
      <c r="D566" s="811" t="s">
        <v>428</v>
      </c>
      <c r="E566" s="976"/>
      <c r="F566" s="976"/>
      <c r="G566" s="960"/>
      <c r="H566" s="970"/>
      <c r="I566" s="960"/>
      <c r="J566" s="961"/>
      <c r="K566" s="962"/>
      <c r="L566" s="512"/>
      <c r="M566" s="510"/>
      <c r="N566" s="792" t="s">
        <v>319</v>
      </c>
      <c r="O566" s="963"/>
      <c r="P566" s="511"/>
    </row>
    <row r="567" spans="1:16" s="7" customFormat="1" ht="73.95" hidden="1" customHeight="1" outlineLevel="1">
      <c r="A567" s="798"/>
      <c r="B567" s="798" t="s">
        <v>19544</v>
      </c>
      <c r="C567" s="812" t="s">
        <v>19534</v>
      </c>
      <c r="D567" s="811" t="s">
        <v>428</v>
      </c>
      <c r="E567" s="798"/>
      <c r="F567" s="798"/>
      <c r="G567" s="812" t="s">
        <v>19534</v>
      </c>
      <c r="H567" s="798"/>
      <c r="I567" s="812" t="s">
        <v>19534</v>
      </c>
      <c r="J567" s="798"/>
      <c r="K567" s="971" t="s">
        <v>314</v>
      </c>
      <c r="L567" s="971"/>
      <c r="M567" s="510"/>
      <c r="N567" s="792" t="s">
        <v>332</v>
      </c>
      <c r="O567" s="792" t="s">
        <v>331</v>
      </c>
      <c r="P567" s="511"/>
    </row>
    <row r="568" spans="1:16" s="7" customFormat="1" ht="43.2" hidden="1" outlineLevel="1">
      <c r="A568" s="798"/>
      <c r="B568" s="966" t="s">
        <v>19531</v>
      </c>
      <c r="C568" s="812" t="s">
        <v>19535</v>
      </c>
      <c r="D568" s="811" t="s">
        <v>428</v>
      </c>
      <c r="E568" s="972"/>
      <c r="F568" s="966" t="s">
        <v>19531</v>
      </c>
      <c r="G568" s="973" t="s">
        <v>19533</v>
      </c>
      <c r="H568" s="966"/>
      <c r="I568" s="973" t="s">
        <v>19533</v>
      </c>
      <c r="J568" s="798"/>
      <c r="K568" s="966"/>
      <c r="L568" s="966"/>
      <c r="M568" s="510"/>
      <c r="N568" s="792" t="s">
        <v>334</v>
      </c>
      <c r="O568" s="963" t="s">
        <v>333</v>
      </c>
      <c r="P568" s="511"/>
    </row>
    <row r="569" spans="1:16" s="7" customFormat="1" ht="43.2" hidden="1" outlineLevel="1">
      <c r="A569" s="798"/>
      <c r="B569" s="966"/>
      <c r="C569" s="812" t="s">
        <v>19536</v>
      </c>
      <c r="D569" s="811" t="s">
        <v>428</v>
      </c>
      <c r="E569" s="972"/>
      <c r="F569" s="966"/>
      <c r="G569" s="973"/>
      <c r="H569" s="966"/>
      <c r="I569" s="973"/>
      <c r="J569" s="798"/>
      <c r="K569" s="966"/>
      <c r="L569" s="966"/>
      <c r="M569" s="510"/>
      <c r="N569" s="792" t="s">
        <v>331</v>
      </c>
      <c r="O569" s="963"/>
      <c r="P569" s="511"/>
    </row>
    <row r="570" spans="1:16" s="10" customFormat="1" ht="44.55" hidden="1" customHeight="1" outlineLevel="1">
      <c r="A570" s="967"/>
      <c r="B570" s="961" t="s">
        <v>19543</v>
      </c>
      <c r="C570" s="796" t="s">
        <v>19547</v>
      </c>
      <c r="D570" s="804" t="s">
        <v>428</v>
      </c>
      <c r="E570" s="967"/>
      <c r="F570" s="961" t="s">
        <v>19540</v>
      </c>
      <c r="G570" s="964" t="s">
        <v>311</v>
      </c>
      <c r="H570" s="967"/>
      <c r="I570" s="964" t="s">
        <v>311</v>
      </c>
      <c r="J570" s="961"/>
      <c r="K570" s="962" t="s">
        <v>310</v>
      </c>
      <c r="L570" s="966"/>
      <c r="M570" s="513"/>
      <c r="N570" s="796" t="s">
        <v>312</v>
      </c>
      <c r="O570" s="796" t="s">
        <v>311</v>
      </c>
      <c r="P570" s="514"/>
    </row>
    <row r="571" spans="1:16" s="10" customFormat="1" ht="86.4" hidden="1" outlineLevel="1">
      <c r="A571" s="969"/>
      <c r="B571" s="961"/>
      <c r="C571" s="796" t="s">
        <v>19548</v>
      </c>
      <c r="D571" s="804" t="s">
        <v>428</v>
      </c>
      <c r="E571" s="969"/>
      <c r="F571" s="961"/>
      <c r="G571" s="965"/>
      <c r="H571" s="969"/>
      <c r="I571" s="965"/>
      <c r="J571" s="961"/>
      <c r="K571" s="962"/>
      <c r="L571" s="966"/>
      <c r="M571" s="513"/>
      <c r="N571" s="796" t="s">
        <v>313</v>
      </c>
      <c r="O571" s="796"/>
      <c r="P571" s="514"/>
    </row>
    <row r="572" spans="1:16" s="7" customFormat="1" ht="28.95" hidden="1" customHeight="1" outlineLevel="1">
      <c r="A572" s="967"/>
      <c r="B572" s="967" t="s">
        <v>19545</v>
      </c>
      <c r="C572" s="805" t="s">
        <v>19551</v>
      </c>
      <c r="D572" s="804" t="s">
        <v>428</v>
      </c>
      <c r="E572" s="967"/>
      <c r="F572" s="967" t="s">
        <v>19541</v>
      </c>
      <c r="G572" s="960" t="s">
        <v>315</v>
      </c>
      <c r="H572" s="970"/>
      <c r="I572" s="960" t="s">
        <v>315</v>
      </c>
      <c r="J572" s="961"/>
      <c r="K572" s="962" t="s">
        <v>314</v>
      </c>
      <c r="L572" s="509"/>
      <c r="M572" s="510"/>
      <c r="N572" s="792" t="s">
        <v>316</v>
      </c>
      <c r="O572" s="963" t="s">
        <v>315</v>
      </c>
      <c r="P572" s="511"/>
    </row>
    <row r="573" spans="1:16" s="7" customFormat="1" ht="28.8" hidden="1" outlineLevel="1">
      <c r="A573" s="968"/>
      <c r="B573" s="968"/>
      <c r="C573" s="805" t="s">
        <v>19549</v>
      </c>
      <c r="D573" s="804" t="s">
        <v>428</v>
      </c>
      <c r="E573" s="968"/>
      <c r="F573" s="968"/>
      <c r="G573" s="960"/>
      <c r="H573" s="970"/>
      <c r="I573" s="960"/>
      <c r="J573" s="961"/>
      <c r="K573" s="962"/>
      <c r="L573" s="512"/>
      <c r="M573" s="510"/>
      <c r="N573" s="792" t="s">
        <v>317</v>
      </c>
      <c r="O573" s="963"/>
      <c r="P573" s="511"/>
    </row>
    <row r="574" spans="1:16" s="7" customFormat="1" ht="24" hidden="1" outlineLevel="1">
      <c r="A574" s="968"/>
      <c r="B574" s="968"/>
      <c r="C574" s="805" t="s">
        <v>19550</v>
      </c>
      <c r="D574" s="804" t="s">
        <v>428</v>
      </c>
      <c r="E574" s="968"/>
      <c r="F574" s="968"/>
      <c r="G574" s="960"/>
      <c r="H574" s="970"/>
      <c r="I574" s="960"/>
      <c r="J574" s="961"/>
      <c r="K574" s="962"/>
      <c r="L574" s="512"/>
      <c r="M574" s="510"/>
      <c r="N574" s="792" t="s">
        <v>318</v>
      </c>
      <c r="O574" s="963"/>
      <c r="P574" s="511"/>
    </row>
    <row r="575" spans="1:16" s="7" customFormat="1" ht="46.5" hidden="1" customHeight="1" outlineLevel="1">
      <c r="A575" s="969"/>
      <c r="B575" s="969"/>
      <c r="C575" s="805" t="s">
        <v>19552</v>
      </c>
      <c r="D575" s="804" t="s">
        <v>428</v>
      </c>
      <c r="E575" s="969"/>
      <c r="F575" s="969"/>
      <c r="G575" s="960"/>
      <c r="H575" s="970"/>
      <c r="I575" s="960"/>
      <c r="J575" s="961"/>
      <c r="K575" s="962"/>
      <c r="L575" s="512"/>
      <c r="M575" s="510"/>
      <c r="N575" s="792" t="s">
        <v>319</v>
      </c>
      <c r="O575" s="963"/>
      <c r="P575" s="511"/>
    </row>
    <row r="576" spans="1:16" ht="23.4" collapsed="1">
      <c r="A576" s="363" t="s">
        <v>1957</v>
      </c>
      <c r="B576" s="398"/>
      <c r="C576" s="363"/>
      <c r="D576" s="364"/>
      <c r="E576" s="364"/>
      <c r="F576" s="398"/>
      <c r="G576" s="364"/>
      <c r="H576" s="502"/>
      <c r="I576" s="364"/>
      <c r="J576" s="398"/>
      <c r="K576" s="363"/>
      <c r="L576" s="406"/>
      <c r="N576" s="140"/>
      <c r="O576" s="140"/>
    </row>
    <row r="577" spans="1:16" ht="72" hidden="1" customHeight="1" outlineLevel="1">
      <c r="A577" s="765"/>
      <c r="B577" s="767"/>
      <c r="C577" s="765"/>
      <c r="D577" s="765" t="s">
        <v>423</v>
      </c>
      <c r="E577" s="765"/>
      <c r="F577" s="767" t="s">
        <v>338</v>
      </c>
      <c r="G577" s="765" t="s">
        <v>337</v>
      </c>
      <c r="H577" s="767"/>
      <c r="I577" s="765" t="s">
        <v>337</v>
      </c>
      <c r="J577" s="958"/>
      <c r="K577" s="959" t="s">
        <v>18912</v>
      </c>
      <c r="L577" s="958" t="e">
        <f>VLOOKUP(K577,'JHS206'!$B$1:$G$117,4,FALSE)&amp;". "&amp;VLOOKUP(K577,'JHS206'!$B$1:$G$117,5,FALSE)</f>
        <v>#N/A</v>
      </c>
      <c r="N577" s="771" t="s">
        <v>337</v>
      </c>
      <c r="O577" s="771" t="s">
        <v>337</v>
      </c>
      <c r="P577" s="517"/>
    </row>
    <row r="578" spans="1:16" ht="97.95" hidden="1" customHeight="1" outlineLevel="1">
      <c r="A578" s="765"/>
      <c r="B578" s="767"/>
      <c r="C578" s="765"/>
      <c r="D578" s="765" t="s">
        <v>423</v>
      </c>
      <c r="E578" s="765"/>
      <c r="F578" s="767" t="s">
        <v>338</v>
      </c>
      <c r="G578" s="765" t="s">
        <v>339</v>
      </c>
      <c r="H578" s="767"/>
      <c r="I578" s="765" t="s">
        <v>339</v>
      </c>
      <c r="J578" s="958"/>
      <c r="K578" s="959"/>
      <c r="L578" s="958"/>
      <c r="N578" s="771" t="s">
        <v>339</v>
      </c>
      <c r="O578" s="771" t="s">
        <v>339</v>
      </c>
      <c r="P578" s="517"/>
    </row>
    <row r="579" spans="1:16" ht="57.45" hidden="1" customHeight="1" outlineLevel="1">
      <c r="A579" s="769"/>
      <c r="B579" s="770"/>
      <c r="C579" s="769"/>
      <c r="D579" s="765" t="s">
        <v>423</v>
      </c>
      <c r="E579" s="765"/>
      <c r="F579" s="770" t="s">
        <v>341</v>
      </c>
      <c r="G579" s="769" t="s">
        <v>340</v>
      </c>
      <c r="H579" s="770"/>
      <c r="I579" s="769" t="s">
        <v>340</v>
      </c>
      <c r="J579" s="958"/>
      <c r="K579" s="959"/>
      <c r="L579" s="958"/>
      <c r="N579" s="769" t="s">
        <v>340</v>
      </c>
      <c r="O579" s="769" t="s">
        <v>340</v>
      </c>
      <c r="P579" s="517"/>
    </row>
    <row r="580" spans="1:16" ht="57.45" hidden="1" customHeight="1" outlineLevel="1">
      <c r="A580" s="800"/>
      <c r="B580" s="450" t="s">
        <v>4775</v>
      </c>
      <c r="C580" s="800"/>
      <c r="D580" s="800" t="s">
        <v>423</v>
      </c>
      <c r="E580" s="800"/>
      <c r="F580" s="450"/>
      <c r="G580" s="800" t="s">
        <v>4774</v>
      </c>
      <c r="H580" s="450"/>
      <c r="I580" s="800" t="s">
        <v>4774</v>
      </c>
      <c r="J580" s="450"/>
      <c r="K580" s="800"/>
      <c r="L580" s="450"/>
      <c r="N580" s="769"/>
      <c r="O580" s="769"/>
      <c r="P580" s="517"/>
    </row>
    <row r="581" spans="1:16" ht="23.4" collapsed="1">
      <c r="A581" s="363" t="s">
        <v>4825</v>
      </c>
      <c r="B581" s="398"/>
      <c r="C581" s="363"/>
      <c r="D581" s="364"/>
      <c r="E581" s="364"/>
      <c r="F581" s="398"/>
      <c r="G581" s="364"/>
      <c r="H581" s="502"/>
      <c r="I581" s="364"/>
      <c r="J581" s="398"/>
      <c r="K581" s="363"/>
      <c r="L581" s="406"/>
      <c r="N581" s="140"/>
      <c r="O581" s="140"/>
      <c r="P581" s="517"/>
    </row>
    <row r="582" spans="1:16" ht="324" hidden="1" outlineLevel="1">
      <c r="A582" s="765"/>
      <c r="B582" s="767"/>
      <c r="C582" s="765"/>
      <c r="F582" s="767" t="s">
        <v>345</v>
      </c>
      <c r="H582" s="767"/>
      <c r="I582" s="765" t="s">
        <v>344</v>
      </c>
      <c r="J582" s="381"/>
      <c r="K582" s="457" t="s">
        <v>342</v>
      </c>
      <c r="L582" s="767" t="str">
        <f>VLOOKUP(K582,'JHS206'!$B$1:$G$117,4,FALSE)&amp;". "&amp;VLOOKUP(K582,'JHS206'!$B$1:$G$117,5,FALSE)</f>
        <v xml:space="preserve">työterveyshuollon palvelut, jotka järjestetään maakunnan järjestämisvastuun perusteella maakunnan alueen työnantajille, yrittäjille ja omaa työtään tekeville
lisäksi tähän luokkaan kirjataan maakunnan liikelaitoksen (muu kuin sote-keskus) tuottamat työkyvyn arviointiin, työttömien terveystarkastuksiin ym. vastaavat palvelut, mikäli näitä tulee aikanaan maakunnan liikelaitoksen tehtäväksi. Työnantajan roolissa omalle henkilökunnalle järjestetyn työterveyshuollon maakunta voi tuottaa yksin tai yhdessä toisen maakunnan / kunnan kanssa tai ostaa muulta  palveluntuottajalta. Nämä omalle henkilökunnalle järjestetyn työterveyshuollon kustannukset vyörytetään kustannuslaskentasuosituksen mukaan Jos liikelaitos tuottaa tth:n lain 12 §:n tai 14 §:n mukaisia palveluja, myös ne kirjataan tähän. .
</v>
      </c>
      <c r="N582" s="140"/>
      <c r="O582" s="140"/>
      <c r="P582" s="517"/>
    </row>
    <row r="583" spans="1:16" ht="58.05" hidden="1" customHeight="1" outlineLevel="1">
      <c r="J583" s="770"/>
      <c r="K583" s="769" t="s">
        <v>347</v>
      </c>
      <c r="L583" s="767" t="str">
        <f>VLOOKUP(K583,'JHS206'!$B$1:$G$170,4,FALSE)&amp;". "&amp;VLOOKUP(K583,'JHS206'!$B$1:$G$170,5,FALSE)</f>
        <v>sosiaali- ja terveysalan TKI-toiminta, mm. koulutus-evo, VTR (entinen tutkimus-evo), maakuntien oma TKI-rahoitus sekä ulkopuolisilta tahoilta sosiaali- ja terveysalaan liittyvään TKI-toimintaan saatu rahoitus sekä TKI-toimintaan liittyvä hallinnollinen työ. Tämän luokan palvelukuvaus täydentyy luokituksen ylläpitovaiheessa, sillä maakuntien TKI-rakenteet alkavat muodostua vasta myöhemmin. 
TKI-toimintaan liittyvä hallinnollisesta työstä on tilien kautta eriteltävä itse rahoitus.</v>
      </c>
      <c r="N583" s="140"/>
      <c r="O583" s="140"/>
      <c r="P583" s="517"/>
    </row>
    <row r="584" spans="1:16" collapsed="1">
      <c r="A584" s="408"/>
      <c r="P584" s="517"/>
    </row>
    <row r="585" spans="1:16">
      <c r="A585" s="408"/>
      <c r="P585" s="517"/>
    </row>
    <row r="586" spans="1:16">
      <c r="A586" s="408"/>
      <c r="P586" s="517"/>
    </row>
    <row r="587" spans="1:16">
      <c r="A587" s="408"/>
      <c r="P587" s="517"/>
    </row>
  </sheetData>
  <mergeCells count="701">
    <mergeCell ref="J3:J21"/>
    <mergeCell ref="K3:K21"/>
    <mergeCell ref="L3:L21"/>
    <mergeCell ref="A7:A10"/>
    <mergeCell ref="B7:B10"/>
    <mergeCell ref="E7:E10"/>
    <mergeCell ref="F7:F10"/>
    <mergeCell ref="G7:G10"/>
    <mergeCell ref="H7:H21"/>
    <mergeCell ref="I7:I10"/>
    <mergeCell ref="A3:A5"/>
    <mergeCell ref="E3:E5"/>
    <mergeCell ref="F3:F5"/>
    <mergeCell ref="G3:G5"/>
    <mergeCell ref="H3:H5"/>
    <mergeCell ref="I3:I5"/>
    <mergeCell ref="O7:O21"/>
    <mergeCell ref="A11:A14"/>
    <mergeCell ref="B11:B14"/>
    <mergeCell ref="E11:E14"/>
    <mergeCell ref="F11:F14"/>
    <mergeCell ref="G11:G14"/>
    <mergeCell ref="I11:I21"/>
    <mergeCell ref="E15:E20"/>
    <mergeCell ref="K30:K31"/>
    <mergeCell ref="L30:L31"/>
    <mergeCell ref="J22:J27"/>
    <mergeCell ref="K22:K27"/>
    <mergeCell ref="L22:L27"/>
    <mergeCell ref="H26:H27"/>
    <mergeCell ref="I26:I27"/>
    <mergeCell ref="O26:O27"/>
    <mergeCell ref="A22:A24"/>
    <mergeCell ref="E22:E24"/>
    <mergeCell ref="F22:F24"/>
    <mergeCell ref="G22:G24"/>
    <mergeCell ref="H22:H24"/>
    <mergeCell ref="I22:I24"/>
    <mergeCell ref="F15:F20"/>
    <mergeCell ref="G15:G20"/>
    <mergeCell ref="E30:E31"/>
    <mergeCell ref="F30:F31"/>
    <mergeCell ref="G30:G31"/>
    <mergeCell ref="H30:H31"/>
    <mergeCell ref="I30:I31"/>
    <mergeCell ref="J30:J31"/>
    <mergeCell ref="E41:E43"/>
    <mergeCell ref="F41:F43"/>
    <mergeCell ref="G41:G43"/>
    <mergeCell ref="O32:O37"/>
    <mergeCell ref="P32:P37"/>
    <mergeCell ref="B34:B35"/>
    <mergeCell ref="E34:E36"/>
    <mergeCell ref="F34:F36"/>
    <mergeCell ref="G34:G36"/>
    <mergeCell ref="E37:E40"/>
    <mergeCell ref="F37:F40"/>
    <mergeCell ref="G37:G40"/>
    <mergeCell ref="E32:E33"/>
    <mergeCell ref="F32:F33"/>
    <mergeCell ref="G32:G33"/>
    <mergeCell ref="H32:H43"/>
    <mergeCell ref="I32:I43"/>
    <mergeCell ref="J32:J97"/>
    <mergeCell ref="K32:K97"/>
    <mergeCell ref="L32:L97"/>
    <mergeCell ref="E44:E45"/>
    <mergeCell ref="F44:F45"/>
    <mergeCell ref="G44:G45"/>
    <mergeCell ref="E94:E101"/>
    <mergeCell ref="F94:F101"/>
    <mergeCell ref="G94:G101"/>
    <mergeCell ref="E68:E70"/>
    <mergeCell ref="F68:F70"/>
    <mergeCell ref="E71:E72"/>
    <mergeCell ref="F71:F85"/>
    <mergeCell ref="G71:G72"/>
    <mergeCell ref="B73:B74"/>
    <mergeCell ref="E73:E82"/>
    <mergeCell ref="G73:G82"/>
    <mergeCell ref="E83:E86"/>
    <mergeCell ref="G83:G85"/>
    <mergeCell ref="O102:O106"/>
    <mergeCell ref="J105:J109"/>
    <mergeCell ref="K105:K109"/>
    <mergeCell ref="L105:L109"/>
    <mergeCell ref="H107:H109"/>
    <mergeCell ref="I107:I109"/>
    <mergeCell ref="O107:O111"/>
    <mergeCell ref="E87:E93"/>
    <mergeCell ref="F87:F93"/>
    <mergeCell ref="G87:G93"/>
    <mergeCell ref="H44:H101"/>
    <mergeCell ref="I44:I101"/>
    <mergeCell ref="O44:O87"/>
    <mergeCell ref="E46:E59"/>
    <mergeCell ref="F46:F59"/>
    <mergeCell ref="G46:G59"/>
    <mergeCell ref="E60:E63"/>
    <mergeCell ref="F60:F63"/>
    <mergeCell ref="G60:G63"/>
    <mergeCell ref="G64:G67"/>
    <mergeCell ref="F110:F111"/>
    <mergeCell ref="H110:H111"/>
    <mergeCell ref="I110:I111"/>
    <mergeCell ref="J110:J111"/>
    <mergeCell ref="K110:K111"/>
    <mergeCell ref="L110:L111"/>
    <mergeCell ref="F102:F106"/>
    <mergeCell ref="H102:H106"/>
    <mergeCell ref="I102:I106"/>
    <mergeCell ref="K112:K113"/>
    <mergeCell ref="L112:L113"/>
    <mergeCell ref="E116:E123"/>
    <mergeCell ref="F116:F123"/>
    <mergeCell ref="G116:G123"/>
    <mergeCell ref="H116:H123"/>
    <mergeCell ref="I116:I123"/>
    <mergeCell ref="J116:J123"/>
    <mergeCell ref="K116:K123"/>
    <mergeCell ref="L116:L123"/>
    <mergeCell ref="E112:E113"/>
    <mergeCell ref="F112:F113"/>
    <mergeCell ref="G112:G113"/>
    <mergeCell ref="H112:H113"/>
    <mergeCell ref="I112:I113"/>
    <mergeCell ref="J112:J113"/>
    <mergeCell ref="G107:G108"/>
    <mergeCell ref="F107:F108"/>
    <mergeCell ref="E107:E108"/>
    <mergeCell ref="K124:K135"/>
    <mergeCell ref="L124:L135"/>
    <mergeCell ref="E129:E130"/>
    <mergeCell ref="F129:F130"/>
    <mergeCell ref="G129:G130"/>
    <mergeCell ref="E132:E135"/>
    <mergeCell ref="F132:F135"/>
    <mergeCell ref="G132:G135"/>
    <mergeCell ref="E124:E128"/>
    <mergeCell ref="F124:F128"/>
    <mergeCell ref="G124:G128"/>
    <mergeCell ref="H124:H158"/>
    <mergeCell ref="I124:I158"/>
    <mergeCell ref="J124:J135"/>
    <mergeCell ref="E136:E137"/>
    <mergeCell ref="F136:F137"/>
    <mergeCell ref="G136:G137"/>
    <mergeCell ref="J136:J137"/>
    <mergeCell ref="L150:L158"/>
    <mergeCell ref="A159:A164"/>
    <mergeCell ref="E159:E164"/>
    <mergeCell ref="F159:F164"/>
    <mergeCell ref="G159:G164"/>
    <mergeCell ref="H159:H164"/>
    <mergeCell ref="K136:K137"/>
    <mergeCell ref="L136:L137"/>
    <mergeCell ref="E138:E147"/>
    <mergeCell ref="G138:G147"/>
    <mergeCell ref="J138:J149"/>
    <mergeCell ref="K138:K149"/>
    <mergeCell ref="L138:L149"/>
    <mergeCell ref="E148:E149"/>
    <mergeCell ref="G148:G149"/>
    <mergeCell ref="E165:E166"/>
    <mergeCell ref="F165:F166"/>
    <mergeCell ref="G165:G166"/>
    <mergeCell ref="H165:H167"/>
    <mergeCell ref="I165:I167"/>
    <mergeCell ref="E150:E158"/>
    <mergeCell ref="G150:G158"/>
    <mergeCell ref="J150:J158"/>
    <mergeCell ref="K150:K158"/>
    <mergeCell ref="J165:J167"/>
    <mergeCell ref="K165:K167"/>
    <mergeCell ref="L165:L167"/>
    <mergeCell ref="O165:O169"/>
    <mergeCell ref="P165:P167"/>
    <mergeCell ref="J169:J170"/>
    <mergeCell ref="K169:K170"/>
    <mergeCell ref="L169:L170"/>
    <mergeCell ref="I159:I164"/>
    <mergeCell ref="J159:J164"/>
    <mergeCell ref="K159:K164"/>
    <mergeCell ref="L159:L164"/>
    <mergeCell ref="O159:O164"/>
    <mergeCell ref="L171:L172"/>
    <mergeCell ref="O171:O172"/>
    <mergeCell ref="E173:E174"/>
    <mergeCell ref="F173:F174"/>
    <mergeCell ref="G173:G174"/>
    <mergeCell ref="H173:H187"/>
    <mergeCell ref="I173:I187"/>
    <mergeCell ref="J173:J174"/>
    <mergeCell ref="K173:K174"/>
    <mergeCell ref="L173:L174"/>
    <mergeCell ref="E171:E172"/>
    <mergeCell ref="F171:F172"/>
    <mergeCell ref="H171:H172"/>
    <mergeCell ref="I171:I172"/>
    <mergeCell ref="J171:J172"/>
    <mergeCell ref="K171:K172"/>
    <mergeCell ref="L175:L187"/>
    <mergeCell ref="M175:M183"/>
    <mergeCell ref="E183:E187"/>
    <mergeCell ref="F183:F187"/>
    <mergeCell ref="G183:G187"/>
    <mergeCell ref="E192:E197"/>
    <mergeCell ref="F192:F197"/>
    <mergeCell ref="G192:G197"/>
    <mergeCell ref="E198:E199"/>
    <mergeCell ref="F198:F199"/>
    <mergeCell ref="G198:G199"/>
    <mergeCell ref="E190:E191"/>
    <mergeCell ref="F190:F191"/>
    <mergeCell ref="G190:G191"/>
    <mergeCell ref="H188:H189"/>
    <mergeCell ref="I188:I189"/>
    <mergeCell ref="J188:J189"/>
    <mergeCell ref="K188:K189"/>
    <mergeCell ref="L188:L189"/>
    <mergeCell ref="O188:O189"/>
    <mergeCell ref="J175:J187"/>
    <mergeCell ref="K175:K187"/>
    <mergeCell ref="C205:C206"/>
    <mergeCell ref="F205:F208"/>
    <mergeCell ref="H205:H206"/>
    <mergeCell ref="I205:I206"/>
    <mergeCell ref="J205:J208"/>
    <mergeCell ref="K205:K208"/>
    <mergeCell ref="L205:L208"/>
    <mergeCell ref="H207:H208"/>
    <mergeCell ref="I207:I208"/>
    <mergeCell ref="J190:J199"/>
    <mergeCell ref="K190:K199"/>
    <mergeCell ref="L190:L199"/>
    <mergeCell ref="O190:O192"/>
    <mergeCell ref="H198:H200"/>
    <mergeCell ref="I198:I199"/>
    <mergeCell ref="H190:H197"/>
    <mergeCell ref="F209:F220"/>
    <mergeCell ref="G209:G220"/>
    <mergeCell ref="H209:H220"/>
    <mergeCell ref="I209:I220"/>
    <mergeCell ref="J209:J220"/>
    <mergeCell ref="K209:K220"/>
    <mergeCell ref="O231:O242"/>
    <mergeCell ref="K201:K204"/>
    <mergeCell ref="L201:L204"/>
    <mergeCell ref="O201:O202"/>
    <mergeCell ref="H203:H204"/>
    <mergeCell ref="I203:I204"/>
    <mergeCell ref="F201:F204"/>
    <mergeCell ref="H201:H202"/>
    <mergeCell ref="I201:I202"/>
    <mergeCell ref="J201:J204"/>
    <mergeCell ref="I190:I197"/>
    <mergeCell ref="B235:B236"/>
    <mergeCell ref="E238:E240"/>
    <mergeCell ref="F238:F240"/>
    <mergeCell ref="G238:G240"/>
    <mergeCell ref="B239:B240"/>
    <mergeCell ref="K225:K248"/>
    <mergeCell ref="L225:L248"/>
    <mergeCell ref="E231:E237"/>
    <mergeCell ref="F231:F237"/>
    <mergeCell ref="G231:G237"/>
    <mergeCell ref="H231:H242"/>
    <mergeCell ref="I231:I242"/>
    <mergeCell ref="E243:E245"/>
    <mergeCell ref="F243:F247"/>
    <mergeCell ref="G243:G245"/>
    <mergeCell ref="E225:E230"/>
    <mergeCell ref="F225:F230"/>
    <mergeCell ref="G225:G230"/>
    <mergeCell ref="H225:H230"/>
    <mergeCell ref="I225:I230"/>
    <mergeCell ref="J225:J248"/>
    <mergeCell ref="H243:H248"/>
    <mergeCell ref="I243:I248"/>
    <mergeCell ref="P243:P247"/>
    <mergeCell ref="E249:E254"/>
    <mergeCell ref="F249:F251"/>
    <mergeCell ref="G249:G254"/>
    <mergeCell ref="H249:H255"/>
    <mergeCell ref="I249:I255"/>
    <mergeCell ref="J249:J255"/>
    <mergeCell ref="K249:K255"/>
    <mergeCell ref="L249:L255"/>
    <mergeCell ref="F252:F254"/>
    <mergeCell ref="O252:O255"/>
    <mergeCell ref="G256:G262"/>
    <mergeCell ref="H256:H262"/>
    <mergeCell ref="I256:I262"/>
    <mergeCell ref="J256:J262"/>
    <mergeCell ref="K256:K262"/>
    <mergeCell ref="L256:L262"/>
    <mergeCell ref="O243:O247"/>
    <mergeCell ref="A268:A273"/>
    <mergeCell ref="E268:E273"/>
    <mergeCell ref="F268:F273"/>
    <mergeCell ref="G268:G273"/>
    <mergeCell ref="H268:H273"/>
    <mergeCell ref="I268:I273"/>
    <mergeCell ref="D266:D267"/>
    <mergeCell ref="E266:E267"/>
    <mergeCell ref="F266:F267"/>
    <mergeCell ref="G266:G267"/>
    <mergeCell ref="H266:H267"/>
    <mergeCell ref="I266:I267"/>
    <mergeCell ref="G295:G302"/>
    <mergeCell ref="E303:E305"/>
    <mergeCell ref="G303:G305"/>
    <mergeCell ref="F304:F305"/>
    <mergeCell ref="E307:E308"/>
    <mergeCell ref="F307:F308"/>
    <mergeCell ref="G307:G308"/>
    <mergeCell ref="O268:O273"/>
    <mergeCell ref="E275:E284"/>
    <mergeCell ref="F275:F294"/>
    <mergeCell ref="G275:G284"/>
    <mergeCell ref="H275:H308"/>
    <mergeCell ref="I275:I308"/>
    <mergeCell ref="O275:O306"/>
    <mergeCell ref="E285:E294"/>
    <mergeCell ref="G285:G294"/>
    <mergeCell ref="E295:E302"/>
    <mergeCell ref="J266:J308"/>
    <mergeCell ref="K266:K308"/>
    <mergeCell ref="L266:L308"/>
    <mergeCell ref="F295:F302"/>
    <mergeCell ref="K310:K319"/>
    <mergeCell ref="L310:L319"/>
    <mergeCell ref="N310:N315"/>
    <mergeCell ref="O310:O315"/>
    <mergeCell ref="P310:P315"/>
    <mergeCell ref="E320:E321"/>
    <mergeCell ref="F320:F321"/>
    <mergeCell ref="G320:G321"/>
    <mergeCell ref="H320:H321"/>
    <mergeCell ref="I320:I321"/>
    <mergeCell ref="E310:E319"/>
    <mergeCell ref="F310:F319"/>
    <mergeCell ref="G310:G319"/>
    <mergeCell ref="H310:H319"/>
    <mergeCell ref="I310:I319"/>
    <mergeCell ref="J310:J319"/>
    <mergeCell ref="B327:B328"/>
    <mergeCell ref="H327:H329"/>
    <mergeCell ref="I327:I329"/>
    <mergeCell ref="J327:J329"/>
    <mergeCell ref="K327:K329"/>
    <mergeCell ref="L327:L329"/>
    <mergeCell ref="J320:J326"/>
    <mergeCell ref="K320:K326"/>
    <mergeCell ref="L320:L326"/>
    <mergeCell ref="E322:E326"/>
    <mergeCell ref="F322:F326"/>
    <mergeCell ref="G322:G326"/>
    <mergeCell ref="H322:H326"/>
    <mergeCell ref="I322:I326"/>
    <mergeCell ref="O327:O331"/>
    <mergeCell ref="E328:E329"/>
    <mergeCell ref="F328:F329"/>
    <mergeCell ref="G328:G329"/>
    <mergeCell ref="H330:H331"/>
    <mergeCell ref="I330:I331"/>
    <mergeCell ref="J330:J331"/>
    <mergeCell ref="K330:K331"/>
    <mergeCell ref="L330:L331"/>
    <mergeCell ref="O333:O334"/>
    <mergeCell ref="J335:J336"/>
    <mergeCell ref="K335:K336"/>
    <mergeCell ref="L335:L336"/>
    <mergeCell ref="J337:J338"/>
    <mergeCell ref="K337:K338"/>
    <mergeCell ref="L337:L338"/>
    <mergeCell ref="F332:F334"/>
    <mergeCell ref="H332:H334"/>
    <mergeCell ref="I332:I334"/>
    <mergeCell ref="J332:J334"/>
    <mergeCell ref="K332:K334"/>
    <mergeCell ref="L332:L334"/>
    <mergeCell ref="A341:C390"/>
    <mergeCell ref="F341:F344"/>
    <mergeCell ref="H341:H344"/>
    <mergeCell ref="I341:I344"/>
    <mergeCell ref="J341:J377"/>
    <mergeCell ref="K341:K377"/>
    <mergeCell ref="F353:F356"/>
    <mergeCell ref="H353:H356"/>
    <mergeCell ref="I353:I356"/>
    <mergeCell ref="F365:F368"/>
    <mergeCell ref="H365:H368"/>
    <mergeCell ref="I365:I368"/>
    <mergeCell ref="F369:F372"/>
    <mergeCell ref="H369:H372"/>
    <mergeCell ref="I369:I372"/>
    <mergeCell ref="F357:F360"/>
    <mergeCell ref="H357:H360"/>
    <mergeCell ref="I357:I360"/>
    <mergeCell ref="F361:F364"/>
    <mergeCell ref="H361:H364"/>
    <mergeCell ref="I361:I364"/>
    <mergeCell ref="O361:O364"/>
    <mergeCell ref="L341:L377"/>
    <mergeCell ref="O341:O344"/>
    <mergeCell ref="F345:F348"/>
    <mergeCell ref="H345:H348"/>
    <mergeCell ref="I345:I348"/>
    <mergeCell ref="O345:O348"/>
    <mergeCell ref="F349:F352"/>
    <mergeCell ref="H349:H352"/>
    <mergeCell ref="I349:I352"/>
    <mergeCell ref="O349:O352"/>
    <mergeCell ref="O365:O368"/>
    <mergeCell ref="O369:O372"/>
    <mergeCell ref="O353:O356"/>
    <mergeCell ref="O357:O360"/>
    <mergeCell ref="O378:O382"/>
    <mergeCell ref="F383:F386"/>
    <mergeCell ref="H383:H386"/>
    <mergeCell ref="I383:I386"/>
    <mergeCell ref="J383:J386"/>
    <mergeCell ref="K383:K386"/>
    <mergeCell ref="L383:L386"/>
    <mergeCell ref="O383:O386"/>
    <mergeCell ref="F373:F376"/>
    <mergeCell ref="H373:H376"/>
    <mergeCell ref="I373:I376"/>
    <mergeCell ref="O373:O376"/>
    <mergeCell ref="F378:F382"/>
    <mergeCell ref="H378:H382"/>
    <mergeCell ref="I378:I382"/>
    <mergeCell ref="J378:J382"/>
    <mergeCell ref="K378:K382"/>
    <mergeCell ref="L378:L382"/>
    <mergeCell ref="F398:F401"/>
    <mergeCell ref="G398:G401"/>
    <mergeCell ref="E402:E403"/>
    <mergeCell ref="F402:F403"/>
    <mergeCell ref="G402:G403"/>
    <mergeCell ref="E404:E406"/>
    <mergeCell ref="F404:F406"/>
    <mergeCell ref="G404:G406"/>
    <mergeCell ref="O387:O390"/>
    <mergeCell ref="E394:E397"/>
    <mergeCell ref="F394:F397"/>
    <mergeCell ref="G394:G397"/>
    <mergeCell ref="H394:H406"/>
    <mergeCell ref="I394:I406"/>
    <mergeCell ref="J394:J406"/>
    <mergeCell ref="K394:K406"/>
    <mergeCell ref="L394:L406"/>
    <mergeCell ref="E398:E401"/>
    <mergeCell ref="F387:F390"/>
    <mergeCell ref="H387:H390"/>
    <mergeCell ref="I387:I390"/>
    <mergeCell ref="J387:J390"/>
    <mergeCell ref="K387:K390"/>
    <mergeCell ref="L387:L390"/>
    <mergeCell ref="E414:E420"/>
    <mergeCell ref="F414:F420"/>
    <mergeCell ref="G414:G420"/>
    <mergeCell ref="A421:A426"/>
    <mergeCell ref="E421:E426"/>
    <mergeCell ref="F421:F426"/>
    <mergeCell ref="G421:G426"/>
    <mergeCell ref="K407:K409"/>
    <mergeCell ref="L407:L409"/>
    <mergeCell ref="E410:E413"/>
    <mergeCell ref="F410:F413"/>
    <mergeCell ref="G410:G413"/>
    <mergeCell ref="H410:H433"/>
    <mergeCell ref="I410:I433"/>
    <mergeCell ref="J410:J426"/>
    <mergeCell ref="K410:K426"/>
    <mergeCell ref="L410:L426"/>
    <mergeCell ref="E407:E409"/>
    <mergeCell ref="F407:F409"/>
    <mergeCell ref="G407:G409"/>
    <mergeCell ref="H407:H409"/>
    <mergeCell ref="I407:I409"/>
    <mergeCell ref="J407:J409"/>
    <mergeCell ref="K431:K433"/>
    <mergeCell ref="M421:M426"/>
    <mergeCell ref="A427:A430"/>
    <mergeCell ref="B427:B430"/>
    <mergeCell ref="E427:E430"/>
    <mergeCell ref="F427:F430"/>
    <mergeCell ref="G427:G430"/>
    <mergeCell ref="J427:J430"/>
    <mergeCell ref="K427:K430"/>
    <mergeCell ref="L427:L430"/>
    <mergeCell ref="L431:L433"/>
    <mergeCell ref="M431:M433"/>
    <mergeCell ref="N431:N433"/>
    <mergeCell ref="O431:O433"/>
    <mergeCell ref="P431:P433"/>
    <mergeCell ref="A431:A433"/>
    <mergeCell ref="B431:B433"/>
    <mergeCell ref="E431:E433"/>
    <mergeCell ref="F431:F433"/>
    <mergeCell ref="G431:G433"/>
    <mergeCell ref="J431:J433"/>
    <mergeCell ref="K434:K439"/>
    <mergeCell ref="L434:L439"/>
    <mergeCell ref="E437:E439"/>
    <mergeCell ref="G437:G439"/>
    <mergeCell ref="F440:F442"/>
    <mergeCell ref="H440:H442"/>
    <mergeCell ref="I440:I442"/>
    <mergeCell ref="J440:J442"/>
    <mergeCell ref="K440:K442"/>
    <mergeCell ref="L440:L442"/>
    <mergeCell ref="E434:E436"/>
    <mergeCell ref="F434:F439"/>
    <mergeCell ref="G434:G436"/>
    <mergeCell ref="H434:H439"/>
    <mergeCell ref="I434:I439"/>
    <mergeCell ref="J434:J439"/>
    <mergeCell ref="O440:O441"/>
    <mergeCell ref="E441:E442"/>
    <mergeCell ref="G441:G442"/>
    <mergeCell ref="F443:F444"/>
    <mergeCell ref="H443:H444"/>
    <mergeCell ref="I443:I444"/>
    <mergeCell ref="J443:J444"/>
    <mergeCell ref="K443:K444"/>
    <mergeCell ref="L443:L444"/>
    <mergeCell ref="O443:O444"/>
    <mergeCell ref="K448:K465"/>
    <mergeCell ref="L448:L465"/>
    <mergeCell ref="E451:E462"/>
    <mergeCell ref="F451:F462"/>
    <mergeCell ref="G451:G462"/>
    <mergeCell ref="H451:H465"/>
    <mergeCell ref="I451:I465"/>
    <mergeCell ref="E464:E465"/>
    <mergeCell ref="F464:F465"/>
    <mergeCell ref="G464:G465"/>
    <mergeCell ref="E448:E450"/>
    <mergeCell ref="F448:F450"/>
    <mergeCell ref="G448:G450"/>
    <mergeCell ref="H448:H450"/>
    <mergeCell ref="I448:I450"/>
    <mergeCell ref="J448:J465"/>
    <mergeCell ref="I466:I467"/>
    <mergeCell ref="J466:J467"/>
    <mergeCell ref="K466:K467"/>
    <mergeCell ref="L466:L467"/>
    <mergeCell ref="E468:E482"/>
    <mergeCell ref="F468:F482"/>
    <mergeCell ref="G468:G482"/>
    <mergeCell ref="H468:H483"/>
    <mergeCell ref="I468:I483"/>
    <mergeCell ref="J468:J483"/>
    <mergeCell ref="K468:K483"/>
    <mergeCell ref="L492:L517"/>
    <mergeCell ref="O492:O517"/>
    <mergeCell ref="E496:E504"/>
    <mergeCell ref="F496:F504"/>
    <mergeCell ref="G496:G504"/>
    <mergeCell ref="I496:I509"/>
    <mergeCell ref="O484:O485"/>
    <mergeCell ref="H487:H488"/>
    <mergeCell ref="I487:I488"/>
    <mergeCell ref="E492:E495"/>
    <mergeCell ref="F492:F495"/>
    <mergeCell ref="G492:G495"/>
    <mergeCell ref="H492:H517"/>
    <mergeCell ref="I492:I495"/>
    <mergeCell ref="J492:J517"/>
    <mergeCell ref="K492:K517"/>
    <mergeCell ref="H484:H485"/>
    <mergeCell ref="I484:I485"/>
    <mergeCell ref="J484:J488"/>
    <mergeCell ref="K484:K488"/>
    <mergeCell ref="L484:L488"/>
    <mergeCell ref="F518:F519"/>
    <mergeCell ref="G518:G519"/>
    <mergeCell ref="H518:H519"/>
    <mergeCell ref="I518:I519"/>
    <mergeCell ref="J518:J519"/>
    <mergeCell ref="K518:K519"/>
    <mergeCell ref="B498:B499"/>
    <mergeCell ref="E510:E513"/>
    <mergeCell ref="F510:F513"/>
    <mergeCell ref="G510:G513"/>
    <mergeCell ref="I510:I517"/>
    <mergeCell ref="E514:E517"/>
    <mergeCell ref="F514:F517"/>
    <mergeCell ref="G514:G517"/>
    <mergeCell ref="O549:O550"/>
    <mergeCell ref="H551:H553"/>
    <mergeCell ref="I551:I553"/>
    <mergeCell ref="P522:P527"/>
    <mergeCell ref="E531:E532"/>
    <mergeCell ref="F531:F532"/>
    <mergeCell ref="G531:G532"/>
    <mergeCell ref="H531:H532"/>
    <mergeCell ref="I531:I532"/>
    <mergeCell ref="J531:J532"/>
    <mergeCell ref="K531:K532"/>
    <mergeCell ref="L531:L532"/>
    <mergeCell ref="H521:H530"/>
    <mergeCell ref="I521:I530"/>
    <mergeCell ref="J521:J530"/>
    <mergeCell ref="K521:K530"/>
    <mergeCell ref="L521:L530"/>
    <mergeCell ref="O522:O527"/>
    <mergeCell ref="I557:I559"/>
    <mergeCell ref="J557:J559"/>
    <mergeCell ref="K557:K559"/>
    <mergeCell ref="L535:L542"/>
    <mergeCell ref="O535:O542"/>
    <mergeCell ref="J543:J544"/>
    <mergeCell ref="K543:K544"/>
    <mergeCell ref="L543:L544"/>
    <mergeCell ref="A546:C555"/>
    <mergeCell ref="H546:H548"/>
    <mergeCell ref="I546:I548"/>
    <mergeCell ref="J546:J555"/>
    <mergeCell ref="K546:K555"/>
    <mergeCell ref="A535:B544"/>
    <mergeCell ref="F535:F542"/>
    <mergeCell ref="H535:H542"/>
    <mergeCell ref="I535:I542"/>
    <mergeCell ref="J535:J542"/>
    <mergeCell ref="K535:K542"/>
    <mergeCell ref="O554:O555"/>
    <mergeCell ref="L546:L555"/>
    <mergeCell ref="O546:O548"/>
    <mergeCell ref="H549:H550"/>
    <mergeCell ref="I549:I550"/>
    <mergeCell ref="J564:J566"/>
    <mergeCell ref="K564:K566"/>
    <mergeCell ref="O564:O566"/>
    <mergeCell ref="O551:O553"/>
    <mergeCell ref="H554:H555"/>
    <mergeCell ref="I554:I555"/>
    <mergeCell ref="L557:L559"/>
    <mergeCell ref="O557:O559"/>
    <mergeCell ref="A561:A563"/>
    <mergeCell ref="B561:B563"/>
    <mergeCell ref="E561:E563"/>
    <mergeCell ref="F561:F563"/>
    <mergeCell ref="G561:G563"/>
    <mergeCell ref="H561:H563"/>
    <mergeCell ref="I561:I563"/>
    <mergeCell ref="J561:J563"/>
    <mergeCell ref="K561:K563"/>
    <mergeCell ref="O561:O563"/>
    <mergeCell ref="A557:A559"/>
    <mergeCell ref="B557:B559"/>
    <mergeCell ref="E557:E559"/>
    <mergeCell ref="F557:F559"/>
    <mergeCell ref="G557:G559"/>
    <mergeCell ref="H557:H559"/>
    <mergeCell ref="J577:J579"/>
    <mergeCell ref="K577:K579"/>
    <mergeCell ref="L577:L579"/>
    <mergeCell ref="I570:I571"/>
    <mergeCell ref="J570:J571"/>
    <mergeCell ref="K570:K571"/>
    <mergeCell ref="L570:L571"/>
    <mergeCell ref="A572:A575"/>
    <mergeCell ref="B572:B575"/>
    <mergeCell ref="E572:E575"/>
    <mergeCell ref="F572:F575"/>
    <mergeCell ref="G572:G575"/>
    <mergeCell ref="H572:H575"/>
    <mergeCell ref="A570:A571"/>
    <mergeCell ref="B570:B571"/>
    <mergeCell ref="E570:E571"/>
    <mergeCell ref="F570:F571"/>
    <mergeCell ref="G570:G571"/>
    <mergeCell ref="H570:H571"/>
    <mergeCell ref="B94:B99"/>
    <mergeCell ref="G175:G182"/>
    <mergeCell ref="F175:F182"/>
    <mergeCell ref="E175:E182"/>
    <mergeCell ref="A175:A176"/>
    <mergeCell ref="I572:I575"/>
    <mergeCell ref="J572:J575"/>
    <mergeCell ref="K572:K575"/>
    <mergeCell ref="O572:O575"/>
    <mergeCell ref="K567:K569"/>
    <mergeCell ref="L567:L569"/>
    <mergeCell ref="B568:B569"/>
    <mergeCell ref="E568:E569"/>
    <mergeCell ref="F568:F569"/>
    <mergeCell ref="G568:G569"/>
    <mergeCell ref="H568:H569"/>
    <mergeCell ref="I568:I569"/>
    <mergeCell ref="O568:O569"/>
    <mergeCell ref="B564:B566"/>
    <mergeCell ref="E564:E566"/>
    <mergeCell ref="F564:F566"/>
    <mergeCell ref="G564:G566"/>
    <mergeCell ref="H564:H566"/>
    <mergeCell ref="I564:I566"/>
  </mergeCells>
  <hyperlinks>
    <hyperlink ref="A223" location="Käsikirja!A1537" display="Aikuisten sosiaalipalvelujen tietopaketti"/>
    <hyperlink ref="A264" location="Käsikirja!A1583" display="Hoiva- ja hoitopalvelujen tietopaketti"/>
    <hyperlink ref="A392" location="Käsikirja!A1849" display="Vammaisten palvelujen tietopaketti"/>
    <hyperlink ref="A447" location="Käsikirja!A1898" display="Lääkinnällisen kuntoutuksen tietopaketti"/>
    <hyperlink ref="A520" location="Käsikirja!A1985" display="Päivystyksen tietopaketti"/>
    <hyperlink ref="A534" location="Käsikirja!A2056" display="Ensihoidon tietopaketti"/>
    <hyperlink ref="A545" location="Käsikirja!A2109" display="Lääkehuollon tietopaketti"/>
    <hyperlink ref="A556" location="Käsikirja!A2153" display="Matkapalvelujen tietopaketti"/>
    <hyperlink ref="A576" location="Käsikirja!A2203" display="Hyvinvoinnin ja terveyden edistämisen tietopaketti"/>
    <hyperlink ref="A114" location="Käsikirja!A1464" display="Lasten, nuorten ja perheiden tietopaketti"/>
    <hyperlink ref="A340" location="Käsikirja!A1632" display="18–74-vuotiaiden erikoissairaanhoidon tietopaketti "/>
    <hyperlink ref="A490" location="Käsikirja!A1947" display="Vastaanottopalvelujen tietopaketti"/>
    <hyperlink ref="A29" location="Käsikirja!A1401" display="Mielenterveys- ja päihdepalvelujen tietopaketti"/>
    <hyperlink ref="A2" location="Käsikirja!A1324" display="Suun terveydenhuollon tietopaketti"/>
  </hyperlinks>
  <pageMargins left="0.7" right="0.7" top="0.75" bottom="0.75" header="0.3" footer="0.3"/>
  <pageSetup paperSize="9" orientation="portrait" horizontalDpi="4294967292" verticalDpi="4294967292"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F2401"/>
  <sheetViews>
    <sheetView view="pageLayout" topLeftCell="A10" zoomScaleNormal="100" workbookViewId="0">
      <selection activeCell="A1632" sqref="A1632"/>
    </sheetView>
  </sheetViews>
  <sheetFormatPr defaultColWidth="117.33203125" defaultRowHeight="14.4" outlineLevelRow="1"/>
  <cols>
    <col min="1" max="1" width="16.77734375" style="11" customWidth="1"/>
    <col min="2" max="2" width="15.109375" style="11" customWidth="1"/>
    <col min="3" max="3" width="10.6640625" style="11" customWidth="1"/>
    <col min="4" max="4" width="13.6640625" style="11" customWidth="1"/>
    <col min="5" max="5" width="11.5546875" style="11" customWidth="1"/>
    <col min="6" max="6" width="21.6640625" style="11" customWidth="1"/>
    <col min="7" max="16384" width="117.33203125" style="11"/>
  </cols>
  <sheetData>
    <row r="1" spans="1:2" ht="21">
      <c r="A1" s="155">
        <v>43860</v>
      </c>
    </row>
    <row r="2" spans="1:2" ht="21">
      <c r="A2" s="155"/>
    </row>
    <row r="3" spans="1:2" ht="21">
      <c r="A3" s="155"/>
    </row>
    <row r="4" spans="1:2">
      <c r="A4" s="161"/>
    </row>
    <row r="5" spans="1:2">
      <c r="A5" s="161"/>
    </row>
    <row r="6" spans="1:2">
      <c r="A6" s="161"/>
    </row>
    <row r="7" spans="1:2">
      <c r="A7" s="161"/>
    </row>
    <row r="8" spans="1:2" ht="21">
      <c r="A8" s="155"/>
    </row>
    <row r="9" spans="1:2" ht="21">
      <c r="A9" s="155"/>
    </row>
    <row r="10" spans="1:2" ht="21">
      <c r="A10" s="155"/>
    </row>
    <row r="11" spans="1:2" ht="21">
      <c r="A11" s="155"/>
    </row>
    <row r="12" spans="1:2" ht="21">
      <c r="A12" s="155"/>
    </row>
    <row r="13" spans="1:2" ht="46.2">
      <c r="A13" s="155"/>
      <c r="B13" s="157" t="s">
        <v>882</v>
      </c>
    </row>
    <row r="14" spans="1:2" ht="46.2">
      <c r="A14" s="155"/>
      <c r="B14" s="158" t="s">
        <v>883</v>
      </c>
    </row>
    <row r="15" spans="1:2" ht="25.8">
      <c r="A15" s="155"/>
      <c r="B15" s="159" t="s">
        <v>21036</v>
      </c>
    </row>
    <row r="16" spans="1:2" ht="21">
      <c r="A16" s="155"/>
    </row>
    <row r="17" spans="1:2" ht="21">
      <c r="A17" s="155"/>
    </row>
    <row r="18" spans="1:2" ht="21">
      <c r="A18" s="155"/>
    </row>
    <row r="19" spans="1:2" ht="46.2">
      <c r="B19" s="157"/>
    </row>
    <row r="20" spans="1:2" ht="46.2">
      <c r="B20" s="158"/>
    </row>
    <row r="21" spans="1:2">
      <c r="A21" s="161"/>
    </row>
    <row r="22" spans="1:2">
      <c r="A22" s="156"/>
    </row>
    <row r="23" spans="1:2">
      <c r="A23" s="156"/>
    </row>
    <row r="24" spans="1:2">
      <c r="A24" s="160"/>
    </row>
    <row r="25" spans="1:2">
      <c r="A25" s="160"/>
    </row>
    <row r="26" spans="1:2">
      <c r="A26" s="160"/>
    </row>
    <row r="27" spans="1:2">
      <c r="A27" s="160"/>
    </row>
    <row r="28" spans="1:2">
      <c r="A28" s="161"/>
    </row>
    <row r="29" spans="1:2">
      <c r="A29" s="161"/>
    </row>
    <row r="31" spans="1:2">
      <c r="A31" s="161"/>
    </row>
    <row r="32" spans="1:2">
      <c r="A32" s="161"/>
    </row>
    <row r="34" spans="1:1" ht="22.8">
      <c r="A34" s="162"/>
    </row>
    <row r="35" spans="1:1" ht="22.8">
      <c r="A35" s="163" t="s">
        <v>884</v>
      </c>
    </row>
    <row r="36" spans="1:1">
      <c r="A36" s="164"/>
    </row>
    <row r="37" spans="1:1">
      <c r="A37" s="164" t="s">
        <v>885</v>
      </c>
    </row>
    <row r="38" spans="1:1">
      <c r="A38" s="165" t="s">
        <v>890</v>
      </c>
    </row>
    <row r="39" spans="1:1">
      <c r="A39" s="165" t="s">
        <v>886</v>
      </c>
    </row>
    <row r="40" spans="1:1">
      <c r="A40" s="165" t="s">
        <v>5083</v>
      </c>
    </row>
    <row r="41" spans="1:1">
      <c r="A41" s="165" t="s">
        <v>887</v>
      </c>
    </row>
    <row r="42" spans="1:1">
      <c r="A42" s="165" t="s">
        <v>888</v>
      </c>
    </row>
    <row r="43" spans="1:1">
      <c r="A43" s="165" t="s">
        <v>889</v>
      </c>
    </row>
    <row r="44" spans="1:1">
      <c r="A44" s="165"/>
    </row>
    <row r="45" spans="1:1">
      <c r="A45" s="156" t="s">
        <v>5084</v>
      </c>
    </row>
    <row r="46" spans="1:1">
      <c r="A46" s="165" t="s">
        <v>5085</v>
      </c>
    </row>
    <row r="47" spans="1:1">
      <c r="A47" s="165" t="s">
        <v>5086</v>
      </c>
    </row>
    <row r="48" spans="1:1">
      <c r="A48" s="165" t="s">
        <v>5087</v>
      </c>
    </row>
    <row r="50" spans="1:1">
      <c r="A50" s="156" t="s">
        <v>5251</v>
      </c>
    </row>
    <row r="51" spans="1:1">
      <c r="A51" s="165" t="s">
        <v>5252</v>
      </c>
    </row>
    <row r="52" spans="1:1">
      <c r="A52" s="165" t="s">
        <v>5088</v>
      </c>
    </row>
    <row r="53" spans="1:1">
      <c r="A53" s="165" t="s">
        <v>5188</v>
      </c>
    </row>
    <row r="54" spans="1:1">
      <c r="A54" s="165" t="s">
        <v>5189</v>
      </c>
    </row>
    <row r="55" spans="1:1">
      <c r="A55" s="165" t="s">
        <v>5089</v>
      </c>
    </row>
    <row r="56" spans="1:1">
      <c r="A56" s="165" t="s">
        <v>5190</v>
      </c>
    </row>
    <row r="57" spans="1:1">
      <c r="A57" s="165" t="s">
        <v>5090</v>
      </c>
    </row>
    <row r="58" spans="1:1">
      <c r="A58" s="165"/>
    </row>
    <row r="59" spans="1:1">
      <c r="A59" s="156" t="s">
        <v>891</v>
      </c>
    </row>
    <row r="60" spans="1:1">
      <c r="A60" s="165" t="s">
        <v>5091</v>
      </c>
    </row>
    <row r="61" spans="1:1">
      <c r="A61" s="165" t="s">
        <v>5092</v>
      </c>
    </row>
    <row r="62" spans="1:1">
      <c r="A62" s="165" t="s">
        <v>5093</v>
      </c>
    </row>
    <row r="63" spans="1:1">
      <c r="A63" s="165" t="s">
        <v>892</v>
      </c>
    </row>
    <row r="65" spans="1:5">
      <c r="A65" s="156" t="s">
        <v>18791</v>
      </c>
      <c r="C65" s="432" t="s">
        <v>20469</v>
      </c>
      <c r="E65" s="431" t="s">
        <v>18930</v>
      </c>
    </row>
    <row r="66" spans="1:5">
      <c r="A66" s="165" t="s">
        <v>893</v>
      </c>
    </row>
    <row r="67" spans="1:5">
      <c r="A67" s="165" t="s">
        <v>894</v>
      </c>
    </row>
    <row r="68" spans="1:5">
      <c r="A68" s="165" t="s">
        <v>895</v>
      </c>
    </row>
    <row r="69" spans="1:5">
      <c r="A69" s="165" t="s">
        <v>896</v>
      </c>
    </row>
    <row r="70" spans="1:5">
      <c r="A70" s="165" t="s">
        <v>897</v>
      </c>
    </row>
    <row r="72" spans="1:5">
      <c r="A72" s="165" t="s">
        <v>898</v>
      </c>
    </row>
    <row r="73" spans="1:5">
      <c r="A73" s="165" t="s">
        <v>20508</v>
      </c>
    </row>
    <row r="74" spans="1:5">
      <c r="A74" s="165" t="s">
        <v>899</v>
      </c>
    </row>
    <row r="75" spans="1:5">
      <c r="A75" s="165" t="s">
        <v>900</v>
      </c>
    </row>
    <row r="76" spans="1:5">
      <c r="A76" s="165" t="s">
        <v>20507</v>
      </c>
    </row>
    <row r="77" spans="1:5">
      <c r="A77" s="165" t="s">
        <v>901</v>
      </c>
    </row>
    <row r="78" spans="1:5">
      <c r="A78" s="165" t="s">
        <v>902</v>
      </c>
    </row>
    <row r="79" spans="1:5">
      <c r="A79" s="165"/>
    </row>
    <row r="80" spans="1:5">
      <c r="A80" s="165"/>
    </row>
    <row r="81" spans="1:1">
      <c r="A81" s="165"/>
    </row>
    <row r="82" spans="1:1">
      <c r="A82" s="165"/>
    </row>
    <row r="83" spans="1:1">
      <c r="A83" s="165"/>
    </row>
    <row r="84" spans="1:1">
      <c r="A84" s="165"/>
    </row>
    <row r="85" spans="1:1">
      <c r="A85" s="165"/>
    </row>
    <row r="86" spans="1:1">
      <c r="A86" s="165"/>
    </row>
    <row r="134" spans="1:1" ht="22.8">
      <c r="A134" s="163" t="s">
        <v>4832</v>
      </c>
    </row>
    <row r="136" spans="1:1">
      <c r="A136" s="14" t="s">
        <v>4864</v>
      </c>
    </row>
    <row r="137" spans="1:1">
      <c r="A137" s="14" t="s">
        <v>4833</v>
      </c>
    </row>
    <row r="138" spans="1:1">
      <c r="A138" s="355" t="s">
        <v>914</v>
      </c>
    </row>
    <row r="139" spans="1:1">
      <c r="A139" s="355" t="s">
        <v>4834</v>
      </c>
    </row>
    <row r="140" spans="1:1">
      <c r="A140" s="355" t="s">
        <v>950</v>
      </c>
    </row>
    <row r="141" spans="1:1">
      <c r="A141" s="355" t="s">
        <v>961</v>
      </c>
    </row>
    <row r="142" spans="1:1">
      <c r="A142" s="14" t="s">
        <v>4835</v>
      </c>
    </row>
    <row r="143" spans="1:1">
      <c r="A143" s="355" t="s">
        <v>420</v>
      </c>
    </row>
    <row r="144" spans="1:1">
      <c r="A144" s="355" t="s">
        <v>419</v>
      </c>
    </row>
    <row r="145" spans="1:4">
      <c r="A145" s="355" t="s">
        <v>1002</v>
      </c>
    </row>
    <row r="146" spans="1:4">
      <c r="A146" s="355" t="s">
        <v>1043</v>
      </c>
    </row>
    <row r="147" spans="1:4">
      <c r="A147" s="355" t="s">
        <v>1050</v>
      </c>
    </row>
    <row r="148" spans="1:4">
      <c r="A148" s="355" t="s">
        <v>1065</v>
      </c>
    </row>
    <row r="149" spans="1:4">
      <c r="A149" s="355" t="s">
        <v>1080</v>
      </c>
    </row>
    <row r="150" spans="1:4">
      <c r="A150" s="355" t="s">
        <v>1083</v>
      </c>
    </row>
    <row r="151" spans="1:4">
      <c r="A151" s="355" t="s">
        <v>1092</v>
      </c>
    </row>
    <row r="152" spans="1:4">
      <c r="A152" s="355" t="s">
        <v>1098</v>
      </c>
    </row>
    <row r="153" spans="1:4">
      <c r="A153" s="14" t="s">
        <v>4836</v>
      </c>
      <c r="B153" s="358"/>
      <c r="C153" s="358"/>
      <c r="D153" s="358"/>
    </row>
    <row r="154" spans="1:4">
      <c r="A154" s="355" t="s">
        <v>1108</v>
      </c>
    </row>
    <row r="155" spans="1:4">
      <c r="A155" s="355" t="s">
        <v>1276</v>
      </c>
    </row>
    <row r="156" spans="1:4">
      <c r="A156" s="355" t="s">
        <v>1318</v>
      </c>
    </row>
    <row r="157" spans="1:4">
      <c r="A157" s="355" t="s">
        <v>1328</v>
      </c>
    </row>
    <row r="158" spans="1:4">
      <c r="A158" s="355" t="s">
        <v>1333</v>
      </c>
    </row>
    <row r="159" spans="1:4">
      <c r="A159" s="359" t="s">
        <v>4837</v>
      </c>
    </row>
    <row r="160" spans="1:4">
      <c r="A160" s="355" t="s">
        <v>21</v>
      </c>
    </row>
    <row r="161" spans="1:1">
      <c r="A161" s="355" t="s">
        <v>1357</v>
      </c>
    </row>
    <row r="162" spans="1:1">
      <c r="A162" s="355" t="s">
        <v>110</v>
      </c>
    </row>
    <row r="163" spans="1:1">
      <c r="A163" s="355" t="s">
        <v>1365</v>
      </c>
    </row>
    <row r="164" spans="1:1">
      <c r="A164" s="359" t="s">
        <v>4838</v>
      </c>
    </row>
    <row r="165" spans="1:1">
      <c r="A165" s="355" t="s">
        <v>379</v>
      </c>
    </row>
    <row r="166" spans="1:1">
      <c r="A166" s="355" t="s">
        <v>380</v>
      </c>
    </row>
    <row r="167" spans="1:1">
      <c r="A167" s="355" t="s">
        <v>1466</v>
      </c>
    </row>
    <row r="168" spans="1:1">
      <c r="A168" s="355" t="s">
        <v>1517</v>
      </c>
    </row>
    <row r="169" spans="1:1">
      <c r="A169" s="355" t="s">
        <v>381</v>
      </c>
    </row>
    <row r="170" spans="1:1">
      <c r="A170" s="355" t="s">
        <v>1750</v>
      </c>
    </row>
    <row r="171" spans="1:1">
      <c r="A171" s="355" t="s">
        <v>1731</v>
      </c>
    </row>
    <row r="172" spans="1:1">
      <c r="A172" s="355" t="s">
        <v>382</v>
      </c>
    </row>
    <row r="173" spans="1:1">
      <c r="A173" s="355" t="s">
        <v>1799</v>
      </c>
    </row>
    <row r="174" spans="1:1">
      <c r="A174" s="355" t="s">
        <v>385</v>
      </c>
    </row>
    <row r="175" spans="1:1">
      <c r="A175" s="355" t="s">
        <v>1875</v>
      </c>
    </row>
    <row r="176" spans="1:1">
      <c r="A176" s="355" t="s">
        <v>1936</v>
      </c>
    </row>
    <row r="177" spans="1:1">
      <c r="A177" s="355" t="s">
        <v>1941</v>
      </c>
    </row>
    <row r="178" spans="1:1">
      <c r="A178" s="355" t="s">
        <v>1957</v>
      </c>
    </row>
    <row r="179" spans="1:1">
      <c r="A179" s="261" t="s">
        <v>4839</v>
      </c>
    </row>
    <row r="180" spans="1:1">
      <c r="A180" s="14" t="s">
        <v>2032</v>
      </c>
    </row>
    <row r="183" spans="1:1" ht="22.8">
      <c r="A183" s="445" t="s">
        <v>4846</v>
      </c>
    </row>
    <row r="184" spans="1:1" ht="14.55" customHeight="1">
      <c r="A184" s="167"/>
    </row>
    <row r="185" spans="1:1">
      <c r="A185" s="11" t="s">
        <v>4847</v>
      </c>
    </row>
    <row r="186" spans="1:1">
      <c r="A186" s="11" t="s">
        <v>4848</v>
      </c>
    </row>
    <row r="187" spans="1:1">
      <c r="A187" s="11" t="s">
        <v>5192</v>
      </c>
    </row>
    <row r="188" spans="1:1">
      <c r="A188" s="11" t="s">
        <v>5191</v>
      </c>
    </row>
    <row r="190" spans="1:1">
      <c r="A190" s="11" t="s">
        <v>4849</v>
      </c>
    </row>
    <row r="191" spans="1:1">
      <c r="A191" s="11" t="s">
        <v>4850</v>
      </c>
    </row>
    <row r="192" spans="1:1">
      <c r="A192" s="11" t="s">
        <v>4851</v>
      </c>
    </row>
    <row r="193" spans="1:1">
      <c r="A193" s="11" t="s">
        <v>4852</v>
      </c>
    </row>
    <row r="194" spans="1:1">
      <c r="A194" s="11" t="s">
        <v>5250</v>
      </c>
    </row>
    <row r="195" spans="1:1">
      <c r="A195" s="11" t="s">
        <v>4853</v>
      </c>
    </row>
    <row r="196" spans="1:1">
      <c r="A196" s="11" t="s">
        <v>4854</v>
      </c>
    </row>
    <row r="197" spans="1:1">
      <c r="A197" s="11" t="s">
        <v>4856</v>
      </c>
    </row>
    <row r="198" spans="1:1">
      <c r="A198" s="11" t="s">
        <v>4855</v>
      </c>
    </row>
    <row r="200" spans="1:1">
      <c r="A200" s="11" t="s">
        <v>5249</v>
      </c>
    </row>
    <row r="201" spans="1:1">
      <c r="A201" s="11" t="s">
        <v>5253</v>
      </c>
    </row>
    <row r="202" spans="1:1">
      <c r="A202" s="11" t="s">
        <v>5254</v>
      </c>
    </row>
    <row r="203" spans="1:1">
      <c r="A203" s="11" t="s">
        <v>5255</v>
      </c>
    </row>
    <row r="204" spans="1:1">
      <c r="A204" s="11" t="s">
        <v>5256</v>
      </c>
    </row>
    <row r="205" spans="1:1">
      <c r="A205" s="11" t="s">
        <v>5257</v>
      </c>
    </row>
    <row r="206" spans="1:1">
      <c r="A206" s="11" t="s">
        <v>5258</v>
      </c>
    </row>
    <row r="208" spans="1:1">
      <c r="A208" s="11" t="s">
        <v>4860</v>
      </c>
    </row>
    <row r="209" spans="1:1">
      <c r="A209" s="11" t="s">
        <v>4861</v>
      </c>
    </row>
    <row r="210" spans="1:1">
      <c r="A210" s="11" t="s">
        <v>4862</v>
      </c>
    </row>
    <row r="211" spans="1:1">
      <c r="A211" s="11" t="s">
        <v>4863</v>
      </c>
    </row>
    <row r="212" spans="1:1">
      <c r="A212" s="11" t="s">
        <v>4865</v>
      </c>
    </row>
    <row r="213" spans="1:1">
      <c r="A213" s="11" t="s">
        <v>5193</v>
      </c>
    </row>
    <row r="214" spans="1:1">
      <c r="A214" s="11" t="s">
        <v>5194</v>
      </c>
    </row>
    <row r="215" spans="1:1">
      <c r="A215" s="11" t="s">
        <v>5195</v>
      </c>
    </row>
    <row r="217" spans="1:1">
      <c r="A217" s="11" t="s">
        <v>4857</v>
      </c>
    </row>
    <row r="218" spans="1:1">
      <c r="A218" s="11" t="s">
        <v>4858</v>
      </c>
    </row>
    <row r="219" spans="1:1">
      <c r="A219" s="11" t="s">
        <v>4859</v>
      </c>
    </row>
    <row r="220" spans="1:1">
      <c r="A220" s="11" t="s">
        <v>4866</v>
      </c>
    </row>
    <row r="221" spans="1:1">
      <c r="A221" s="11" t="s">
        <v>4867</v>
      </c>
    </row>
    <row r="222" spans="1:1">
      <c r="A222" s="11" t="s">
        <v>4868</v>
      </c>
    </row>
    <row r="223" spans="1:1">
      <c r="A223" s="11" t="s">
        <v>4869</v>
      </c>
    </row>
    <row r="232" spans="1:1" ht="22.8">
      <c r="A232" s="445" t="s">
        <v>903</v>
      </c>
    </row>
    <row r="234" spans="1:1">
      <c r="A234" s="156" t="s">
        <v>5094</v>
      </c>
    </row>
    <row r="235" spans="1:1">
      <c r="A235" s="156" t="s">
        <v>5095</v>
      </c>
    </row>
    <row r="236" spans="1:1">
      <c r="A236" s="156" t="s">
        <v>904</v>
      </c>
    </row>
    <row r="237" spans="1:1">
      <c r="A237" s="156" t="s">
        <v>905</v>
      </c>
    </row>
    <row r="238" spans="1:1">
      <c r="A238" s="156"/>
    </row>
    <row r="239" spans="1:1">
      <c r="A239" s="156" t="s">
        <v>5097</v>
      </c>
    </row>
    <row r="240" spans="1:1">
      <c r="A240" s="156" t="s">
        <v>5096</v>
      </c>
    </row>
    <row r="241" spans="1:1">
      <c r="A241" s="156" t="s">
        <v>5098</v>
      </c>
    </row>
    <row r="242" spans="1:1">
      <c r="A242" s="156" t="s">
        <v>906</v>
      </c>
    </row>
    <row r="243" spans="1:1">
      <c r="A243" s="156" t="s">
        <v>5099</v>
      </c>
    </row>
    <row r="244" spans="1:1">
      <c r="A244" s="156" t="s">
        <v>5100</v>
      </c>
    </row>
    <row r="245" spans="1:1">
      <c r="A245" s="156" t="s">
        <v>907</v>
      </c>
    </row>
    <row r="246" spans="1:1">
      <c r="A246" s="156" t="s">
        <v>908</v>
      </c>
    </row>
    <row r="247" spans="1:1">
      <c r="A247" s="156"/>
    </row>
    <row r="248" spans="1:1">
      <c r="A248" s="156" t="s">
        <v>909</v>
      </c>
    </row>
    <row r="249" spans="1:1">
      <c r="A249" s="156" t="s">
        <v>910</v>
      </c>
    </row>
    <row r="250" spans="1:1">
      <c r="A250" s="156" t="s">
        <v>911</v>
      </c>
    </row>
    <row r="251" spans="1:1">
      <c r="A251" s="156" t="s">
        <v>912</v>
      </c>
    </row>
    <row r="252" spans="1:1">
      <c r="A252" s="156" t="s">
        <v>913</v>
      </c>
    </row>
    <row r="253" spans="1:1">
      <c r="A253" s="156"/>
    </row>
    <row r="254" spans="1:1" ht="18">
      <c r="A254" s="169" t="s">
        <v>914</v>
      </c>
    </row>
    <row r="255" spans="1:1">
      <c r="A255" s="156"/>
    </row>
    <row r="256" spans="1:1">
      <c r="A256" s="156" t="s">
        <v>5101</v>
      </c>
    </row>
    <row r="257" spans="1:1">
      <c r="A257" s="156" t="s">
        <v>5103</v>
      </c>
    </row>
    <row r="258" spans="1:1">
      <c r="A258" s="156" t="s">
        <v>5102</v>
      </c>
    </row>
    <row r="259" spans="1:1">
      <c r="A259" s="156" t="s">
        <v>18748</v>
      </c>
    </row>
    <row r="260" spans="1:1">
      <c r="A260" s="156"/>
    </row>
    <row r="261" spans="1:1">
      <c r="A261" s="156"/>
    </row>
    <row r="262" spans="1:1">
      <c r="A262" s="156"/>
    </row>
    <row r="263" spans="1:1">
      <c r="A263" s="156"/>
    </row>
    <row r="264" spans="1:1">
      <c r="A264" s="156"/>
    </row>
    <row r="265" spans="1:1">
      <c r="A265" s="156"/>
    </row>
    <row r="266" spans="1:1">
      <c r="A266" s="156"/>
    </row>
    <row r="267" spans="1:1">
      <c r="A267" s="156"/>
    </row>
    <row r="268" spans="1:1">
      <c r="A268" s="156"/>
    </row>
    <row r="269" spans="1:1">
      <c r="A269" s="156"/>
    </row>
    <row r="270" spans="1:1">
      <c r="A270" s="156"/>
    </row>
    <row r="279" spans="1:1">
      <c r="A279" s="170" t="s">
        <v>5104</v>
      </c>
    </row>
    <row r="281" spans="1:1">
      <c r="A281" s="156" t="s">
        <v>5105</v>
      </c>
    </row>
    <row r="282" spans="1:1">
      <c r="A282" s="156" t="s">
        <v>915</v>
      </c>
    </row>
    <row r="283" spans="1:1">
      <c r="A283" s="156" t="s">
        <v>5196</v>
      </c>
    </row>
    <row r="284" spans="1:1">
      <c r="A284" s="156" t="s">
        <v>18749</v>
      </c>
    </row>
    <row r="285" spans="1:1">
      <c r="A285" s="156" t="s">
        <v>5106</v>
      </c>
    </row>
    <row r="286" spans="1:1">
      <c r="A286" s="156" t="s">
        <v>916</v>
      </c>
    </row>
    <row r="287" spans="1:1">
      <c r="A287" s="156" t="s">
        <v>5107</v>
      </c>
    </row>
    <row r="288" spans="1:1">
      <c r="A288" s="156" t="s">
        <v>5108</v>
      </c>
    </row>
    <row r="289" spans="1:1">
      <c r="A289" s="156"/>
    </row>
    <row r="290" spans="1:1">
      <c r="A290" s="164" t="s">
        <v>5109</v>
      </c>
    </row>
    <row r="291" spans="1:1">
      <c r="A291" s="164" t="s">
        <v>5110</v>
      </c>
    </row>
    <row r="292" spans="1:1">
      <c r="A292" s="156" t="s">
        <v>5197</v>
      </c>
    </row>
    <row r="293" spans="1:1">
      <c r="A293" s="156" t="s">
        <v>5111</v>
      </c>
    </row>
    <row r="294" spans="1:1">
      <c r="A294" s="156"/>
    </row>
    <row r="295" spans="1:1">
      <c r="A295" s="156" t="s">
        <v>5112</v>
      </c>
    </row>
    <row r="296" spans="1:1">
      <c r="A296" s="156" t="s">
        <v>917</v>
      </c>
    </row>
    <row r="297" spans="1:1">
      <c r="A297" s="156" t="s">
        <v>918</v>
      </c>
    </row>
    <row r="298" spans="1:1">
      <c r="A298" s="156" t="s">
        <v>919</v>
      </c>
    </row>
    <row r="299" spans="1:1">
      <c r="A299" s="172" t="s">
        <v>921</v>
      </c>
    </row>
    <row r="300" spans="1:1">
      <c r="A300" s="173" t="s">
        <v>920</v>
      </c>
    </row>
    <row r="301" spans="1:1">
      <c r="A301" s="172" t="s">
        <v>922</v>
      </c>
    </row>
    <row r="302" spans="1:1">
      <c r="A302" s="173" t="s">
        <v>923</v>
      </c>
    </row>
    <row r="303" spans="1:1">
      <c r="A303" s="172" t="s">
        <v>924</v>
      </c>
    </row>
    <row r="304" spans="1:1">
      <c r="A304" s="173" t="s">
        <v>925</v>
      </c>
    </row>
    <row r="305" spans="1:1">
      <c r="A305" s="173" t="s">
        <v>5113</v>
      </c>
    </row>
    <row r="306" spans="1:1">
      <c r="A306" s="173" t="s">
        <v>926</v>
      </c>
    </row>
    <row r="308" spans="1:1">
      <c r="A308" s="156" t="s">
        <v>5114</v>
      </c>
    </row>
    <row r="309" spans="1:1">
      <c r="A309" s="156" t="s">
        <v>5115</v>
      </c>
    </row>
    <row r="310" spans="1:1">
      <c r="A310" s="156" t="s">
        <v>5116</v>
      </c>
    </row>
    <row r="311" spans="1:1">
      <c r="A311" s="156" t="s">
        <v>19495</v>
      </c>
    </row>
    <row r="312" spans="1:1">
      <c r="A312" s="156" t="s">
        <v>19496</v>
      </c>
    </row>
    <row r="313" spans="1:1">
      <c r="A313" s="156"/>
    </row>
    <row r="314" spans="1:1">
      <c r="A314" s="156" t="s">
        <v>4870</v>
      </c>
    </row>
    <row r="315" spans="1:1">
      <c r="A315" s="156" t="s">
        <v>4871</v>
      </c>
    </row>
    <row r="316" spans="1:1">
      <c r="A316" s="156" t="s">
        <v>3764</v>
      </c>
    </row>
    <row r="317" spans="1:1">
      <c r="A317" s="156" t="s">
        <v>5117</v>
      </c>
    </row>
    <row r="318" spans="1:1">
      <c r="A318" s="156" t="s">
        <v>927</v>
      </c>
    </row>
    <row r="319" spans="1:1">
      <c r="A319" s="156" t="s">
        <v>928</v>
      </c>
    </row>
    <row r="320" spans="1:1">
      <c r="A320" s="156"/>
    </row>
    <row r="321" spans="1:1">
      <c r="A321" s="156" t="s">
        <v>929</v>
      </c>
    </row>
    <row r="322" spans="1:1">
      <c r="A322" s="156" t="s">
        <v>930</v>
      </c>
    </row>
    <row r="323" spans="1:1">
      <c r="A323" s="156" t="s">
        <v>19497</v>
      </c>
    </row>
    <row r="324" spans="1:1">
      <c r="A324" s="156" t="s">
        <v>19498</v>
      </c>
    </row>
    <row r="325" spans="1:1">
      <c r="A325" s="156"/>
    </row>
    <row r="326" spans="1:1">
      <c r="A326" s="156" t="s">
        <v>4872</v>
      </c>
    </row>
    <row r="327" spans="1:1">
      <c r="A327" s="156" t="s">
        <v>4873</v>
      </c>
    </row>
    <row r="328" spans="1:1">
      <c r="A328" s="156" t="s">
        <v>4874</v>
      </c>
    </row>
    <row r="329" spans="1:1">
      <c r="A329" s="156" t="s">
        <v>4875</v>
      </c>
    </row>
    <row r="330" spans="1:1">
      <c r="A330" s="156"/>
    </row>
    <row r="331" spans="1:1">
      <c r="A331" s="156" t="s">
        <v>5198</v>
      </c>
    </row>
    <row r="332" spans="1:1">
      <c r="A332" s="156" t="s">
        <v>5199</v>
      </c>
    </row>
    <row r="333" spans="1:1">
      <c r="A333" s="156" t="s">
        <v>19499</v>
      </c>
    </row>
    <row r="334" spans="1:1">
      <c r="A334" s="156" t="s">
        <v>19500</v>
      </c>
    </row>
    <row r="335" spans="1:1">
      <c r="A335" s="156"/>
    </row>
    <row r="336" spans="1:1">
      <c r="A336" s="156" t="s">
        <v>4876</v>
      </c>
    </row>
    <row r="337" spans="1:1">
      <c r="A337" s="156" t="s">
        <v>4877</v>
      </c>
    </row>
    <row r="338" spans="1:1">
      <c r="A338" s="156" t="s">
        <v>5118</v>
      </c>
    </row>
    <row r="339" spans="1:1">
      <c r="A339" s="156" t="s">
        <v>4878</v>
      </c>
    </row>
    <row r="340" spans="1:1">
      <c r="A340" s="156"/>
    </row>
    <row r="341" spans="1:1">
      <c r="A341" s="156" t="s">
        <v>931</v>
      </c>
    </row>
    <row r="342" spans="1:1">
      <c r="A342" s="156" t="s">
        <v>932</v>
      </c>
    </row>
    <row r="343" spans="1:1">
      <c r="A343" s="156" t="s">
        <v>933</v>
      </c>
    </row>
    <row r="344" spans="1:1">
      <c r="A344" s="156" t="s">
        <v>934</v>
      </c>
    </row>
    <row r="345" spans="1:1">
      <c r="A345" s="156" t="s">
        <v>5119</v>
      </c>
    </row>
    <row r="346" spans="1:1">
      <c r="A346" s="156"/>
    </row>
    <row r="347" spans="1:1">
      <c r="A347" s="156"/>
    </row>
    <row r="368" spans="1:1">
      <c r="A368" s="198" t="s">
        <v>935</v>
      </c>
    </row>
    <row r="370" spans="1:1" ht="18">
      <c r="A370" s="174" t="s">
        <v>936</v>
      </c>
    </row>
    <row r="372" spans="1:1">
      <c r="A372" s="156" t="s">
        <v>5201</v>
      </c>
    </row>
    <row r="373" spans="1:1">
      <c r="A373" s="156" t="s">
        <v>5202</v>
      </c>
    </row>
    <row r="374" spans="1:1">
      <c r="A374" s="156" t="s">
        <v>5203</v>
      </c>
    </row>
    <row r="375" spans="1:1">
      <c r="A375" s="156" t="s">
        <v>5204</v>
      </c>
    </row>
    <row r="376" spans="1:1">
      <c r="A376" s="156"/>
    </row>
    <row r="377" spans="1:1">
      <c r="A377" s="156" t="s">
        <v>5200</v>
      </c>
    </row>
    <row r="378" spans="1:1">
      <c r="A378" s="156" t="s">
        <v>937</v>
      </c>
    </row>
    <row r="379" spans="1:1">
      <c r="A379" s="156" t="s">
        <v>5206</v>
      </c>
    </row>
    <row r="380" spans="1:1">
      <c r="A380" s="156" t="s">
        <v>5205</v>
      </c>
    </row>
    <row r="381" spans="1:1">
      <c r="A381" s="156"/>
    </row>
    <row r="382" spans="1:1">
      <c r="A382" s="156" t="s">
        <v>938</v>
      </c>
    </row>
    <row r="383" spans="1:1">
      <c r="A383" s="172" t="s">
        <v>943</v>
      </c>
    </row>
    <row r="384" spans="1:1">
      <c r="A384" s="173" t="s">
        <v>939</v>
      </c>
    </row>
    <row r="385" spans="1:1">
      <c r="A385" s="173" t="s">
        <v>940</v>
      </c>
    </row>
    <row r="386" spans="1:1">
      <c r="A386" s="172" t="s">
        <v>944</v>
      </c>
    </row>
    <row r="387" spans="1:1">
      <c r="A387" s="173" t="s">
        <v>941</v>
      </c>
    </row>
    <row r="388" spans="1:1">
      <c r="A388" s="173" t="s">
        <v>942</v>
      </c>
    </row>
    <row r="389" spans="1:1">
      <c r="A389" s="172" t="s">
        <v>945</v>
      </c>
    </row>
    <row r="390" spans="1:1">
      <c r="A390" s="173" t="s">
        <v>946</v>
      </c>
    </row>
    <row r="391" spans="1:1">
      <c r="A391" s="172" t="s">
        <v>947</v>
      </c>
    </row>
    <row r="392" spans="1:1">
      <c r="A392" s="173" t="s">
        <v>4879</v>
      </c>
    </row>
    <row r="393" spans="1:1">
      <c r="A393" s="156"/>
    </row>
    <row r="394" spans="1:1">
      <c r="A394" s="156" t="s">
        <v>948</v>
      </c>
    </row>
    <row r="395" spans="1:1">
      <c r="A395" s="156" t="s">
        <v>5120</v>
      </c>
    </row>
    <row r="396" spans="1:1">
      <c r="A396" s="156" t="s">
        <v>5207</v>
      </c>
    </row>
    <row r="397" spans="1:1">
      <c r="A397" s="156" t="s">
        <v>5208</v>
      </c>
    </row>
    <row r="398" spans="1:1">
      <c r="A398" s="156" t="s">
        <v>5209</v>
      </c>
    </row>
    <row r="399" spans="1:1">
      <c r="A399" s="156" t="s">
        <v>5210</v>
      </c>
    </row>
    <row r="400" spans="1:1">
      <c r="A400" s="156" t="s">
        <v>949</v>
      </c>
    </row>
    <row r="401" spans="1:1">
      <c r="A401" s="156"/>
    </row>
    <row r="402" spans="1:1" ht="18">
      <c r="A402" s="174" t="s">
        <v>950</v>
      </c>
    </row>
    <row r="403" spans="1:1">
      <c r="A403" s="156"/>
    </row>
    <row r="404" spans="1:1" ht="15">
      <c r="A404" s="177" t="s">
        <v>951</v>
      </c>
    </row>
    <row r="405" spans="1:1">
      <c r="A405" s="156"/>
    </row>
    <row r="406" spans="1:1">
      <c r="A406" s="156" t="s">
        <v>5211</v>
      </c>
    </row>
    <row r="407" spans="1:1">
      <c r="A407" s="156" t="s">
        <v>5212</v>
      </c>
    </row>
    <row r="408" spans="1:1">
      <c r="A408" s="156"/>
    </row>
    <row r="409" spans="1:1">
      <c r="A409" s="156" t="s">
        <v>952</v>
      </c>
    </row>
    <row r="410" spans="1:1">
      <c r="A410" s="156" t="s">
        <v>5213</v>
      </c>
    </row>
    <row r="411" spans="1:1">
      <c r="A411" s="156" t="s">
        <v>5214</v>
      </c>
    </row>
    <row r="412" spans="1:1">
      <c r="A412" s="156"/>
    </row>
    <row r="413" spans="1:1">
      <c r="A413" s="175" t="s">
        <v>5215</v>
      </c>
    </row>
    <row r="414" spans="1:1">
      <c r="A414" s="175" t="s">
        <v>953</v>
      </c>
    </row>
    <row r="415" spans="1:1">
      <c r="A415" s="175" t="s">
        <v>5121</v>
      </c>
    </row>
    <row r="416" spans="1:1">
      <c r="A416" s="175" t="s">
        <v>5122</v>
      </c>
    </row>
    <row r="417" spans="1:1">
      <c r="A417" s="175" t="s">
        <v>5123</v>
      </c>
    </row>
    <row r="418" spans="1:1">
      <c r="A418" s="175" t="s">
        <v>5124</v>
      </c>
    </row>
    <row r="419" spans="1:1">
      <c r="A419" s="173" t="s">
        <v>954</v>
      </c>
    </row>
    <row r="420" spans="1:1">
      <c r="A420" s="175" t="s">
        <v>5125</v>
      </c>
    </row>
    <row r="421" spans="1:1">
      <c r="A421" s="175" t="s">
        <v>5126</v>
      </c>
    </row>
    <row r="423" spans="1:1">
      <c r="A423" s="156" t="s">
        <v>5127</v>
      </c>
    </row>
    <row r="424" spans="1:1">
      <c r="A424" s="156" t="s">
        <v>955</v>
      </c>
    </row>
    <row r="425" spans="1:1">
      <c r="A425" s="156"/>
    </row>
    <row r="426" spans="1:1" ht="15">
      <c r="A426" s="177" t="s">
        <v>956</v>
      </c>
    </row>
    <row r="427" spans="1:1">
      <c r="A427" s="156"/>
    </row>
    <row r="428" spans="1:1">
      <c r="A428" s="156" t="s">
        <v>5244</v>
      </c>
    </row>
    <row r="429" spans="1:1">
      <c r="A429" s="156" t="s">
        <v>5245</v>
      </c>
    </row>
    <row r="430" spans="1:1">
      <c r="A430" s="156" t="s">
        <v>5246</v>
      </c>
    </row>
    <row r="431" spans="1:1">
      <c r="A431" s="156" t="s">
        <v>5247</v>
      </c>
    </row>
    <row r="432" spans="1:1">
      <c r="A432" s="156" t="s">
        <v>5248</v>
      </c>
    </row>
    <row r="433" spans="1:1">
      <c r="A433" s="156"/>
    </row>
    <row r="434" spans="1:1" ht="15">
      <c r="A434" s="177" t="s">
        <v>957</v>
      </c>
    </row>
    <row r="435" spans="1:1">
      <c r="A435" s="156"/>
    </row>
    <row r="436" spans="1:1">
      <c r="A436" s="156" t="s">
        <v>958</v>
      </c>
    </row>
    <row r="437" spans="1:1">
      <c r="A437" s="156" t="s">
        <v>959</v>
      </c>
    </row>
    <row r="438" spans="1:1">
      <c r="A438" s="156"/>
    </row>
    <row r="439" spans="1:1">
      <c r="A439" s="156" t="s">
        <v>960</v>
      </c>
    </row>
    <row r="440" spans="1:1">
      <c r="A440" s="156" t="s">
        <v>5216</v>
      </c>
    </row>
    <row r="441" spans="1:1">
      <c r="A441" s="156"/>
    </row>
    <row r="442" spans="1:1" ht="18">
      <c r="A442" s="174" t="s">
        <v>961</v>
      </c>
    </row>
    <row r="444" spans="1:1">
      <c r="A444" s="156" t="s">
        <v>962</v>
      </c>
    </row>
    <row r="445" spans="1:1">
      <c r="A445" s="156" t="s">
        <v>963</v>
      </c>
    </row>
    <row r="446" spans="1:1">
      <c r="A446" s="156"/>
    </row>
    <row r="447" spans="1:1" ht="15">
      <c r="A447" s="177" t="s">
        <v>5134</v>
      </c>
    </row>
    <row r="449" spans="1:1">
      <c r="A449" s="156" t="s">
        <v>5135</v>
      </c>
    </row>
    <row r="450" spans="1:1">
      <c r="A450" s="156" t="s">
        <v>5136</v>
      </c>
    </row>
    <row r="451" spans="1:1">
      <c r="A451" s="156" t="s">
        <v>5137</v>
      </c>
    </row>
    <row r="452" spans="1:1">
      <c r="A452" s="156" t="s">
        <v>5138</v>
      </c>
    </row>
    <row r="453" spans="1:1">
      <c r="A453" s="156" t="s">
        <v>5139</v>
      </c>
    </row>
    <row r="454" spans="1:1">
      <c r="A454" s="156"/>
    </row>
    <row r="455" spans="1:1" ht="15">
      <c r="A455" s="177" t="s">
        <v>5140</v>
      </c>
    </row>
    <row r="457" spans="1:1">
      <c r="A457" s="156" t="s">
        <v>5141</v>
      </c>
    </row>
    <row r="458" spans="1:1">
      <c r="A458" s="156" t="s">
        <v>5142</v>
      </c>
    </row>
    <row r="459" spans="1:1">
      <c r="A459" s="156" t="s">
        <v>5143</v>
      </c>
    </row>
    <row r="460" spans="1:1">
      <c r="A460" s="156" t="s">
        <v>5144</v>
      </c>
    </row>
    <row r="461" spans="1:1">
      <c r="A461" s="156" t="s">
        <v>5145</v>
      </c>
    </row>
    <row r="462" spans="1:1">
      <c r="A462" s="156" t="s">
        <v>5146</v>
      </c>
    </row>
    <row r="463" spans="1:1">
      <c r="A463" s="156"/>
    </row>
    <row r="464" spans="1:1" ht="15">
      <c r="A464" s="177" t="s">
        <v>1116</v>
      </c>
    </row>
    <row r="466" spans="1:1">
      <c r="A466" s="156" t="s">
        <v>5147</v>
      </c>
    </row>
    <row r="467" spans="1:1">
      <c r="A467" s="156" t="s">
        <v>5148</v>
      </c>
    </row>
    <row r="468" spans="1:1">
      <c r="A468" s="156" t="s">
        <v>1120</v>
      </c>
    </row>
    <row r="469" spans="1:1">
      <c r="A469" s="156"/>
    </row>
    <row r="470" spans="1:1" ht="15">
      <c r="A470" s="177" t="s">
        <v>5149</v>
      </c>
    </row>
    <row r="472" spans="1:1">
      <c r="A472" s="156" t="s">
        <v>5150</v>
      </c>
    </row>
    <row r="473" spans="1:1">
      <c r="A473" s="156" t="s">
        <v>5151</v>
      </c>
    </row>
    <row r="474" spans="1:1">
      <c r="A474" s="156" t="s">
        <v>5152</v>
      </c>
    </row>
    <row r="475" spans="1:1">
      <c r="A475" s="156" t="s">
        <v>5153</v>
      </c>
    </row>
    <row r="476" spans="1:1">
      <c r="A476" s="156" t="s">
        <v>5154</v>
      </c>
    </row>
    <row r="477" spans="1:1">
      <c r="A477" s="156" t="s">
        <v>5155</v>
      </c>
    </row>
    <row r="478" spans="1:1" ht="15">
      <c r="A478" s="177" t="s">
        <v>5156</v>
      </c>
    </row>
    <row r="480" spans="1:1">
      <c r="A480" s="156" t="s">
        <v>5157</v>
      </c>
    </row>
    <row r="481" spans="1:1">
      <c r="A481" s="156" t="s">
        <v>5158</v>
      </c>
    </row>
    <row r="482" spans="1:1">
      <c r="A482" s="156" t="s">
        <v>5159</v>
      </c>
    </row>
    <row r="483" spans="1:1">
      <c r="A483" s="156" t="s">
        <v>19261</v>
      </c>
    </row>
    <row r="484" spans="1:1">
      <c r="A484" s="156"/>
    </row>
    <row r="485" spans="1:1" ht="15">
      <c r="A485" s="177" t="s">
        <v>5128</v>
      </c>
    </row>
    <row r="487" spans="1:1">
      <c r="A487" s="156" t="s">
        <v>5129</v>
      </c>
    </row>
    <row r="488" spans="1:1">
      <c r="A488" s="156" t="s">
        <v>5130</v>
      </c>
    </row>
    <row r="489" spans="1:1">
      <c r="A489" s="156" t="s">
        <v>5131</v>
      </c>
    </row>
    <row r="490" spans="1:1">
      <c r="A490" s="156" t="s">
        <v>5132</v>
      </c>
    </row>
    <row r="491" spans="1:1">
      <c r="A491" s="156" t="s">
        <v>5133</v>
      </c>
    </row>
    <row r="492" spans="1:1">
      <c r="A492" s="156"/>
    </row>
    <row r="493" spans="1:1" ht="15">
      <c r="A493" s="176" t="s">
        <v>965</v>
      </c>
    </row>
    <row r="494" spans="1:1" ht="15">
      <c r="A494" s="176"/>
    </row>
    <row r="495" spans="1:1">
      <c r="A495" s="156" t="s">
        <v>5160</v>
      </c>
    </row>
    <row r="496" spans="1:1">
      <c r="A496" s="156" t="s">
        <v>5161</v>
      </c>
    </row>
    <row r="497" spans="1:6">
      <c r="A497" s="156" t="s">
        <v>5162</v>
      </c>
    </row>
    <row r="498" spans="1:6">
      <c r="A498" s="156" t="s">
        <v>5163</v>
      </c>
    </row>
    <row r="499" spans="1:6">
      <c r="A499" s="156" t="s">
        <v>5164</v>
      </c>
    </row>
    <row r="500" spans="1:6">
      <c r="A500" s="156" t="s">
        <v>5165</v>
      </c>
    </row>
    <row r="501" spans="1:6">
      <c r="A501" s="156" t="s">
        <v>5166</v>
      </c>
    </row>
    <row r="503" spans="1:6" ht="15">
      <c r="A503" s="366" t="s">
        <v>966</v>
      </c>
      <c r="B503" s="356"/>
      <c r="C503" s="356"/>
      <c r="D503" s="356"/>
      <c r="E503" s="356"/>
      <c r="F503" s="356"/>
    </row>
    <row r="504" spans="1:6">
      <c r="A504" s="156"/>
      <c r="B504" s="356"/>
      <c r="C504" s="356"/>
      <c r="D504" s="356"/>
      <c r="E504" s="356"/>
      <c r="F504" s="356"/>
    </row>
    <row r="505" spans="1:6">
      <c r="A505" s="156" t="s">
        <v>4880</v>
      </c>
      <c r="B505" s="356"/>
      <c r="C505" s="356"/>
      <c r="D505" s="356"/>
      <c r="E505" s="356"/>
      <c r="F505" s="356"/>
    </row>
    <row r="506" spans="1:6">
      <c r="A506" s="156" t="s">
        <v>4881</v>
      </c>
      <c r="B506" s="356"/>
      <c r="C506" s="356"/>
      <c r="D506" s="356"/>
      <c r="E506" s="356"/>
      <c r="F506" s="356"/>
    </row>
    <row r="507" spans="1:6">
      <c r="A507" s="156" t="s">
        <v>4882</v>
      </c>
      <c r="B507" s="356"/>
      <c r="C507" s="356"/>
      <c r="D507" s="356"/>
      <c r="E507" s="356"/>
      <c r="F507" s="356"/>
    </row>
    <row r="508" spans="1:6">
      <c r="A508" s="156" t="s">
        <v>4883</v>
      </c>
      <c r="B508" s="356"/>
      <c r="C508" s="356"/>
      <c r="D508" s="356"/>
      <c r="E508" s="356"/>
      <c r="F508" s="356"/>
    </row>
    <row r="509" spans="1:6">
      <c r="A509" s="156" t="s">
        <v>5425</v>
      </c>
    </row>
    <row r="510" spans="1:6">
      <c r="A510" s="156" t="s">
        <v>5424</v>
      </c>
    </row>
    <row r="511" spans="1:6">
      <c r="A511" s="156"/>
    </row>
    <row r="512" spans="1:6" ht="15">
      <c r="A512" s="366" t="s">
        <v>4884</v>
      </c>
    </row>
    <row r="513" spans="1:1">
      <c r="A513" s="156"/>
    </row>
    <row r="514" spans="1:1">
      <c r="A514" s="156" t="s">
        <v>5426</v>
      </c>
    </row>
    <row r="515" spans="1:1">
      <c r="A515" s="156" t="s">
        <v>4885</v>
      </c>
    </row>
    <row r="516" spans="1:1">
      <c r="A516" s="156" t="s">
        <v>4886</v>
      </c>
    </row>
    <row r="517" spans="1:1">
      <c r="A517" s="156" t="s">
        <v>4887</v>
      </c>
    </row>
    <row r="518" spans="1:1">
      <c r="A518" s="156" t="s">
        <v>5168</v>
      </c>
    </row>
    <row r="519" spans="1:1">
      <c r="A519" s="156" t="s">
        <v>5167</v>
      </c>
    </row>
    <row r="520" spans="1:1">
      <c r="A520" s="156"/>
    </row>
    <row r="521" spans="1:1">
      <c r="A521" s="156"/>
    </row>
    <row r="522" spans="1:1">
      <c r="A522" s="156"/>
    </row>
    <row r="523" spans="1:1">
      <c r="A523" s="156"/>
    </row>
    <row r="524" spans="1:1">
      <c r="A524" s="156"/>
    </row>
    <row r="525" spans="1:1">
      <c r="A525" s="156"/>
    </row>
    <row r="526" spans="1:1">
      <c r="A526" s="156"/>
    </row>
    <row r="527" spans="1:1" ht="22.8">
      <c r="A527" s="445" t="s">
        <v>967</v>
      </c>
    </row>
    <row r="528" spans="1:1">
      <c r="A528" s="156"/>
    </row>
    <row r="529" spans="1:1">
      <c r="A529" s="156" t="s">
        <v>968</v>
      </c>
    </row>
    <row r="530" spans="1:1">
      <c r="A530" s="156" t="s">
        <v>5169</v>
      </c>
    </row>
    <row r="531" spans="1:1">
      <c r="A531" s="156" t="s">
        <v>5170</v>
      </c>
    </row>
    <row r="532" spans="1:1">
      <c r="A532" s="156" t="s">
        <v>5171</v>
      </c>
    </row>
    <row r="533" spans="1:1">
      <c r="A533" s="156" t="s">
        <v>5172</v>
      </c>
    </row>
    <row r="534" spans="1:1">
      <c r="A534" s="156" t="s">
        <v>5173</v>
      </c>
    </row>
    <row r="535" spans="1:1">
      <c r="A535" s="156" t="s">
        <v>5174</v>
      </c>
    </row>
    <row r="536" spans="1:1">
      <c r="A536" s="156" t="s">
        <v>5175</v>
      </c>
    </row>
    <row r="537" spans="1:1">
      <c r="A537" s="156" t="s">
        <v>5176</v>
      </c>
    </row>
    <row r="538" spans="1:1">
      <c r="A538" s="156" t="s">
        <v>5177</v>
      </c>
    </row>
    <row r="539" spans="1:1">
      <c r="A539" s="156" t="s">
        <v>5179</v>
      </c>
    </row>
    <row r="540" spans="1:1">
      <c r="A540" s="156"/>
    </row>
    <row r="541" spans="1:1">
      <c r="A541" s="156" t="s">
        <v>969</v>
      </c>
    </row>
    <row r="542" spans="1:1">
      <c r="A542" s="156" t="s">
        <v>970</v>
      </c>
    </row>
    <row r="543" spans="1:1">
      <c r="A543" s="156" t="s">
        <v>971</v>
      </c>
    </row>
    <row r="544" spans="1:1">
      <c r="A544" s="367" t="s">
        <v>5178</v>
      </c>
    </row>
    <row r="545" spans="1:1">
      <c r="A545" s="367" t="s">
        <v>4888</v>
      </c>
    </row>
    <row r="546" spans="1:1">
      <c r="A546" s="156" t="s">
        <v>972</v>
      </c>
    </row>
    <row r="547" spans="1:1">
      <c r="A547" s="156"/>
    </row>
    <row r="548" spans="1:1">
      <c r="A548" s="156"/>
    </row>
    <row r="549" spans="1:1">
      <c r="A549" s="156"/>
    </row>
    <row r="550" spans="1:1">
      <c r="A550" s="156"/>
    </row>
    <row r="551" spans="1:1">
      <c r="A551" s="156"/>
    </row>
    <row r="552" spans="1:1">
      <c r="A552" s="156"/>
    </row>
    <row r="553" spans="1:1">
      <c r="A553" s="156"/>
    </row>
    <row r="554" spans="1:1">
      <c r="A554" s="156"/>
    </row>
    <row r="555" spans="1:1">
      <c r="A555" s="156"/>
    </row>
    <row r="556" spans="1:1">
      <c r="A556" s="156"/>
    </row>
    <row r="557" spans="1:1">
      <c r="A557" s="156"/>
    </row>
    <row r="558" spans="1:1">
      <c r="A558" s="156"/>
    </row>
    <row r="559" spans="1:1">
      <c r="A559" s="156"/>
    </row>
    <row r="560" spans="1:1">
      <c r="A560" s="156"/>
    </row>
    <row r="561" spans="1:1">
      <c r="A561" s="156"/>
    </row>
    <row r="562" spans="1:1">
      <c r="A562" s="156"/>
    </row>
    <row r="574" spans="1:1">
      <c r="A574" s="179" t="s">
        <v>973</v>
      </c>
    </row>
    <row r="576" spans="1:1" ht="18">
      <c r="A576" s="169" t="s">
        <v>420</v>
      </c>
    </row>
    <row r="578" spans="1:1">
      <c r="A578" s="156" t="s">
        <v>974</v>
      </c>
    </row>
    <row r="579" spans="1:1">
      <c r="A579" s="178" t="s">
        <v>5180</v>
      </c>
    </row>
    <row r="580" spans="1:1">
      <c r="A580" s="178" t="s">
        <v>975</v>
      </c>
    </row>
    <row r="581" spans="1:1">
      <c r="A581" s="178" t="s">
        <v>976</v>
      </c>
    </row>
    <row r="583" spans="1:1">
      <c r="A583" s="178" t="s">
        <v>977</v>
      </c>
    </row>
    <row r="584" spans="1:1">
      <c r="A584" s="178" t="s">
        <v>978</v>
      </c>
    </row>
    <row r="585" spans="1:1">
      <c r="A585" s="178" t="s">
        <v>4889</v>
      </c>
    </row>
    <row r="586" spans="1:1">
      <c r="A586" s="178" t="s">
        <v>19271</v>
      </c>
    </row>
    <row r="587" spans="1:1">
      <c r="A587" s="178" t="s">
        <v>19272</v>
      </c>
    </row>
    <row r="588" spans="1:1">
      <c r="A588" s="178"/>
    </row>
    <row r="589" spans="1:1">
      <c r="A589" s="181" t="s">
        <v>979</v>
      </c>
    </row>
    <row r="590" spans="1:1">
      <c r="A590" s="180" t="s">
        <v>5430</v>
      </c>
    </row>
    <row r="591" spans="1:1">
      <c r="A591" s="180" t="s">
        <v>5222</v>
      </c>
    </row>
    <row r="592" spans="1:1">
      <c r="A592" s="180" t="s">
        <v>5181</v>
      </c>
    </row>
    <row r="593" spans="1:1">
      <c r="A593" s="180" t="s">
        <v>18713</v>
      </c>
    </row>
    <row r="594" spans="1:1">
      <c r="A594" s="183" t="s">
        <v>982</v>
      </c>
    </row>
    <row r="595" spans="1:1">
      <c r="A595" s="183" t="s">
        <v>983</v>
      </c>
    </row>
    <row r="596" spans="1:1">
      <c r="A596" s="180" t="s">
        <v>5182</v>
      </c>
    </row>
    <row r="597" spans="1:1">
      <c r="A597" s="180" t="s">
        <v>5184</v>
      </c>
    </row>
    <row r="598" spans="1:1">
      <c r="A598" s="180" t="s">
        <v>5183</v>
      </c>
    </row>
    <row r="599" spans="1:1">
      <c r="A599" s="180" t="s">
        <v>5185</v>
      </c>
    </row>
    <row r="600" spans="1:1">
      <c r="A600" s="180" t="s">
        <v>5186</v>
      </c>
    </row>
    <row r="601" spans="1:1">
      <c r="A601" s="180" t="s">
        <v>5187</v>
      </c>
    </row>
    <row r="602" spans="1:1">
      <c r="A602" s="183" t="s">
        <v>985</v>
      </c>
    </row>
    <row r="603" spans="1:1">
      <c r="A603" s="180" t="s">
        <v>986</v>
      </c>
    </row>
    <row r="604" spans="1:1">
      <c r="A604" s="183" t="s">
        <v>18714</v>
      </c>
    </row>
    <row r="605" spans="1:1">
      <c r="A605" s="183" t="s">
        <v>18715</v>
      </c>
    </row>
    <row r="606" spans="1:1">
      <c r="A606" s="410" t="s">
        <v>18716</v>
      </c>
    </row>
    <row r="607" spans="1:1">
      <c r="A607" s="410" t="s">
        <v>18717</v>
      </c>
    </row>
    <row r="608" spans="1:1">
      <c r="A608" s="180" t="s">
        <v>5217</v>
      </c>
    </row>
    <row r="609" spans="1:1">
      <c r="A609" s="180" t="s">
        <v>5218</v>
      </c>
    </row>
    <row r="610" spans="1:1">
      <c r="A610" s="183" t="s">
        <v>5219</v>
      </c>
    </row>
    <row r="611" spans="1:1">
      <c r="A611" s="180" t="s">
        <v>987</v>
      </c>
    </row>
    <row r="612" spans="1:1">
      <c r="A612" s="180" t="s">
        <v>988</v>
      </c>
    </row>
    <row r="613" spans="1:1">
      <c r="A613" s="183" t="s">
        <v>18719</v>
      </c>
    </row>
    <row r="614" spans="1:1">
      <c r="A614" s="183" t="s">
        <v>18718</v>
      </c>
    </row>
    <row r="615" spans="1:1">
      <c r="A615" s="183" t="s">
        <v>18720</v>
      </c>
    </row>
    <row r="616" spans="1:1">
      <c r="A616" s="183" t="s">
        <v>18722</v>
      </c>
    </row>
    <row r="617" spans="1:1">
      <c r="A617" s="183" t="s">
        <v>18723</v>
      </c>
    </row>
    <row r="618" spans="1:1">
      <c r="A618" s="183" t="s">
        <v>18721</v>
      </c>
    </row>
    <row r="620" spans="1:1">
      <c r="A620" s="178" t="s">
        <v>2062</v>
      </c>
    </row>
    <row r="621" spans="1:1">
      <c r="A621" s="178" t="s">
        <v>4890</v>
      </c>
    </row>
    <row r="622" spans="1:1">
      <c r="A622" s="178" t="s">
        <v>991</v>
      </c>
    </row>
    <row r="623" spans="1:1">
      <c r="A623" s="178" t="s">
        <v>4891</v>
      </c>
    </row>
    <row r="624" spans="1:1">
      <c r="A624" s="178"/>
    </row>
    <row r="625" spans="1:1">
      <c r="A625" s="178" t="s">
        <v>992</v>
      </c>
    </row>
    <row r="626" spans="1:1">
      <c r="A626" s="178" t="s">
        <v>993</v>
      </c>
    </row>
    <row r="627" spans="1:1">
      <c r="A627" s="178" t="s">
        <v>994</v>
      </c>
    </row>
    <row r="628" spans="1:1">
      <c r="A628" s="178"/>
    </row>
    <row r="629" spans="1:1" ht="18">
      <c r="A629" s="174" t="s">
        <v>995</v>
      </c>
    </row>
    <row r="630" spans="1:1">
      <c r="A630" s="178"/>
    </row>
    <row r="631" spans="1:1">
      <c r="A631" s="164" t="s">
        <v>996</v>
      </c>
    </row>
    <row r="632" spans="1:1">
      <c r="A632" s="171" t="s">
        <v>997</v>
      </c>
    </row>
    <row r="633" spans="1:1">
      <c r="A633" s="171" t="s">
        <v>998</v>
      </c>
    </row>
    <row r="634" spans="1:1">
      <c r="A634" s="171" t="s">
        <v>999</v>
      </c>
    </row>
    <row r="635" spans="1:1">
      <c r="A635" s="166"/>
    </row>
    <row r="636" spans="1:1">
      <c r="A636" s="178" t="s">
        <v>1000</v>
      </c>
    </row>
    <row r="637" spans="1:1">
      <c r="A637" s="178" t="s">
        <v>1001</v>
      </c>
    </row>
    <row r="639" spans="1:1" ht="18">
      <c r="A639" s="174" t="s">
        <v>1002</v>
      </c>
    </row>
    <row r="641" spans="1:1">
      <c r="A641" s="184" t="s">
        <v>1003</v>
      </c>
    </row>
    <row r="642" spans="1:1">
      <c r="A642" s="178" t="s">
        <v>1004</v>
      </c>
    </row>
    <row r="643" spans="1:1">
      <c r="A643" s="178" t="s">
        <v>1005</v>
      </c>
    </row>
    <row r="644" spans="1:1">
      <c r="A644" s="178" t="s">
        <v>1006</v>
      </c>
    </row>
    <row r="645" spans="1:1">
      <c r="A645" s="178" t="s">
        <v>1007</v>
      </c>
    </row>
    <row r="646" spans="1:1">
      <c r="A646" s="178" t="s">
        <v>1008</v>
      </c>
    </row>
    <row r="647" spans="1:1">
      <c r="A647" s="178" t="s">
        <v>1009</v>
      </c>
    </row>
    <row r="649" spans="1:1">
      <c r="A649" s="184" t="s">
        <v>1010</v>
      </c>
    </row>
    <row r="650" spans="1:1">
      <c r="A650" s="178" t="s">
        <v>1011</v>
      </c>
    </row>
    <row r="651" spans="1:1">
      <c r="A651" s="178" t="s">
        <v>1012</v>
      </c>
    </row>
    <row r="652" spans="1:1">
      <c r="A652" s="178" t="s">
        <v>19268</v>
      </c>
    </row>
    <row r="653" spans="1:1">
      <c r="A653" s="178" t="s">
        <v>1013</v>
      </c>
    </row>
    <row r="654" spans="1:1">
      <c r="A654" s="178" t="s">
        <v>1014</v>
      </c>
    </row>
    <row r="655" spans="1:1">
      <c r="A655" s="178" t="s">
        <v>1015</v>
      </c>
    </row>
    <row r="656" spans="1:1">
      <c r="A656" s="178" t="s">
        <v>1016</v>
      </c>
    </row>
    <row r="658" spans="1:1">
      <c r="A658" s="178" t="s">
        <v>1017</v>
      </c>
    </row>
    <row r="659" spans="1:1">
      <c r="A659" s="178" t="s">
        <v>1018</v>
      </c>
    </row>
    <row r="661" spans="1:1">
      <c r="A661" s="156" t="s">
        <v>1019</v>
      </c>
    </row>
    <row r="662" spans="1:1">
      <c r="A662" s="180" t="s">
        <v>980</v>
      </c>
    </row>
    <row r="663" spans="1:1">
      <c r="A663" s="180" t="s">
        <v>981</v>
      </c>
    </row>
    <row r="664" spans="1:1">
      <c r="A664" s="180" t="s">
        <v>1020</v>
      </c>
    </row>
    <row r="665" spans="1:1">
      <c r="A665" s="180" t="s">
        <v>1021</v>
      </c>
    </row>
    <row r="666" spans="1:1">
      <c r="A666" s="185" t="s">
        <v>1031</v>
      </c>
    </row>
    <row r="667" spans="1:1">
      <c r="A667" s="409" t="s">
        <v>19266</v>
      </c>
    </row>
    <row r="668" spans="1:1">
      <c r="A668" s="180" t="s">
        <v>984</v>
      </c>
    </row>
    <row r="669" spans="1:1">
      <c r="A669" s="180" t="s">
        <v>1022</v>
      </c>
    </row>
    <row r="670" spans="1:1">
      <c r="A670" s="180" t="s">
        <v>1023</v>
      </c>
    </row>
    <row r="671" spans="1:1">
      <c r="A671" s="180" t="s">
        <v>1024</v>
      </c>
    </row>
    <row r="672" spans="1:1">
      <c r="A672" s="180" t="s">
        <v>1025</v>
      </c>
    </row>
    <row r="673" spans="1:1">
      <c r="A673" s="180" t="s">
        <v>1026</v>
      </c>
    </row>
    <row r="674" spans="1:1">
      <c r="A674" s="180" t="s">
        <v>1027</v>
      </c>
    </row>
    <row r="675" spans="1:1">
      <c r="A675" s="180" t="s">
        <v>1028</v>
      </c>
    </row>
    <row r="676" spans="1:1">
      <c r="A676" s="180" t="s">
        <v>1029</v>
      </c>
    </row>
    <row r="677" spans="1:1">
      <c r="A677" s="180" t="s">
        <v>1030</v>
      </c>
    </row>
    <row r="678" spans="1:1">
      <c r="A678" s="180" t="s">
        <v>1032</v>
      </c>
    </row>
    <row r="679" spans="1:1">
      <c r="A679" s="180" t="s">
        <v>1033</v>
      </c>
    </row>
    <row r="680" spans="1:1">
      <c r="A680" s="180" t="s">
        <v>1034</v>
      </c>
    </row>
    <row r="681" spans="1:1">
      <c r="A681" s="180" t="s">
        <v>1035</v>
      </c>
    </row>
    <row r="682" spans="1:1">
      <c r="A682" s="180" t="s">
        <v>1036</v>
      </c>
    </row>
    <row r="683" spans="1:1">
      <c r="A683" s="180" t="s">
        <v>1037</v>
      </c>
    </row>
    <row r="684" spans="1:1">
      <c r="A684" s="180" t="s">
        <v>1038</v>
      </c>
    </row>
    <row r="685" spans="1:1">
      <c r="A685" s="180" t="s">
        <v>1039</v>
      </c>
    </row>
    <row r="686" spans="1:1">
      <c r="A686" s="185" t="s">
        <v>1041</v>
      </c>
    </row>
    <row r="687" spans="1:1">
      <c r="A687" s="409" t="s">
        <v>19267</v>
      </c>
    </row>
    <row r="688" spans="1:1">
      <c r="A688" s="180" t="s">
        <v>1040</v>
      </c>
    </row>
    <row r="689" spans="1:1">
      <c r="A689" s="180" t="s">
        <v>1042</v>
      </c>
    </row>
    <row r="690" spans="1:1">
      <c r="A690" s="183" t="s">
        <v>5221</v>
      </c>
    </row>
    <row r="691" spans="1:1">
      <c r="A691" s="183" t="s">
        <v>990</v>
      </c>
    </row>
    <row r="692" spans="1:1">
      <c r="A692" s="183" t="s">
        <v>5220</v>
      </c>
    </row>
    <row r="693" spans="1:1">
      <c r="A693" s="183" t="s">
        <v>989</v>
      </c>
    </row>
    <row r="694" spans="1:1">
      <c r="A694" s="183" t="s">
        <v>5223</v>
      </c>
    </row>
    <row r="695" spans="1:1">
      <c r="A695" s="180" t="s">
        <v>5226</v>
      </c>
    </row>
    <row r="696" spans="1:1">
      <c r="A696" s="183" t="s">
        <v>5224</v>
      </c>
    </row>
    <row r="697" spans="1:1">
      <c r="A697" s="183" t="s">
        <v>5225</v>
      </c>
    </row>
    <row r="699" spans="1:1" ht="18">
      <c r="A699" s="174" t="s">
        <v>1043</v>
      </c>
    </row>
    <row r="701" spans="1:1">
      <c r="A701" s="156" t="s">
        <v>1049</v>
      </c>
    </row>
    <row r="702" spans="1:1">
      <c r="A702" s="156" t="s">
        <v>2063</v>
      </c>
    </row>
    <row r="703" spans="1:1">
      <c r="A703" s="180" t="s">
        <v>1044</v>
      </c>
    </row>
    <row r="704" spans="1:1">
      <c r="A704" s="180" t="s">
        <v>1045</v>
      </c>
    </row>
    <row r="705" spans="1:1">
      <c r="A705" s="180" t="s">
        <v>1046</v>
      </c>
    </row>
    <row r="706" spans="1:1">
      <c r="A706" s="180" t="s">
        <v>1047</v>
      </c>
    </row>
    <row r="707" spans="1:1">
      <c r="A707" s="180" t="s">
        <v>1048</v>
      </c>
    </row>
    <row r="708" spans="1:1">
      <c r="A708" s="156"/>
    </row>
    <row r="709" spans="1:1" ht="18">
      <c r="A709" s="174" t="s">
        <v>1050</v>
      </c>
    </row>
    <row r="711" spans="1:1">
      <c r="A711" s="156" t="s">
        <v>1051</v>
      </c>
    </row>
    <row r="712" spans="1:1">
      <c r="A712" s="156" t="s">
        <v>1052</v>
      </c>
    </row>
    <row r="713" spans="1:1">
      <c r="A713" s="156" t="s">
        <v>19269</v>
      </c>
    </row>
    <row r="714" spans="1:1">
      <c r="A714" s="156"/>
    </row>
    <row r="715" spans="1:1">
      <c r="A715" s="178" t="s">
        <v>1053</v>
      </c>
    </row>
    <row r="716" spans="1:1">
      <c r="A716" s="156" t="s">
        <v>2064</v>
      </c>
    </row>
    <row r="717" spans="1:1">
      <c r="A717" s="156" t="s">
        <v>1054</v>
      </c>
    </row>
    <row r="718" spans="1:1">
      <c r="A718" s="178" t="s">
        <v>1055</v>
      </c>
    </row>
    <row r="719" spans="1:1">
      <c r="A719" s="178" t="s">
        <v>1056</v>
      </c>
    </row>
    <row r="721" spans="1:1">
      <c r="A721" s="184" t="s">
        <v>1057</v>
      </c>
    </row>
    <row r="722" spans="1:1">
      <c r="A722" s="178" t="s">
        <v>19265</v>
      </c>
    </row>
    <row r="723" spans="1:1">
      <c r="A723" s="178" t="s">
        <v>19262</v>
      </c>
    </row>
    <row r="724" spans="1:1">
      <c r="A724" s="178" t="s">
        <v>19263</v>
      </c>
    </row>
    <row r="725" spans="1:1">
      <c r="A725" s="178" t="s">
        <v>19264</v>
      </c>
    </row>
    <row r="726" spans="1:1">
      <c r="A726" s="178"/>
    </row>
    <row r="727" spans="1:1">
      <c r="A727" s="178" t="s">
        <v>1058</v>
      </c>
    </row>
    <row r="728" spans="1:1">
      <c r="A728" s="178" t="s">
        <v>1059</v>
      </c>
    </row>
    <row r="729" spans="1:1">
      <c r="A729" s="178" t="s">
        <v>1060</v>
      </c>
    </row>
    <row r="730" spans="1:1">
      <c r="A730" s="178" t="s">
        <v>19270</v>
      </c>
    </row>
    <row r="731" spans="1:1">
      <c r="A731" s="178"/>
    </row>
    <row r="732" spans="1:1">
      <c r="A732" s="178" t="s">
        <v>1061</v>
      </c>
    </row>
    <row r="733" spans="1:1">
      <c r="A733" s="178" t="s">
        <v>1062</v>
      </c>
    </row>
    <row r="734" spans="1:1">
      <c r="A734" s="178" t="s">
        <v>1063</v>
      </c>
    </row>
    <row r="735" spans="1:1">
      <c r="A735" s="178" t="s">
        <v>1064</v>
      </c>
    </row>
    <row r="737" spans="1:1" ht="18">
      <c r="A737" s="174" t="s">
        <v>1065</v>
      </c>
    </row>
    <row r="738" spans="1:1">
      <c r="A738" s="156"/>
    </row>
    <row r="739" spans="1:1">
      <c r="A739" s="156" t="s">
        <v>1066</v>
      </c>
    </row>
    <row r="740" spans="1:1">
      <c r="A740" s="185" t="s">
        <v>5227</v>
      </c>
    </row>
    <row r="741" spans="1:1">
      <c r="A741" s="185" t="s">
        <v>1074</v>
      </c>
    </row>
    <row r="742" spans="1:1">
      <c r="A742" s="186" t="s">
        <v>1075</v>
      </c>
    </row>
    <row r="743" spans="1:1">
      <c r="A743" s="186" t="s">
        <v>1076</v>
      </c>
    </row>
    <row r="744" spans="1:1">
      <c r="A744" s="180" t="s">
        <v>1067</v>
      </c>
    </row>
    <row r="745" spans="1:1">
      <c r="A745" s="180" t="s">
        <v>1068</v>
      </c>
    </row>
    <row r="746" spans="1:1">
      <c r="A746" s="180" t="s">
        <v>1069</v>
      </c>
    </row>
    <row r="747" spans="1:1">
      <c r="A747" s="180" t="s">
        <v>1070</v>
      </c>
    </row>
    <row r="748" spans="1:1">
      <c r="A748" s="180" t="s">
        <v>1071</v>
      </c>
    </row>
    <row r="749" spans="1:1">
      <c r="A749" s="180" t="s">
        <v>1072</v>
      </c>
    </row>
    <row r="750" spans="1:1">
      <c r="A750" s="180" t="s">
        <v>1073</v>
      </c>
    </row>
    <row r="751" spans="1:1">
      <c r="A751" s="168"/>
    </row>
    <row r="752" spans="1:1">
      <c r="A752" s="178" t="s">
        <v>1077</v>
      </c>
    </row>
    <row r="753" spans="1:1">
      <c r="A753" s="178" t="s">
        <v>1078</v>
      </c>
    </row>
    <row r="754" spans="1:1">
      <c r="A754" s="178" t="s">
        <v>1079</v>
      </c>
    </row>
    <row r="756" spans="1:1" ht="18">
      <c r="A756" s="174" t="s">
        <v>1080</v>
      </c>
    </row>
    <row r="758" spans="1:1">
      <c r="A758" s="156" t="s">
        <v>1081</v>
      </c>
    </row>
    <row r="759" spans="1:1">
      <c r="A759" s="180" t="s">
        <v>1082</v>
      </c>
    </row>
    <row r="761" spans="1:1" ht="18">
      <c r="A761" s="174" t="s">
        <v>1083</v>
      </c>
    </row>
    <row r="763" spans="1:1">
      <c r="A763" s="178" t="s">
        <v>1084</v>
      </c>
    </row>
    <row r="764" spans="1:1">
      <c r="A764" s="178" t="s">
        <v>1085</v>
      </c>
    </row>
    <row r="765" spans="1:1">
      <c r="A765" s="178" t="s">
        <v>1086</v>
      </c>
    </row>
    <row r="766" spans="1:1">
      <c r="A766" s="178"/>
    </row>
    <row r="767" spans="1:1">
      <c r="A767" s="156" t="s">
        <v>1090</v>
      </c>
    </row>
    <row r="768" spans="1:1">
      <c r="A768" s="178" t="s">
        <v>1091</v>
      </c>
    </row>
    <row r="769" spans="1:1">
      <c r="A769" s="180" t="s">
        <v>1087</v>
      </c>
    </row>
    <row r="770" spans="1:1">
      <c r="A770" s="180" t="s">
        <v>1088</v>
      </c>
    </row>
    <row r="771" spans="1:1">
      <c r="A771" s="180" t="s">
        <v>1089</v>
      </c>
    </row>
    <row r="772" spans="1:1" ht="18">
      <c r="A772" s="174" t="s">
        <v>1092</v>
      </c>
    </row>
    <row r="774" spans="1:1">
      <c r="A774" s="178" t="s">
        <v>1093</v>
      </c>
    </row>
    <row r="775" spans="1:1">
      <c r="A775" s="178" t="s">
        <v>1094</v>
      </c>
    </row>
    <row r="776" spans="1:1">
      <c r="A776" s="178" t="s">
        <v>1095</v>
      </c>
    </row>
    <row r="777" spans="1:1">
      <c r="A777" s="178" t="s">
        <v>1096</v>
      </c>
    </row>
    <row r="778" spans="1:1">
      <c r="A778" s="178" t="s">
        <v>1097</v>
      </c>
    </row>
    <row r="780" spans="1:1" ht="18">
      <c r="A780" s="174" t="s">
        <v>1098</v>
      </c>
    </row>
    <row r="782" spans="1:1">
      <c r="A782" s="362" t="s">
        <v>4844</v>
      </c>
    </row>
    <row r="783" spans="1:1">
      <c r="A783" s="178" t="s">
        <v>1099</v>
      </c>
    </row>
    <row r="784" spans="1:1">
      <c r="A784" s="178" t="s">
        <v>1100</v>
      </c>
    </row>
    <row r="785" spans="1:1">
      <c r="A785" s="184" t="s">
        <v>5228</v>
      </c>
    </row>
    <row r="786" spans="1:1">
      <c r="A786" s="178"/>
    </row>
    <row r="787" spans="1:1">
      <c r="A787" s="156" t="s">
        <v>1101</v>
      </c>
    </row>
    <row r="788" spans="1:1">
      <c r="A788" s="172" t="s">
        <v>5229</v>
      </c>
    </row>
    <row r="789" spans="1:1">
      <c r="A789" s="172" t="s">
        <v>1103</v>
      </c>
    </row>
    <row r="790" spans="1:1">
      <c r="A790" s="188" t="s">
        <v>1104</v>
      </c>
    </row>
    <row r="791" spans="1:1">
      <c r="A791" s="188" t="s">
        <v>1105</v>
      </c>
    </row>
    <row r="792" spans="1:1">
      <c r="A792" s="188" t="s">
        <v>1106</v>
      </c>
    </row>
    <row r="793" spans="1:1">
      <c r="A793" s="175" t="s">
        <v>1102</v>
      </c>
    </row>
    <row r="794" spans="1:1">
      <c r="A794" s="187"/>
    </row>
    <row r="795" spans="1:1">
      <c r="A795" s="178" t="s">
        <v>5230</v>
      </c>
    </row>
    <row r="796" spans="1:1">
      <c r="A796" s="178" t="s">
        <v>1107</v>
      </c>
    </row>
    <row r="797" spans="1:1">
      <c r="A797" s="178"/>
    </row>
    <row r="798" spans="1:1">
      <c r="A798" s="178" t="s">
        <v>19501</v>
      </c>
    </row>
    <row r="799" spans="1:1">
      <c r="A799" s="178" t="s">
        <v>19502</v>
      </c>
    </row>
    <row r="800" spans="1:1">
      <c r="A800" s="178" t="s">
        <v>19503</v>
      </c>
    </row>
    <row r="821" spans="1:1" ht="22.8">
      <c r="A821" s="445" t="s">
        <v>1109</v>
      </c>
    </row>
    <row r="822" spans="1:1">
      <c r="A822" s="156"/>
    </row>
    <row r="823" spans="1:1" ht="18">
      <c r="A823" s="174" t="s">
        <v>1108</v>
      </c>
    </row>
    <row r="825" spans="1:1" ht="15">
      <c r="A825" s="177" t="s">
        <v>1110</v>
      </c>
    </row>
    <row r="827" spans="1:1">
      <c r="A827" s="178" t="s">
        <v>4894</v>
      </c>
    </row>
    <row r="828" spans="1:1">
      <c r="A828" s="178" t="s">
        <v>1111</v>
      </c>
    </row>
    <row r="829" spans="1:1">
      <c r="A829" s="178" t="s">
        <v>1112</v>
      </c>
    </row>
    <row r="830" spans="1:1">
      <c r="A830" s="178" t="s">
        <v>1113</v>
      </c>
    </row>
    <row r="831" spans="1:1">
      <c r="A831" s="178" t="s">
        <v>1114</v>
      </c>
    </row>
    <row r="832" spans="1:1">
      <c r="A832" s="178" t="s">
        <v>1115</v>
      </c>
    </row>
    <row r="833" spans="1:1">
      <c r="A833" s="178"/>
    </row>
    <row r="834" spans="1:1" ht="15">
      <c r="A834" s="177" t="s">
        <v>1116</v>
      </c>
    </row>
    <row r="836" spans="1:1">
      <c r="A836" s="178" t="s">
        <v>1117</v>
      </c>
    </row>
    <row r="837" spans="1:1">
      <c r="A837" s="178" t="s">
        <v>1118</v>
      </c>
    </row>
    <row r="838" spans="1:1">
      <c r="A838" s="178" t="s">
        <v>1119</v>
      </c>
    </row>
    <row r="839" spans="1:1">
      <c r="A839" s="178" t="s">
        <v>1120</v>
      </c>
    </row>
    <row r="840" spans="1:1">
      <c r="A840" s="178"/>
    </row>
    <row r="841" spans="1:1" ht="15">
      <c r="A841" s="177" t="s">
        <v>1121</v>
      </c>
    </row>
    <row r="843" spans="1:1">
      <c r="A843" s="178" t="s">
        <v>1122</v>
      </c>
    </row>
    <row r="844" spans="1:1">
      <c r="A844" s="178" t="s">
        <v>5231</v>
      </c>
    </row>
    <row r="845" spans="1:1">
      <c r="A845" s="178" t="s">
        <v>5232</v>
      </c>
    </row>
    <row r="846" spans="1:1">
      <c r="A846" s="178" t="s">
        <v>1123</v>
      </c>
    </row>
    <row r="847" spans="1:1">
      <c r="A847" s="178" t="s">
        <v>1124</v>
      </c>
    </row>
    <row r="848" spans="1:1">
      <c r="A848" s="178" t="s">
        <v>1125</v>
      </c>
    </row>
    <row r="849" spans="1:1">
      <c r="A849" s="178" t="s">
        <v>5233</v>
      </c>
    </row>
    <row r="850" spans="1:1">
      <c r="A850" s="178" t="s">
        <v>5234</v>
      </c>
    </row>
    <row r="851" spans="1:1">
      <c r="A851" s="178"/>
    </row>
    <row r="852" spans="1:1">
      <c r="A852" s="178" t="s">
        <v>1126</v>
      </c>
    </row>
    <row r="853" spans="1:1">
      <c r="A853" s="178" t="s">
        <v>1127</v>
      </c>
    </row>
    <row r="854" spans="1:1">
      <c r="A854" s="178" t="s">
        <v>1128</v>
      </c>
    </row>
    <row r="855" spans="1:1">
      <c r="A855" s="178" t="s">
        <v>1129</v>
      </c>
    </row>
    <row r="856" spans="1:1">
      <c r="A856" s="178" t="s">
        <v>1130</v>
      </c>
    </row>
    <row r="857" spans="1:1">
      <c r="A857" s="178" t="s">
        <v>1131</v>
      </c>
    </row>
    <row r="858" spans="1:1">
      <c r="A858" s="178" t="s">
        <v>1132</v>
      </c>
    </row>
    <row r="859" spans="1:1">
      <c r="A859" s="178" t="s">
        <v>1133</v>
      </c>
    </row>
    <row r="860" spans="1:1">
      <c r="A860" s="178" t="s">
        <v>1135</v>
      </c>
    </row>
    <row r="861" spans="1:1">
      <c r="A861" s="178" t="s">
        <v>1134</v>
      </c>
    </row>
    <row r="863" spans="1:1">
      <c r="A863" s="189" t="s">
        <v>1136</v>
      </c>
    </row>
    <row r="865" spans="1:1">
      <c r="A865" s="156" t="s">
        <v>1137</v>
      </c>
    </row>
    <row r="866" spans="1:1">
      <c r="A866" s="156" t="s">
        <v>19273</v>
      </c>
    </row>
    <row r="867" spans="1:1">
      <c r="A867" s="156" t="s">
        <v>1138</v>
      </c>
    </row>
    <row r="868" spans="1:1">
      <c r="A868" s="156" t="s">
        <v>5427</v>
      </c>
    </row>
    <row r="869" spans="1:1">
      <c r="A869" s="156" t="s">
        <v>1139</v>
      </c>
    </row>
    <row r="870" spans="1:1">
      <c r="A870" s="156" t="s">
        <v>1140</v>
      </c>
    </row>
    <row r="871" spans="1:1">
      <c r="A871" s="156"/>
    </row>
    <row r="872" spans="1:1">
      <c r="A872" s="156" t="s">
        <v>19274</v>
      </c>
    </row>
    <row r="873" spans="1:1">
      <c r="A873" s="156" t="s">
        <v>1141</v>
      </c>
    </row>
    <row r="874" spans="1:1">
      <c r="A874" s="156" t="s">
        <v>1142</v>
      </c>
    </row>
    <row r="875" spans="1:1">
      <c r="A875" s="156"/>
    </row>
    <row r="876" spans="1:1">
      <c r="A876" s="189" t="s">
        <v>1143</v>
      </c>
    </row>
    <row r="878" spans="1:1">
      <c r="A878" s="156" t="s">
        <v>1144</v>
      </c>
    </row>
    <row r="879" spans="1:1">
      <c r="A879" s="156" t="s">
        <v>1145</v>
      </c>
    </row>
    <row r="880" spans="1:1">
      <c r="A880" s="156" t="s">
        <v>1146</v>
      </c>
    </row>
    <row r="881" spans="1:1">
      <c r="A881" s="156" t="s">
        <v>1147</v>
      </c>
    </row>
    <row r="882" spans="1:1">
      <c r="A882" s="156" t="s">
        <v>1148</v>
      </c>
    </row>
    <row r="883" spans="1:1">
      <c r="A883" s="156" t="s">
        <v>1149</v>
      </c>
    </row>
    <row r="884" spans="1:1">
      <c r="A884" s="156" t="s">
        <v>1150</v>
      </c>
    </row>
    <row r="885" spans="1:1">
      <c r="A885" s="156" t="s">
        <v>1151</v>
      </c>
    </row>
    <row r="886" spans="1:1">
      <c r="A886" s="156"/>
    </row>
    <row r="887" spans="1:1">
      <c r="A887" s="156" t="s">
        <v>4895</v>
      </c>
    </row>
    <row r="888" spans="1:1">
      <c r="A888" s="156" t="s">
        <v>4896</v>
      </c>
    </row>
    <row r="889" spans="1:1">
      <c r="A889" s="156" t="s">
        <v>4897</v>
      </c>
    </row>
    <row r="890" spans="1:1">
      <c r="A890" s="156" t="s">
        <v>1152</v>
      </c>
    </row>
    <row r="891" spans="1:1">
      <c r="A891" s="156"/>
    </row>
    <row r="892" spans="1:1">
      <c r="A892" s="156" t="s">
        <v>1153</v>
      </c>
    </row>
    <row r="893" spans="1:1">
      <c r="A893" s="156" t="s">
        <v>1154</v>
      </c>
    </row>
    <row r="894" spans="1:1">
      <c r="A894" s="156" t="s">
        <v>1155</v>
      </c>
    </row>
    <row r="895" spans="1:1">
      <c r="A895" s="156"/>
    </row>
    <row r="896" spans="1:1">
      <c r="A896" s="156" t="s">
        <v>1156</v>
      </c>
    </row>
    <row r="897" spans="1:1">
      <c r="A897" s="156" t="s">
        <v>2079</v>
      </c>
    </row>
    <row r="898" spans="1:1">
      <c r="A898" s="156" t="s">
        <v>1157</v>
      </c>
    </row>
    <row r="899" spans="1:1">
      <c r="A899" s="156"/>
    </row>
    <row r="900" spans="1:1" ht="15">
      <c r="A900" s="177" t="s">
        <v>2080</v>
      </c>
    </row>
    <row r="902" spans="1:1">
      <c r="A902" s="156" t="s">
        <v>1158</v>
      </c>
    </row>
    <row r="903" spans="1:1">
      <c r="A903" s="156" t="s">
        <v>4898</v>
      </c>
    </row>
    <row r="904" spans="1:1">
      <c r="A904" s="156" t="s">
        <v>4899</v>
      </c>
    </row>
    <row r="905" spans="1:1">
      <c r="A905" s="156" t="s">
        <v>1159</v>
      </c>
    </row>
    <row r="906" spans="1:1">
      <c r="A906" s="156"/>
    </row>
    <row r="907" spans="1:1">
      <c r="A907" s="156" t="s">
        <v>5259</v>
      </c>
    </row>
    <row r="908" spans="1:1">
      <c r="A908" s="156" t="s">
        <v>1160</v>
      </c>
    </row>
    <row r="909" spans="1:1">
      <c r="A909" s="156" t="s">
        <v>1161</v>
      </c>
    </row>
    <row r="910" spans="1:1">
      <c r="A910" s="156"/>
    </row>
    <row r="911" spans="1:1">
      <c r="A911" s="156" t="s">
        <v>5262</v>
      </c>
    </row>
    <row r="912" spans="1:1">
      <c r="A912" s="156" t="s">
        <v>18734</v>
      </c>
    </row>
    <row r="913" spans="1:1">
      <c r="A913" s="156" t="s">
        <v>5260</v>
      </c>
    </row>
    <row r="914" spans="1:1">
      <c r="A914" s="156" t="s">
        <v>5261</v>
      </c>
    </row>
    <row r="915" spans="1:1">
      <c r="A915" s="156" t="s">
        <v>1162</v>
      </c>
    </row>
    <row r="917" spans="1:1">
      <c r="A917" s="156" t="s">
        <v>1163</v>
      </c>
    </row>
    <row r="918" spans="1:1">
      <c r="A918" s="156" t="s">
        <v>5263</v>
      </c>
    </row>
    <row r="919" spans="1:1">
      <c r="A919" s="11" t="s">
        <v>5264</v>
      </c>
    </row>
    <row r="920" spans="1:1" ht="15">
      <c r="A920" s="177" t="s">
        <v>1164</v>
      </c>
    </row>
    <row r="922" spans="1:1">
      <c r="A922" s="156" t="s">
        <v>1165</v>
      </c>
    </row>
    <row r="923" spans="1:1">
      <c r="A923" s="156" t="s">
        <v>1166</v>
      </c>
    </row>
    <row r="924" spans="1:1">
      <c r="A924" s="156" t="s">
        <v>1167</v>
      </c>
    </row>
    <row r="925" spans="1:1">
      <c r="A925" s="156" t="s">
        <v>20570</v>
      </c>
    </row>
    <row r="926" spans="1:1">
      <c r="A926" s="156"/>
    </row>
    <row r="927" spans="1:1">
      <c r="A927" s="156" t="s">
        <v>1168</v>
      </c>
    </row>
    <row r="928" spans="1:1">
      <c r="A928" s="156" t="s">
        <v>1169</v>
      </c>
    </row>
    <row r="929" spans="1:1">
      <c r="A929" s="156"/>
    </row>
    <row r="930" spans="1:1" ht="15">
      <c r="A930" s="177" t="s">
        <v>362</v>
      </c>
    </row>
    <row r="932" spans="1:1">
      <c r="A932" s="156" t="s">
        <v>1170</v>
      </c>
    </row>
    <row r="933" spans="1:1">
      <c r="A933" s="156" t="s">
        <v>1171</v>
      </c>
    </row>
    <row r="934" spans="1:1">
      <c r="A934" s="156" t="s">
        <v>1172</v>
      </c>
    </row>
    <row r="935" spans="1:1">
      <c r="A935" s="156" t="s">
        <v>1173</v>
      </c>
    </row>
    <row r="936" spans="1:1">
      <c r="A936" s="156" t="s">
        <v>1174</v>
      </c>
    </row>
    <row r="937" spans="1:1">
      <c r="A937" s="156" t="s">
        <v>1175</v>
      </c>
    </row>
    <row r="938" spans="1:1">
      <c r="A938" s="156"/>
    </row>
    <row r="939" spans="1:1" ht="15">
      <c r="A939" s="177" t="s">
        <v>1176</v>
      </c>
    </row>
    <row r="941" spans="1:1">
      <c r="A941" s="156" t="s">
        <v>5265</v>
      </c>
    </row>
    <row r="942" spans="1:1">
      <c r="A942" s="156" t="s">
        <v>5267</v>
      </c>
    </row>
    <row r="943" spans="1:1">
      <c r="A943" s="156" t="s">
        <v>5266</v>
      </c>
    </row>
    <row r="944" spans="1:1">
      <c r="A944" s="156"/>
    </row>
    <row r="945" spans="1:1">
      <c r="A945" s="156" t="s">
        <v>1177</v>
      </c>
    </row>
    <row r="946" spans="1:1">
      <c r="A946" s="156" t="s">
        <v>5268</v>
      </c>
    </row>
    <row r="948" spans="1:1" ht="15">
      <c r="A948" s="177" t="s">
        <v>5269</v>
      </c>
    </row>
    <row r="950" spans="1:1">
      <c r="A950" s="156" t="s">
        <v>5275</v>
      </c>
    </row>
    <row r="951" spans="1:1">
      <c r="A951" s="156" t="s">
        <v>5276</v>
      </c>
    </row>
    <row r="952" spans="1:1">
      <c r="A952" s="156" t="s">
        <v>5277</v>
      </c>
    </row>
    <row r="953" spans="1:1">
      <c r="A953" s="156" t="s">
        <v>5278</v>
      </c>
    </row>
    <row r="954" spans="1:1">
      <c r="A954" s="156" t="s">
        <v>5271</v>
      </c>
    </row>
    <row r="955" spans="1:1">
      <c r="A955" s="156" t="s">
        <v>5272</v>
      </c>
    </row>
    <row r="956" spans="1:1">
      <c r="A956" s="156" t="s">
        <v>5270</v>
      </c>
    </row>
    <row r="957" spans="1:1">
      <c r="A957" s="156"/>
    </row>
    <row r="958" spans="1:1">
      <c r="A958" s="156" t="s">
        <v>5273</v>
      </c>
    </row>
    <row r="959" spans="1:1">
      <c r="A959" s="156" t="s">
        <v>5274</v>
      </c>
    </row>
    <row r="960" spans="1:1">
      <c r="A960" s="156" t="s">
        <v>5279</v>
      </c>
    </row>
    <row r="961" spans="1:4">
      <c r="A961" s="156" t="s">
        <v>5280</v>
      </c>
    </row>
    <row r="962" spans="1:4">
      <c r="A962" s="156"/>
    </row>
    <row r="963" spans="1:4" ht="15">
      <c r="A963" s="177" t="s">
        <v>1178</v>
      </c>
    </row>
    <row r="965" spans="1:4">
      <c r="A965" s="156" t="s">
        <v>1179</v>
      </c>
    </row>
    <row r="966" spans="1:4">
      <c r="A966" s="156" t="s">
        <v>1180</v>
      </c>
    </row>
    <row r="967" spans="1:4">
      <c r="A967" s="156" t="s">
        <v>1181</v>
      </c>
    </row>
    <row r="968" spans="1:4">
      <c r="A968" s="156" t="s">
        <v>1182</v>
      </c>
    </row>
    <row r="969" spans="1:4">
      <c r="A969" s="156" t="s">
        <v>5281</v>
      </c>
    </row>
    <row r="970" spans="1:4">
      <c r="A970" s="156" t="s">
        <v>1183</v>
      </c>
    </row>
    <row r="971" spans="1:4">
      <c r="A971" s="156" t="s">
        <v>1184</v>
      </c>
    </row>
    <row r="972" spans="1:4">
      <c r="A972" s="156"/>
    </row>
    <row r="973" spans="1:4" ht="15" thickBot="1">
      <c r="A973" s="198" t="s">
        <v>1211</v>
      </c>
    </row>
    <row r="974" spans="1:4" ht="15" thickBot="1">
      <c r="A974" s="190" t="s">
        <v>358</v>
      </c>
      <c r="B974" s="191" t="s">
        <v>1185</v>
      </c>
      <c r="C974" s="1068" t="s">
        <v>1186</v>
      </c>
      <c r="D974" s="1069"/>
    </row>
    <row r="975" spans="1:4" ht="21" thickBot="1">
      <c r="A975" s="197" t="s">
        <v>1187</v>
      </c>
      <c r="B975" s="193" t="s">
        <v>1188</v>
      </c>
      <c r="C975" s="1070" t="s">
        <v>1189</v>
      </c>
      <c r="D975" s="1071"/>
    </row>
    <row r="976" spans="1:4" ht="43.5" customHeight="1" thickBot="1">
      <c r="A976" s="192" t="s">
        <v>1190</v>
      </c>
      <c r="B976" s="193" t="s">
        <v>1188</v>
      </c>
      <c r="C976" s="1070" t="s">
        <v>1191</v>
      </c>
      <c r="D976" s="1071"/>
    </row>
    <row r="977" spans="1:4" ht="15" thickBot="1">
      <c r="A977" s="192" t="s">
        <v>1192</v>
      </c>
      <c r="B977" s="193" t="s">
        <v>1193</v>
      </c>
      <c r="C977" s="1070" t="s">
        <v>1194</v>
      </c>
      <c r="D977" s="1071"/>
    </row>
    <row r="978" spans="1:4">
      <c r="A978" s="196" t="s">
        <v>1195</v>
      </c>
      <c r="B978" s="1066" t="s">
        <v>1197</v>
      </c>
      <c r="C978" s="1070" t="s">
        <v>1198</v>
      </c>
      <c r="D978" s="1071"/>
    </row>
    <row r="979" spans="1:4" ht="25.5" customHeight="1" thickBot="1">
      <c r="A979" s="195" t="s">
        <v>1196</v>
      </c>
      <c r="B979" s="1067"/>
      <c r="C979" s="1072"/>
      <c r="D979" s="1073"/>
    </row>
    <row r="980" spans="1:4" ht="34.5" customHeight="1" thickBot="1">
      <c r="A980" s="192" t="s">
        <v>1199</v>
      </c>
      <c r="B980" s="193" t="s">
        <v>1200</v>
      </c>
      <c r="C980" s="1070" t="s">
        <v>5287</v>
      </c>
      <c r="D980" s="1071"/>
    </row>
    <row r="981" spans="1:4" ht="31.2" thickBot="1">
      <c r="A981" s="192" t="s">
        <v>1201</v>
      </c>
      <c r="B981" s="193" t="s">
        <v>1202</v>
      </c>
      <c r="C981" s="1070"/>
      <c r="D981" s="1071"/>
    </row>
    <row r="982" spans="1:4" ht="82.2" thickBot="1">
      <c r="A982" s="192" t="s">
        <v>1203</v>
      </c>
      <c r="B982" s="193" t="s">
        <v>5428</v>
      </c>
      <c r="C982" s="1070" t="s">
        <v>1204</v>
      </c>
      <c r="D982" s="1071"/>
    </row>
    <row r="983" spans="1:4" ht="42.45" customHeight="1" thickBot="1">
      <c r="A983" s="192" t="s">
        <v>1205</v>
      </c>
      <c r="B983" s="193" t="s">
        <v>1188</v>
      </c>
      <c r="C983" s="1070" t="s">
        <v>5286</v>
      </c>
      <c r="D983" s="1071"/>
    </row>
    <row r="984" spans="1:4" ht="31.05" customHeight="1" thickBot="1">
      <c r="A984" s="192" t="s">
        <v>1206</v>
      </c>
      <c r="B984" s="193" t="s">
        <v>1188</v>
      </c>
      <c r="C984" s="1070" t="s">
        <v>5285</v>
      </c>
      <c r="D984" s="1071"/>
    </row>
    <row r="985" spans="1:4" ht="43.05" customHeight="1" thickBot="1">
      <c r="A985" s="192" t="s">
        <v>1207</v>
      </c>
      <c r="B985" s="193" t="s">
        <v>1188</v>
      </c>
      <c r="C985" s="1070" t="s">
        <v>5284</v>
      </c>
      <c r="D985" s="1071"/>
    </row>
    <row r="986" spans="1:4" ht="20.399999999999999">
      <c r="A986" s="194" t="s">
        <v>1208</v>
      </c>
      <c r="B986" s="1066" t="s">
        <v>1188</v>
      </c>
      <c r="C986" s="1070" t="s">
        <v>5282</v>
      </c>
      <c r="D986" s="1071"/>
    </row>
    <row r="987" spans="1:4" ht="20.55" customHeight="1" thickBot="1">
      <c r="A987" s="195" t="s">
        <v>1209</v>
      </c>
      <c r="B987" s="1067"/>
      <c r="C987" s="1074"/>
      <c r="D987" s="1075"/>
    </row>
    <row r="988" spans="1:4" ht="42" customHeight="1" thickBot="1">
      <c r="A988" s="192" t="s">
        <v>1210</v>
      </c>
      <c r="B988" s="193" t="s">
        <v>1188</v>
      </c>
      <c r="C988" s="1074" t="s">
        <v>5283</v>
      </c>
      <c r="D988" s="1075"/>
    </row>
    <row r="990" spans="1:4" ht="15">
      <c r="A990" s="177" t="s">
        <v>1212</v>
      </c>
    </row>
    <row r="992" spans="1:4">
      <c r="A992" s="156" t="s">
        <v>1213</v>
      </c>
    </row>
    <row r="993" spans="1:1">
      <c r="A993" s="156" t="s">
        <v>5288</v>
      </c>
    </row>
    <row r="994" spans="1:1">
      <c r="A994" s="156" t="s">
        <v>5290</v>
      </c>
    </row>
    <row r="995" spans="1:1">
      <c r="A995" s="156" t="s">
        <v>5289</v>
      </c>
    </row>
    <row r="996" spans="1:1">
      <c r="A996" s="156" t="s">
        <v>1214</v>
      </c>
    </row>
    <row r="997" spans="1:1">
      <c r="A997" s="156" t="s">
        <v>1215</v>
      </c>
    </row>
    <row r="998" spans="1:1">
      <c r="A998" s="156" t="s">
        <v>1216</v>
      </c>
    </row>
    <row r="999" spans="1:1">
      <c r="A999" s="156"/>
    </row>
    <row r="1000" spans="1:1">
      <c r="A1000" s="156" t="s">
        <v>1217</v>
      </c>
    </row>
    <row r="1001" spans="1:1">
      <c r="A1001" s="156" t="s">
        <v>1218</v>
      </c>
    </row>
    <row r="1002" spans="1:1">
      <c r="A1002" s="156" t="s">
        <v>5291</v>
      </c>
    </row>
    <row r="1003" spans="1:1">
      <c r="A1003" s="156" t="s">
        <v>5292</v>
      </c>
    </row>
    <row r="1004" spans="1:1">
      <c r="A1004" s="156" t="s">
        <v>1219</v>
      </c>
    </row>
    <row r="1005" spans="1:1">
      <c r="A1005" s="156"/>
    </row>
    <row r="1006" spans="1:1">
      <c r="A1006" s="164" t="s">
        <v>1220</v>
      </c>
    </row>
    <row r="1007" spans="1:1">
      <c r="A1007" s="178" t="s">
        <v>2065</v>
      </c>
    </row>
    <row r="1008" spans="1:1">
      <c r="A1008" s="178" t="s">
        <v>1221</v>
      </c>
    </row>
    <row r="1009" spans="1:5">
      <c r="A1009" s="178" t="s">
        <v>1222</v>
      </c>
    </row>
    <row r="1010" spans="1:5">
      <c r="A1010" s="178" t="s">
        <v>1223</v>
      </c>
    </row>
    <row r="1012" spans="1:5" ht="15" thickBot="1">
      <c r="A1012" s="198" t="s">
        <v>1224</v>
      </c>
    </row>
    <row r="1013" spans="1:5" ht="15" thickBot="1">
      <c r="A1013" s="190" t="s">
        <v>358</v>
      </c>
      <c r="B1013" s="1068" t="s">
        <v>1185</v>
      </c>
      <c r="C1013" s="1069"/>
      <c r="D1013" s="1068" t="s">
        <v>1186</v>
      </c>
      <c r="E1013" s="1069"/>
    </row>
    <row r="1014" spans="1:5" ht="136.5" customHeight="1" thickBot="1">
      <c r="A1014" s="197" t="s">
        <v>1225</v>
      </c>
      <c r="B1014" s="1076" t="s">
        <v>5293</v>
      </c>
      <c r="C1014" s="1077"/>
      <c r="D1014" s="1076" t="s">
        <v>1226</v>
      </c>
      <c r="E1014" s="1077"/>
    </row>
    <row r="1015" spans="1:5" ht="21" thickBot="1">
      <c r="A1015" s="192" t="s">
        <v>1227</v>
      </c>
      <c r="B1015" s="1076" t="s">
        <v>1228</v>
      </c>
      <c r="C1015" s="1077"/>
      <c r="D1015" s="1076"/>
      <c r="E1015" s="1077"/>
    </row>
    <row r="1016" spans="1:5">
      <c r="A1016" s="1082" t="s">
        <v>1229</v>
      </c>
      <c r="B1016" s="1078" t="s">
        <v>1228</v>
      </c>
      <c r="C1016" s="1079"/>
      <c r="D1016" s="1078" t="s">
        <v>5294</v>
      </c>
      <c r="E1016" s="1079"/>
    </row>
    <row r="1017" spans="1:5" ht="91.05" customHeight="1" thickBot="1">
      <c r="A1017" s="1083"/>
      <c r="B1017" s="1080"/>
      <c r="C1017" s="1081"/>
      <c r="D1017" s="1080" t="s">
        <v>1230</v>
      </c>
      <c r="E1017" s="1081"/>
    </row>
    <row r="1018" spans="1:5" ht="61.8" thickBot="1">
      <c r="A1018" s="192" t="s">
        <v>1231</v>
      </c>
      <c r="B1018" s="1076" t="s">
        <v>5293</v>
      </c>
      <c r="C1018" s="1077"/>
      <c r="D1018" s="1076"/>
      <c r="E1018" s="1077"/>
    </row>
    <row r="1019" spans="1:5" ht="44.55" customHeight="1" thickBot="1">
      <c r="A1019" s="192" t="s">
        <v>5429</v>
      </c>
      <c r="B1019" s="1076" t="s">
        <v>5293</v>
      </c>
      <c r="C1019" s="1077"/>
      <c r="D1019" s="1076" t="s">
        <v>1232</v>
      </c>
      <c r="E1019" s="1077"/>
    </row>
    <row r="1020" spans="1:5">
      <c r="A1020" s="1082" t="s">
        <v>1233</v>
      </c>
      <c r="B1020" s="1078" t="s">
        <v>5295</v>
      </c>
      <c r="C1020" s="1079"/>
      <c r="D1020" s="1078" t="s">
        <v>1234</v>
      </c>
      <c r="E1020" s="1079"/>
    </row>
    <row r="1021" spans="1:5" ht="26.55" customHeight="1" thickBot="1">
      <c r="A1021" s="1083"/>
      <c r="B1021" s="1080"/>
      <c r="C1021" s="1081"/>
      <c r="D1021" s="1080" t="s">
        <v>1234</v>
      </c>
      <c r="E1021" s="1081"/>
    </row>
    <row r="1023" spans="1:5" ht="15">
      <c r="A1023" s="177" t="s">
        <v>1235</v>
      </c>
    </row>
    <row r="1024" spans="1:5">
      <c r="A1024" s="165"/>
    </row>
    <row r="1025" spans="1:1">
      <c r="A1025" s="165" t="s">
        <v>5296</v>
      </c>
    </row>
    <row r="1026" spans="1:1">
      <c r="A1026" s="165" t="s">
        <v>5297</v>
      </c>
    </row>
    <row r="1027" spans="1:1">
      <c r="A1027" s="165" t="s">
        <v>1236</v>
      </c>
    </row>
    <row r="1028" spans="1:1">
      <c r="A1028" s="165" t="s">
        <v>5298</v>
      </c>
    </row>
    <row r="1029" spans="1:1">
      <c r="A1029" s="165" t="s">
        <v>5299</v>
      </c>
    </row>
    <row r="1030" spans="1:1">
      <c r="A1030" s="165" t="s">
        <v>5300</v>
      </c>
    </row>
    <row r="1031" spans="1:1">
      <c r="A1031" s="165" t="s">
        <v>1237</v>
      </c>
    </row>
    <row r="1032" spans="1:1">
      <c r="A1032" s="165" t="s">
        <v>5301</v>
      </c>
    </row>
    <row r="1033" spans="1:1">
      <c r="A1033" s="165" t="s">
        <v>1238</v>
      </c>
    </row>
    <row r="1034" spans="1:1">
      <c r="A1034" s="165"/>
    </row>
    <row r="1035" spans="1:1">
      <c r="A1035" s="165" t="s">
        <v>1239</v>
      </c>
    </row>
    <row r="1036" spans="1:1">
      <c r="A1036" s="178" t="s">
        <v>1240</v>
      </c>
    </row>
    <row r="1037" spans="1:1">
      <c r="A1037" s="178" t="s">
        <v>1241</v>
      </c>
    </row>
    <row r="1038" spans="1:1">
      <c r="A1038" s="178" t="s">
        <v>1242</v>
      </c>
    </row>
    <row r="1039" spans="1:1">
      <c r="A1039" s="178" t="s">
        <v>1243</v>
      </c>
    </row>
    <row r="1041" spans="1:1">
      <c r="A1041" s="156" t="s">
        <v>1244</v>
      </c>
    </row>
    <row r="1042" spans="1:1">
      <c r="A1042" s="182" t="s">
        <v>1245</v>
      </c>
    </row>
    <row r="1043" spans="1:1">
      <c r="A1043" s="182" t="s">
        <v>1246</v>
      </c>
    </row>
    <row r="1044" spans="1:1">
      <c r="A1044" s="182" t="s">
        <v>1247</v>
      </c>
    </row>
    <row r="1045" spans="1:1">
      <c r="A1045" s="182" t="s">
        <v>1248</v>
      </c>
    </row>
    <row r="1046" spans="1:1">
      <c r="A1046" s="182" t="s">
        <v>1249</v>
      </c>
    </row>
    <row r="1047" spans="1:1">
      <c r="A1047" s="182" t="s">
        <v>1250</v>
      </c>
    </row>
    <row r="1048" spans="1:1">
      <c r="A1048" s="182" t="s">
        <v>1251</v>
      </c>
    </row>
    <row r="1049" spans="1:1">
      <c r="A1049" s="182" t="s">
        <v>1252</v>
      </c>
    </row>
    <row r="1050" spans="1:1">
      <c r="A1050" s="156"/>
    </row>
    <row r="1051" spans="1:1">
      <c r="A1051" s="156" t="s">
        <v>1253</v>
      </c>
    </row>
    <row r="1052" spans="1:1">
      <c r="A1052" s="182" t="s">
        <v>1254</v>
      </c>
    </row>
    <row r="1053" spans="1:1">
      <c r="A1053" s="182" t="s">
        <v>1255</v>
      </c>
    </row>
    <row r="1054" spans="1:1">
      <c r="A1054" s="182" t="s">
        <v>1256</v>
      </c>
    </row>
    <row r="1055" spans="1:1">
      <c r="A1055" s="182" t="s">
        <v>1257</v>
      </c>
    </row>
    <row r="1056" spans="1:1">
      <c r="A1056" s="182" t="s">
        <v>1275</v>
      </c>
    </row>
    <row r="1057" spans="1:1">
      <c r="A1057" s="377" t="s">
        <v>5302</v>
      </c>
    </row>
    <row r="1058" spans="1:1">
      <c r="A1058" s="182" t="s">
        <v>1258</v>
      </c>
    </row>
    <row r="1059" spans="1:1">
      <c r="A1059" s="182" t="s">
        <v>1259</v>
      </c>
    </row>
    <row r="1060" spans="1:1">
      <c r="A1060" s="182" t="s">
        <v>1260</v>
      </c>
    </row>
    <row r="1061" spans="1:1">
      <c r="A1061" s="182" t="s">
        <v>1261</v>
      </c>
    </row>
    <row r="1062" spans="1:1">
      <c r="A1062" s="199"/>
    </row>
    <row r="1063" spans="1:1">
      <c r="A1063" s="156" t="s">
        <v>1262</v>
      </c>
    </row>
    <row r="1064" spans="1:1">
      <c r="A1064" s="182" t="s">
        <v>1263</v>
      </c>
    </row>
    <row r="1065" spans="1:1">
      <c r="A1065" s="182" t="s">
        <v>1264</v>
      </c>
    </row>
    <row r="1066" spans="1:1">
      <c r="A1066" s="182" t="s">
        <v>1265</v>
      </c>
    </row>
    <row r="1067" spans="1:1">
      <c r="A1067" s="182" t="s">
        <v>1266</v>
      </c>
    </row>
    <row r="1068" spans="1:1">
      <c r="A1068" s="182" t="s">
        <v>1267</v>
      </c>
    </row>
    <row r="1069" spans="1:1">
      <c r="A1069" s="182" t="s">
        <v>1268</v>
      </c>
    </row>
    <row r="1070" spans="1:1">
      <c r="A1070" s="182" t="s">
        <v>1269</v>
      </c>
    </row>
    <row r="1071" spans="1:1">
      <c r="A1071" s="182" t="s">
        <v>1270</v>
      </c>
    </row>
    <row r="1072" spans="1:1">
      <c r="A1072" s="182" t="s">
        <v>1271</v>
      </c>
    </row>
    <row r="1073" spans="1:1">
      <c r="A1073" s="182" t="s">
        <v>1272</v>
      </c>
    </row>
    <row r="1074" spans="1:1">
      <c r="A1074" s="182" t="s">
        <v>1273</v>
      </c>
    </row>
    <row r="1075" spans="1:1">
      <c r="A1075" s="182" t="s">
        <v>1274</v>
      </c>
    </row>
    <row r="1076" spans="1:1">
      <c r="A1076" s="182"/>
    </row>
    <row r="1077" spans="1:1">
      <c r="A1077" s="182"/>
    </row>
    <row r="1078" spans="1:1">
      <c r="A1078" s="182"/>
    </row>
    <row r="1079" spans="1:1">
      <c r="A1079" s="156"/>
    </row>
    <row r="1080" spans="1:1" ht="18">
      <c r="A1080" s="174" t="s">
        <v>1276</v>
      </c>
    </row>
    <row r="1081" spans="1:1">
      <c r="A1081" s="165"/>
    </row>
    <row r="1082" spans="1:1">
      <c r="A1082" s="178" t="s">
        <v>1277</v>
      </c>
    </row>
    <row r="1083" spans="1:1">
      <c r="A1083" s="178" t="s">
        <v>5303</v>
      </c>
    </row>
    <row r="1084" spans="1:1">
      <c r="A1084" s="178" t="s">
        <v>1278</v>
      </c>
    </row>
    <row r="1085" spans="1:1">
      <c r="A1085" s="178"/>
    </row>
    <row r="1086" spans="1:1">
      <c r="A1086" s="178" t="s">
        <v>5304</v>
      </c>
    </row>
    <row r="1087" spans="1:1">
      <c r="A1087" s="178" t="s">
        <v>5305</v>
      </c>
    </row>
    <row r="1088" spans="1:1">
      <c r="A1088" s="178" t="s">
        <v>5306</v>
      </c>
    </row>
    <row r="1089" spans="1:5">
      <c r="A1089" s="178" t="s">
        <v>5307</v>
      </c>
    </row>
    <row r="1090" spans="1:5">
      <c r="A1090" s="178"/>
    </row>
    <row r="1091" spans="1:5">
      <c r="A1091" s="156" t="s">
        <v>1284</v>
      </c>
    </row>
    <row r="1092" spans="1:5">
      <c r="A1092" s="178" t="s">
        <v>5308</v>
      </c>
    </row>
    <row r="1093" spans="1:5">
      <c r="A1093" s="175" t="s">
        <v>1279</v>
      </c>
    </row>
    <row r="1094" spans="1:5">
      <c r="A1094" s="175" t="s">
        <v>1280</v>
      </c>
    </row>
    <row r="1095" spans="1:5">
      <c r="A1095" s="175" t="s">
        <v>1281</v>
      </c>
    </row>
    <row r="1096" spans="1:5">
      <c r="A1096" s="175" t="s">
        <v>1282</v>
      </c>
    </row>
    <row r="1097" spans="1:5">
      <c r="A1097" s="175" t="s">
        <v>1283</v>
      </c>
    </row>
    <row r="1098" spans="1:5">
      <c r="A1098" s="175" t="s">
        <v>5309</v>
      </c>
    </row>
    <row r="1099" spans="1:5">
      <c r="A1099" s="211" t="s">
        <v>19278</v>
      </c>
    </row>
    <row r="1100" spans="1:5">
      <c r="A1100" s="175" t="s">
        <v>5310</v>
      </c>
    </row>
    <row r="1101" spans="1:5">
      <c r="A1101" s="175"/>
    </row>
    <row r="1102" spans="1:5" ht="15" thickBot="1">
      <c r="A1102" s="198" t="s">
        <v>1313</v>
      </c>
    </row>
    <row r="1103" spans="1:5">
      <c r="A1103" s="1092" t="s">
        <v>419</v>
      </c>
      <c r="B1103" s="1094" t="s">
        <v>420</v>
      </c>
      <c r="C1103" s="200" t="s">
        <v>1285</v>
      </c>
      <c r="D1103" s="1094" t="s">
        <v>1043</v>
      </c>
      <c r="E1103" s="1094" t="s">
        <v>1287</v>
      </c>
    </row>
    <row r="1104" spans="1:5" ht="15" thickBot="1">
      <c r="A1104" s="1093"/>
      <c r="B1104" s="1095"/>
      <c r="C1104" s="201" t="s">
        <v>1286</v>
      </c>
      <c r="D1104" s="1095"/>
      <c r="E1104" s="1095"/>
    </row>
    <row r="1105" spans="1:5" ht="15" thickBot="1">
      <c r="A1105" s="202" t="s">
        <v>1288</v>
      </c>
      <c r="B1105" s="203" t="s">
        <v>1288</v>
      </c>
      <c r="C1105" s="203" t="s">
        <v>1288</v>
      </c>
      <c r="D1105" s="203" t="s">
        <v>1288</v>
      </c>
      <c r="E1105" s="203" t="s">
        <v>1288</v>
      </c>
    </row>
    <row r="1106" spans="1:5" ht="21" thickBot="1">
      <c r="A1106" s="202" t="s">
        <v>1289</v>
      </c>
      <c r="B1106" s="203" t="s">
        <v>1290</v>
      </c>
      <c r="C1106" s="203" t="s">
        <v>1290</v>
      </c>
      <c r="D1106" s="203" t="s">
        <v>1291</v>
      </c>
      <c r="E1106" s="203" t="s">
        <v>1292</v>
      </c>
    </row>
    <row r="1107" spans="1:5" ht="15" thickBot="1">
      <c r="A1107" s="204" t="s">
        <v>1293</v>
      </c>
      <c r="B1107" s="203" t="s">
        <v>1294</v>
      </c>
      <c r="C1107" s="203" t="s">
        <v>1295</v>
      </c>
      <c r="D1107" s="203" t="s">
        <v>1296</v>
      </c>
      <c r="E1107" s="203" t="s">
        <v>1297</v>
      </c>
    </row>
    <row r="1108" spans="1:5" ht="21" thickBot="1">
      <c r="A1108" s="204" t="s">
        <v>1298</v>
      </c>
      <c r="B1108" s="203" t="s">
        <v>1299</v>
      </c>
      <c r="C1108" s="203" t="s">
        <v>1298</v>
      </c>
      <c r="D1108" s="203" t="s">
        <v>1300</v>
      </c>
      <c r="E1108" s="203" t="s">
        <v>1301</v>
      </c>
    </row>
    <row r="1109" spans="1:5" ht="15" thickBot="1">
      <c r="A1109" s="204" t="s">
        <v>1302</v>
      </c>
      <c r="B1109" s="203" t="s">
        <v>1298</v>
      </c>
      <c r="C1109" s="203" t="s">
        <v>1302</v>
      </c>
      <c r="D1109" s="203" t="s">
        <v>1303</v>
      </c>
      <c r="E1109" s="205"/>
    </row>
    <row r="1110" spans="1:5" ht="21" thickBot="1">
      <c r="A1110" s="204" t="s">
        <v>1304</v>
      </c>
      <c r="B1110" s="203" t="s">
        <v>1305</v>
      </c>
      <c r="C1110" s="203" t="s">
        <v>1306</v>
      </c>
      <c r="D1110" s="205"/>
      <c r="E1110" s="205"/>
    </row>
    <row r="1111" spans="1:5" ht="15" thickBot="1">
      <c r="A1111" s="206"/>
      <c r="B1111" s="203" t="s">
        <v>1307</v>
      </c>
      <c r="C1111" s="203" t="s">
        <v>1308</v>
      </c>
      <c r="D1111" s="205"/>
      <c r="E1111" s="205"/>
    </row>
    <row r="1112" spans="1:5" ht="21" thickBot="1">
      <c r="A1112" s="206"/>
      <c r="B1112" s="203" t="s">
        <v>1309</v>
      </c>
      <c r="C1112" s="203" t="s">
        <v>1310</v>
      </c>
      <c r="D1112" s="205"/>
      <c r="E1112" s="205"/>
    </row>
    <row r="1113" spans="1:5" ht="21" thickBot="1">
      <c r="A1113" s="206"/>
      <c r="B1113" s="203" t="s">
        <v>1311</v>
      </c>
      <c r="C1113" s="205"/>
      <c r="D1113" s="205"/>
      <c r="E1113" s="205"/>
    </row>
    <row r="1114" spans="1:5" ht="15" thickBot="1">
      <c r="A1114" s="206"/>
      <c r="B1114" s="203" t="s">
        <v>1312</v>
      </c>
      <c r="C1114" s="205"/>
      <c r="D1114" s="205"/>
      <c r="E1114" s="205"/>
    </row>
    <row r="1115" spans="1:5" ht="15" thickBot="1">
      <c r="A1115" s="206"/>
      <c r="B1115" s="203" t="s">
        <v>1306</v>
      </c>
      <c r="C1115" s="205"/>
      <c r="D1115" s="205"/>
      <c r="E1115" s="205"/>
    </row>
    <row r="1116" spans="1:5" ht="15" thickBot="1">
      <c r="A1116" s="206"/>
      <c r="B1116" s="203" t="s">
        <v>1310</v>
      </c>
      <c r="C1116" s="205"/>
      <c r="D1116" s="205"/>
      <c r="E1116" s="205"/>
    </row>
    <row r="1118" spans="1:5" ht="15">
      <c r="A1118" s="207" t="s">
        <v>5311</v>
      </c>
    </row>
    <row r="1119" spans="1:5">
      <c r="A1119" s="156"/>
    </row>
    <row r="1120" spans="1:5">
      <c r="A1120" s="156" t="s">
        <v>5312</v>
      </c>
    </row>
    <row r="1121" spans="1:1">
      <c r="A1121" s="178" t="s">
        <v>5313</v>
      </c>
    </row>
    <row r="1122" spans="1:1">
      <c r="A1122" s="178" t="s">
        <v>5314</v>
      </c>
    </row>
    <row r="1123" spans="1:1">
      <c r="A1123" s="178" t="s">
        <v>5315</v>
      </c>
    </row>
    <row r="1124" spans="1:1">
      <c r="A1124" s="178" t="s">
        <v>5316</v>
      </c>
    </row>
    <row r="1125" spans="1:1">
      <c r="A1125" s="178" t="s">
        <v>1314</v>
      </c>
    </row>
    <row r="1126" spans="1:1">
      <c r="A1126" s="178" t="s">
        <v>5317</v>
      </c>
    </row>
    <row r="1127" spans="1:1">
      <c r="A1127" s="178" t="s">
        <v>5318</v>
      </c>
    </row>
    <row r="1128" spans="1:1">
      <c r="A1128" s="178"/>
    </row>
    <row r="1129" spans="1:1">
      <c r="A1129" s="178" t="s">
        <v>5321</v>
      </c>
    </row>
    <row r="1130" spans="1:1">
      <c r="A1130" s="178" t="s">
        <v>5322</v>
      </c>
    </row>
    <row r="1131" spans="1:1">
      <c r="A1131" s="178"/>
    </row>
    <row r="1132" spans="1:1" ht="15">
      <c r="A1132" s="176" t="s">
        <v>1315</v>
      </c>
    </row>
    <row r="1134" spans="1:1">
      <c r="A1134" s="156" t="s">
        <v>5319</v>
      </c>
    </row>
    <row r="1135" spans="1:1">
      <c r="A1135" s="156" t="s">
        <v>5235</v>
      </c>
    </row>
    <row r="1136" spans="1:1">
      <c r="A1136" s="156" t="s">
        <v>5236</v>
      </c>
    </row>
    <row r="1137" spans="1:1">
      <c r="A1137" s="156"/>
    </row>
    <row r="1138" spans="1:1" ht="15">
      <c r="A1138" s="177" t="s">
        <v>1316</v>
      </c>
    </row>
    <row r="1140" spans="1:1">
      <c r="A1140" s="156" t="s">
        <v>19275</v>
      </c>
    </row>
    <row r="1141" spans="1:1">
      <c r="A1141" s="156" t="s">
        <v>19277</v>
      </c>
    </row>
    <row r="1142" spans="1:1">
      <c r="A1142" s="156" t="s">
        <v>19276</v>
      </c>
    </row>
    <row r="1143" spans="1:1">
      <c r="A1143" s="156"/>
    </row>
    <row r="1144" spans="1:1" ht="15">
      <c r="A1144" s="176" t="s">
        <v>1317</v>
      </c>
    </row>
    <row r="1146" spans="1:1">
      <c r="A1146" s="165" t="s">
        <v>5320</v>
      </c>
    </row>
    <row r="1147" spans="1:1">
      <c r="A1147" s="156" t="s">
        <v>5237</v>
      </c>
    </row>
    <row r="1148" spans="1:1">
      <c r="A1148" s="156"/>
    </row>
    <row r="1149" spans="1:1" ht="18">
      <c r="A1149" s="174" t="s">
        <v>1318</v>
      </c>
    </row>
    <row r="1151" spans="1:1">
      <c r="A1151" s="165" t="s">
        <v>5238</v>
      </c>
    </row>
    <row r="1152" spans="1:1">
      <c r="A1152" s="156" t="s">
        <v>5239</v>
      </c>
    </row>
    <row r="1153" spans="1:1">
      <c r="A1153" s="165"/>
    </row>
    <row r="1154" spans="1:1">
      <c r="A1154" s="165" t="s">
        <v>5240</v>
      </c>
    </row>
    <row r="1155" spans="1:1">
      <c r="A1155" s="165" t="s">
        <v>4900</v>
      </c>
    </row>
    <row r="1156" spans="1:1">
      <c r="A1156" s="165"/>
    </row>
    <row r="1157" spans="1:1">
      <c r="A1157" s="165" t="s">
        <v>1319</v>
      </c>
    </row>
    <row r="1158" spans="1:1">
      <c r="A1158" s="165" t="s">
        <v>1320</v>
      </c>
    </row>
    <row r="1159" spans="1:1">
      <c r="A1159" s="165" t="s">
        <v>1321</v>
      </c>
    </row>
    <row r="1160" spans="1:1">
      <c r="A1160" s="165"/>
    </row>
    <row r="1161" spans="1:1">
      <c r="A1161" s="165" t="s">
        <v>1322</v>
      </c>
    </row>
    <row r="1162" spans="1:1">
      <c r="A1162" s="165" t="s">
        <v>1323</v>
      </c>
    </row>
    <row r="1163" spans="1:1">
      <c r="A1163" s="178" t="s">
        <v>1324</v>
      </c>
    </row>
    <row r="1164" spans="1:1">
      <c r="A1164" s="178" t="s">
        <v>5241</v>
      </c>
    </row>
    <row r="1165" spans="1:1">
      <c r="A1165" s="178" t="s">
        <v>5242</v>
      </c>
    </row>
    <row r="1166" spans="1:1">
      <c r="A1166" s="178" t="s">
        <v>5243</v>
      </c>
    </row>
    <row r="1167" spans="1:1">
      <c r="A1167" s="178"/>
    </row>
    <row r="1168" spans="1:1">
      <c r="A1168" s="178" t="s">
        <v>1325</v>
      </c>
    </row>
    <row r="1169" spans="1:1">
      <c r="A1169" s="178" t="s">
        <v>1326</v>
      </c>
    </row>
    <row r="1170" spans="1:1">
      <c r="A1170" s="178" t="s">
        <v>5323</v>
      </c>
    </row>
    <row r="1171" spans="1:1">
      <c r="A1171" s="178" t="s">
        <v>1327</v>
      </c>
    </row>
    <row r="1172" spans="1:1">
      <c r="A1172" s="178"/>
    </row>
    <row r="1173" spans="1:1">
      <c r="A1173" s="178"/>
    </row>
    <row r="1174" spans="1:1">
      <c r="A1174" s="178"/>
    </row>
    <row r="1175" spans="1:1" ht="18">
      <c r="A1175" s="169" t="s">
        <v>1328</v>
      </c>
    </row>
    <row r="1177" spans="1:1">
      <c r="A1177" s="165" t="s">
        <v>5324</v>
      </c>
    </row>
    <row r="1178" spans="1:1">
      <c r="A1178" s="178" t="s">
        <v>5325</v>
      </c>
    </row>
    <row r="1179" spans="1:1">
      <c r="A1179" s="178" t="s">
        <v>5326</v>
      </c>
    </row>
    <row r="1180" spans="1:1">
      <c r="A1180" s="178" t="s">
        <v>5327</v>
      </c>
    </row>
    <row r="1181" spans="1:1">
      <c r="A1181" s="178" t="s">
        <v>1329</v>
      </c>
    </row>
    <row r="1182" spans="1:1">
      <c r="A1182" s="175" t="s">
        <v>1330</v>
      </c>
    </row>
    <row r="1183" spans="1:1">
      <c r="A1183" s="175" t="s">
        <v>1331</v>
      </c>
    </row>
    <row r="1184" spans="1:1">
      <c r="A1184" s="175" t="s">
        <v>1332</v>
      </c>
    </row>
    <row r="1185" spans="1:1">
      <c r="A1185" s="211" t="s">
        <v>5328</v>
      </c>
    </row>
    <row r="1186" spans="1:1">
      <c r="A1186" s="211" t="s">
        <v>5329</v>
      </c>
    </row>
    <row r="1187" spans="1:1">
      <c r="A1187" s="178"/>
    </row>
    <row r="1188" spans="1:1" ht="18">
      <c r="A1188" s="174" t="s">
        <v>1333</v>
      </c>
    </row>
    <row r="1190" spans="1:1">
      <c r="A1190" s="178" t="s">
        <v>5330</v>
      </c>
    </row>
    <row r="1191" spans="1:1">
      <c r="A1191" s="178" t="s">
        <v>5331</v>
      </c>
    </row>
    <row r="1192" spans="1:1">
      <c r="A1192" s="178" t="s">
        <v>5333</v>
      </c>
    </row>
    <row r="1193" spans="1:1">
      <c r="A1193" s="178" t="s">
        <v>5332</v>
      </c>
    </row>
    <row r="1194" spans="1:1">
      <c r="A1194" s="178" t="s">
        <v>5343</v>
      </c>
    </row>
    <row r="1195" spans="1:1">
      <c r="A1195" s="178" t="s">
        <v>5342</v>
      </c>
    </row>
    <row r="1196" spans="1:1">
      <c r="A1196" s="178"/>
    </row>
    <row r="1197" spans="1:1">
      <c r="A1197" s="178" t="s">
        <v>5336</v>
      </c>
    </row>
    <row r="1198" spans="1:1">
      <c r="A1198" s="178" t="s">
        <v>5337</v>
      </c>
    </row>
    <row r="1199" spans="1:1">
      <c r="A1199" s="178"/>
    </row>
    <row r="1200" spans="1:1">
      <c r="A1200" s="178" t="s">
        <v>5334</v>
      </c>
    </row>
    <row r="1201" spans="1:1">
      <c r="A1201" s="178" t="s">
        <v>5335</v>
      </c>
    </row>
    <row r="1202" spans="1:1">
      <c r="A1202" s="178" t="s">
        <v>5341</v>
      </c>
    </row>
    <row r="1203" spans="1:1">
      <c r="A1203" s="178" t="s">
        <v>5338</v>
      </c>
    </row>
    <row r="1204" spans="1:1">
      <c r="A1204" s="178" t="s">
        <v>5339</v>
      </c>
    </row>
    <row r="1205" spans="1:1">
      <c r="A1205" s="178" t="s">
        <v>5340</v>
      </c>
    </row>
    <row r="1206" spans="1:1">
      <c r="A1206" s="178" t="s">
        <v>5344</v>
      </c>
    </row>
    <row r="1207" spans="1:1">
      <c r="A1207" s="178" t="s">
        <v>5345</v>
      </c>
    </row>
    <row r="1208" spans="1:1">
      <c r="A1208" s="178"/>
    </row>
    <row r="1209" spans="1:1">
      <c r="A1209" s="178"/>
    </row>
    <row r="1210" spans="1:1">
      <c r="A1210" s="178"/>
    </row>
    <row r="1211" spans="1:1">
      <c r="A1211" s="178"/>
    </row>
    <row r="1212" spans="1:1">
      <c r="A1212" s="178"/>
    </row>
    <row r="1213" spans="1:1">
      <c r="A1213" s="178"/>
    </row>
    <row r="1214" spans="1:1">
      <c r="A1214" s="178"/>
    </row>
    <row r="1215" spans="1:1">
      <c r="A1215" s="178"/>
    </row>
    <row r="1216" spans="1:1">
      <c r="A1216" s="178"/>
    </row>
    <row r="1217" spans="1:1">
      <c r="A1217" s="178"/>
    </row>
    <row r="1218" spans="1:1">
      <c r="A1218" s="178"/>
    </row>
    <row r="1219" spans="1:1">
      <c r="A1219" s="178"/>
    </row>
    <row r="1220" spans="1:1">
      <c r="A1220" s="178"/>
    </row>
    <row r="1221" spans="1:1">
      <c r="A1221" s="178"/>
    </row>
    <row r="1222" spans="1:1">
      <c r="A1222" s="178"/>
    </row>
    <row r="1223" spans="1:1">
      <c r="A1223" s="178"/>
    </row>
    <row r="1224" spans="1:1" ht="22.8">
      <c r="A1224" s="445" t="s">
        <v>1334</v>
      </c>
    </row>
    <row r="1225" spans="1:1">
      <c r="A1225" s="178"/>
    </row>
    <row r="1226" spans="1:1">
      <c r="A1226" s="178" t="s">
        <v>1335</v>
      </c>
    </row>
    <row r="1227" spans="1:1">
      <c r="A1227" s="178" t="s">
        <v>1336</v>
      </c>
    </row>
    <row r="1228" spans="1:1">
      <c r="A1228" s="178" t="s">
        <v>1337</v>
      </c>
    </row>
    <row r="1229" spans="1:1">
      <c r="A1229" s="178" t="s">
        <v>1338</v>
      </c>
    </row>
    <row r="1230" spans="1:1">
      <c r="A1230" s="178" t="s">
        <v>1339</v>
      </c>
    </row>
    <row r="1231" spans="1:1">
      <c r="A1231" s="178"/>
    </row>
    <row r="1232" spans="1:1" ht="18">
      <c r="A1232" s="174" t="s">
        <v>21</v>
      </c>
    </row>
    <row r="1234" spans="1:1">
      <c r="A1234" s="178" t="s">
        <v>1340</v>
      </c>
    </row>
    <row r="1235" spans="1:1">
      <c r="A1235" s="178" t="s">
        <v>1341</v>
      </c>
    </row>
    <row r="1236" spans="1:1">
      <c r="A1236" s="178" t="s">
        <v>1342</v>
      </c>
    </row>
    <row r="1237" spans="1:1">
      <c r="A1237" s="178" t="s">
        <v>1343</v>
      </c>
    </row>
    <row r="1238" spans="1:1">
      <c r="A1238" s="178"/>
    </row>
    <row r="1239" spans="1:1">
      <c r="A1239" s="178" t="s">
        <v>1344</v>
      </c>
    </row>
    <row r="1240" spans="1:1">
      <c r="A1240" s="178" t="s">
        <v>5367</v>
      </c>
    </row>
    <row r="1241" spans="1:1">
      <c r="A1241" s="178" t="s">
        <v>5368</v>
      </c>
    </row>
    <row r="1242" spans="1:1">
      <c r="A1242" s="178" t="s">
        <v>5369</v>
      </c>
    </row>
    <row r="1243" spans="1:1">
      <c r="A1243" s="178" t="s">
        <v>5370</v>
      </c>
    </row>
    <row r="1244" spans="1:1">
      <c r="A1244" s="178"/>
    </row>
    <row r="1245" spans="1:1">
      <c r="A1245" s="178" t="s">
        <v>1345</v>
      </c>
    </row>
    <row r="1246" spans="1:1">
      <c r="A1246" s="178" t="s">
        <v>1346</v>
      </c>
    </row>
    <row r="1247" spans="1:1">
      <c r="A1247" s="178" t="s">
        <v>5346</v>
      </c>
    </row>
    <row r="1249" spans="1:1">
      <c r="A1249" s="178" t="s">
        <v>1347</v>
      </c>
    </row>
    <row r="1250" spans="1:1">
      <c r="A1250" s="178" t="s">
        <v>1349</v>
      </c>
    </row>
    <row r="1251" spans="1:1">
      <c r="A1251" s="184" t="s">
        <v>1348</v>
      </c>
    </row>
    <row r="1252" spans="1:1">
      <c r="A1252" s="178"/>
    </row>
    <row r="1253" spans="1:1">
      <c r="A1253" s="178" t="s">
        <v>1350</v>
      </c>
    </row>
    <row r="1254" spans="1:1">
      <c r="A1254" s="178" t="s">
        <v>1351</v>
      </c>
    </row>
    <row r="1255" spans="1:1">
      <c r="A1255" s="178" t="s">
        <v>1352</v>
      </c>
    </row>
    <row r="1256" spans="1:1">
      <c r="A1256" s="178"/>
    </row>
    <row r="1257" spans="1:1">
      <c r="A1257" s="156" t="s">
        <v>1353</v>
      </c>
    </row>
    <row r="1258" spans="1:1">
      <c r="A1258" s="175" t="s">
        <v>1354</v>
      </c>
    </row>
    <row r="1259" spans="1:1">
      <c r="A1259" s="211" t="s">
        <v>5358</v>
      </c>
    </row>
    <row r="1260" spans="1:1">
      <c r="A1260" s="175" t="s">
        <v>1355</v>
      </c>
    </row>
    <row r="1261" spans="1:1">
      <c r="A1261" s="211" t="s">
        <v>5359</v>
      </c>
    </row>
    <row r="1262" spans="1:1">
      <c r="A1262" s="211" t="s">
        <v>5360</v>
      </c>
    </row>
    <row r="1263" spans="1:1">
      <c r="A1263" s="211" t="s">
        <v>5361</v>
      </c>
    </row>
    <row r="1264" spans="1:1">
      <c r="A1264" s="211" t="s">
        <v>5362</v>
      </c>
    </row>
    <row r="1265" spans="1:1">
      <c r="A1265" s="211" t="s">
        <v>5363</v>
      </c>
    </row>
    <row r="1266" spans="1:1">
      <c r="A1266" s="211" t="s">
        <v>5364</v>
      </c>
    </row>
    <row r="1267" spans="1:1">
      <c r="A1267" s="211" t="s">
        <v>5365</v>
      </c>
    </row>
    <row r="1268" spans="1:1">
      <c r="A1268" s="211" t="s">
        <v>5366</v>
      </c>
    </row>
    <row r="1269" spans="1:1">
      <c r="A1269" s="175" t="s">
        <v>18735</v>
      </c>
    </row>
    <row r="1270" spans="1:1">
      <c r="A1270" s="211" t="s">
        <v>18736</v>
      </c>
    </row>
    <row r="1271" spans="1:1">
      <c r="A1271" s="175" t="s">
        <v>1356</v>
      </c>
    </row>
    <row r="1272" spans="1:1">
      <c r="A1272" s="211" t="s">
        <v>5357</v>
      </c>
    </row>
    <row r="1273" spans="1:1" ht="18">
      <c r="A1273" s="174" t="s">
        <v>1357</v>
      </c>
    </row>
    <row r="1274" spans="1:1">
      <c r="A1274" s="178"/>
    </row>
    <row r="1275" spans="1:1">
      <c r="A1275" s="178" t="s">
        <v>5347</v>
      </c>
    </row>
    <row r="1276" spans="1:1">
      <c r="A1276" s="178" t="s">
        <v>5348</v>
      </c>
    </row>
    <row r="1277" spans="1:1">
      <c r="A1277" s="178" t="s">
        <v>1358</v>
      </c>
    </row>
    <row r="1278" spans="1:1">
      <c r="A1278" s="178" t="s">
        <v>1359</v>
      </c>
    </row>
    <row r="1279" spans="1:1">
      <c r="A1279" s="178" t="s">
        <v>1360</v>
      </c>
    </row>
    <row r="1280" spans="1:1">
      <c r="A1280" s="178" t="s">
        <v>5349</v>
      </c>
    </row>
    <row r="1281" spans="1:1">
      <c r="A1281" s="178"/>
    </row>
    <row r="1282" spans="1:1">
      <c r="A1282" s="178" t="s">
        <v>1361</v>
      </c>
    </row>
    <row r="1283" spans="1:1">
      <c r="A1283" s="178" t="s">
        <v>5350</v>
      </c>
    </row>
    <row r="1284" spans="1:1">
      <c r="A1284" s="178" t="s">
        <v>5351</v>
      </c>
    </row>
    <row r="1285" spans="1:1">
      <c r="A1285" s="178" t="s">
        <v>5352</v>
      </c>
    </row>
    <row r="1286" spans="1:1">
      <c r="A1286" s="178" t="s">
        <v>5353</v>
      </c>
    </row>
    <row r="1287" spans="1:1">
      <c r="A1287" s="178" t="s">
        <v>5354</v>
      </c>
    </row>
    <row r="1288" spans="1:1">
      <c r="A1288" s="178"/>
    </row>
    <row r="1289" spans="1:1">
      <c r="A1289" s="178" t="s">
        <v>1362</v>
      </c>
    </row>
    <row r="1290" spans="1:1">
      <c r="A1290" s="178" t="s">
        <v>18743</v>
      </c>
    </row>
    <row r="1291" spans="1:1">
      <c r="A1291" s="178" t="s">
        <v>18744</v>
      </c>
    </row>
    <row r="1292" spans="1:1">
      <c r="A1292" s="178" t="s">
        <v>18745</v>
      </c>
    </row>
    <row r="1293" spans="1:1">
      <c r="A1293" s="178"/>
    </row>
    <row r="1294" spans="1:1" ht="18">
      <c r="A1294" s="174" t="s">
        <v>110</v>
      </c>
    </row>
    <row r="1296" spans="1:1">
      <c r="A1296" s="178" t="s">
        <v>1363</v>
      </c>
    </row>
    <row r="1297" spans="1:1">
      <c r="A1297" s="178" t="s">
        <v>1364</v>
      </c>
    </row>
    <row r="1298" spans="1:1">
      <c r="A1298" s="178" t="s">
        <v>5355</v>
      </c>
    </row>
    <row r="1299" spans="1:1">
      <c r="A1299" s="178"/>
    </row>
    <row r="1300" spans="1:1" ht="18">
      <c r="A1300" s="169" t="s">
        <v>1365</v>
      </c>
    </row>
    <row r="1302" spans="1:1">
      <c r="A1302" s="156" t="s">
        <v>1369</v>
      </c>
    </row>
    <row r="1303" spans="1:1">
      <c r="A1303" s="178" t="s">
        <v>1370</v>
      </c>
    </row>
    <row r="1304" spans="1:1">
      <c r="A1304" s="175" t="s">
        <v>1366</v>
      </c>
    </row>
    <row r="1305" spans="1:1">
      <c r="A1305" s="175" t="s">
        <v>1367</v>
      </c>
    </row>
    <row r="1306" spans="1:1">
      <c r="A1306" s="175" t="s">
        <v>1371</v>
      </c>
    </row>
    <row r="1307" spans="1:1">
      <c r="A1307" s="211" t="s">
        <v>5356</v>
      </c>
    </row>
    <row r="1308" spans="1:1">
      <c r="A1308" s="175" t="s">
        <v>1368</v>
      </c>
    </row>
    <row r="1309" spans="1:1">
      <c r="A1309" s="178"/>
    </row>
    <row r="1310" spans="1:1">
      <c r="A1310" s="164" t="s">
        <v>1372</v>
      </c>
    </row>
    <row r="1311" spans="1:1">
      <c r="A1311" s="178" t="s">
        <v>1373</v>
      </c>
    </row>
    <row r="1312" spans="1:1">
      <c r="A1312" s="178" t="s">
        <v>18738</v>
      </c>
    </row>
    <row r="1313" spans="1:1">
      <c r="A1313" s="178" t="s">
        <v>18739</v>
      </c>
    </row>
    <row r="1314" spans="1:1">
      <c r="A1314" s="178" t="s">
        <v>18740</v>
      </c>
    </row>
    <row r="1315" spans="1:1">
      <c r="A1315" s="178" t="s">
        <v>18742</v>
      </c>
    </row>
    <row r="1316" spans="1:1">
      <c r="A1316" s="178" t="s">
        <v>18741</v>
      </c>
    </row>
    <row r="1317" spans="1:1">
      <c r="A1317" s="178" t="s">
        <v>18737</v>
      </c>
    </row>
    <row r="1318" spans="1:1">
      <c r="A1318" s="178"/>
    </row>
    <row r="1319" spans="1:1">
      <c r="A1319" s="156" t="s">
        <v>1374</v>
      </c>
    </row>
    <row r="1320" spans="1:1">
      <c r="A1320" s="178" t="s">
        <v>1375</v>
      </c>
    </row>
    <row r="1321" spans="1:1">
      <c r="A1321" s="178" t="s">
        <v>1376</v>
      </c>
    </row>
    <row r="1322" spans="1:1" ht="22.8">
      <c r="A1322" s="445" t="s">
        <v>1377</v>
      </c>
    </row>
    <row r="1324" spans="1:1" ht="18">
      <c r="A1324" s="174" t="s">
        <v>379</v>
      </c>
    </row>
    <row r="1325" spans="1:1">
      <c r="A1325" s="178"/>
    </row>
    <row r="1326" spans="1:1">
      <c r="A1326" s="178" t="s">
        <v>1378</v>
      </c>
    </row>
    <row r="1327" spans="1:1">
      <c r="A1327" s="178" t="s">
        <v>2066</v>
      </c>
    </row>
    <row r="1328" spans="1:1">
      <c r="A1328" s="178" t="s">
        <v>1379</v>
      </c>
    </row>
    <row r="1329" spans="1:1">
      <c r="A1329" s="178"/>
    </row>
    <row r="1330" spans="1:1" ht="15">
      <c r="A1330" s="176" t="s">
        <v>1380</v>
      </c>
    </row>
    <row r="1332" spans="1:1">
      <c r="A1332" s="156" t="s">
        <v>1381</v>
      </c>
    </row>
    <row r="1333" spans="1:1">
      <c r="A1333" s="178" t="s">
        <v>1382</v>
      </c>
    </row>
    <row r="1334" spans="1:1">
      <c r="A1334" s="178" t="s">
        <v>1383</v>
      </c>
    </row>
    <row r="1335" spans="1:1">
      <c r="A1335" s="178"/>
    </row>
    <row r="1336" spans="1:1">
      <c r="A1336" s="178" t="s">
        <v>5043</v>
      </c>
    </row>
    <row r="1337" spans="1:1">
      <c r="A1337" s="178" t="s">
        <v>1384</v>
      </c>
    </row>
    <row r="1338" spans="1:1">
      <c r="A1338" s="178" t="s">
        <v>1385</v>
      </c>
    </row>
    <row r="1339" spans="1:1">
      <c r="A1339" s="178" t="s">
        <v>1386</v>
      </c>
    </row>
    <row r="1340" spans="1:1">
      <c r="A1340" s="178" t="s">
        <v>1387</v>
      </c>
    </row>
    <row r="1341" spans="1:1">
      <c r="A1341" s="178"/>
    </row>
    <row r="1342" spans="1:1">
      <c r="A1342" s="178" t="s">
        <v>1388</v>
      </c>
    </row>
    <row r="1343" spans="1:1">
      <c r="A1343" s="178" t="s">
        <v>1389</v>
      </c>
    </row>
    <row r="1344" spans="1:1">
      <c r="A1344" s="178" t="s">
        <v>1390</v>
      </c>
    </row>
    <row r="1345" spans="1:1">
      <c r="A1345" s="178"/>
    </row>
    <row r="1346" spans="1:1" ht="15">
      <c r="A1346" s="177" t="s">
        <v>1391</v>
      </c>
    </row>
    <row r="1347" spans="1:1">
      <c r="A1347" s="209" t="s">
        <v>1395</v>
      </c>
    </row>
    <row r="1348" spans="1:1">
      <c r="A1348" s="378" t="s">
        <v>5375</v>
      </c>
    </row>
    <row r="1349" spans="1:1">
      <c r="A1349" s="378" t="s">
        <v>5376</v>
      </c>
    </row>
    <row r="1350" spans="1:1">
      <c r="A1350" s="378" t="s">
        <v>5377</v>
      </c>
    </row>
    <row r="1351" spans="1:1">
      <c r="A1351" s="378" t="s">
        <v>5378</v>
      </c>
    </row>
    <row r="1352" spans="1:1">
      <c r="A1352" s="209" t="s">
        <v>1396</v>
      </c>
    </row>
    <row r="1353" spans="1:1">
      <c r="A1353" s="378" t="s">
        <v>5371</v>
      </c>
    </row>
    <row r="1354" spans="1:1">
      <c r="A1354" s="171" t="s">
        <v>1392</v>
      </c>
    </row>
    <row r="1355" spans="1:1">
      <c r="A1355" s="171" t="s">
        <v>1393</v>
      </c>
    </row>
    <row r="1356" spans="1:1">
      <c r="A1356" s="171" t="s">
        <v>1394</v>
      </c>
    </row>
    <row r="1357" spans="1:1">
      <c r="A1357" s="209" t="s">
        <v>1397</v>
      </c>
    </row>
    <row r="1358" spans="1:1">
      <c r="A1358" s="378" t="s">
        <v>5372</v>
      </c>
    </row>
    <row r="1359" spans="1:1">
      <c r="A1359" s="212" t="s">
        <v>2081</v>
      </c>
    </row>
    <row r="1360" spans="1:1">
      <c r="A1360" s="378" t="s">
        <v>5373</v>
      </c>
    </row>
    <row r="1361" spans="1:1">
      <c r="A1361" s="209" t="s">
        <v>5044</v>
      </c>
    </row>
    <row r="1362" spans="1:1">
      <c r="A1362" s="378" t="s">
        <v>5374</v>
      </c>
    </row>
    <row r="1363" spans="1:1">
      <c r="A1363" s="178"/>
    </row>
    <row r="1364" spans="1:1" ht="15">
      <c r="A1364" s="177" t="s">
        <v>1398</v>
      </c>
    </row>
    <row r="1366" spans="1:1">
      <c r="A1366" s="178" t="s">
        <v>1399</v>
      </c>
    </row>
    <row r="1367" spans="1:1">
      <c r="A1367" s="178" t="s">
        <v>1400</v>
      </c>
    </row>
    <row r="1368" spans="1:1">
      <c r="A1368" s="178" t="s">
        <v>1401</v>
      </c>
    </row>
    <row r="1369" spans="1:1">
      <c r="A1369" s="178" t="s">
        <v>1402</v>
      </c>
    </row>
    <row r="1370" spans="1:1">
      <c r="A1370" s="178" t="s">
        <v>1403</v>
      </c>
    </row>
    <row r="1371" spans="1:1">
      <c r="A1371" s="178" t="s">
        <v>1404</v>
      </c>
    </row>
    <row r="1372" spans="1:1">
      <c r="A1372" s="178" t="s">
        <v>1405</v>
      </c>
    </row>
    <row r="1373" spans="1:1">
      <c r="A1373" s="178" t="s">
        <v>1406</v>
      </c>
    </row>
    <row r="1374" spans="1:1">
      <c r="A1374" s="178" t="s">
        <v>1407</v>
      </c>
    </row>
    <row r="1375" spans="1:1">
      <c r="A1375" s="178"/>
    </row>
    <row r="1376" spans="1:1">
      <c r="A1376" s="178" t="s">
        <v>1408</v>
      </c>
    </row>
    <row r="1377" spans="1:1">
      <c r="A1377" s="178" t="s">
        <v>1409</v>
      </c>
    </row>
    <row r="1378" spans="1:1">
      <c r="A1378" s="178" t="s">
        <v>1410</v>
      </c>
    </row>
    <row r="1379" spans="1:1">
      <c r="A1379" s="178" t="s">
        <v>1411</v>
      </c>
    </row>
    <row r="1380" spans="1:1">
      <c r="A1380" s="178" t="s">
        <v>1412</v>
      </c>
    </row>
    <row r="1381" spans="1:1">
      <c r="A1381" s="178" t="s">
        <v>1413</v>
      </c>
    </row>
    <row r="1382" spans="1:1">
      <c r="A1382" s="178" t="s">
        <v>1414</v>
      </c>
    </row>
    <row r="1383" spans="1:1">
      <c r="A1383" s="178"/>
    </row>
    <row r="1384" spans="1:1">
      <c r="A1384" s="178" t="s">
        <v>1415</v>
      </c>
    </row>
    <row r="1385" spans="1:1">
      <c r="A1385" s="178" t="s">
        <v>1416</v>
      </c>
    </row>
    <row r="1386" spans="1:1">
      <c r="A1386" s="178" t="s">
        <v>1417</v>
      </c>
    </row>
    <row r="1387" spans="1:1">
      <c r="A1387" s="178" t="s">
        <v>1418</v>
      </c>
    </row>
    <row r="1388" spans="1:1">
      <c r="A1388" s="178" t="s">
        <v>5042</v>
      </c>
    </row>
    <row r="1389" spans="1:1">
      <c r="A1389" s="178"/>
    </row>
    <row r="1390" spans="1:1">
      <c r="A1390" s="178" t="s">
        <v>1419</v>
      </c>
    </row>
    <row r="1391" spans="1:1">
      <c r="A1391" s="178" t="s">
        <v>1420</v>
      </c>
    </row>
    <row r="1392" spans="1:1">
      <c r="A1392" s="178" t="s">
        <v>4843</v>
      </c>
    </row>
    <row r="1393" spans="1:1">
      <c r="A1393" s="361" t="s">
        <v>1421</v>
      </c>
    </row>
    <row r="1394" spans="1:1">
      <c r="A1394" s="361" t="s">
        <v>1422</v>
      </c>
    </row>
    <row r="1395" spans="1:1">
      <c r="A1395" s="361" t="s">
        <v>1423</v>
      </c>
    </row>
    <row r="1396" spans="1:1">
      <c r="A1396" s="178"/>
    </row>
    <row r="1397" spans="1:1" ht="15">
      <c r="A1397" s="177" t="s">
        <v>1424</v>
      </c>
    </row>
    <row r="1398" spans="1:1">
      <c r="A1398" s="178"/>
    </row>
    <row r="1399" spans="1:1">
      <c r="A1399" s="14" t="s">
        <v>18929</v>
      </c>
    </row>
    <row r="1400" spans="1:1">
      <c r="A1400" s="178"/>
    </row>
    <row r="1401" spans="1:1" ht="18">
      <c r="A1401" s="174" t="s">
        <v>380</v>
      </c>
    </row>
    <row r="1402" spans="1:1">
      <c r="A1402" s="156"/>
    </row>
    <row r="1403" spans="1:1">
      <c r="A1403" s="156" t="s">
        <v>1425</v>
      </c>
    </row>
    <row r="1404" spans="1:1">
      <c r="A1404" s="156" t="s">
        <v>1426</v>
      </c>
    </row>
    <row r="1406" spans="1:1" ht="15">
      <c r="A1406" s="176" t="s">
        <v>1380</v>
      </c>
    </row>
    <row r="1408" spans="1:1">
      <c r="A1408" s="156" t="s">
        <v>1427</v>
      </c>
    </row>
    <row r="1409" spans="1:1">
      <c r="A1409" s="357"/>
    </row>
    <row r="1410" spans="1:1" ht="15">
      <c r="A1410" s="177" t="s">
        <v>2082</v>
      </c>
    </row>
    <row r="1412" spans="1:1">
      <c r="A1412" s="189" t="s">
        <v>1428</v>
      </c>
    </row>
    <row r="1413" spans="1:1">
      <c r="A1413" s="214" t="s">
        <v>4901</v>
      </c>
    </row>
    <row r="1414" spans="1:1">
      <c r="A1414" s="215" t="s">
        <v>1429</v>
      </c>
    </row>
    <row r="1415" spans="1:1">
      <c r="A1415" s="215" t="s">
        <v>1430</v>
      </c>
    </row>
    <row r="1416" spans="1:1">
      <c r="A1416" s="214" t="s">
        <v>4902</v>
      </c>
    </row>
    <row r="1417" spans="1:1">
      <c r="A1417" s="215" t="s">
        <v>1431</v>
      </c>
    </row>
    <row r="1418" spans="1:1">
      <c r="A1418" s="215" t="s">
        <v>1432</v>
      </c>
    </row>
    <row r="1419" spans="1:1">
      <c r="A1419" s="214" t="s">
        <v>1433</v>
      </c>
    </row>
    <row r="1420" spans="1:1">
      <c r="A1420" s="215" t="s">
        <v>1434</v>
      </c>
    </row>
    <row r="1421" spans="1:1">
      <c r="A1421" s="215" t="s">
        <v>1435</v>
      </c>
    </row>
    <row r="1423" spans="1:1">
      <c r="A1423" s="189" t="s">
        <v>1436</v>
      </c>
    </row>
    <row r="1424" spans="1:1">
      <c r="A1424" s="214" t="s">
        <v>1446</v>
      </c>
    </row>
    <row r="1425" spans="1:2">
      <c r="A1425" s="215" t="s">
        <v>1447</v>
      </c>
    </row>
    <row r="1426" spans="1:2">
      <c r="A1426" s="215" t="s">
        <v>1448</v>
      </c>
    </row>
    <row r="1427" spans="1:2">
      <c r="A1427" s="214" t="s">
        <v>1449</v>
      </c>
    </row>
    <row r="1428" spans="1:2">
      <c r="A1428" s="215" t="s">
        <v>1450</v>
      </c>
    </row>
    <row r="1429" spans="1:2">
      <c r="A1429" s="214" t="s">
        <v>2083</v>
      </c>
    </row>
    <row r="1430" spans="1:2">
      <c r="A1430" s="215" t="s">
        <v>21032</v>
      </c>
      <c r="B1430" s="217"/>
    </row>
    <row r="1431" spans="1:2">
      <c r="B1431" s="217"/>
    </row>
    <row r="1432" spans="1:2">
      <c r="A1432" s="189" t="s">
        <v>1437</v>
      </c>
      <c r="B1432" s="217"/>
    </row>
    <row r="1433" spans="1:2">
      <c r="A1433" s="214" t="s">
        <v>1443</v>
      </c>
      <c r="B1433" s="217"/>
    </row>
    <row r="1434" spans="1:2">
      <c r="A1434" s="215" t="s">
        <v>1444</v>
      </c>
      <c r="B1434" s="217"/>
    </row>
    <row r="1435" spans="1:2">
      <c r="A1435" s="215" t="s">
        <v>1445</v>
      </c>
    </row>
    <row r="1436" spans="1:2">
      <c r="A1436" s="214" t="s">
        <v>1438</v>
      </c>
    </row>
    <row r="1437" spans="1:2">
      <c r="A1437" s="216" t="s">
        <v>1439</v>
      </c>
    </row>
    <row r="1438" spans="1:2">
      <c r="A1438" s="491" t="s">
        <v>19033</v>
      </c>
    </row>
    <row r="1439" spans="1:2">
      <c r="A1439" s="492" t="s">
        <v>19034</v>
      </c>
    </row>
    <row r="1440" spans="1:2">
      <c r="A1440" s="218" t="s">
        <v>1440</v>
      </c>
    </row>
    <row r="1441" spans="1:1">
      <c r="A1441" s="221" t="s">
        <v>1442</v>
      </c>
    </row>
    <row r="1442" spans="1:1">
      <c r="A1442" s="215" t="s">
        <v>1441</v>
      </c>
    </row>
    <row r="1444" spans="1:1">
      <c r="A1444" s="189" t="s">
        <v>1451</v>
      </c>
    </row>
    <row r="1445" spans="1:1">
      <c r="A1445" s="156" t="s">
        <v>1452</v>
      </c>
    </row>
    <row r="1446" spans="1:1">
      <c r="A1446" s="156" t="s">
        <v>1453</v>
      </c>
    </row>
    <row r="1447" spans="1:1">
      <c r="A1447" s="156" t="s">
        <v>1454</v>
      </c>
    </row>
    <row r="1448" spans="1:1">
      <c r="A1448" s="156" t="s">
        <v>1455</v>
      </c>
    </row>
    <row r="1449" spans="1:1">
      <c r="A1449" s="156" t="s">
        <v>1456</v>
      </c>
    </row>
    <row r="1450" spans="1:1">
      <c r="A1450" s="156" t="s">
        <v>1457</v>
      </c>
    </row>
    <row r="1451" spans="1:1">
      <c r="A1451" s="156" t="s">
        <v>1458</v>
      </c>
    </row>
    <row r="1452" spans="1:1">
      <c r="A1452" s="156" t="s">
        <v>1459</v>
      </c>
    </row>
    <row r="1453" spans="1:1">
      <c r="A1453" s="156"/>
    </row>
    <row r="1454" spans="1:1">
      <c r="A1454" s="156" t="s">
        <v>1460</v>
      </c>
    </row>
    <row r="1455" spans="1:1">
      <c r="A1455" s="156" t="s">
        <v>1461</v>
      </c>
    </row>
    <row r="1456" spans="1:1">
      <c r="A1456" s="156" t="s">
        <v>1462</v>
      </c>
    </row>
    <row r="1457" spans="1:1">
      <c r="A1457" s="156" t="s">
        <v>1463</v>
      </c>
    </row>
    <row r="1458" spans="1:1">
      <c r="A1458" s="156" t="s">
        <v>1464</v>
      </c>
    </row>
    <row r="1459" spans="1:1">
      <c r="A1459" s="156"/>
    </row>
    <row r="1460" spans="1:1" ht="15">
      <c r="A1460" s="177" t="s">
        <v>1465</v>
      </c>
    </row>
    <row r="1462" spans="1:1">
      <c r="A1462" s="261" t="s">
        <v>18929</v>
      </c>
    </row>
    <row r="1464" spans="1:1" ht="18">
      <c r="A1464" s="174" t="s">
        <v>1466</v>
      </c>
    </row>
    <row r="1466" spans="1:1">
      <c r="A1466" s="156" t="s">
        <v>1467</v>
      </c>
    </row>
    <row r="1467" spans="1:1">
      <c r="A1467" s="156" t="s">
        <v>1468</v>
      </c>
    </row>
    <row r="1468" spans="1:1">
      <c r="A1468" s="156" t="s">
        <v>1469</v>
      </c>
    </row>
    <row r="1469" spans="1:1">
      <c r="A1469" s="156"/>
    </row>
    <row r="1470" spans="1:1" ht="15">
      <c r="A1470" s="176" t="s">
        <v>1380</v>
      </c>
    </row>
    <row r="1472" spans="1:1">
      <c r="A1472" s="156" t="s">
        <v>1470</v>
      </c>
    </row>
    <row r="1473" spans="1:1">
      <c r="A1473" s="156" t="s">
        <v>1471</v>
      </c>
    </row>
    <row r="1474" spans="1:1">
      <c r="A1474" s="156" t="s">
        <v>1472</v>
      </c>
    </row>
    <row r="1475" spans="1:1">
      <c r="A1475" s="156" t="s">
        <v>1473</v>
      </c>
    </row>
    <row r="1476" spans="1:1">
      <c r="A1476" s="156"/>
    </row>
    <row r="1477" spans="1:1" ht="15">
      <c r="A1477" s="177" t="s">
        <v>1474</v>
      </c>
    </row>
    <row r="1479" spans="1:1">
      <c r="A1479" s="189" t="s">
        <v>1475</v>
      </c>
    </row>
    <row r="1480" spans="1:1">
      <c r="A1480" s="219" t="s">
        <v>2067</v>
      </c>
    </row>
    <row r="1481" spans="1:1">
      <c r="A1481" s="210" t="s">
        <v>1479</v>
      </c>
    </row>
    <row r="1482" spans="1:1">
      <c r="A1482" s="210" t="s">
        <v>1480</v>
      </c>
    </row>
    <row r="1483" spans="1:1">
      <c r="A1483" s="210" t="s">
        <v>1481</v>
      </c>
    </row>
    <row r="1484" spans="1:1">
      <c r="A1484" s="219" t="s">
        <v>1478</v>
      </c>
    </row>
    <row r="1485" spans="1:1">
      <c r="A1485" s="210" t="s">
        <v>1482</v>
      </c>
    </row>
    <row r="1486" spans="1:1">
      <c r="A1486" s="210" t="s">
        <v>2068</v>
      </c>
    </row>
    <row r="1487" spans="1:1">
      <c r="A1487" s="210" t="s">
        <v>2072</v>
      </c>
    </row>
    <row r="1488" spans="1:1">
      <c r="A1488" s="219" t="s">
        <v>1476</v>
      </c>
    </row>
    <row r="1490" spans="1:1">
      <c r="A1490" s="189" t="s">
        <v>1477</v>
      </c>
    </row>
    <row r="1491" spans="1:1">
      <c r="A1491" s="219" t="s">
        <v>1491</v>
      </c>
    </row>
    <row r="1492" spans="1:1">
      <c r="A1492" s="210" t="s">
        <v>1484</v>
      </c>
    </row>
    <row r="1493" spans="1:1">
      <c r="A1493" s="210" t="s">
        <v>1485</v>
      </c>
    </row>
    <row r="1494" spans="1:1">
      <c r="A1494" s="219" t="s">
        <v>1492</v>
      </c>
    </row>
    <row r="1495" spans="1:1">
      <c r="A1495" s="210" t="s">
        <v>1486</v>
      </c>
    </row>
    <row r="1496" spans="1:1">
      <c r="A1496" s="210" t="s">
        <v>1487</v>
      </c>
    </row>
    <row r="1497" spans="1:1">
      <c r="A1497" s="210" t="s">
        <v>1488</v>
      </c>
    </row>
    <row r="1498" spans="1:1">
      <c r="A1498" s="219" t="s">
        <v>1489</v>
      </c>
    </row>
    <row r="1499" spans="1:1">
      <c r="A1499" s="210" t="s">
        <v>1493</v>
      </c>
    </row>
    <row r="1500" spans="1:1">
      <c r="A1500" s="210" t="s">
        <v>1490</v>
      </c>
    </row>
    <row r="1501" spans="1:1">
      <c r="A1501" s="219" t="s">
        <v>1494</v>
      </c>
    </row>
    <row r="1502" spans="1:1">
      <c r="A1502" s="210" t="s">
        <v>1484</v>
      </c>
    </row>
    <row r="1503" spans="1:1">
      <c r="A1503" s="210" t="s">
        <v>1495</v>
      </c>
    </row>
    <row r="1505" spans="1:1">
      <c r="A1505" s="189" t="s">
        <v>1483</v>
      </c>
    </row>
    <row r="1506" spans="1:1">
      <c r="A1506" s="219" t="s">
        <v>1500</v>
      </c>
    </row>
    <row r="1507" spans="1:1">
      <c r="A1507" s="210" t="s">
        <v>1501</v>
      </c>
    </row>
    <row r="1508" spans="1:1">
      <c r="A1508" s="219" t="s">
        <v>1502</v>
      </c>
    </row>
    <row r="1509" spans="1:1">
      <c r="A1509" s="210" t="s">
        <v>1503</v>
      </c>
    </row>
    <row r="1510" spans="1:1">
      <c r="A1510" s="219" t="s">
        <v>1504</v>
      </c>
    </row>
    <row r="1511" spans="1:1">
      <c r="A1511" s="210" t="s">
        <v>1505</v>
      </c>
    </row>
    <row r="1512" spans="1:1">
      <c r="A1512" s="210" t="s">
        <v>2069</v>
      </c>
    </row>
    <row r="1513" spans="1:1">
      <c r="A1513" s="219" t="s">
        <v>1496</v>
      </c>
    </row>
    <row r="1514" spans="1:1">
      <c r="A1514" s="219" t="s">
        <v>1506</v>
      </c>
    </row>
    <row r="1515" spans="1:1">
      <c r="A1515" s="210" t="s">
        <v>1507</v>
      </c>
    </row>
    <row r="1516" spans="1:1">
      <c r="A1516" s="210" t="s">
        <v>1508</v>
      </c>
    </row>
    <row r="1517" spans="1:1">
      <c r="A1517" s="219" t="s">
        <v>1497</v>
      </c>
    </row>
    <row r="1518" spans="1:1">
      <c r="A1518" s="219" t="s">
        <v>1498</v>
      </c>
    </row>
    <row r="1519" spans="1:1">
      <c r="A1519" s="219" t="s">
        <v>1509</v>
      </c>
    </row>
    <row r="1520" spans="1:1">
      <c r="A1520" s="210" t="s">
        <v>1510</v>
      </c>
    </row>
    <row r="1521" spans="1:1">
      <c r="A1521" s="210" t="s">
        <v>1511</v>
      </c>
    </row>
    <row r="1522" spans="1:1">
      <c r="A1522" s="219" t="s">
        <v>1512</v>
      </c>
    </row>
    <row r="1523" spans="1:1">
      <c r="A1523" s="210" t="s">
        <v>1513</v>
      </c>
    </row>
    <row r="1524" spans="1:1">
      <c r="A1524" s="219" t="s">
        <v>1499</v>
      </c>
    </row>
    <row r="1525" spans="1:1">
      <c r="A1525" s="219" t="s">
        <v>1514</v>
      </c>
    </row>
    <row r="1526" spans="1:1">
      <c r="A1526" s="210" t="s">
        <v>1515</v>
      </c>
    </row>
    <row r="1528" spans="1:1" ht="15">
      <c r="A1528" s="177" t="s">
        <v>1398</v>
      </c>
    </row>
    <row r="1530" spans="1:1">
      <c r="A1530" s="156" t="s">
        <v>19281</v>
      </c>
    </row>
    <row r="1531" spans="1:1">
      <c r="A1531" s="156" t="s">
        <v>19280</v>
      </c>
    </row>
    <row r="1532" spans="1:1">
      <c r="A1532" s="166"/>
    </row>
    <row r="1533" spans="1:1" ht="15">
      <c r="A1533" s="177" t="s">
        <v>1516</v>
      </c>
    </row>
    <row r="1534" spans="1:1">
      <c r="A1534" s="156"/>
    </row>
    <row r="1535" spans="1:1">
      <c r="A1535" s="261" t="s">
        <v>18929</v>
      </c>
    </row>
    <row r="1536" spans="1:1">
      <c r="A1536" s="156"/>
    </row>
    <row r="1537" spans="1:1" ht="18">
      <c r="A1537" s="174" t="s">
        <v>1517</v>
      </c>
    </row>
    <row r="1538" spans="1:1">
      <c r="A1538" s="156"/>
    </row>
    <row r="1539" spans="1:1">
      <c r="A1539" s="156" t="s">
        <v>1518</v>
      </c>
    </row>
    <row r="1541" spans="1:1" ht="15">
      <c r="A1541" s="176" t="s">
        <v>1380</v>
      </c>
    </row>
    <row r="1542" spans="1:1">
      <c r="A1542" s="156"/>
    </row>
    <row r="1543" spans="1:1">
      <c r="A1543" s="156" t="s">
        <v>2248</v>
      </c>
    </row>
    <row r="1544" spans="1:1">
      <c r="A1544" s="166" t="s">
        <v>1519</v>
      </c>
    </row>
    <row r="1545" spans="1:1" ht="15">
      <c r="A1545" s="177" t="s">
        <v>1520</v>
      </c>
    </row>
    <row r="1546" spans="1:1">
      <c r="A1546" s="219" t="s">
        <v>1524</v>
      </c>
    </row>
    <row r="1547" spans="1:1">
      <c r="A1547" s="210" t="s">
        <v>2254</v>
      </c>
    </row>
    <row r="1548" spans="1:1">
      <c r="A1548" s="219" t="s">
        <v>1521</v>
      </c>
    </row>
    <row r="1549" spans="1:1">
      <c r="A1549" s="219" t="s">
        <v>1525</v>
      </c>
    </row>
    <row r="1550" spans="1:1">
      <c r="A1550" s="210" t="s">
        <v>2253</v>
      </c>
    </row>
    <row r="1551" spans="1:1">
      <c r="A1551" s="210" t="s">
        <v>2252</v>
      </c>
    </row>
    <row r="1552" spans="1:1">
      <c r="A1552" s="219" t="s">
        <v>1526</v>
      </c>
    </row>
    <row r="1553" spans="1:1">
      <c r="A1553" s="210" t="s">
        <v>2251</v>
      </c>
    </row>
    <row r="1554" spans="1:1">
      <c r="A1554" s="219" t="s">
        <v>1527</v>
      </c>
    </row>
    <row r="1555" spans="1:1">
      <c r="A1555" s="210" t="s">
        <v>2250</v>
      </c>
    </row>
    <row r="1556" spans="1:1">
      <c r="A1556" s="210" t="s">
        <v>2249</v>
      </c>
    </row>
    <row r="1557" spans="1:1">
      <c r="A1557" s="219" t="s">
        <v>1522</v>
      </c>
    </row>
    <row r="1559" spans="1:1" ht="15">
      <c r="A1559" s="176" t="s">
        <v>1523</v>
      </c>
    </row>
    <row r="1561" spans="1:1">
      <c r="A1561" s="156" t="s">
        <v>1528</v>
      </c>
    </row>
    <row r="1562" spans="1:1">
      <c r="A1562" s="156" t="s">
        <v>5046</v>
      </c>
    </row>
    <row r="1563" spans="1:1">
      <c r="A1563" s="156" t="s">
        <v>5045</v>
      </c>
    </row>
    <row r="1564" spans="1:1">
      <c r="A1564" s="156"/>
    </row>
    <row r="1565" spans="1:1" ht="15">
      <c r="A1565" s="177" t="s">
        <v>1529</v>
      </c>
    </row>
    <row r="1567" spans="1:1">
      <c r="A1567" s="156" t="s">
        <v>1530</v>
      </c>
    </row>
    <row r="1568" spans="1:1">
      <c r="A1568" s="156" t="s">
        <v>1531</v>
      </c>
    </row>
    <row r="1569" spans="1:1">
      <c r="A1569" s="156" t="s">
        <v>1532</v>
      </c>
    </row>
    <row r="1570" spans="1:1">
      <c r="A1570" s="156" t="s">
        <v>5048</v>
      </c>
    </row>
    <row r="1571" spans="1:1">
      <c r="A1571" s="156" t="s">
        <v>5047</v>
      </c>
    </row>
    <row r="1572" spans="1:1">
      <c r="A1572" s="156"/>
    </row>
    <row r="1573" spans="1:1">
      <c r="A1573" s="156" t="s">
        <v>2255</v>
      </c>
    </row>
    <row r="1574" spans="1:1">
      <c r="A1574" s="156" t="s">
        <v>1533</v>
      </c>
    </row>
    <row r="1575" spans="1:1">
      <c r="A1575" s="156" t="s">
        <v>2256</v>
      </c>
    </row>
    <row r="1576" spans="1:1">
      <c r="A1576" s="156" t="s">
        <v>20571</v>
      </c>
    </row>
    <row r="1577" spans="1:1">
      <c r="A1577" s="156"/>
    </row>
    <row r="1578" spans="1:1">
      <c r="A1578" s="156"/>
    </row>
    <row r="1579" spans="1:1" ht="15">
      <c r="A1579" s="177" t="s">
        <v>1534</v>
      </c>
    </row>
    <row r="1580" spans="1:1">
      <c r="A1580" s="156"/>
    </row>
    <row r="1581" spans="1:1">
      <c r="A1581" s="261" t="s">
        <v>18929</v>
      </c>
    </row>
    <row r="1583" spans="1:1" ht="18">
      <c r="A1583" s="174" t="s">
        <v>381</v>
      </c>
    </row>
    <row r="1584" spans="1:1">
      <c r="A1584" s="156"/>
    </row>
    <row r="1585" spans="1:1">
      <c r="A1585" s="156" t="s">
        <v>1535</v>
      </c>
    </row>
    <row r="1586" spans="1:1">
      <c r="A1586" s="156" t="s">
        <v>1536</v>
      </c>
    </row>
    <row r="1587" spans="1:1">
      <c r="A1587" s="156" t="s">
        <v>1537</v>
      </c>
    </row>
    <row r="1588" spans="1:1">
      <c r="A1588" s="156" t="s">
        <v>1538</v>
      </c>
    </row>
    <row r="1589" spans="1:1">
      <c r="A1589" s="156"/>
    </row>
    <row r="1590" spans="1:1" ht="15">
      <c r="A1590" s="176" t="s">
        <v>1380</v>
      </c>
    </row>
    <row r="1591" spans="1:1">
      <c r="A1591" s="156"/>
    </row>
    <row r="1592" spans="1:1">
      <c r="A1592" s="156" t="s">
        <v>1539</v>
      </c>
    </row>
    <row r="1594" spans="1:1" ht="15">
      <c r="A1594" s="177" t="s">
        <v>1540</v>
      </c>
    </row>
    <row r="1595" spans="1:1">
      <c r="A1595" s="220" t="s">
        <v>1542</v>
      </c>
    </row>
    <row r="1596" spans="1:1">
      <c r="A1596" s="188" t="s">
        <v>1543</v>
      </c>
    </row>
    <row r="1597" spans="1:1">
      <c r="A1597" s="188" t="s">
        <v>1544</v>
      </c>
    </row>
    <row r="1598" spans="1:1">
      <c r="A1598" s="188" t="s">
        <v>1545</v>
      </c>
    </row>
    <row r="1599" spans="1:1">
      <c r="A1599" s="188" t="s">
        <v>1546</v>
      </c>
    </row>
    <row r="1600" spans="1:1">
      <c r="A1600" s="220" t="s">
        <v>1571</v>
      </c>
    </row>
    <row r="1601" spans="1:1">
      <c r="A1601" s="188" t="s">
        <v>1547</v>
      </c>
    </row>
    <row r="1602" spans="1:1">
      <c r="A1602" s="188" t="s">
        <v>1548</v>
      </c>
    </row>
    <row r="1603" spans="1:1">
      <c r="A1603" s="220" t="s">
        <v>1549</v>
      </c>
    </row>
    <row r="1604" spans="1:1">
      <c r="A1604" s="188" t="s">
        <v>1550</v>
      </c>
    </row>
    <row r="1605" spans="1:1">
      <c r="A1605" s="220" t="s">
        <v>1551</v>
      </c>
    </row>
    <row r="1606" spans="1:1">
      <c r="A1606" s="188" t="s">
        <v>1552</v>
      </c>
    </row>
    <row r="1607" spans="1:1">
      <c r="A1607" s="188" t="s">
        <v>1553</v>
      </c>
    </row>
    <row r="1608" spans="1:1">
      <c r="A1608" s="220" t="s">
        <v>1554</v>
      </c>
    </row>
    <row r="1609" spans="1:1">
      <c r="A1609" s="188" t="s">
        <v>1555</v>
      </c>
    </row>
    <row r="1610" spans="1:1">
      <c r="A1610" s="188" t="s">
        <v>1556</v>
      </c>
    </row>
    <row r="1611" spans="1:1">
      <c r="A1611" s="220" t="s">
        <v>1557</v>
      </c>
    </row>
    <row r="1612" spans="1:1">
      <c r="A1612" s="188" t="s">
        <v>1553</v>
      </c>
    </row>
    <row r="1613" spans="1:1">
      <c r="A1613" s="220" t="s">
        <v>1558</v>
      </c>
    </row>
    <row r="1614" spans="1:1">
      <c r="A1614" s="188" t="s">
        <v>1559</v>
      </c>
    </row>
    <row r="1615" spans="1:1">
      <c r="A1615" s="188" t="s">
        <v>1560</v>
      </c>
    </row>
    <row r="1616" spans="1:1">
      <c r="A1616" s="188" t="s">
        <v>1561</v>
      </c>
    </row>
    <row r="1617" spans="1:1">
      <c r="A1617" s="188" t="s">
        <v>1562</v>
      </c>
    </row>
    <row r="1618" spans="1:1">
      <c r="A1618" s="188" t="s">
        <v>1563</v>
      </c>
    </row>
    <row r="1619" spans="1:1">
      <c r="A1619" s="220" t="s">
        <v>1564</v>
      </c>
    </row>
    <row r="1620" spans="1:1">
      <c r="A1620" s="188" t="s">
        <v>1565</v>
      </c>
    </row>
    <row r="1621" spans="1:1">
      <c r="A1621" s="188" t="s">
        <v>1618</v>
      </c>
    </row>
    <row r="1622" spans="1:1">
      <c r="A1622" s="188" t="s">
        <v>1566</v>
      </c>
    </row>
    <row r="1623" spans="1:1">
      <c r="A1623" s="188" t="s">
        <v>1567</v>
      </c>
    </row>
    <row r="1624" spans="1:1">
      <c r="A1624" s="188" t="s">
        <v>1568</v>
      </c>
    </row>
    <row r="1625" spans="1:1">
      <c r="A1625" s="220" t="s">
        <v>1569</v>
      </c>
    </row>
    <row r="1626" spans="1:1">
      <c r="A1626" s="188" t="s">
        <v>1570</v>
      </c>
    </row>
    <row r="1628" spans="1:1" ht="15">
      <c r="A1628" s="177" t="s">
        <v>1541</v>
      </c>
    </row>
    <row r="1630" spans="1:1">
      <c r="A1630" s="261" t="s">
        <v>18929</v>
      </c>
    </row>
    <row r="1632" spans="1:1" ht="18">
      <c r="A1632" s="174" t="s">
        <v>1750</v>
      </c>
    </row>
    <row r="1633" spans="1:4">
      <c r="A1633" s="156"/>
    </row>
    <row r="1634" spans="1:4" ht="15">
      <c r="A1634" s="177" t="s">
        <v>1572</v>
      </c>
    </row>
    <row r="1636" spans="1:4">
      <c r="A1636" s="156" t="s">
        <v>1573</v>
      </c>
    </row>
    <row r="1637" spans="1:4">
      <c r="A1637" s="214" t="s">
        <v>1574</v>
      </c>
    </row>
    <row r="1638" spans="1:4">
      <c r="A1638" s="214" t="s">
        <v>1575</v>
      </c>
    </row>
    <row r="1639" spans="1:4">
      <c r="A1639" s="214" t="s">
        <v>1576</v>
      </c>
    </row>
    <row r="1640" spans="1:4">
      <c r="A1640" s="214" t="s">
        <v>1577</v>
      </c>
    </row>
    <row r="1641" spans="1:4">
      <c r="A1641" s="156" t="s">
        <v>1578</v>
      </c>
    </row>
    <row r="1642" spans="1:4">
      <c r="A1642" s="156" t="s">
        <v>1579</v>
      </c>
    </row>
    <row r="1643" spans="1:4">
      <c r="A1643" s="156" t="s">
        <v>1580</v>
      </c>
    </row>
    <row r="1644" spans="1:4">
      <c r="A1644" s="156" t="s">
        <v>18928</v>
      </c>
    </row>
    <row r="1645" spans="1:4">
      <c r="A1645" s="156"/>
    </row>
    <row r="1646" spans="1:4" ht="15" thickBot="1">
      <c r="A1646" s="1099" t="s">
        <v>1589</v>
      </c>
      <c r="B1646" s="1099"/>
      <c r="C1646" s="1100"/>
    </row>
    <row r="1647" spans="1:4" ht="24.6" thickBot="1">
      <c r="A1647" s="223" t="s">
        <v>1581</v>
      </c>
      <c r="B1647" s="224" t="s">
        <v>1582</v>
      </c>
      <c r="C1647" s="1084" t="s">
        <v>1186</v>
      </c>
      <c r="D1647" s="1085"/>
    </row>
    <row r="1648" spans="1:4" ht="21" thickBot="1">
      <c r="A1648" s="222" t="s">
        <v>1583</v>
      </c>
      <c r="B1648" s="230">
        <v>91</v>
      </c>
      <c r="C1648" s="1101" t="s">
        <v>1584</v>
      </c>
      <c r="D1648" s="1102"/>
    </row>
    <row r="1649" spans="1:4">
      <c r="A1649" s="1096" t="s">
        <v>355</v>
      </c>
      <c r="B1649" s="231">
        <v>83</v>
      </c>
      <c r="C1649" s="1103" t="s">
        <v>1585</v>
      </c>
      <c r="D1649" s="1104"/>
    </row>
    <row r="1650" spans="1:4">
      <c r="A1650" s="1097"/>
      <c r="B1650" s="232">
        <v>92</v>
      </c>
      <c r="C1650" s="1105" t="s">
        <v>1586</v>
      </c>
      <c r="D1650" s="1106"/>
    </row>
    <row r="1651" spans="1:4">
      <c r="A1651" s="1097"/>
      <c r="B1651" s="232">
        <v>93</v>
      </c>
      <c r="C1651" s="1105" t="s">
        <v>1587</v>
      </c>
      <c r="D1651" s="1106"/>
    </row>
    <row r="1652" spans="1:4" ht="15" thickBot="1">
      <c r="A1652" s="1098"/>
      <c r="B1652" s="233">
        <v>94</v>
      </c>
      <c r="C1652" s="1090" t="s">
        <v>1588</v>
      </c>
      <c r="D1652" s="1091"/>
    </row>
    <row r="1653" spans="1:4">
      <c r="A1653" s="156"/>
    </row>
    <row r="1654" spans="1:4">
      <c r="A1654" s="156" t="s">
        <v>1590</v>
      </c>
    </row>
    <row r="1655" spans="1:4">
      <c r="A1655" s="156" t="s">
        <v>1591</v>
      </c>
    </row>
    <row r="1656" spans="1:4">
      <c r="A1656" s="156" t="s">
        <v>1592</v>
      </c>
    </row>
    <row r="1657" spans="1:4">
      <c r="A1657" s="156" t="s">
        <v>1593</v>
      </c>
    </row>
    <row r="1658" spans="1:4">
      <c r="A1658" s="156" t="s">
        <v>1594</v>
      </c>
    </row>
    <row r="1659" spans="1:4">
      <c r="A1659" s="156" t="s">
        <v>18927</v>
      </c>
    </row>
    <row r="1660" spans="1:4">
      <c r="A1660" s="156"/>
    </row>
    <row r="1661" spans="1:4">
      <c r="A1661" s="156"/>
    </row>
    <row r="1662" spans="1:4">
      <c r="A1662" s="156"/>
    </row>
    <row r="1663" spans="1:4">
      <c r="A1663" s="156"/>
    </row>
    <row r="1664" spans="1:4">
      <c r="A1664" s="156"/>
    </row>
    <row r="1665" spans="1:4" ht="15" thickBot="1">
      <c r="A1665" s="227" t="s">
        <v>1600</v>
      </c>
    </row>
    <row r="1666" spans="1:4" ht="36.6" thickBot="1">
      <c r="A1666" s="225" t="s">
        <v>1595</v>
      </c>
      <c r="B1666" s="226" t="s">
        <v>1582</v>
      </c>
      <c r="C1666" s="1084" t="s">
        <v>1186</v>
      </c>
      <c r="D1666" s="1085"/>
    </row>
    <row r="1667" spans="1:4" ht="21" thickBot="1">
      <c r="A1667" s="228" t="s">
        <v>1596</v>
      </c>
      <c r="B1667" s="234">
        <v>2</v>
      </c>
      <c r="C1667" s="1086" t="s">
        <v>1597</v>
      </c>
      <c r="D1667" s="1087"/>
    </row>
    <row r="1668" spans="1:4" ht="23.55" customHeight="1">
      <c r="A1668" s="1082" t="s">
        <v>1598</v>
      </c>
      <c r="B1668" s="231">
        <v>1</v>
      </c>
      <c r="C1668" s="1088" t="s">
        <v>1601</v>
      </c>
      <c r="D1668" s="1089"/>
    </row>
    <row r="1669" spans="1:4" ht="15" thickBot="1">
      <c r="A1669" s="1083"/>
      <c r="B1669" s="233">
        <v>6</v>
      </c>
      <c r="C1669" s="1090" t="s">
        <v>1599</v>
      </c>
      <c r="D1669" s="1091"/>
    </row>
    <row r="1670" spans="1:4">
      <c r="A1670" s="156"/>
    </row>
    <row r="1671" spans="1:4" ht="15" thickBot="1">
      <c r="A1671" s="198" t="s">
        <v>1610</v>
      </c>
    </row>
    <row r="1672" spans="1:4" ht="15" thickBot="1">
      <c r="A1672" s="229" t="s">
        <v>1602</v>
      </c>
      <c r="B1672" s="226" t="s">
        <v>1603</v>
      </c>
      <c r="C1672" s="1084" t="s">
        <v>1186</v>
      </c>
      <c r="D1672" s="1085"/>
    </row>
    <row r="1673" spans="1:4">
      <c r="A1673" s="1082" t="s">
        <v>1604</v>
      </c>
      <c r="B1673" s="231">
        <v>1</v>
      </c>
      <c r="C1673" s="1103" t="s">
        <v>251</v>
      </c>
      <c r="D1673" s="1104"/>
    </row>
    <row r="1674" spans="1:4" ht="23.55" customHeight="1" thickBot="1">
      <c r="A1674" s="1107"/>
      <c r="B1674" s="233">
        <v>3</v>
      </c>
      <c r="C1674" s="1110" t="s">
        <v>1605</v>
      </c>
      <c r="D1674" s="1111"/>
    </row>
    <row r="1675" spans="1:4">
      <c r="A1675" s="1108" t="s">
        <v>1596</v>
      </c>
      <c r="B1675" s="231">
        <v>2</v>
      </c>
      <c r="C1675" s="1103" t="s">
        <v>1606</v>
      </c>
      <c r="D1675" s="1104"/>
    </row>
    <row r="1676" spans="1:4">
      <c r="A1676" s="1109"/>
      <c r="B1676" s="232">
        <v>4</v>
      </c>
      <c r="C1676" s="1112" t="s">
        <v>1607</v>
      </c>
      <c r="D1676" s="1113"/>
    </row>
    <row r="1677" spans="1:4">
      <c r="A1677" s="1109"/>
      <c r="B1677" s="232">
        <v>5</v>
      </c>
      <c r="C1677" s="1105" t="s">
        <v>1608</v>
      </c>
      <c r="D1677" s="1106"/>
    </row>
    <row r="1678" spans="1:4" ht="15" thickBot="1">
      <c r="A1678" s="1107"/>
      <c r="B1678" s="233">
        <v>9</v>
      </c>
      <c r="C1678" s="1090" t="s">
        <v>1609</v>
      </c>
      <c r="D1678" s="1091"/>
    </row>
    <row r="1679" spans="1:4">
      <c r="A1679" s="156"/>
    </row>
    <row r="1680" spans="1:4">
      <c r="A1680" s="156" t="s">
        <v>1611</v>
      </c>
    </row>
    <row r="1681" spans="1:1">
      <c r="A1681" s="156" t="s">
        <v>1612</v>
      </c>
    </row>
    <row r="1682" spans="1:1">
      <c r="A1682" s="156" t="s">
        <v>1613</v>
      </c>
    </row>
    <row r="1683" spans="1:1">
      <c r="A1683" s="156" t="s">
        <v>1614</v>
      </c>
    </row>
    <row r="1684" spans="1:1">
      <c r="A1684" s="156" t="s">
        <v>1615</v>
      </c>
    </row>
    <row r="1685" spans="1:1">
      <c r="A1685" s="156"/>
    </row>
    <row r="1686" spans="1:1">
      <c r="A1686" s="156" t="s">
        <v>5049</v>
      </c>
    </row>
    <row r="1687" spans="1:1">
      <c r="A1687" s="156" t="s">
        <v>1616</v>
      </c>
    </row>
    <row r="1688" spans="1:1">
      <c r="A1688" s="156" t="s">
        <v>5050</v>
      </c>
    </row>
    <row r="1689" spans="1:1">
      <c r="A1689" s="156" t="s">
        <v>1617</v>
      </c>
    </row>
    <row r="1690" spans="1:1">
      <c r="A1690" s="156"/>
    </row>
    <row r="1691" spans="1:1" ht="15">
      <c r="A1691" s="176" t="s">
        <v>1380</v>
      </c>
    </row>
    <row r="1692" spans="1:1">
      <c r="A1692" s="156"/>
    </row>
    <row r="1693" spans="1:1">
      <c r="A1693" s="156" t="s">
        <v>1619</v>
      </c>
    </row>
    <row r="1694" spans="1:1">
      <c r="A1694" s="156"/>
    </row>
    <row r="1695" spans="1:1" ht="15">
      <c r="A1695" s="177" t="s">
        <v>1620</v>
      </c>
    </row>
    <row r="1696" spans="1:1">
      <c r="A1696" s="213"/>
    </row>
    <row r="1697" spans="1:6">
      <c r="A1697" s="189" t="s">
        <v>1621</v>
      </c>
    </row>
    <row r="1698" spans="1:6">
      <c r="A1698" s="156" t="s">
        <v>1622</v>
      </c>
    </row>
    <row r="1699" spans="1:6">
      <c r="A1699" s="156" t="s">
        <v>1623</v>
      </c>
    </row>
    <row r="1700" spans="1:6">
      <c r="A1700" s="156" t="s">
        <v>1624</v>
      </c>
    </row>
    <row r="1701" spans="1:6">
      <c r="A1701" s="156" t="s">
        <v>1625</v>
      </c>
    </row>
    <row r="1702" spans="1:6">
      <c r="A1702" s="156"/>
    </row>
    <row r="1703" spans="1:6">
      <c r="A1703" s="156" t="s">
        <v>1626</v>
      </c>
    </row>
    <row r="1704" spans="1:6">
      <c r="A1704" s="156" t="s">
        <v>5051</v>
      </c>
    </row>
    <row r="1705" spans="1:6">
      <c r="A1705" s="156" t="s">
        <v>1627</v>
      </c>
    </row>
    <row r="1706" spans="1:6">
      <c r="A1706" s="156"/>
    </row>
    <row r="1707" spans="1:6">
      <c r="A1707" s="156" t="s">
        <v>1628</v>
      </c>
    </row>
    <row r="1708" spans="1:6">
      <c r="A1708" s="156" t="s">
        <v>1629</v>
      </c>
    </row>
    <row r="1711" spans="1:6" ht="15" thickBot="1">
      <c r="A1711" s="198" t="s">
        <v>1673</v>
      </c>
    </row>
    <row r="1712" spans="1:6" ht="15" thickBot="1">
      <c r="A1712" s="235" t="s">
        <v>1630</v>
      </c>
      <c r="B1712" s="236" t="s">
        <v>358</v>
      </c>
      <c r="C1712" s="236" t="s">
        <v>359</v>
      </c>
      <c r="D1712" s="236" t="s">
        <v>1631</v>
      </c>
      <c r="E1712" s="236" t="s">
        <v>1632</v>
      </c>
      <c r="F1712" s="237" t="s">
        <v>1633</v>
      </c>
    </row>
    <row r="1713" spans="1:6">
      <c r="A1713" s="238" t="s">
        <v>1634</v>
      </c>
      <c r="B1713" s="1116" t="s">
        <v>1636</v>
      </c>
      <c r="C1713" s="1116" t="s">
        <v>366</v>
      </c>
      <c r="D1713" s="1116" t="s">
        <v>1637</v>
      </c>
      <c r="E1713" s="1116" t="s">
        <v>1743</v>
      </c>
      <c r="F1713" s="239" t="s">
        <v>1638</v>
      </c>
    </row>
    <row r="1714" spans="1:6" ht="15" thickBot="1">
      <c r="A1714" s="228" t="s">
        <v>1635</v>
      </c>
      <c r="B1714" s="1117"/>
      <c r="C1714" s="1117"/>
      <c r="D1714" s="1117"/>
      <c r="E1714" s="1117"/>
      <c r="F1714" s="208" t="s">
        <v>1639</v>
      </c>
    </row>
    <row r="1715" spans="1:6" ht="20.55" customHeight="1">
      <c r="A1715" s="1114" t="s">
        <v>1640</v>
      </c>
      <c r="B1715" s="239" t="s">
        <v>1641</v>
      </c>
      <c r="C1715" s="1116" t="s">
        <v>1748</v>
      </c>
      <c r="D1715" s="1116" t="s">
        <v>1643</v>
      </c>
      <c r="E1715" s="1116" t="s">
        <v>1743</v>
      </c>
      <c r="F1715" s="239" t="s">
        <v>1644</v>
      </c>
    </row>
    <row r="1716" spans="1:6" ht="15" thickBot="1">
      <c r="A1716" s="1115"/>
      <c r="B1716" s="208" t="s">
        <v>1642</v>
      </c>
      <c r="C1716" s="1117"/>
      <c r="D1716" s="1117"/>
      <c r="E1716" s="1117"/>
      <c r="F1716" s="208" t="s">
        <v>1645</v>
      </c>
    </row>
    <row r="1717" spans="1:6" ht="20.399999999999999">
      <c r="A1717" s="1114" t="s">
        <v>1640</v>
      </c>
      <c r="B1717" s="1116" t="s">
        <v>1646</v>
      </c>
      <c r="C1717" s="1116" t="s">
        <v>96</v>
      </c>
      <c r="D1717" s="239" t="s">
        <v>1647</v>
      </c>
      <c r="E1717" s="1116" t="s">
        <v>1744</v>
      </c>
      <c r="F1717" s="239" t="s">
        <v>1638</v>
      </c>
    </row>
    <row r="1718" spans="1:6" ht="21" thickBot="1">
      <c r="A1718" s="1115"/>
      <c r="B1718" s="1117"/>
      <c r="C1718" s="1117"/>
      <c r="D1718" s="208" t="s">
        <v>1648</v>
      </c>
      <c r="E1718" s="1117"/>
      <c r="F1718" s="208" t="s">
        <v>1645</v>
      </c>
    </row>
    <row r="1719" spans="1:6" ht="20.399999999999999">
      <c r="A1719" s="1114" t="s">
        <v>1640</v>
      </c>
      <c r="B1719" s="1116" t="s">
        <v>1646</v>
      </c>
      <c r="C1719" s="1116" t="s">
        <v>97</v>
      </c>
      <c r="D1719" s="239" t="s">
        <v>1649</v>
      </c>
      <c r="E1719" s="1116" t="s">
        <v>1745</v>
      </c>
      <c r="F1719" s="239" t="s">
        <v>1638</v>
      </c>
    </row>
    <row r="1720" spans="1:6" ht="21" thickBot="1">
      <c r="A1720" s="1115"/>
      <c r="B1720" s="1117"/>
      <c r="C1720" s="1117"/>
      <c r="D1720" s="208" t="s">
        <v>1648</v>
      </c>
      <c r="E1720" s="1117"/>
      <c r="F1720" s="208" t="s">
        <v>1645</v>
      </c>
    </row>
    <row r="1721" spans="1:6" ht="20.399999999999999">
      <c r="A1721" s="1114" t="s">
        <v>1640</v>
      </c>
      <c r="B1721" s="1116" t="s">
        <v>1650</v>
      </c>
      <c r="C1721" s="1116" t="s">
        <v>1651</v>
      </c>
      <c r="D1721" s="239" t="s">
        <v>1647</v>
      </c>
      <c r="E1721" s="1116" t="s">
        <v>1744</v>
      </c>
      <c r="F1721" s="239" t="s">
        <v>1644</v>
      </c>
    </row>
    <row r="1722" spans="1:6" ht="21" thickBot="1">
      <c r="A1722" s="1115"/>
      <c r="B1722" s="1117"/>
      <c r="C1722" s="1117"/>
      <c r="D1722" s="208" t="s">
        <v>1648</v>
      </c>
      <c r="E1722" s="1117"/>
      <c r="F1722" s="208" t="s">
        <v>1652</v>
      </c>
    </row>
    <row r="1723" spans="1:6" ht="20.399999999999999">
      <c r="A1723" s="1114" t="s">
        <v>1640</v>
      </c>
      <c r="B1723" s="1116" t="s">
        <v>1650</v>
      </c>
      <c r="C1723" s="1116" t="s">
        <v>1653</v>
      </c>
      <c r="D1723" s="239" t="s">
        <v>1649</v>
      </c>
      <c r="E1723" s="1116" t="s">
        <v>1745</v>
      </c>
      <c r="F1723" s="239" t="s">
        <v>1638</v>
      </c>
    </row>
    <row r="1724" spans="1:6" ht="21" thickBot="1">
      <c r="A1724" s="1115"/>
      <c r="B1724" s="1117"/>
      <c r="C1724" s="1117"/>
      <c r="D1724" s="208" t="s">
        <v>1648</v>
      </c>
      <c r="E1724" s="1117"/>
      <c r="F1724" s="208" t="s">
        <v>1645</v>
      </c>
    </row>
    <row r="1725" spans="1:6">
      <c r="A1725" s="1114" t="s">
        <v>1640</v>
      </c>
      <c r="B1725" s="239" t="s">
        <v>1654</v>
      </c>
      <c r="C1725" s="1116" t="s">
        <v>825</v>
      </c>
      <c r="D1725" s="1116" t="s">
        <v>1637</v>
      </c>
      <c r="E1725" s="1116" t="s">
        <v>1743</v>
      </c>
      <c r="F1725" s="239" t="s">
        <v>1638</v>
      </c>
    </row>
    <row r="1726" spans="1:6" ht="15" thickBot="1">
      <c r="A1726" s="1115"/>
      <c r="B1726" s="208" t="s">
        <v>1655</v>
      </c>
      <c r="C1726" s="1117"/>
      <c r="D1726" s="1117"/>
      <c r="E1726" s="1117"/>
      <c r="F1726" s="208" t="s">
        <v>1645</v>
      </c>
    </row>
    <row r="1727" spans="1:6">
      <c r="A1727" s="1114" t="s">
        <v>1640</v>
      </c>
      <c r="B1727" s="239" t="s">
        <v>1656</v>
      </c>
      <c r="C1727" s="1116" t="s">
        <v>1747</v>
      </c>
      <c r="D1727" s="1116" t="s">
        <v>1643</v>
      </c>
      <c r="E1727" s="1116" t="s">
        <v>1743</v>
      </c>
      <c r="F1727" s="239" t="s">
        <v>1638</v>
      </c>
    </row>
    <row r="1728" spans="1:6" ht="15" thickBot="1">
      <c r="A1728" s="1115"/>
      <c r="B1728" s="208" t="s">
        <v>1655</v>
      </c>
      <c r="C1728" s="1117"/>
      <c r="D1728" s="1117"/>
      <c r="E1728" s="1117"/>
      <c r="F1728" s="208" t="s">
        <v>1645</v>
      </c>
    </row>
    <row r="1729" spans="1:6" ht="20.55" customHeight="1">
      <c r="A1729" s="1114" t="s">
        <v>1640</v>
      </c>
      <c r="B1729" s="1116" t="s">
        <v>370</v>
      </c>
      <c r="C1729" s="1116" t="s">
        <v>2145</v>
      </c>
      <c r="D1729" s="1116" t="s">
        <v>1657</v>
      </c>
      <c r="E1729" s="1116"/>
      <c r="F1729" s="239" t="s">
        <v>1644</v>
      </c>
    </row>
    <row r="1730" spans="1:6" ht="15" thickBot="1">
      <c r="A1730" s="1115"/>
      <c r="B1730" s="1117"/>
      <c r="C1730" s="1117"/>
      <c r="D1730" s="1117"/>
      <c r="E1730" s="1117"/>
      <c r="F1730" s="208" t="s">
        <v>1639</v>
      </c>
    </row>
    <row r="1731" spans="1:6">
      <c r="A1731" s="1114" t="s">
        <v>19</v>
      </c>
      <c r="B1731" s="1116" t="s">
        <v>1658</v>
      </c>
      <c r="C1731" s="1116" t="s">
        <v>363</v>
      </c>
      <c r="D1731" s="1116" t="s">
        <v>21031</v>
      </c>
      <c r="E1731" s="1116" t="s">
        <v>1746</v>
      </c>
      <c r="F1731" s="239" t="s">
        <v>1638</v>
      </c>
    </row>
    <row r="1732" spans="1:6" ht="15" thickBot="1">
      <c r="A1732" s="1115"/>
      <c r="B1732" s="1117"/>
      <c r="C1732" s="1117"/>
      <c r="D1732" s="1117"/>
      <c r="E1732" s="1117"/>
      <c r="F1732" s="208" t="s">
        <v>1645</v>
      </c>
    </row>
    <row r="1733" spans="1:6" ht="51.6" thickBot="1">
      <c r="A1733" s="228" t="s">
        <v>19</v>
      </c>
      <c r="B1733" s="208" t="s">
        <v>1658</v>
      </c>
      <c r="C1733" s="208" t="s">
        <v>1659</v>
      </c>
      <c r="D1733" s="208" t="s">
        <v>21031</v>
      </c>
      <c r="E1733" s="208" t="s">
        <v>1746</v>
      </c>
      <c r="F1733" s="208" t="s">
        <v>1660</v>
      </c>
    </row>
    <row r="1734" spans="1:6">
      <c r="A1734" s="1114" t="s">
        <v>19</v>
      </c>
      <c r="B1734" s="1116" t="s">
        <v>364</v>
      </c>
      <c r="C1734" s="1116" t="s">
        <v>804</v>
      </c>
      <c r="D1734" s="1116" t="s">
        <v>21031</v>
      </c>
      <c r="E1734" s="1116" t="s">
        <v>1746</v>
      </c>
      <c r="F1734" s="239" t="s">
        <v>1644</v>
      </c>
    </row>
    <row r="1735" spans="1:6" ht="15" thickBot="1">
      <c r="A1735" s="1115"/>
      <c r="B1735" s="1117"/>
      <c r="C1735" s="1117"/>
      <c r="D1735" s="1117"/>
      <c r="E1735" s="1117"/>
      <c r="F1735" s="208" t="s">
        <v>1645</v>
      </c>
    </row>
    <row r="1736" spans="1:6" ht="21" thickBot="1">
      <c r="A1736" s="228" t="s">
        <v>19</v>
      </c>
      <c r="B1736" s="208" t="s">
        <v>364</v>
      </c>
      <c r="C1736" s="208" t="s">
        <v>805</v>
      </c>
      <c r="D1736" s="208" t="s">
        <v>21031</v>
      </c>
      <c r="E1736" s="208" t="s">
        <v>1746</v>
      </c>
      <c r="F1736" s="208"/>
    </row>
    <row r="1737" spans="1:6">
      <c r="A1737" s="238" t="s">
        <v>1661</v>
      </c>
      <c r="B1737" s="1116" t="s">
        <v>1663</v>
      </c>
      <c r="C1737" s="1116" t="s">
        <v>1664</v>
      </c>
      <c r="D1737" s="1116" t="s">
        <v>1665</v>
      </c>
      <c r="E1737" s="239" t="s">
        <v>1666</v>
      </c>
      <c r="F1737" s="1116" t="s">
        <v>1668</v>
      </c>
    </row>
    <row r="1738" spans="1:6" ht="42" customHeight="1" thickBot="1">
      <c r="A1738" s="228" t="s">
        <v>1662</v>
      </c>
      <c r="B1738" s="1117"/>
      <c r="C1738" s="1117"/>
      <c r="D1738" s="1117"/>
      <c r="E1738" s="208" t="s">
        <v>1667</v>
      </c>
      <c r="F1738" s="1117"/>
    </row>
    <row r="1739" spans="1:6" ht="48" customHeight="1">
      <c r="A1739" s="238" t="s">
        <v>1661</v>
      </c>
      <c r="B1739" s="1116" t="s">
        <v>377</v>
      </c>
      <c r="C1739" s="1116" t="s">
        <v>841</v>
      </c>
      <c r="D1739" s="1116" t="s">
        <v>1665</v>
      </c>
      <c r="E1739" s="239" t="s">
        <v>1666</v>
      </c>
      <c r="F1739" s="1116" t="s">
        <v>1668</v>
      </c>
    </row>
    <row r="1740" spans="1:6" ht="15" thickBot="1">
      <c r="A1740" s="228" t="s">
        <v>1662</v>
      </c>
      <c r="B1740" s="1117"/>
      <c r="C1740" s="1117"/>
      <c r="D1740" s="1117"/>
      <c r="E1740" s="208" t="s">
        <v>1667</v>
      </c>
      <c r="F1740" s="1117"/>
    </row>
    <row r="1741" spans="1:6" ht="41.55" customHeight="1">
      <c r="A1741" s="1114" t="s">
        <v>3</v>
      </c>
      <c r="B1741" s="1116" t="s">
        <v>12</v>
      </c>
      <c r="C1741" s="1116" t="s">
        <v>361</v>
      </c>
      <c r="D1741" s="1116" t="s">
        <v>1669</v>
      </c>
      <c r="E1741" s="1116" t="s">
        <v>1519</v>
      </c>
      <c r="F1741" s="239" t="s">
        <v>1638</v>
      </c>
    </row>
    <row r="1742" spans="1:6" ht="15" thickBot="1">
      <c r="A1742" s="1115"/>
      <c r="B1742" s="1117"/>
      <c r="C1742" s="1117"/>
      <c r="D1742" s="1117"/>
      <c r="E1742" s="1117"/>
      <c r="F1742" s="208" t="s">
        <v>1645</v>
      </c>
    </row>
    <row r="1743" spans="1:6">
      <c r="A1743" s="238" t="s">
        <v>1670</v>
      </c>
      <c r="B1743" s="1116" t="s">
        <v>1672</v>
      </c>
      <c r="C1743" s="1116" t="s">
        <v>219</v>
      </c>
      <c r="D1743" s="1116">
        <v>96</v>
      </c>
      <c r="E1743" s="1116"/>
      <c r="F1743" s="1116"/>
    </row>
    <row r="1744" spans="1:6" ht="15" thickBot="1">
      <c r="A1744" s="228" t="s">
        <v>1671</v>
      </c>
      <c r="B1744" s="1117"/>
      <c r="C1744" s="1117"/>
      <c r="D1744" s="1117"/>
      <c r="E1744" s="1117"/>
      <c r="F1744" s="1117"/>
    </row>
    <row r="1745" spans="1:1">
      <c r="A1745" s="156"/>
    </row>
    <row r="1746" spans="1:1">
      <c r="A1746" s="156"/>
    </row>
    <row r="1747" spans="1:1">
      <c r="A1747" s="156"/>
    </row>
    <row r="1748" spans="1:1">
      <c r="A1748" s="156" t="s">
        <v>1676</v>
      </c>
    </row>
    <row r="1749" spans="1:1">
      <c r="A1749" s="156" t="s">
        <v>1677</v>
      </c>
    </row>
    <row r="1750" spans="1:1">
      <c r="A1750" s="220" t="s">
        <v>1678</v>
      </c>
    </row>
    <row r="1751" spans="1:1">
      <c r="A1751" s="211" t="s">
        <v>1679</v>
      </c>
    </row>
    <row r="1752" spans="1:1">
      <c r="A1752" s="220" t="s">
        <v>1674</v>
      </c>
    </row>
    <row r="1753" spans="1:1">
      <c r="A1753" s="220" t="s">
        <v>1742</v>
      </c>
    </row>
    <row r="1754" spans="1:1">
      <c r="A1754" s="211" t="s">
        <v>1680</v>
      </c>
    </row>
    <row r="1755" spans="1:1">
      <c r="A1755" s="220" t="s">
        <v>1675</v>
      </c>
    </row>
    <row r="1756" spans="1:1">
      <c r="A1756" s="220" t="s">
        <v>1681</v>
      </c>
    </row>
    <row r="1757" spans="1:1">
      <c r="A1757" s="211" t="s">
        <v>1682</v>
      </c>
    </row>
    <row r="1758" spans="1:1">
      <c r="A1758" s="220" t="s">
        <v>1683</v>
      </c>
    </row>
    <row r="1759" spans="1:1">
      <c r="A1759" s="211" t="s">
        <v>1684</v>
      </c>
    </row>
    <row r="1760" spans="1:1">
      <c r="A1760" s="211" t="s">
        <v>1685</v>
      </c>
    </row>
    <row r="1761" spans="1:1">
      <c r="A1761" s="211" t="s">
        <v>1686</v>
      </c>
    </row>
    <row r="1762" spans="1:1">
      <c r="A1762" s="211" t="s">
        <v>1687</v>
      </c>
    </row>
    <row r="1763" spans="1:1">
      <c r="A1763" s="220" t="s">
        <v>1688</v>
      </c>
    </row>
    <row r="1764" spans="1:1">
      <c r="A1764" s="211" t="s">
        <v>1689</v>
      </c>
    </row>
    <row r="1766" spans="1:1">
      <c r="A1766" s="189" t="s">
        <v>1690</v>
      </c>
    </row>
    <row r="1767" spans="1:1">
      <c r="A1767" s="175" t="s">
        <v>5052</v>
      </c>
    </row>
    <row r="1768" spans="1:1">
      <c r="A1768" s="211" t="s">
        <v>1701</v>
      </c>
    </row>
    <row r="1769" spans="1:1">
      <c r="A1769" s="211" t="s">
        <v>1702</v>
      </c>
    </row>
    <row r="1770" spans="1:1">
      <c r="A1770" s="216" t="s">
        <v>1691</v>
      </c>
    </row>
    <row r="1771" spans="1:1">
      <c r="A1771" s="216" t="s">
        <v>5053</v>
      </c>
    </row>
    <row r="1772" spans="1:1">
      <c r="A1772" s="175" t="s">
        <v>1703</v>
      </c>
    </row>
    <row r="1773" spans="1:1">
      <c r="A1773" s="211" t="s">
        <v>1704</v>
      </c>
    </row>
    <row r="1774" spans="1:1">
      <c r="A1774" s="211" t="s">
        <v>1705</v>
      </c>
    </row>
    <row r="1775" spans="1:1">
      <c r="A1775" s="175" t="s">
        <v>1706</v>
      </c>
    </row>
    <row r="1776" spans="1:1">
      <c r="A1776" s="211" t="s">
        <v>1707</v>
      </c>
    </row>
    <row r="1777" spans="1:1">
      <c r="A1777" s="175" t="s">
        <v>1709</v>
      </c>
    </row>
    <row r="1778" spans="1:1">
      <c r="A1778" s="211" t="s">
        <v>1708</v>
      </c>
    </row>
    <row r="1779" spans="1:1">
      <c r="A1779" s="175" t="s">
        <v>1710</v>
      </c>
    </row>
    <row r="1780" spans="1:1">
      <c r="A1780" s="211" t="s">
        <v>1711</v>
      </c>
    </row>
    <row r="1781" spans="1:1">
      <c r="A1781" s="175" t="s">
        <v>1712</v>
      </c>
    </row>
    <row r="1782" spans="1:1">
      <c r="A1782" s="211" t="s">
        <v>1713</v>
      </c>
    </row>
    <row r="1783" spans="1:1">
      <c r="A1783" s="175" t="s">
        <v>1714</v>
      </c>
    </row>
    <row r="1784" spans="1:1">
      <c r="A1784" s="211" t="s">
        <v>1715</v>
      </c>
    </row>
    <row r="1785" spans="1:1">
      <c r="A1785" s="211" t="s">
        <v>1716</v>
      </c>
    </row>
    <row r="1786" spans="1:1">
      <c r="A1786" s="175" t="s">
        <v>1717</v>
      </c>
    </row>
    <row r="1787" spans="1:1">
      <c r="A1787" s="211" t="s">
        <v>1718</v>
      </c>
    </row>
    <row r="1788" spans="1:1">
      <c r="A1788" s="216" t="s">
        <v>5054</v>
      </c>
    </row>
    <row r="1789" spans="1:1">
      <c r="A1789" s="216" t="s">
        <v>1692</v>
      </c>
    </row>
    <row r="1790" spans="1:1">
      <c r="A1790" s="216" t="s">
        <v>1693</v>
      </c>
    </row>
    <row r="1791" spans="1:1">
      <c r="A1791" s="216" t="s">
        <v>1694</v>
      </c>
    </row>
    <row r="1793" spans="1:2">
      <c r="A1793" s="240" t="s">
        <v>1699</v>
      </c>
    </row>
    <row r="1794" spans="1:2">
      <c r="A1794" s="240" t="s">
        <v>1700</v>
      </c>
      <c r="B1794" s="216"/>
    </row>
    <row r="1795" spans="1:2" ht="13.05" customHeight="1">
      <c r="A1795" s="216" t="s">
        <v>1695</v>
      </c>
      <c r="B1795" s="216"/>
    </row>
    <row r="1796" spans="1:2" ht="13.05" customHeight="1">
      <c r="A1796" s="216" t="s">
        <v>1246</v>
      </c>
      <c r="B1796" s="216"/>
    </row>
    <row r="1797" spans="1:2" ht="13.05" customHeight="1">
      <c r="A1797" s="216" t="s">
        <v>1247</v>
      </c>
      <c r="B1797" s="216"/>
    </row>
    <row r="1798" spans="1:2" ht="13.05" customHeight="1">
      <c r="A1798" s="216" t="s">
        <v>1248</v>
      </c>
      <c r="B1798" s="216"/>
    </row>
    <row r="1799" spans="1:2" ht="13.05" customHeight="1">
      <c r="A1799" s="216" t="s">
        <v>1249</v>
      </c>
      <c r="B1799" s="216"/>
    </row>
    <row r="1800" spans="1:2" ht="13.05" customHeight="1">
      <c r="A1800" s="216" t="s">
        <v>1250</v>
      </c>
      <c r="B1800" s="216"/>
    </row>
    <row r="1801" spans="1:2" ht="13.05" customHeight="1">
      <c r="A1801" s="216" t="s">
        <v>1251</v>
      </c>
      <c r="B1801" s="216"/>
    </row>
    <row r="1802" spans="1:2" ht="13.05" customHeight="1">
      <c r="A1802" s="216" t="s">
        <v>1252</v>
      </c>
      <c r="B1802" s="216"/>
    </row>
    <row r="1803" spans="1:2">
      <c r="A1803" s="161"/>
    </row>
    <row r="1804" spans="1:2">
      <c r="A1804" s="240" t="s">
        <v>1697</v>
      </c>
    </row>
    <row r="1805" spans="1:2">
      <c r="A1805" s="18" t="s">
        <v>1698</v>
      </c>
    </row>
    <row r="1806" spans="1:2" ht="13.05" customHeight="1">
      <c r="A1806" s="216" t="s">
        <v>1254</v>
      </c>
    </row>
    <row r="1807" spans="1:2" ht="13.05" customHeight="1">
      <c r="A1807" s="216" t="s">
        <v>1255</v>
      </c>
    </row>
    <row r="1808" spans="1:2" ht="13.05" customHeight="1">
      <c r="A1808" s="216" t="s">
        <v>1256</v>
      </c>
    </row>
    <row r="1809" spans="1:1" ht="13.05" customHeight="1">
      <c r="A1809" s="216" t="s">
        <v>1257</v>
      </c>
    </row>
    <row r="1810" spans="1:1" ht="13.05" customHeight="1">
      <c r="A1810" s="216" t="s">
        <v>1719</v>
      </c>
    </row>
    <row r="1811" spans="1:1" ht="13.05" customHeight="1">
      <c r="A1811" s="241" t="s">
        <v>1720</v>
      </c>
    </row>
    <row r="1812" spans="1:1" ht="13.05" customHeight="1">
      <c r="A1812" s="216" t="s">
        <v>1258</v>
      </c>
    </row>
    <row r="1813" spans="1:1" ht="13.05" customHeight="1">
      <c r="A1813" s="216" t="s">
        <v>1259</v>
      </c>
    </row>
    <row r="1814" spans="1:1" ht="13.05" customHeight="1">
      <c r="A1814" s="216" t="s">
        <v>1260</v>
      </c>
    </row>
    <row r="1815" spans="1:1" ht="13.05" customHeight="1">
      <c r="A1815" s="216" t="s">
        <v>1261</v>
      </c>
    </row>
    <row r="1816" spans="1:1">
      <c r="A1816" s="161"/>
    </row>
    <row r="1817" spans="1:1">
      <c r="A1817" s="189" t="s">
        <v>1696</v>
      </c>
    </row>
    <row r="1818" spans="1:1">
      <c r="A1818" s="156" t="s">
        <v>1721</v>
      </c>
    </row>
    <row r="1819" spans="1:1">
      <c r="A1819" s="156" t="s">
        <v>1722</v>
      </c>
    </row>
    <row r="1820" spans="1:1">
      <c r="A1820" s="156" t="s">
        <v>1723</v>
      </c>
    </row>
    <row r="1821" spans="1:1">
      <c r="A1821" s="156" t="s">
        <v>1724</v>
      </c>
    </row>
    <row r="1822" spans="1:1">
      <c r="A1822" s="156" t="s">
        <v>1725</v>
      </c>
    </row>
    <row r="1823" spans="1:1">
      <c r="A1823" s="156"/>
    </row>
    <row r="1824" spans="1:1">
      <c r="A1824" s="156" t="s">
        <v>1726</v>
      </c>
    </row>
    <row r="1825" spans="1:1">
      <c r="A1825" s="156" t="s">
        <v>1727</v>
      </c>
    </row>
    <row r="1826" spans="1:1">
      <c r="A1826" s="156" t="s">
        <v>1728</v>
      </c>
    </row>
    <row r="1827" spans="1:1">
      <c r="A1827" s="156" t="s">
        <v>1729</v>
      </c>
    </row>
    <row r="1828" spans="1:1">
      <c r="A1828" s="156"/>
    </row>
    <row r="1829" spans="1:1">
      <c r="A1829" s="156" t="s">
        <v>1730</v>
      </c>
    </row>
    <row r="1830" spans="1:1">
      <c r="A1830" s="156"/>
    </row>
    <row r="1831" spans="1:1">
      <c r="A1831" s="156"/>
    </row>
    <row r="1845" spans="1:1" ht="15">
      <c r="A1845" s="177" t="s">
        <v>1749</v>
      </c>
    </row>
    <row r="1846" spans="1:1">
      <c r="A1846" s="178"/>
    </row>
    <row r="1847" spans="1:1">
      <c r="A1847" s="261" t="s">
        <v>18929</v>
      </c>
    </row>
    <row r="1848" spans="1:1">
      <c r="A1848" s="156"/>
    </row>
    <row r="1849" spans="1:1" ht="18">
      <c r="A1849" s="174" t="s">
        <v>1731</v>
      </c>
    </row>
    <row r="1850" spans="1:1">
      <c r="A1850" s="156"/>
    </row>
    <row r="1851" spans="1:1">
      <c r="A1851" s="156" t="s">
        <v>1732</v>
      </c>
    </row>
    <row r="1852" spans="1:1">
      <c r="A1852" s="156" t="s">
        <v>1733</v>
      </c>
    </row>
    <row r="1853" spans="1:1">
      <c r="A1853" s="156" t="s">
        <v>1734</v>
      </c>
    </row>
    <row r="1854" spans="1:1">
      <c r="A1854" s="156"/>
    </row>
    <row r="1855" spans="1:1">
      <c r="A1855" s="156" t="s">
        <v>1735</v>
      </c>
    </row>
    <row r="1856" spans="1:1">
      <c r="A1856" s="156" t="s">
        <v>1736</v>
      </c>
    </row>
    <row r="1857" spans="1:1">
      <c r="A1857" s="156" t="s">
        <v>1737</v>
      </c>
    </row>
    <row r="1858" spans="1:1">
      <c r="A1858" s="156" t="s">
        <v>1738</v>
      </c>
    </row>
    <row r="1859" spans="1:1">
      <c r="A1859" s="156"/>
    </row>
    <row r="1860" spans="1:1">
      <c r="A1860" s="156" t="s">
        <v>1739</v>
      </c>
    </row>
    <row r="1861" spans="1:1">
      <c r="A1861" s="156" t="s">
        <v>1740</v>
      </c>
    </row>
    <row r="1862" spans="1:1">
      <c r="A1862" s="156" t="s">
        <v>1741</v>
      </c>
    </row>
    <row r="1863" spans="1:1">
      <c r="A1863" s="156"/>
    </row>
    <row r="1864" spans="1:1" ht="15">
      <c r="A1864" s="176" t="s">
        <v>1380</v>
      </c>
    </row>
    <row r="1866" spans="1:1">
      <c r="A1866" s="156" t="s">
        <v>1751</v>
      </c>
    </row>
    <row r="1867" spans="1:1">
      <c r="A1867" s="156" t="s">
        <v>1752</v>
      </c>
    </row>
    <row r="1868" spans="1:1">
      <c r="A1868" s="156"/>
    </row>
    <row r="1869" spans="1:1" ht="15">
      <c r="A1869" s="177" t="s">
        <v>1753</v>
      </c>
    </row>
    <row r="1870" spans="1:1">
      <c r="A1870" s="220" t="s">
        <v>4903</v>
      </c>
    </row>
    <row r="1871" spans="1:1">
      <c r="A1871" s="211" t="s">
        <v>1756</v>
      </c>
    </row>
    <row r="1872" spans="1:1">
      <c r="A1872" s="211" t="s">
        <v>1757</v>
      </c>
    </row>
    <row r="1873" spans="1:1">
      <c r="A1873" s="220" t="s">
        <v>20494</v>
      </c>
    </row>
    <row r="1874" spans="1:1">
      <c r="A1874" s="211" t="s">
        <v>20495</v>
      </c>
    </row>
    <row r="1875" spans="1:1">
      <c r="A1875" s="220" t="s">
        <v>1758</v>
      </c>
    </row>
    <row r="1876" spans="1:1">
      <c r="A1876" s="211" t="s">
        <v>1759</v>
      </c>
    </row>
    <row r="1877" spans="1:1">
      <c r="A1877" s="220" t="s">
        <v>1754</v>
      </c>
    </row>
    <row r="1878" spans="1:1">
      <c r="A1878" s="220" t="s">
        <v>1760</v>
      </c>
    </row>
    <row r="1879" spans="1:1">
      <c r="A1879" s="211" t="s">
        <v>1761</v>
      </c>
    </row>
    <row r="1880" spans="1:1">
      <c r="A1880" s="211" t="s">
        <v>1762</v>
      </c>
    </row>
    <row r="1881" spans="1:1">
      <c r="A1881" s="220" t="s">
        <v>1755</v>
      </c>
    </row>
    <row r="1882" spans="1:1">
      <c r="A1882" s="211"/>
    </row>
    <row r="1883" spans="1:1" ht="15">
      <c r="A1883" s="177" t="s">
        <v>1398</v>
      </c>
    </row>
    <row r="1884" spans="1:1">
      <c r="A1884" s="156"/>
    </row>
    <row r="1885" spans="1:1">
      <c r="A1885" s="156" t="s">
        <v>1763</v>
      </c>
    </row>
    <row r="1886" spans="1:1">
      <c r="A1886" s="156" t="s">
        <v>19279</v>
      </c>
    </row>
    <row r="1887" spans="1:1">
      <c r="A1887" s="156"/>
    </row>
    <row r="1888" spans="1:1" ht="15">
      <c r="A1888" s="177" t="s">
        <v>1764</v>
      </c>
    </row>
    <row r="1889" spans="1:1">
      <c r="A1889" s="156"/>
    </row>
    <row r="1890" spans="1:1">
      <c r="A1890" s="261" t="s">
        <v>18929</v>
      </c>
    </row>
    <row r="1891" spans="1:1">
      <c r="A1891" s="261"/>
    </row>
    <row r="1892" spans="1:1">
      <c r="A1892" s="261"/>
    </row>
    <row r="1893" spans="1:1">
      <c r="A1893" s="261"/>
    </row>
    <row r="1894" spans="1:1">
      <c r="A1894" s="261"/>
    </row>
    <row r="1895" spans="1:1">
      <c r="A1895" s="261"/>
    </row>
    <row r="1896" spans="1:1">
      <c r="A1896" s="261"/>
    </row>
    <row r="1897" spans="1:1">
      <c r="A1897" s="261"/>
    </row>
    <row r="1898" spans="1:1" ht="18">
      <c r="A1898" s="174" t="s">
        <v>382</v>
      </c>
    </row>
    <row r="1899" spans="1:1">
      <c r="A1899" s="156"/>
    </row>
    <row r="1900" spans="1:1">
      <c r="A1900" s="156" t="s">
        <v>1765</v>
      </c>
    </row>
    <row r="1901" spans="1:1">
      <c r="A1901" s="156" t="s">
        <v>1766</v>
      </c>
    </row>
    <row r="1902" spans="1:1">
      <c r="A1902" s="156" t="s">
        <v>1767</v>
      </c>
    </row>
    <row r="1903" spans="1:1">
      <c r="A1903" s="156"/>
    </row>
    <row r="1904" spans="1:1" ht="15">
      <c r="A1904" s="176" t="s">
        <v>1380</v>
      </c>
    </row>
    <row r="1906" spans="1:1">
      <c r="A1906" s="242" t="s">
        <v>1773</v>
      </c>
    </row>
    <row r="1908" spans="1:1" ht="15">
      <c r="A1908" s="177" t="s">
        <v>1768</v>
      </c>
    </row>
    <row r="1909" spans="1:1">
      <c r="A1909" s="220" t="s">
        <v>1774</v>
      </c>
    </row>
    <row r="1910" spans="1:1">
      <c r="A1910" s="211" t="s">
        <v>1775</v>
      </c>
    </row>
    <row r="1911" spans="1:1">
      <c r="A1911" s="211" t="s">
        <v>1776</v>
      </c>
    </row>
    <row r="1912" spans="1:1">
      <c r="A1912" s="220" t="s">
        <v>1777</v>
      </c>
    </row>
    <row r="1913" spans="1:1">
      <c r="A1913" s="211" t="s">
        <v>1778</v>
      </c>
    </row>
    <row r="1914" spans="1:1">
      <c r="A1914" s="211" t="s">
        <v>1779</v>
      </c>
    </row>
    <row r="1915" spans="1:1">
      <c r="A1915" s="220" t="s">
        <v>18747</v>
      </c>
    </row>
    <row r="1916" spans="1:1">
      <c r="A1916" s="211" t="s">
        <v>18746</v>
      </c>
    </row>
    <row r="1917" spans="1:1">
      <c r="A1917" s="220" t="s">
        <v>1780</v>
      </c>
    </row>
    <row r="1918" spans="1:1">
      <c r="A1918" s="211" t="s">
        <v>5055</v>
      </c>
    </row>
    <row r="1919" spans="1:1">
      <c r="A1919" s="220" t="s">
        <v>1781</v>
      </c>
    </row>
    <row r="1920" spans="1:1">
      <c r="A1920" s="211" t="s">
        <v>1782</v>
      </c>
    </row>
    <row r="1921" spans="1:1">
      <c r="A1921" s="220" t="s">
        <v>1769</v>
      </c>
    </row>
    <row r="1922" spans="1:1">
      <c r="A1922" s="220" t="s">
        <v>1783</v>
      </c>
    </row>
    <row r="1923" spans="1:1">
      <c r="A1923" s="211" t="s">
        <v>1784</v>
      </c>
    </row>
    <row r="1924" spans="1:1">
      <c r="A1924" s="211" t="s">
        <v>1785</v>
      </c>
    </row>
    <row r="1925" spans="1:1">
      <c r="A1925" s="220" t="s">
        <v>1770</v>
      </c>
    </row>
    <row r="1926" spans="1:1">
      <c r="A1926" s="216" t="s">
        <v>1786</v>
      </c>
    </row>
    <row r="1927" spans="1:1">
      <c r="A1927" s="241" t="s">
        <v>1787</v>
      </c>
    </row>
    <row r="1928" spans="1:1">
      <c r="A1928" s="216" t="s">
        <v>1771</v>
      </c>
    </row>
    <row r="1929" spans="1:1">
      <c r="A1929" s="216" t="s">
        <v>1772</v>
      </c>
    </row>
    <row r="1930" spans="1:1">
      <c r="A1930" s="216" t="s">
        <v>1788</v>
      </c>
    </row>
    <row r="1931" spans="1:1">
      <c r="A1931" s="241" t="s">
        <v>1789</v>
      </c>
    </row>
    <row r="1932" spans="1:1">
      <c r="A1932" s="241" t="s">
        <v>1790</v>
      </c>
    </row>
    <row r="1933" spans="1:1">
      <c r="A1933" s="156"/>
    </row>
    <row r="1934" spans="1:1">
      <c r="A1934" s="156" t="s">
        <v>1791</v>
      </c>
    </row>
    <row r="1935" spans="1:1">
      <c r="A1935" s="156" t="s">
        <v>1792</v>
      </c>
    </row>
    <row r="1936" spans="1:1">
      <c r="A1936" s="156"/>
    </row>
    <row r="1937" spans="1:1">
      <c r="A1937" s="156" t="s">
        <v>1793</v>
      </c>
    </row>
    <row r="1938" spans="1:1">
      <c r="A1938" s="156" t="s">
        <v>1794</v>
      </c>
    </row>
    <row r="1939" spans="1:1">
      <c r="A1939" s="156" t="s">
        <v>1795</v>
      </c>
    </row>
    <row r="1940" spans="1:1">
      <c r="A1940" s="156"/>
    </row>
    <row r="1941" spans="1:1">
      <c r="A1941" s="164" t="s">
        <v>1796</v>
      </c>
    </row>
    <row r="1942" spans="1:1">
      <c r="A1942" s="156" t="s">
        <v>1797</v>
      </c>
    </row>
    <row r="1943" spans="1:1">
      <c r="A1943" s="156" t="s">
        <v>2074</v>
      </c>
    </row>
    <row r="1944" spans="1:1">
      <c r="A1944" s="156"/>
    </row>
    <row r="1945" spans="1:1" ht="15">
      <c r="A1945" s="177" t="s">
        <v>1798</v>
      </c>
    </row>
    <row r="1946" spans="1:1">
      <c r="A1946" s="261" t="s">
        <v>18929</v>
      </c>
    </row>
    <row r="1947" spans="1:1" ht="18">
      <c r="A1947" s="174" t="s">
        <v>1799</v>
      </c>
    </row>
    <row r="1948" spans="1:1">
      <c r="A1948" s="156"/>
    </row>
    <row r="1949" spans="1:1" ht="15">
      <c r="A1949" s="176" t="s">
        <v>1380</v>
      </c>
    </row>
    <row r="1951" spans="1:1">
      <c r="A1951" s="242" t="s">
        <v>1800</v>
      </c>
    </row>
    <row r="1952" spans="1:1">
      <c r="A1952" s="156"/>
    </row>
    <row r="1953" spans="1:1" ht="15">
      <c r="A1953" s="177" t="s">
        <v>1801</v>
      </c>
    </row>
    <row r="1955" spans="1:1">
      <c r="A1955" s="156" t="s">
        <v>1803</v>
      </c>
    </row>
    <row r="1956" spans="1:1">
      <c r="A1956" s="156" t="s">
        <v>1804</v>
      </c>
    </row>
    <row r="1958" spans="1:1">
      <c r="A1958" s="189" t="s">
        <v>1802</v>
      </c>
    </row>
    <row r="1959" spans="1:1">
      <c r="A1959" s="175" t="s">
        <v>1806</v>
      </c>
    </row>
    <row r="1960" spans="1:1">
      <c r="A1960" s="211" t="s">
        <v>1805</v>
      </c>
    </row>
    <row r="1961" spans="1:1">
      <c r="A1961" s="175" t="s">
        <v>1807</v>
      </c>
    </row>
    <row r="1962" spans="1:1">
      <c r="A1962" s="211" t="s">
        <v>1808</v>
      </c>
    </row>
    <row r="1963" spans="1:1">
      <c r="A1963" s="175" t="s">
        <v>1809</v>
      </c>
    </row>
    <row r="1965" spans="1:1">
      <c r="A1965" s="213" t="s">
        <v>1483</v>
      </c>
    </row>
    <row r="1966" spans="1:1">
      <c r="A1966" s="175" t="s">
        <v>1810</v>
      </c>
    </row>
    <row r="1967" spans="1:1">
      <c r="A1967" s="175" t="s">
        <v>1811</v>
      </c>
    </row>
    <row r="1968" spans="1:1">
      <c r="A1968" s="211" t="s">
        <v>1812</v>
      </c>
    </row>
    <row r="1969" spans="1:1">
      <c r="A1969" s="211" t="s">
        <v>1813</v>
      </c>
    </row>
    <row r="1970" spans="1:1">
      <c r="A1970" s="211" t="s">
        <v>2075</v>
      </c>
    </row>
    <row r="1971" spans="1:1">
      <c r="A1971" s="211" t="s">
        <v>1814</v>
      </c>
    </row>
    <row r="1972" spans="1:1">
      <c r="A1972" s="211" t="s">
        <v>1815</v>
      </c>
    </row>
    <row r="1973" spans="1:1">
      <c r="A1973" s="175" t="s">
        <v>1816</v>
      </c>
    </row>
    <row r="1974" spans="1:1">
      <c r="A1974" s="211" t="s">
        <v>1817</v>
      </c>
    </row>
    <row r="1975" spans="1:1">
      <c r="A1975" s="211" t="s">
        <v>1818</v>
      </c>
    </row>
    <row r="1976" spans="1:1">
      <c r="A1976" s="175" t="s">
        <v>1819</v>
      </c>
    </row>
    <row r="1977" spans="1:1">
      <c r="A1977" s="211" t="s">
        <v>2076</v>
      </c>
    </row>
    <row r="1978" spans="1:1">
      <c r="A1978" s="211" t="s">
        <v>1820</v>
      </c>
    </row>
    <row r="1979" spans="1:1">
      <c r="A1979" s="211" t="s">
        <v>1821</v>
      </c>
    </row>
    <row r="1980" spans="1:1">
      <c r="A1980" s="211"/>
    </row>
    <row r="1981" spans="1:1" ht="15">
      <c r="A1981" s="177" t="s">
        <v>1822</v>
      </c>
    </row>
    <row r="1983" spans="1:1">
      <c r="A1983" s="261" t="s">
        <v>18929</v>
      </c>
    </row>
    <row r="1985" spans="1:1" ht="18">
      <c r="A1985" s="174" t="s">
        <v>385</v>
      </c>
    </row>
    <row r="1987" spans="1:1">
      <c r="A1987" s="156" t="s">
        <v>1823</v>
      </c>
    </row>
    <row r="1988" spans="1:1">
      <c r="A1988" s="156" t="s">
        <v>1824</v>
      </c>
    </row>
    <row r="1989" spans="1:1">
      <c r="A1989" s="156" t="s">
        <v>1825</v>
      </c>
    </row>
    <row r="1990" spans="1:1">
      <c r="A1990" s="156" t="s">
        <v>1826</v>
      </c>
    </row>
    <row r="1991" spans="1:1">
      <c r="A1991" s="156" t="s">
        <v>5056</v>
      </c>
    </row>
    <row r="1992" spans="1:1">
      <c r="A1992" s="156" t="s">
        <v>5057</v>
      </c>
    </row>
    <row r="1993" spans="1:1">
      <c r="A1993" s="156"/>
    </row>
    <row r="1994" spans="1:1" ht="15">
      <c r="A1994" s="176" t="s">
        <v>1380</v>
      </c>
    </row>
    <row r="1996" spans="1:1">
      <c r="A1996" s="242" t="s">
        <v>1800</v>
      </c>
    </row>
    <row r="1998" spans="1:1" ht="15">
      <c r="A1998" s="177" t="s">
        <v>1827</v>
      </c>
    </row>
    <row r="1999" spans="1:1">
      <c r="A1999" s="220" t="s">
        <v>1830</v>
      </c>
    </row>
    <row r="2000" spans="1:1">
      <c r="A2000" s="211" t="s">
        <v>1829</v>
      </c>
    </row>
    <row r="2001" spans="1:1">
      <c r="A2001" s="220" t="s">
        <v>5058</v>
      </c>
    </row>
    <row r="2002" spans="1:1">
      <c r="A2002" s="211" t="s">
        <v>1831</v>
      </c>
    </row>
    <row r="2003" spans="1:1">
      <c r="A2003" s="211" t="s">
        <v>1832</v>
      </c>
    </row>
    <row r="2004" spans="1:1">
      <c r="A2004" s="220" t="s">
        <v>1833</v>
      </c>
    </row>
    <row r="2005" spans="1:1">
      <c r="A2005" s="211" t="s">
        <v>1834</v>
      </c>
    </row>
    <row r="2006" spans="1:1">
      <c r="A2006" s="220" t="s">
        <v>1835</v>
      </c>
    </row>
    <row r="2007" spans="1:1">
      <c r="A2007" s="211" t="s">
        <v>1836</v>
      </c>
    </row>
    <row r="2008" spans="1:1">
      <c r="A2008" s="211" t="s">
        <v>1837</v>
      </c>
    </row>
    <row r="2009" spans="1:1">
      <c r="A2009" s="220" t="s">
        <v>1828</v>
      </c>
    </row>
    <row r="2010" spans="1:1">
      <c r="A2010" s="220" t="s">
        <v>1838</v>
      </c>
    </row>
    <row r="2011" spans="1:1">
      <c r="A2011" s="211" t="s">
        <v>1839</v>
      </c>
    </row>
    <row r="2012" spans="1:1">
      <c r="A2012" s="211" t="s">
        <v>1840</v>
      </c>
    </row>
    <row r="2013" spans="1:1">
      <c r="A2013" s="220" t="s">
        <v>1842</v>
      </c>
    </row>
    <row r="2014" spans="1:1">
      <c r="A2014" s="211" t="s">
        <v>1841</v>
      </c>
    </row>
    <row r="2015" spans="1:1">
      <c r="A2015" s="220" t="s">
        <v>5059</v>
      </c>
    </row>
    <row r="2016" spans="1:1">
      <c r="A2016" s="211" t="s">
        <v>1843</v>
      </c>
    </row>
    <row r="2017" spans="1:1">
      <c r="A2017" s="220" t="s">
        <v>1844</v>
      </c>
    </row>
    <row r="2018" spans="1:1">
      <c r="A2018" s="211" t="s">
        <v>1845</v>
      </c>
    </row>
    <row r="2019" spans="1:1">
      <c r="A2019" s="211" t="s">
        <v>1846</v>
      </c>
    </row>
    <row r="2020" spans="1:1">
      <c r="A2020" s="211"/>
    </row>
    <row r="2021" spans="1:1">
      <c r="A2021" s="240" t="s">
        <v>1847</v>
      </c>
    </row>
    <row r="2022" spans="1:1">
      <c r="A2022" s="184" t="s">
        <v>1848</v>
      </c>
    </row>
    <row r="2023" spans="1:1">
      <c r="A2023" s="188" t="s">
        <v>1849</v>
      </c>
    </row>
    <row r="2024" spans="1:1">
      <c r="A2024" s="244" t="s">
        <v>1850</v>
      </c>
    </row>
    <row r="2025" spans="1:1">
      <c r="A2025" s="244" t="s">
        <v>1851</v>
      </c>
    </row>
    <row r="2026" spans="1:1">
      <c r="A2026" s="244" t="s">
        <v>1852</v>
      </c>
    </row>
    <row r="2027" spans="1:1">
      <c r="A2027" s="244" t="s">
        <v>1853</v>
      </c>
    </row>
    <row r="2028" spans="1:1">
      <c r="A2028" s="188" t="s">
        <v>1854</v>
      </c>
    </row>
    <row r="2029" spans="1:1">
      <c r="A2029" s="244" t="s">
        <v>1850</v>
      </c>
    </row>
    <row r="2030" spans="1:1">
      <c r="A2030" s="244" t="s">
        <v>1855</v>
      </c>
    </row>
    <row r="2031" spans="1:1">
      <c r="A2031" s="244" t="s">
        <v>1856</v>
      </c>
    </row>
    <row r="2032" spans="1:1">
      <c r="A2032" s="245" t="s">
        <v>1857</v>
      </c>
    </row>
    <row r="2033" spans="1:1">
      <c r="A2033" s="244" t="s">
        <v>1858</v>
      </c>
    </row>
    <row r="2034" spans="1:1">
      <c r="A2034" s="244" t="s">
        <v>1859</v>
      </c>
    </row>
    <row r="2035" spans="1:1">
      <c r="A2035" s="188" t="s">
        <v>1860</v>
      </c>
    </row>
    <row r="2036" spans="1:1">
      <c r="A2036" s="244" t="s">
        <v>1850</v>
      </c>
    </row>
    <row r="2037" spans="1:1">
      <c r="A2037" s="244" t="s">
        <v>1861</v>
      </c>
    </row>
    <row r="2038" spans="1:1">
      <c r="A2038" s="244" t="s">
        <v>1862</v>
      </c>
    </row>
    <row r="2039" spans="1:1">
      <c r="A2039" s="244" t="s">
        <v>1863</v>
      </c>
    </row>
    <row r="2040" spans="1:1">
      <c r="A2040" s="188" t="s">
        <v>1864</v>
      </c>
    </row>
    <row r="2041" spans="1:1">
      <c r="A2041" s="244" t="s">
        <v>1850</v>
      </c>
    </row>
    <row r="2042" spans="1:1">
      <c r="A2042" s="244" t="s">
        <v>1865</v>
      </c>
    </row>
    <row r="2043" spans="1:1">
      <c r="A2043" s="244" t="s">
        <v>1871</v>
      </c>
    </row>
    <row r="2044" spans="1:1">
      <c r="A2044" s="246" t="s">
        <v>1872</v>
      </c>
    </row>
    <row r="2045" spans="1:1">
      <c r="A2045" s="244" t="s">
        <v>1866</v>
      </c>
    </row>
    <row r="2046" spans="1:1">
      <c r="A2046" s="244" t="s">
        <v>1867</v>
      </c>
    </row>
    <row r="2047" spans="1:1">
      <c r="A2047" s="244" t="s">
        <v>1868</v>
      </c>
    </row>
    <row r="2048" spans="1:1">
      <c r="A2048" s="156" t="s">
        <v>1869</v>
      </c>
    </row>
    <row r="2049" spans="1:1">
      <c r="A2049" s="156" t="s">
        <v>1873</v>
      </c>
    </row>
    <row r="2050" spans="1:1">
      <c r="A2050" s="156" t="s">
        <v>1874</v>
      </c>
    </row>
    <row r="2052" spans="1:1" ht="15">
      <c r="A2052" s="177" t="s">
        <v>1870</v>
      </c>
    </row>
    <row r="2054" spans="1:1">
      <c r="A2054" s="261" t="s">
        <v>18929</v>
      </c>
    </row>
    <row r="2056" spans="1:1" ht="18">
      <c r="A2056" s="174" t="s">
        <v>1875</v>
      </c>
    </row>
    <row r="2057" spans="1:1">
      <c r="A2057" s="156"/>
    </row>
    <row r="2058" spans="1:1">
      <c r="A2058" s="156" t="s">
        <v>1876</v>
      </c>
    </row>
    <row r="2059" spans="1:1">
      <c r="A2059" s="156" t="s">
        <v>1877</v>
      </c>
    </row>
    <row r="2060" spans="1:1">
      <c r="A2060" s="156" t="s">
        <v>1878</v>
      </c>
    </row>
    <row r="2061" spans="1:1">
      <c r="A2061" s="156" t="s">
        <v>1879</v>
      </c>
    </row>
    <row r="2062" spans="1:1">
      <c r="A2062" s="156" t="s">
        <v>1880</v>
      </c>
    </row>
    <row r="2063" spans="1:1">
      <c r="A2063" s="156"/>
    </row>
    <row r="2064" spans="1:1">
      <c r="A2064" s="156" t="s">
        <v>1881</v>
      </c>
    </row>
    <row r="2065" spans="1:1">
      <c r="A2065" s="156" t="s">
        <v>1882</v>
      </c>
    </row>
    <row r="2066" spans="1:1">
      <c r="A2066" s="156" t="s">
        <v>1883</v>
      </c>
    </row>
    <row r="2067" spans="1:1">
      <c r="A2067" s="156" t="s">
        <v>1884</v>
      </c>
    </row>
    <row r="2068" spans="1:1">
      <c r="A2068" s="156" t="s">
        <v>1885</v>
      </c>
    </row>
    <row r="2069" spans="1:1">
      <c r="A2069" s="156" t="s">
        <v>5060</v>
      </c>
    </row>
    <row r="2070" spans="1:1">
      <c r="A2070" s="156" t="s">
        <v>1886</v>
      </c>
    </row>
    <row r="2071" spans="1:1">
      <c r="A2071" s="156"/>
    </row>
    <row r="2072" spans="1:1">
      <c r="A2072" s="156" t="s">
        <v>1887</v>
      </c>
    </row>
    <row r="2073" spans="1:1">
      <c r="A2073" s="156" t="s">
        <v>1888</v>
      </c>
    </row>
    <row r="2074" spans="1:1">
      <c r="A2074" s="156" t="s">
        <v>1889</v>
      </c>
    </row>
    <row r="2075" spans="1:1" hidden="1" outlineLevel="1">
      <c r="A2075" s="156"/>
    </row>
    <row r="2076" spans="1:1" hidden="1" outlineLevel="1">
      <c r="A2076" s="371" t="s">
        <v>1890</v>
      </c>
    </row>
    <row r="2077" spans="1:1" hidden="1" outlineLevel="1">
      <c r="A2077" s="357" t="s">
        <v>1891</v>
      </c>
    </row>
    <row r="2078" spans="1:1" hidden="1" outlineLevel="1">
      <c r="A2078" s="357" t="s">
        <v>2070</v>
      </c>
    </row>
    <row r="2079" spans="1:1" hidden="1" outlineLevel="1">
      <c r="A2079" s="357" t="s">
        <v>1892</v>
      </c>
    </row>
    <row r="2080" spans="1:1" hidden="1" outlineLevel="1">
      <c r="A2080" s="357" t="s">
        <v>1893</v>
      </c>
    </row>
    <row r="2081" spans="1:1" hidden="1" outlineLevel="1">
      <c r="A2081" s="357" t="s">
        <v>1894</v>
      </c>
    </row>
    <row r="2082" spans="1:1" hidden="1" outlineLevel="1">
      <c r="A2082" s="357" t="s">
        <v>1895</v>
      </c>
    </row>
    <row r="2083" spans="1:1" hidden="1" outlineLevel="1">
      <c r="A2083" s="357" t="s">
        <v>1896</v>
      </c>
    </row>
    <row r="2084" spans="1:1" hidden="1" outlineLevel="1">
      <c r="A2084" s="156"/>
    </row>
    <row r="2085" spans="1:1" hidden="1" outlineLevel="1">
      <c r="A2085" s="371" t="s">
        <v>1897</v>
      </c>
    </row>
    <row r="2086" spans="1:1" hidden="1" outlineLevel="1">
      <c r="A2086" s="357" t="s">
        <v>1898</v>
      </c>
    </row>
    <row r="2087" spans="1:1" hidden="1" outlineLevel="1">
      <c r="A2087" s="357" t="s">
        <v>1899</v>
      </c>
    </row>
    <row r="2088" spans="1:1" hidden="1" outlineLevel="1">
      <c r="A2088" s="357" t="s">
        <v>1900</v>
      </c>
    </row>
    <row r="2089" spans="1:1" collapsed="1">
      <c r="A2089" s="156"/>
    </row>
    <row r="2090" spans="1:1" ht="15">
      <c r="A2090" s="176" t="s">
        <v>1380</v>
      </c>
    </row>
    <row r="2092" spans="1:1">
      <c r="A2092" s="242" t="s">
        <v>1901</v>
      </c>
    </row>
    <row r="2093" spans="1:1">
      <c r="A2093" s="156"/>
    </row>
    <row r="2094" spans="1:1" ht="15">
      <c r="A2094" s="177" t="s">
        <v>1902</v>
      </c>
    </row>
    <row r="2095" spans="1:1">
      <c r="A2095" s="247" t="s">
        <v>1904</v>
      </c>
    </row>
    <row r="2096" spans="1:1">
      <c r="A2096" s="211" t="s">
        <v>1903</v>
      </c>
    </row>
    <row r="2097" spans="1:1">
      <c r="A2097" s="211" t="s">
        <v>2073</v>
      </c>
    </row>
    <row r="2098" spans="1:1">
      <c r="A2098" s="247" t="s">
        <v>1905</v>
      </c>
    </row>
    <row r="2099" spans="1:1">
      <c r="A2099" s="175" t="s">
        <v>1906</v>
      </c>
    </row>
    <row r="2100" spans="1:1">
      <c r="A2100" s="175" t="s">
        <v>1907</v>
      </c>
    </row>
    <row r="2101" spans="1:1">
      <c r="A2101" s="211" t="s">
        <v>1908</v>
      </c>
    </row>
    <row r="2102" spans="1:1">
      <c r="A2102" s="175" t="s">
        <v>1909</v>
      </c>
    </row>
    <row r="2104" spans="1:1" ht="15">
      <c r="A2104" s="177" t="s">
        <v>1910</v>
      </c>
    </row>
    <row r="2105" spans="1:1">
      <c r="A2105" s="156"/>
    </row>
    <row r="2106" spans="1:1">
      <c r="A2106" s="261" t="s">
        <v>18929</v>
      </c>
    </row>
    <row r="2107" spans="1:1">
      <c r="A2107" s="261"/>
    </row>
    <row r="2108" spans="1:1">
      <c r="A2108" s="156"/>
    </row>
    <row r="2109" spans="1:1" ht="18">
      <c r="A2109" s="174" t="s">
        <v>1936</v>
      </c>
    </row>
    <row r="2110" spans="1:1">
      <c r="A2110" s="161"/>
    </row>
    <row r="2111" spans="1:1">
      <c r="A2111" s="156" t="s">
        <v>1911</v>
      </c>
    </row>
    <row r="2112" spans="1:1">
      <c r="A2112" s="156" t="s">
        <v>1912</v>
      </c>
    </row>
    <row r="2113" spans="1:1">
      <c r="A2113" s="156" t="s">
        <v>1913</v>
      </c>
    </row>
    <row r="2114" spans="1:1">
      <c r="A2114" s="156" t="s">
        <v>1914</v>
      </c>
    </row>
    <row r="2115" spans="1:1">
      <c r="A2115" s="156"/>
    </row>
    <row r="2116" spans="1:1">
      <c r="A2116" s="156" t="s">
        <v>1915</v>
      </c>
    </row>
    <row r="2117" spans="1:1">
      <c r="A2117" s="156" t="s">
        <v>1917</v>
      </c>
    </row>
    <row r="2118" spans="1:1">
      <c r="A2118" s="156" t="s">
        <v>1916</v>
      </c>
    </row>
    <row r="2119" spans="1:1">
      <c r="A2119" s="156"/>
    </row>
    <row r="2120" spans="1:1">
      <c r="A2120" s="156" t="s">
        <v>1918</v>
      </c>
    </row>
    <row r="2121" spans="1:1">
      <c r="A2121" s="156" t="s">
        <v>2071</v>
      </c>
    </row>
    <row r="2122" spans="1:1">
      <c r="A2122" s="156" t="s">
        <v>1919</v>
      </c>
    </row>
    <row r="2123" spans="1:1">
      <c r="A2123" s="156" t="s">
        <v>1920</v>
      </c>
    </row>
    <row r="2124" spans="1:1">
      <c r="A2124" s="156"/>
    </row>
    <row r="2125" spans="1:1">
      <c r="A2125" s="156" t="s">
        <v>1921</v>
      </c>
    </row>
    <row r="2126" spans="1:1">
      <c r="A2126" s="156" t="s">
        <v>1922</v>
      </c>
    </row>
    <row r="2127" spans="1:1">
      <c r="A2127" s="156" t="s">
        <v>1923</v>
      </c>
    </row>
    <row r="2128" spans="1:1">
      <c r="A2128" s="156" t="s">
        <v>1924</v>
      </c>
    </row>
    <row r="2129" spans="1:6">
      <c r="A2129" s="156" t="s">
        <v>1925</v>
      </c>
    </row>
    <row r="2130" spans="1:6">
      <c r="A2130" s="156"/>
    </row>
    <row r="2131" spans="1:6" ht="15">
      <c r="A2131" s="176" t="s">
        <v>1380</v>
      </c>
    </row>
    <row r="2132" spans="1:6">
      <c r="A2132" s="243"/>
    </row>
    <row r="2133" spans="1:6">
      <c r="A2133" s="156" t="s">
        <v>2077</v>
      </c>
    </row>
    <row r="2134" spans="1:6">
      <c r="A2134" s="156" t="s">
        <v>1926</v>
      </c>
    </row>
    <row r="2135" spans="1:6">
      <c r="A2135" s="156"/>
    </row>
    <row r="2136" spans="1:6" ht="15">
      <c r="A2136" s="177" t="s">
        <v>1927</v>
      </c>
    </row>
    <row r="2138" spans="1:6">
      <c r="A2138" s="156" t="s">
        <v>1930</v>
      </c>
    </row>
    <row r="2139" spans="1:6">
      <c r="A2139" s="156" t="s">
        <v>1931</v>
      </c>
    </row>
    <row r="2140" spans="1:6">
      <c r="A2140" s="156" t="s">
        <v>1929</v>
      </c>
    </row>
    <row r="2141" spans="1:6">
      <c r="A2141" s="156"/>
    </row>
    <row r="2142" spans="1:6" ht="15">
      <c r="A2142" s="177" t="s">
        <v>1928</v>
      </c>
    </row>
    <row r="2143" spans="1:6" ht="15" thickBot="1"/>
    <row r="2144" spans="1:6" ht="24.6" thickBot="1">
      <c r="A2144" s="250" t="s">
        <v>358</v>
      </c>
      <c r="B2144" s="1068" t="s">
        <v>1932</v>
      </c>
      <c r="C2144" s="1069"/>
      <c r="D2144" s="251" t="s">
        <v>1933</v>
      </c>
      <c r="E2144" s="1068" t="s">
        <v>1186</v>
      </c>
      <c r="F2144" s="1069"/>
    </row>
    <row r="2145" spans="1:6" ht="14.55" customHeight="1">
      <c r="A2145" s="248" t="s">
        <v>1934</v>
      </c>
      <c r="B2145" s="1078" t="s">
        <v>1936</v>
      </c>
      <c r="C2145" s="1079"/>
      <c r="D2145" s="1119"/>
      <c r="E2145" s="1078" t="s">
        <v>1937</v>
      </c>
      <c r="F2145" s="1079"/>
    </row>
    <row r="2146" spans="1:6" ht="15" thickBot="1">
      <c r="A2146" s="249" t="s">
        <v>1935</v>
      </c>
      <c r="B2146" s="1080"/>
      <c r="C2146" s="1081"/>
      <c r="D2146" s="1120"/>
      <c r="E2146" s="1080"/>
      <c r="F2146" s="1081"/>
    </row>
    <row r="2147" spans="1:6" ht="54.45" customHeight="1" thickBot="1">
      <c r="A2147" s="249" t="s">
        <v>279</v>
      </c>
      <c r="B2147" s="1076" t="s">
        <v>1938</v>
      </c>
      <c r="C2147" s="1077"/>
      <c r="D2147" s="16" t="s">
        <v>1936</v>
      </c>
      <c r="E2147" s="1076" t="s">
        <v>5061</v>
      </c>
      <c r="F2147" s="1077"/>
    </row>
    <row r="2148" spans="1:6" ht="32.549999999999997" customHeight="1" thickBot="1">
      <c r="A2148" s="249" t="s">
        <v>1939</v>
      </c>
      <c r="B2148" s="1076" t="s">
        <v>1938</v>
      </c>
      <c r="C2148" s="1077"/>
      <c r="D2148" s="16" t="s">
        <v>1936</v>
      </c>
      <c r="E2148" s="1076" t="s">
        <v>2078</v>
      </c>
      <c r="F2148" s="1077"/>
    </row>
    <row r="2149" spans="1:6">
      <c r="A2149" s="156"/>
    </row>
    <row r="2150" spans="1:6" ht="15">
      <c r="A2150" s="177" t="s">
        <v>1940</v>
      </c>
    </row>
    <row r="2151" spans="1:6">
      <c r="A2151" s="156"/>
    </row>
    <row r="2152" spans="1:6">
      <c r="A2152" s="261" t="s">
        <v>18929</v>
      </c>
    </row>
    <row r="2153" spans="1:6" ht="18">
      <c r="A2153" s="174" t="s">
        <v>1941</v>
      </c>
    </row>
    <row r="2154" spans="1:6">
      <c r="A2154" s="156"/>
    </row>
    <row r="2155" spans="1:6">
      <c r="A2155" s="156" t="s">
        <v>1942</v>
      </c>
    </row>
    <row r="2156" spans="1:6">
      <c r="A2156" s="156" t="s">
        <v>1943</v>
      </c>
    </row>
    <row r="2157" spans="1:6">
      <c r="A2157" s="156" t="s">
        <v>1944</v>
      </c>
    </row>
    <row r="2158" spans="1:6">
      <c r="A2158" s="156" t="s">
        <v>1945</v>
      </c>
    </row>
    <row r="2159" spans="1:6">
      <c r="A2159" s="156" t="s">
        <v>1946</v>
      </c>
    </row>
    <row r="2160" spans="1:6">
      <c r="A2160" s="156" t="s">
        <v>1947</v>
      </c>
    </row>
    <row r="2161" spans="1:1">
      <c r="A2161" s="156" t="s">
        <v>1948</v>
      </c>
    </row>
    <row r="2162" spans="1:1">
      <c r="A2162" s="156"/>
    </row>
    <row r="2163" spans="1:1" ht="15">
      <c r="A2163" s="176" t="s">
        <v>1380</v>
      </c>
    </row>
    <row r="2165" spans="1:1">
      <c r="A2165" s="242" t="s">
        <v>1901</v>
      </c>
    </row>
    <row r="2166" spans="1:1">
      <c r="A2166" s="156"/>
    </row>
    <row r="2167" spans="1:1" ht="15">
      <c r="A2167" s="177" t="s">
        <v>1949</v>
      </c>
    </row>
    <row r="2169" spans="1:1">
      <c r="A2169" s="156" t="s">
        <v>1950</v>
      </c>
    </row>
    <row r="2170" spans="1:1">
      <c r="A2170" s="156" t="s">
        <v>1951</v>
      </c>
    </row>
    <row r="2171" spans="1:1">
      <c r="A2171" s="156" t="s">
        <v>1952</v>
      </c>
    </row>
    <row r="2172" spans="1:1">
      <c r="A2172" s="156"/>
    </row>
    <row r="2173" spans="1:1" ht="15">
      <c r="A2173" s="177" t="s">
        <v>1398</v>
      </c>
    </row>
    <row r="2175" spans="1:1">
      <c r="A2175" s="156" t="s">
        <v>1954</v>
      </c>
    </row>
    <row r="2176" spans="1:1">
      <c r="A2176" s="156" t="s">
        <v>1955</v>
      </c>
    </row>
    <row r="2177" spans="1:1">
      <c r="A2177" s="156" t="s">
        <v>1956</v>
      </c>
    </row>
    <row r="2179" spans="1:1" ht="15">
      <c r="A2179" s="177" t="s">
        <v>1953</v>
      </c>
    </row>
    <row r="2180" spans="1:1">
      <c r="A2180" s="156"/>
    </row>
    <row r="2181" spans="1:1">
      <c r="A2181" s="261" t="s">
        <v>18929</v>
      </c>
    </row>
    <row r="2182" spans="1:1">
      <c r="A2182" s="261"/>
    </row>
    <row r="2183" spans="1:1">
      <c r="A2183" s="261"/>
    </row>
    <row r="2184" spans="1:1">
      <c r="A2184" s="261"/>
    </row>
    <row r="2185" spans="1:1">
      <c r="A2185" s="261"/>
    </row>
    <row r="2186" spans="1:1">
      <c r="A2186" s="261"/>
    </row>
    <row r="2187" spans="1:1">
      <c r="A2187" s="261"/>
    </row>
    <row r="2188" spans="1:1">
      <c r="A2188" s="261"/>
    </row>
    <row r="2189" spans="1:1">
      <c r="A2189" s="261"/>
    </row>
    <row r="2190" spans="1:1">
      <c r="A2190" s="261"/>
    </row>
    <row r="2191" spans="1:1">
      <c r="A2191" s="261"/>
    </row>
    <row r="2192" spans="1:1">
      <c r="A2192" s="261"/>
    </row>
    <row r="2193" spans="1:1">
      <c r="A2193" s="261"/>
    </row>
    <row r="2194" spans="1:1">
      <c r="A2194" s="261"/>
    </row>
    <row r="2195" spans="1:1">
      <c r="A2195" s="261"/>
    </row>
    <row r="2196" spans="1:1">
      <c r="A2196" s="261"/>
    </row>
    <row r="2197" spans="1:1">
      <c r="A2197" s="261"/>
    </row>
    <row r="2198" spans="1:1">
      <c r="A2198" s="261"/>
    </row>
    <row r="2199" spans="1:1">
      <c r="A2199" s="261"/>
    </row>
    <row r="2200" spans="1:1">
      <c r="A2200" s="261"/>
    </row>
    <row r="2201" spans="1:1">
      <c r="A2201" s="156"/>
    </row>
    <row r="2202" spans="1:1" ht="18" hidden="1" outlineLevel="1">
      <c r="A2202" s="174" t="s">
        <v>1957</v>
      </c>
    </row>
    <row r="2203" spans="1:1" hidden="1" outlineLevel="1">
      <c r="A2203" s="156"/>
    </row>
    <row r="2204" spans="1:1" hidden="1" outlineLevel="1">
      <c r="A2204" s="156" t="s">
        <v>1958</v>
      </c>
    </row>
    <row r="2205" spans="1:1" hidden="1" outlineLevel="1">
      <c r="A2205" s="156" t="s">
        <v>1959</v>
      </c>
    </row>
    <row r="2206" spans="1:1" hidden="1" outlineLevel="1">
      <c r="A2206" s="156" t="s">
        <v>1960</v>
      </c>
    </row>
    <row r="2207" spans="1:1" hidden="1" outlineLevel="1">
      <c r="A2207" s="156" t="s">
        <v>1961</v>
      </c>
    </row>
    <row r="2208" spans="1:1" hidden="1" outlineLevel="1">
      <c r="A2208" s="156"/>
    </row>
    <row r="2209" spans="1:1" hidden="1" outlineLevel="1">
      <c r="A2209" s="156" t="s">
        <v>1962</v>
      </c>
    </row>
    <row r="2210" spans="1:1" hidden="1" outlineLevel="1">
      <c r="A2210" s="252" t="s">
        <v>1963</v>
      </c>
    </row>
    <row r="2211" spans="1:1" hidden="1" outlineLevel="1">
      <c r="A2211" s="252" t="s">
        <v>1964</v>
      </c>
    </row>
    <row r="2212" spans="1:1" hidden="1" outlineLevel="1">
      <c r="A2212" s="252" t="s">
        <v>1965</v>
      </c>
    </row>
    <row r="2213" spans="1:1" hidden="1" outlineLevel="1">
      <c r="A2213" s="253" t="s">
        <v>1966</v>
      </c>
    </row>
    <row r="2214" spans="1:1" hidden="1" outlineLevel="1">
      <c r="A2214" s="175" t="s">
        <v>1967</v>
      </c>
    </row>
    <row r="2215" spans="1:1" hidden="1" outlineLevel="1"/>
    <row r="2216" spans="1:1" hidden="1" outlineLevel="1">
      <c r="A2216" s="156" t="s">
        <v>1968</v>
      </c>
    </row>
    <row r="2217" spans="1:1" hidden="1" outlineLevel="1">
      <c r="A2217" s="156" t="s">
        <v>1969</v>
      </c>
    </row>
    <row r="2218" spans="1:1" hidden="1" outlineLevel="1">
      <c r="A2218" s="156" t="s">
        <v>1970</v>
      </c>
    </row>
    <row r="2219" spans="1:1" hidden="1" outlineLevel="1">
      <c r="A2219" s="156"/>
    </row>
    <row r="2220" spans="1:1" ht="15" hidden="1" outlineLevel="1">
      <c r="A2220" s="177" t="s">
        <v>1971</v>
      </c>
    </row>
    <row r="2221" spans="1:1" hidden="1" outlineLevel="1"/>
    <row r="2222" spans="1:1" hidden="1" outlineLevel="1">
      <c r="A2222" s="156" t="s">
        <v>1972</v>
      </c>
    </row>
    <row r="2223" spans="1:1" hidden="1" outlineLevel="1">
      <c r="A2223" s="156"/>
    </row>
    <row r="2224" spans="1:1" ht="15" hidden="1" outlineLevel="1">
      <c r="A2224" s="177" t="s">
        <v>1973</v>
      </c>
    </row>
    <row r="2225" spans="1:1" hidden="1" outlineLevel="1"/>
    <row r="2226" spans="1:1" hidden="1" outlineLevel="1">
      <c r="A2226" s="372" t="s">
        <v>5062</v>
      </c>
    </row>
    <row r="2227" spans="1:1" hidden="1" outlineLevel="1">
      <c r="A2227" s="357" t="s">
        <v>1974</v>
      </c>
    </row>
    <row r="2228" spans="1:1" hidden="1" outlineLevel="1">
      <c r="A2228" s="357"/>
    </row>
    <row r="2229" spans="1:1" hidden="1" outlineLevel="1">
      <c r="A2229" s="357" t="s">
        <v>1975</v>
      </c>
    </row>
    <row r="2230" spans="1:1" hidden="1" outlineLevel="1">
      <c r="A2230" s="357" t="s">
        <v>20513</v>
      </c>
    </row>
    <row r="2231" spans="1:1" hidden="1" outlineLevel="1">
      <c r="A2231" s="357" t="s">
        <v>1976</v>
      </c>
    </row>
    <row r="2232" spans="1:1" hidden="1" outlineLevel="1">
      <c r="A2232" s="357"/>
    </row>
    <row r="2233" spans="1:1" hidden="1" outlineLevel="1">
      <c r="A2233" s="372" t="s">
        <v>1977</v>
      </c>
    </row>
    <row r="2234" spans="1:1" hidden="1" outlineLevel="1">
      <c r="A2234" s="373" t="s">
        <v>5063</v>
      </c>
    </row>
    <row r="2235" spans="1:1" hidden="1" outlineLevel="1">
      <c r="A2235" s="374" t="s">
        <v>1978</v>
      </c>
    </row>
    <row r="2236" spans="1:1" hidden="1" outlineLevel="1">
      <c r="A2236" s="356"/>
    </row>
    <row r="2237" spans="1:1" hidden="1" outlineLevel="1">
      <c r="A2237" s="356"/>
    </row>
    <row r="2238" spans="1:1" hidden="1" outlineLevel="1">
      <c r="A2238" s="356"/>
    </row>
    <row r="2239" spans="1:1" hidden="1" outlineLevel="1">
      <c r="A2239" s="373" t="s">
        <v>5064</v>
      </c>
    </row>
    <row r="2240" spans="1:1" hidden="1" outlineLevel="1">
      <c r="A2240" s="374" t="s">
        <v>1979</v>
      </c>
    </row>
    <row r="2241" spans="1:1" hidden="1" outlineLevel="1">
      <c r="A2241" s="374" t="s">
        <v>1980</v>
      </c>
    </row>
    <row r="2242" spans="1:1" hidden="1" outlineLevel="1">
      <c r="A2242" s="373" t="s">
        <v>5065</v>
      </c>
    </row>
    <row r="2243" spans="1:1" hidden="1" outlineLevel="1">
      <c r="A2243" s="374" t="s">
        <v>1981</v>
      </c>
    </row>
    <row r="2244" spans="1:1" hidden="1" outlineLevel="1">
      <c r="A2244" s="356"/>
    </row>
    <row r="2245" spans="1:1" hidden="1" outlineLevel="1">
      <c r="A2245" s="372" t="s">
        <v>1982</v>
      </c>
    </row>
    <row r="2246" spans="1:1" hidden="1" outlineLevel="1">
      <c r="A2246" s="373" t="s">
        <v>5066</v>
      </c>
    </row>
    <row r="2247" spans="1:1" hidden="1" outlineLevel="1">
      <c r="A2247" s="374" t="s">
        <v>1984</v>
      </c>
    </row>
    <row r="2248" spans="1:1" hidden="1" outlineLevel="1">
      <c r="A2248" s="373" t="s">
        <v>5067</v>
      </c>
    </row>
    <row r="2249" spans="1:1" hidden="1" outlineLevel="1">
      <c r="A2249" s="374" t="s">
        <v>1985</v>
      </c>
    </row>
    <row r="2250" spans="1:1" hidden="1" outlineLevel="1">
      <c r="A2250" s="373" t="s">
        <v>5068</v>
      </c>
    </row>
    <row r="2251" spans="1:1" hidden="1" outlineLevel="1">
      <c r="A2251" s="374" t="s">
        <v>1986</v>
      </c>
    </row>
    <row r="2252" spans="1:1" hidden="1" outlineLevel="1">
      <c r="A2252" s="373" t="s">
        <v>5069</v>
      </c>
    </row>
    <row r="2253" spans="1:1" hidden="1" outlineLevel="1">
      <c r="A2253" s="374" t="s">
        <v>1987</v>
      </c>
    </row>
    <row r="2254" spans="1:1" hidden="1" outlineLevel="1">
      <c r="A2254" s="374" t="s">
        <v>1988</v>
      </c>
    </row>
    <row r="2255" spans="1:1" hidden="1" outlineLevel="1">
      <c r="A2255" s="374" t="s">
        <v>1989</v>
      </c>
    </row>
    <row r="2256" spans="1:1" hidden="1" outlineLevel="1">
      <c r="A2256" s="373" t="s">
        <v>5070</v>
      </c>
    </row>
    <row r="2257" spans="1:1" hidden="1" outlineLevel="1">
      <c r="A2257" s="374" t="s">
        <v>1990</v>
      </c>
    </row>
    <row r="2258" spans="1:1" hidden="1" outlineLevel="1">
      <c r="A2258" s="374" t="s">
        <v>1991</v>
      </c>
    </row>
    <row r="2259" spans="1:1" hidden="1" outlineLevel="1">
      <c r="A2259" s="374" t="s">
        <v>1992</v>
      </c>
    </row>
    <row r="2260" spans="1:1" hidden="1" outlineLevel="1">
      <c r="A2260" s="374" t="s">
        <v>1993</v>
      </c>
    </row>
    <row r="2261" spans="1:1" hidden="1" outlineLevel="1">
      <c r="A2261" s="373" t="s">
        <v>5071</v>
      </c>
    </row>
    <row r="2262" spans="1:1" hidden="1" outlineLevel="1">
      <c r="A2262" s="374" t="s">
        <v>1994</v>
      </c>
    </row>
    <row r="2263" spans="1:1" hidden="1" outlineLevel="1">
      <c r="A2263" s="356"/>
    </row>
    <row r="2264" spans="1:1" ht="15" hidden="1" outlineLevel="1">
      <c r="A2264" s="375" t="s">
        <v>1398</v>
      </c>
    </row>
    <row r="2265" spans="1:1" hidden="1" outlineLevel="1">
      <c r="A2265" s="356"/>
    </row>
    <row r="2266" spans="1:1" hidden="1" outlineLevel="1">
      <c r="A2266" s="376" t="s">
        <v>1983</v>
      </c>
    </row>
    <row r="2267" spans="1:1" hidden="1" outlineLevel="1">
      <c r="A2267" s="373" t="s">
        <v>5072</v>
      </c>
    </row>
    <row r="2268" spans="1:1" hidden="1" outlineLevel="1">
      <c r="A2268" s="374" t="s">
        <v>1996</v>
      </c>
    </row>
    <row r="2269" spans="1:1" hidden="1" outlineLevel="1">
      <c r="A2269" s="374" t="s">
        <v>1997</v>
      </c>
    </row>
    <row r="2270" spans="1:1" hidden="1" outlineLevel="1">
      <c r="A2270" s="374" t="s">
        <v>1998</v>
      </c>
    </row>
    <row r="2271" spans="1:1" hidden="1" outlineLevel="1">
      <c r="A2271" s="374" t="s">
        <v>1999</v>
      </c>
    </row>
    <row r="2272" spans="1:1" hidden="1" outlineLevel="1">
      <c r="A2272" s="373" t="s">
        <v>5073</v>
      </c>
    </row>
    <row r="2273" spans="1:1" hidden="1" outlineLevel="1">
      <c r="A2273" s="374" t="s">
        <v>2000</v>
      </c>
    </row>
    <row r="2274" spans="1:1" hidden="1" outlineLevel="1">
      <c r="A2274" s="374" t="s">
        <v>2001</v>
      </c>
    </row>
    <row r="2275" spans="1:1" hidden="1" outlineLevel="1">
      <c r="A2275" s="374" t="s">
        <v>2002</v>
      </c>
    </row>
    <row r="2276" spans="1:1" hidden="1" outlineLevel="1">
      <c r="A2276" s="374" t="s">
        <v>2003</v>
      </c>
    </row>
    <row r="2277" spans="1:1" hidden="1" outlineLevel="1">
      <c r="A2277" s="374" t="s">
        <v>2004</v>
      </c>
    </row>
    <row r="2278" spans="1:1" hidden="1" outlineLevel="1">
      <c r="A2278" s="373" t="s">
        <v>5074</v>
      </c>
    </row>
    <row r="2279" spans="1:1" hidden="1" outlineLevel="1">
      <c r="A2279" s="374" t="s">
        <v>2005</v>
      </c>
    </row>
    <row r="2280" spans="1:1" hidden="1" outlineLevel="1">
      <c r="A2280" s="374" t="s">
        <v>2006</v>
      </c>
    </row>
    <row r="2281" spans="1:1" hidden="1" outlineLevel="1">
      <c r="A2281" s="356"/>
    </row>
    <row r="2282" spans="1:1" ht="15" hidden="1" outlineLevel="1">
      <c r="A2282" s="375" t="s">
        <v>1995</v>
      </c>
    </row>
    <row r="2283" spans="1:1" hidden="1" outlineLevel="1"/>
    <row r="2284" spans="1:1" hidden="1" outlineLevel="1">
      <c r="A2284" s="261" t="s">
        <v>18929</v>
      </c>
    </row>
    <row r="2285" spans="1:1" ht="22.8" collapsed="1">
      <c r="A2285" s="163" t="s">
        <v>2007</v>
      </c>
    </row>
    <row r="2287" spans="1:1">
      <c r="A2287" s="156" t="s">
        <v>5380</v>
      </c>
    </row>
    <row r="2288" spans="1:1">
      <c r="A2288" s="156" t="s">
        <v>5379</v>
      </c>
    </row>
    <row r="2289" spans="1:6" ht="15" thickBot="1">
      <c r="A2289" s="156"/>
    </row>
    <row r="2290" spans="1:6" ht="15" thickBot="1">
      <c r="A2290" s="254" t="s">
        <v>2008</v>
      </c>
      <c r="B2290" s="1068" t="s">
        <v>2009</v>
      </c>
      <c r="C2290" s="1123"/>
      <c r="D2290" s="1123"/>
      <c r="E2290" s="1123"/>
      <c r="F2290" s="1069"/>
    </row>
    <row r="2291" spans="1:6" ht="42" customHeight="1" thickBot="1">
      <c r="A2291" s="255" t="s">
        <v>2010</v>
      </c>
      <c r="B2291" s="1076" t="s">
        <v>5075</v>
      </c>
      <c r="C2291" s="1118"/>
      <c r="D2291" s="1118"/>
      <c r="E2291" s="1118"/>
      <c r="F2291" s="1077"/>
    </row>
    <row r="2292" spans="1:6" ht="22.05" customHeight="1">
      <c r="A2292" s="1121" t="s">
        <v>2011</v>
      </c>
      <c r="B2292" s="1078" t="s">
        <v>5076</v>
      </c>
      <c r="C2292" s="1124"/>
      <c r="D2292" s="1124"/>
      <c r="E2292" s="1124"/>
      <c r="F2292" s="1079"/>
    </row>
    <row r="2293" spans="1:6" ht="21.45" customHeight="1" thickBot="1">
      <c r="A2293" s="1122"/>
      <c r="B2293" s="1080" t="s">
        <v>2012</v>
      </c>
      <c r="C2293" s="1125"/>
      <c r="D2293" s="1125"/>
      <c r="E2293" s="1125"/>
      <c r="F2293" s="1081"/>
    </row>
    <row r="2294" spans="1:6" ht="22.05" customHeight="1">
      <c r="A2294" s="1121" t="s">
        <v>2013</v>
      </c>
      <c r="B2294" s="1078" t="s">
        <v>2014</v>
      </c>
      <c r="C2294" s="1124"/>
      <c r="D2294" s="1124"/>
      <c r="E2294" s="1124"/>
      <c r="F2294" s="1079"/>
    </row>
    <row r="2295" spans="1:6" ht="15" thickBot="1">
      <c r="A2295" s="1122"/>
      <c r="B2295" s="1080"/>
      <c r="C2295" s="1125"/>
      <c r="D2295" s="1125"/>
      <c r="E2295" s="1125"/>
      <c r="F2295" s="1081"/>
    </row>
    <row r="2296" spans="1:6" ht="22.05" customHeight="1" thickBot="1">
      <c r="A2296" s="256" t="s">
        <v>2015</v>
      </c>
      <c r="B2296" s="1076" t="s">
        <v>5077</v>
      </c>
      <c r="C2296" s="1118"/>
      <c r="D2296" s="1118"/>
      <c r="E2296" s="1118"/>
      <c r="F2296" s="1077"/>
    </row>
    <row r="2297" spans="1:6" ht="31.2" thickBot="1">
      <c r="A2297" s="257" t="s">
        <v>2031</v>
      </c>
      <c r="B2297" s="1076" t="s">
        <v>5381</v>
      </c>
      <c r="C2297" s="1118"/>
      <c r="D2297" s="1118"/>
      <c r="E2297" s="1118"/>
      <c r="F2297" s="1077"/>
    </row>
    <row r="2298" spans="1:6" ht="15" thickBot="1">
      <c r="A2298" s="255" t="s">
        <v>359</v>
      </c>
      <c r="B2298" s="1076" t="s">
        <v>2016</v>
      </c>
      <c r="C2298" s="1118"/>
      <c r="D2298" s="1118"/>
      <c r="E2298" s="1118"/>
      <c r="F2298" s="1077"/>
    </row>
    <row r="2299" spans="1:6" ht="31.5" customHeight="1" thickBot="1">
      <c r="A2299" s="255" t="s">
        <v>357</v>
      </c>
      <c r="B2299" s="1076" t="s">
        <v>5078</v>
      </c>
      <c r="C2299" s="1118"/>
      <c r="D2299" s="1118"/>
      <c r="E2299" s="1118"/>
      <c r="F2299" s="1077"/>
    </row>
    <row r="2300" spans="1:6" ht="21.45" customHeight="1" thickBot="1">
      <c r="A2300" s="255" t="s">
        <v>2017</v>
      </c>
      <c r="B2300" s="1076" t="s">
        <v>5079</v>
      </c>
      <c r="C2300" s="1118"/>
      <c r="D2300" s="1118"/>
      <c r="E2300" s="1118"/>
      <c r="F2300" s="1077"/>
    </row>
    <row r="2301" spans="1:6" ht="21.45" customHeight="1" thickBot="1">
      <c r="A2301" s="255" t="s">
        <v>2018</v>
      </c>
      <c r="B2301" s="1076" t="s">
        <v>5382</v>
      </c>
      <c r="C2301" s="1118"/>
      <c r="D2301" s="1118"/>
      <c r="E2301" s="1118"/>
      <c r="F2301" s="1077"/>
    </row>
    <row r="2302" spans="1:6" ht="21" thickBot="1">
      <c r="A2302" s="255" t="s">
        <v>2019</v>
      </c>
      <c r="B2302" s="1076" t="s">
        <v>2020</v>
      </c>
      <c r="C2302" s="1118"/>
      <c r="D2302" s="1118"/>
      <c r="E2302" s="1118"/>
      <c r="F2302" s="1077"/>
    </row>
    <row r="2303" spans="1:6" ht="31.5" customHeight="1" thickBot="1">
      <c r="A2303" s="255" t="s">
        <v>2021</v>
      </c>
      <c r="B2303" s="1076" t="s">
        <v>2022</v>
      </c>
      <c r="C2303" s="1118"/>
      <c r="D2303" s="1118"/>
      <c r="E2303" s="1118"/>
      <c r="F2303" s="1077"/>
    </row>
    <row r="2304" spans="1:6" ht="15" thickBot="1">
      <c r="A2304" s="255" t="s">
        <v>2023</v>
      </c>
      <c r="B2304" s="1076" t="s">
        <v>2024</v>
      </c>
      <c r="C2304" s="1118"/>
      <c r="D2304" s="1118"/>
      <c r="E2304" s="1118"/>
      <c r="F2304" s="1077"/>
    </row>
    <row r="2305" spans="1:6" ht="31.2" thickBot="1">
      <c r="A2305" s="255" t="s">
        <v>2025</v>
      </c>
      <c r="B2305" s="1076" t="s">
        <v>5383</v>
      </c>
      <c r="C2305" s="1118"/>
      <c r="D2305" s="1118"/>
      <c r="E2305" s="1118"/>
      <c r="F2305" s="1077"/>
    </row>
    <row r="2306" spans="1:6" ht="43.5" customHeight="1" thickBot="1">
      <c r="A2306" s="255" t="s">
        <v>2026</v>
      </c>
      <c r="B2306" s="1076" t="s">
        <v>2027</v>
      </c>
      <c r="C2306" s="1118"/>
      <c r="D2306" s="1118"/>
      <c r="E2306" s="1118"/>
      <c r="F2306" s="1077"/>
    </row>
    <row r="2307" spans="1:6" ht="15" thickBot="1">
      <c r="A2307" s="255" t="s">
        <v>358</v>
      </c>
      <c r="B2307" s="1076" t="s">
        <v>2028</v>
      </c>
      <c r="C2307" s="1118"/>
      <c r="D2307" s="1118"/>
      <c r="E2307" s="1118"/>
      <c r="F2307" s="1077"/>
    </row>
    <row r="2308" spans="1:6" ht="15" thickBot="1">
      <c r="A2308" s="255" t="s">
        <v>2029</v>
      </c>
      <c r="B2308" s="1076" t="s">
        <v>2030</v>
      </c>
      <c r="C2308" s="1118"/>
      <c r="D2308" s="1118"/>
      <c r="E2308" s="1118"/>
      <c r="F2308" s="1077"/>
    </row>
    <row r="2321" spans="1:1" ht="22.8">
      <c r="A2321" s="163" t="s">
        <v>2032</v>
      </c>
    </row>
    <row r="2322" spans="1:1">
      <c r="A2322" s="156"/>
    </row>
    <row r="2323" spans="1:1">
      <c r="A2323" s="156" t="s">
        <v>5384</v>
      </c>
    </row>
    <row r="2324" spans="1:1">
      <c r="A2324" s="156" t="s">
        <v>2033</v>
      </c>
    </row>
    <row r="2325" spans="1:1">
      <c r="A2325" s="156"/>
    </row>
    <row r="2326" spans="1:1">
      <c r="A2326" s="213" t="s">
        <v>2034</v>
      </c>
    </row>
    <row r="2327" spans="1:1">
      <c r="A2327" s="258" t="s">
        <v>2035</v>
      </c>
    </row>
    <row r="2328" spans="1:1">
      <c r="A2328" s="378" t="s">
        <v>5385</v>
      </c>
    </row>
    <row r="2329" spans="1:1">
      <c r="A2329" s="378" t="s">
        <v>5386</v>
      </c>
    </row>
    <row r="2330" spans="1:1">
      <c r="A2330" s="378" t="s">
        <v>5387</v>
      </c>
    </row>
    <row r="2331" spans="1:1">
      <c r="A2331" s="378" t="s">
        <v>5388</v>
      </c>
    </row>
    <row r="2332" spans="1:1">
      <c r="A2332" s="258" t="s">
        <v>2036</v>
      </c>
    </row>
    <row r="2333" spans="1:1">
      <c r="A2333" s="378" t="s">
        <v>5389</v>
      </c>
    </row>
    <row r="2334" spans="1:1">
      <c r="A2334" s="378" t="s">
        <v>5390</v>
      </c>
    </row>
    <row r="2335" spans="1:1">
      <c r="A2335" s="378" t="s">
        <v>5391</v>
      </c>
    </row>
    <row r="2336" spans="1:1">
      <c r="A2336" s="211"/>
    </row>
    <row r="2337" spans="1:1">
      <c r="A2337" s="213" t="s">
        <v>2037</v>
      </c>
    </row>
    <row r="2338" spans="1:1">
      <c r="A2338" s="258" t="s">
        <v>5080</v>
      </c>
    </row>
    <row r="2339" spans="1:1">
      <c r="A2339" s="378" t="s">
        <v>5392</v>
      </c>
    </row>
    <row r="2340" spans="1:1">
      <c r="A2340" s="258" t="s">
        <v>2038</v>
      </c>
    </row>
    <row r="2341" spans="1:1">
      <c r="A2341" s="378" t="s">
        <v>5393</v>
      </c>
    </row>
    <row r="2342" spans="1:1">
      <c r="A2342" s="378" t="s">
        <v>5394</v>
      </c>
    </row>
    <row r="2343" spans="1:1">
      <c r="A2343" s="258" t="s">
        <v>2039</v>
      </c>
    </row>
    <row r="2344" spans="1:1">
      <c r="A2344" s="378" t="s">
        <v>5395</v>
      </c>
    </row>
    <row r="2346" spans="1:1">
      <c r="A2346" s="189" t="s">
        <v>2040</v>
      </c>
    </row>
    <row r="2347" spans="1:1">
      <c r="A2347" s="258" t="s">
        <v>2041</v>
      </c>
    </row>
    <row r="2348" spans="1:1">
      <c r="A2348" s="378" t="s">
        <v>5396</v>
      </c>
    </row>
    <row r="2349" spans="1:1">
      <c r="A2349" s="378" t="s">
        <v>5397</v>
      </c>
    </row>
    <row r="2350" spans="1:1">
      <c r="A2350" s="378" t="s">
        <v>5398</v>
      </c>
    </row>
    <row r="2352" spans="1:1">
      <c r="A2352" s="213" t="s">
        <v>2042</v>
      </c>
    </row>
    <row r="2353" spans="1:1">
      <c r="A2353" s="258" t="s">
        <v>2043</v>
      </c>
    </row>
    <row r="2354" spans="1:1">
      <c r="A2354" s="378" t="s">
        <v>5399</v>
      </c>
    </row>
    <row r="2356" spans="1:1">
      <c r="A2356" s="189" t="s">
        <v>2044</v>
      </c>
    </row>
    <row r="2357" spans="1:1">
      <c r="A2357" s="258" t="s">
        <v>2045</v>
      </c>
    </row>
    <row r="2358" spans="1:1">
      <c r="A2358" s="378" t="s">
        <v>5400</v>
      </c>
    </row>
    <row r="2359" spans="1:1">
      <c r="A2359" s="378" t="s">
        <v>5401</v>
      </c>
    </row>
    <row r="2360" spans="1:1">
      <c r="A2360" s="258" t="s">
        <v>2046</v>
      </c>
    </row>
    <row r="2361" spans="1:1">
      <c r="A2361" s="378" t="s">
        <v>5402</v>
      </c>
    </row>
    <row r="2362" spans="1:1">
      <c r="A2362" s="258" t="s">
        <v>2047</v>
      </c>
    </row>
    <row r="2363" spans="1:1">
      <c r="A2363" s="378" t="s">
        <v>5403</v>
      </c>
    </row>
    <row r="2364" spans="1:1">
      <c r="A2364" s="378" t="s">
        <v>5404</v>
      </c>
    </row>
    <row r="2365" spans="1:1">
      <c r="A2365" s="378" t="s">
        <v>5405</v>
      </c>
    </row>
    <row r="2367" spans="1:1">
      <c r="A2367" s="189" t="s">
        <v>2048</v>
      </c>
    </row>
    <row r="2368" spans="1:1">
      <c r="A2368" s="258" t="s">
        <v>2049</v>
      </c>
    </row>
    <row r="2369" spans="1:1">
      <c r="A2369" s="378" t="s">
        <v>5406</v>
      </c>
    </row>
    <row r="2370" spans="1:1">
      <c r="A2370" s="378" t="s">
        <v>5407</v>
      </c>
    </row>
    <row r="2371" spans="1:1">
      <c r="A2371" s="378" t="s">
        <v>5408</v>
      </c>
    </row>
    <row r="2372" spans="1:1">
      <c r="A2372" s="211"/>
    </row>
    <row r="2373" spans="1:1">
      <c r="A2373" s="189" t="s">
        <v>2050</v>
      </c>
    </row>
    <row r="2374" spans="1:1">
      <c r="A2374" s="258" t="s">
        <v>2051</v>
      </c>
    </row>
    <row r="2375" spans="1:1">
      <c r="A2375" s="379" t="s">
        <v>5409</v>
      </c>
    </row>
    <row r="2376" spans="1:1">
      <c r="A2376" s="378" t="s">
        <v>5410</v>
      </c>
    </row>
    <row r="2377" spans="1:1">
      <c r="A2377" s="378" t="s">
        <v>5411</v>
      </c>
    </row>
    <row r="2378" spans="1:1">
      <c r="A2378" s="211"/>
    </row>
    <row r="2379" spans="1:1">
      <c r="A2379" s="189" t="s">
        <v>2052</v>
      </c>
    </row>
    <row r="2380" spans="1:1">
      <c r="A2380" s="258" t="s">
        <v>2053</v>
      </c>
    </row>
    <row r="2381" spans="1:1">
      <c r="A2381" s="258" t="s">
        <v>2054</v>
      </c>
    </row>
    <row r="2382" spans="1:1">
      <c r="A2382" s="378" t="s">
        <v>5412</v>
      </c>
    </row>
    <row r="2383" spans="1:1">
      <c r="A2383" s="378" t="s">
        <v>5413</v>
      </c>
    </row>
    <row r="2384" spans="1:1">
      <c r="A2384" s="378" t="s">
        <v>5414</v>
      </c>
    </row>
    <row r="2385" spans="1:1">
      <c r="A2385" s="378" t="s">
        <v>5415</v>
      </c>
    </row>
    <row r="2386" spans="1:1">
      <c r="A2386" s="378" t="s">
        <v>5416</v>
      </c>
    </row>
    <row r="2387" spans="1:1">
      <c r="A2387" s="378" t="s">
        <v>5417</v>
      </c>
    </row>
    <row r="2388" spans="1:1">
      <c r="A2388" s="211"/>
    </row>
    <row r="2389" spans="1:1">
      <c r="A2389" s="189" t="s">
        <v>2055</v>
      </c>
    </row>
    <row r="2390" spans="1:1">
      <c r="A2390" s="258" t="s">
        <v>5081</v>
      </c>
    </row>
    <row r="2391" spans="1:1">
      <c r="A2391" s="378" t="s">
        <v>5418</v>
      </c>
    </row>
    <row r="2392" spans="1:1">
      <c r="A2392" s="378" t="s">
        <v>5419</v>
      </c>
    </row>
    <row r="2393" spans="1:1">
      <c r="A2393" s="378" t="s">
        <v>5420</v>
      </c>
    </row>
    <row r="2394" spans="1:1">
      <c r="A2394" s="378" t="s">
        <v>5421</v>
      </c>
    </row>
    <row r="2395" spans="1:1">
      <c r="A2395" s="211"/>
    </row>
    <row r="2396" spans="1:1">
      <c r="A2396" s="189" t="s">
        <v>2056</v>
      </c>
    </row>
    <row r="2397" spans="1:1">
      <c r="A2397" s="258" t="s">
        <v>5082</v>
      </c>
    </row>
    <row r="2398" spans="1:1">
      <c r="A2398" s="378" t="s">
        <v>5422</v>
      </c>
    </row>
    <row r="2399" spans="1:1">
      <c r="A2399" s="258" t="s">
        <v>2057</v>
      </c>
    </row>
    <row r="2400" spans="1:1">
      <c r="A2400" s="378" t="s">
        <v>5423</v>
      </c>
    </row>
    <row r="2401" spans="1:1">
      <c r="A2401" s="211"/>
    </row>
  </sheetData>
  <mergeCells count="152">
    <mergeCell ref="B2307:F2307"/>
    <mergeCell ref="B2308:F2308"/>
    <mergeCell ref="B2298:F2298"/>
    <mergeCell ref="B2299:F2299"/>
    <mergeCell ref="B2300:F2300"/>
    <mergeCell ref="B2301:F2301"/>
    <mergeCell ref="B2302:F2302"/>
    <mergeCell ref="B2303:F2303"/>
    <mergeCell ref="B2304:F2304"/>
    <mergeCell ref="B2305:F2305"/>
    <mergeCell ref="B2306:F2306"/>
    <mergeCell ref="A2292:A2293"/>
    <mergeCell ref="A2294:A2295"/>
    <mergeCell ref="B2290:F2290"/>
    <mergeCell ref="B2291:F2291"/>
    <mergeCell ref="B2292:F2292"/>
    <mergeCell ref="B2293:F2293"/>
    <mergeCell ref="B2294:F2294"/>
    <mergeCell ref="B2295:F2295"/>
    <mergeCell ref="B2296:F2296"/>
    <mergeCell ref="B2297:F2297"/>
    <mergeCell ref="D2145:D2146"/>
    <mergeCell ref="B2144:C2144"/>
    <mergeCell ref="B2145:C2146"/>
    <mergeCell ref="B2147:C2147"/>
    <mergeCell ref="B2148:C2148"/>
    <mergeCell ref="E2144:F2144"/>
    <mergeCell ref="E2145:F2146"/>
    <mergeCell ref="E2147:F2147"/>
    <mergeCell ref="E2148:F2148"/>
    <mergeCell ref="B1743:B1744"/>
    <mergeCell ref="C1743:C1744"/>
    <mergeCell ref="D1743:D1744"/>
    <mergeCell ref="E1743:E1744"/>
    <mergeCell ref="F1743:F1744"/>
    <mergeCell ref="A1741:A1742"/>
    <mergeCell ref="B1741:B1742"/>
    <mergeCell ref="C1741:C1742"/>
    <mergeCell ref="D1741:D1742"/>
    <mergeCell ref="E1741:E1742"/>
    <mergeCell ref="B1737:B1738"/>
    <mergeCell ref="C1737:C1738"/>
    <mergeCell ref="D1737:D1738"/>
    <mergeCell ref="F1737:F1738"/>
    <mergeCell ref="B1739:B1740"/>
    <mergeCell ref="C1739:C1740"/>
    <mergeCell ref="D1739:D1740"/>
    <mergeCell ref="F1739:F1740"/>
    <mergeCell ref="A1734:A1735"/>
    <mergeCell ref="B1734:B1735"/>
    <mergeCell ref="C1734:C1735"/>
    <mergeCell ref="D1734:D1735"/>
    <mergeCell ref="E1734:E1735"/>
    <mergeCell ref="A1731:A1732"/>
    <mergeCell ref="B1731:B1732"/>
    <mergeCell ref="C1731:C1732"/>
    <mergeCell ref="D1731:D1732"/>
    <mergeCell ref="E1731:E1732"/>
    <mergeCell ref="A1729:A1730"/>
    <mergeCell ref="B1729:B1730"/>
    <mergeCell ref="C1729:C1730"/>
    <mergeCell ref="D1729:D1730"/>
    <mergeCell ref="E1729:E1730"/>
    <mergeCell ref="A1725:A1726"/>
    <mergeCell ref="C1725:C1726"/>
    <mergeCell ref="D1725:D1726"/>
    <mergeCell ref="E1725:E1726"/>
    <mergeCell ref="A1727:A1728"/>
    <mergeCell ref="C1727:C1728"/>
    <mergeCell ref="D1727:D1728"/>
    <mergeCell ref="E1727:E1728"/>
    <mergeCell ref="A1721:A1722"/>
    <mergeCell ref="B1721:B1722"/>
    <mergeCell ref="C1721:C1722"/>
    <mergeCell ref="E1721:E1722"/>
    <mergeCell ref="A1723:A1724"/>
    <mergeCell ref="B1723:B1724"/>
    <mergeCell ref="C1723:C1724"/>
    <mergeCell ref="E1723:E1724"/>
    <mergeCell ref="A1717:A1718"/>
    <mergeCell ref="B1717:B1718"/>
    <mergeCell ref="C1717:C1718"/>
    <mergeCell ref="E1717:E1718"/>
    <mergeCell ref="A1719:A1720"/>
    <mergeCell ref="B1719:B1720"/>
    <mergeCell ref="C1719:C1720"/>
    <mergeCell ref="E1719:E1720"/>
    <mergeCell ref="B1713:B1714"/>
    <mergeCell ref="C1713:C1714"/>
    <mergeCell ref="D1713:D1714"/>
    <mergeCell ref="E1713:E1714"/>
    <mergeCell ref="A1715:A1716"/>
    <mergeCell ref="C1715:C1716"/>
    <mergeCell ref="D1715:D1716"/>
    <mergeCell ref="E1715:E1716"/>
    <mergeCell ref="A1673:A1674"/>
    <mergeCell ref="A1675:A1678"/>
    <mergeCell ref="C1672:D1672"/>
    <mergeCell ref="C1673:D1673"/>
    <mergeCell ref="C1674:D1674"/>
    <mergeCell ref="C1675:D1675"/>
    <mergeCell ref="C1676:D1676"/>
    <mergeCell ref="C1677:D1677"/>
    <mergeCell ref="C1678:D1678"/>
    <mergeCell ref="A1668:A1669"/>
    <mergeCell ref="C1666:D1666"/>
    <mergeCell ref="C1667:D1667"/>
    <mergeCell ref="C1668:D1668"/>
    <mergeCell ref="C1669:D1669"/>
    <mergeCell ref="A1103:A1104"/>
    <mergeCell ref="B1103:B1104"/>
    <mergeCell ref="D1103:D1104"/>
    <mergeCell ref="E1103:E1104"/>
    <mergeCell ref="A1649:A1652"/>
    <mergeCell ref="A1646:C1646"/>
    <mergeCell ref="C1647:D1647"/>
    <mergeCell ref="C1648:D1648"/>
    <mergeCell ref="C1649:D1649"/>
    <mergeCell ref="C1650:D1650"/>
    <mergeCell ref="C1651:D1651"/>
    <mergeCell ref="C1652:D1652"/>
    <mergeCell ref="C988:D988"/>
    <mergeCell ref="D1014:E1014"/>
    <mergeCell ref="B1015:C1015"/>
    <mergeCell ref="D1015:E1015"/>
    <mergeCell ref="B1016:C1017"/>
    <mergeCell ref="D1016:E1017"/>
    <mergeCell ref="A1016:A1017"/>
    <mergeCell ref="A1020:A1021"/>
    <mergeCell ref="B1013:C1013"/>
    <mergeCell ref="D1013:E1013"/>
    <mergeCell ref="B1014:C1014"/>
    <mergeCell ref="B1018:C1018"/>
    <mergeCell ref="D1018:E1018"/>
    <mergeCell ref="B1019:C1019"/>
    <mergeCell ref="D1019:E1019"/>
    <mergeCell ref="B1020:C1021"/>
    <mergeCell ref="D1020:E1021"/>
    <mergeCell ref="B978:B979"/>
    <mergeCell ref="B986:B987"/>
    <mergeCell ref="C974:D974"/>
    <mergeCell ref="C975:D975"/>
    <mergeCell ref="C976:D976"/>
    <mergeCell ref="C977:D977"/>
    <mergeCell ref="C978:D979"/>
    <mergeCell ref="C980:D980"/>
    <mergeCell ref="C981:D981"/>
    <mergeCell ref="C982:D982"/>
    <mergeCell ref="C983:D983"/>
    <mergeCell ref="C984:D984"/>
    <mergeCell ref="C985:D985"/>
    <mergeCell ref="C986:D987"/>
  </mergeCells>
  <hyperlinks>
    <hyperlink ref="A1581" location="'Luokittelu (200)'!A235" display="Katso välilehti Luokittelu."/>
    <hyperlink ref="A137" location="Käsikirja!A232" display="2.   Sote-tietopaketit"/>
    <hyperlink ref="A138" location="Käsikirja!A254" display="Rakenne"/>
    <hyperlink ref="A139" location="Käsikirja!A370" display="Modulaarisuus"/>
    <hyperlink ref="A140" location="Käsikirja!A402" display="Tietopakettien keskeisiä linjauksia"/>
    <hyperlink ref="A142" location="Käsikirja!A527" display="3.   Toiminta- ja asiakastietojen käsittelysäännöt"/>
    <hyperlink ref="A143" location="Käsikirja!A576" display="Käynti"/>
    <hyperlink ref="A144" location="Käsikirja!A629" display="Kontakti"/>
    <hyperlink ref="A145" location="Käsikirja!A639" display="Hoitopäivä ja asumispäivä"/>
    <hyperlink ref="A146" location="Käsikirja!A699" display="Tuet ja etuudet"/>
    <hyperlink ref="A147" location="Käsikirja!A709" display="Asiakkuus ja asiakas/potilas"/>
    <hyperlink ref="A148" location="Käsikirja!A737" display="Henkilötiedot"/>
    <hyperlink ref="A149" location="Käsikirja!A756" display="Palvelusuunnitelma"/>
    <hyperlink ref="A150" location="Käsikirja!A760" display="Asiakassegmentointi"/>
    <hyperlink ref="A151" location="Käsikirja!A772" display="Anonyymit palvelut tai palvelut, joissa henkilöitä ei voida identifioida"/>
    <hyperlink ref="A152" location="Käsikirja!A780" display="Ikäryhmä ja väestö"/>
    <hyperlink ref="A153" location="Käsikirja!A821" display="4.   Taloustietojen käsittelysäännöt"/>
    <hyperlink ref="A154" location="Käsikirja!A823" display="Tili- ja toimipaikkarakenteessa noudatettavat määrittelyt "/>
    <hyperlink ref="A155" location="Käsikirja!A1080" display="Muilta palveluntuottajilta hankitut palvelut asiakkaille ja niiden rahoitusmuodot"/>
    <hyperlink ref="A156" location="Käsikirja!A1150" display="Tuottojen kohdentaminen "/>
    <hyperlink ref="A157" location="Käsikirja!A1175" display="Jaksotukset"/>
    <hyperlink ref="A158" location="Käsikirja!A1188" display="Täsmäytys tuloslaskelmaan"/>
    <hyperlink ref="A159" location="Käsikirja!A1224" display="5.   Tietopakettien yhteiset toiminnot"/>
    <hyperlink ref="A160" location="Käsikirja!A1232" display="Asiakas- ja palveluohjaus"/>
    <hyperlink ref="A161" location="Käsikirja!A1273" display="Hyvinvointia ja terveyttä edistävä -toiminto"/>
    <hyperlink ref="A162" location="Käsikirja!A1294" display="Omahoito"/>
    <hyperlink ref="A163" location="Käsikirja!A1300" display="Osastohoito"/>
    <hyperlink ref="A165" location="Käsikirja!A1324" display="Suun terveydenhuollon tietopaketti"/>
    <hyperlink ref="A164" location="Käsikirja!A1322" display="6.   Palvelujen kohdennukset tietopaketteihin"/>
    <hyperlink ref="A166" location="Käsikirja!A1401" display="Mielenterveys- ja päihdepalvelujen tietopaketti"/>
    <hyperlink ref="A1462" location="'Luokittelu (200)'!A30" display="Katso välilehti Luokittelu."/>
    <hyperlink ref="A167" location="Käsikirja!A1464" display="Lasten, nuorten ja perheiden tietopaketti"/>
    <hyperlink ref="A1535" location="'Luokittelu (200)'!A116" display="Katso välilehti Luokittelu."/>
    <hyperlink ref="A168" location="Käsikirja!A1537" display="Aikuisten sosiaalipalvelujen tietopaketti"/>
    <hyperlink ref="A169" location="Käsikirja!A1583" display="Hoito- ja hoivapalvelujen tietopaketti"/>
    <hyperlink ref="A1630" location="'Luokittelu (200)'!A276" display="Katso välilehti Luokittelu."/>
    <hyperlink ref="A170" location="Käsikirja!A1632" display="18–74-vuotiaiden erikoissairaanhoidon tietopaketti "/>
    <hyperlink ref="A1847" location="'Luokittelu (200)'!A358" display="Katso välilehti Luokittelu."/>
    <hyperlink ref="A171" location="Käsikirja!A1849" display="Vammaisten palvelujen tietopaketti"/>
    <hyperlink ref="A1890" location="'Luokittelu (200)'!A411" display="Katso välilehti Luokittelu."/>
    <hyperlink ref="A172" location="Käsikirja!A1898" display="Lääkinnällisen kuntoutuksen tietopaketti"/>
    <hyperlink ref="A1946" location="'Luokittelu (200)'!A480" display="Katso välilehti Luokittelu."/>
    <hyperlink ref="A173" location="Käsikirja!A1947" display="Vastaanottopalvelujen tietopaketti "/>
    <hyperlink ref="A1983" location="'Luokittelu (200)'!A522" display="Katso välilehti Luokittelu."/>
    <hyperlink ref="A174" location="Käsikirja!A1985" display="Päivystyksen tietopaketti"/>
    <hyperlink ref="A175" location="Käsikirja!A2056" display="Ensihoidon tietopaketti "/>
    <hyperlink ref="A2106" location="'Luokittelu (200)'!A568" display="Katso välilehti Luokittelu."/>
    <hyperlink ref="A176" location="Käsikirja!A2109" display="Lääkehuollon tietopaketti"/>
    <hyperlink ref="A2152" location="'Luokittelu (200)'!A579" display="Katso välilehti Luokittelu."/>
    <hyperlink ref="A177" location="Käsikirja!A2153" display="Matkapalvelujen tietopaketti "/>
    <hyperlink ref="A2181" location="'Luokittelu (200)'!A590" display="Katso välilehti Luokittelu."/>
    <hyperlink ref="A178" location="Käsikirja!A2203" display="Hyvinvoinnin ja terveyden edistämisen tietopaketti"/>
    <hyperlink ref="A2284" location="Luokittelu!A571" display="Katso välilehti Luokittelu."/>
    <hyperlink ref="A179" location="Käsikirja!A2285" display="Liite 1. Käsitteet "/>
    <hyperlink ref="A180" location="Käsikirja!A2321" display="Liite 2: Kustannusten sisältö"/>
    <hyperlink ref="A1379" location="'STH-toimenpideluokitus'!E4" display="toimenpidekoodien ja Suomen hammaslääkäriliiton (SHL) laatimien painokertoimien perusteella. SHL:n laatimat "/>
    <hyperlink ref="A136" location="Käsikirja!A183" display="1.   Sote-tietopaketit tietojohtamisen työvälineenä"/>
    <hyperlink ref="A141" location="Käsikirja!A442" display="Tietopaketit ja muut luokitukset "/>
    <hyperlink ref="C65" r:id="rId1"/>
    <hyperlink ref="A1399" location="'Luokittelu (200)'!A2" display="Katso välilehti Luokittelu."/>
    <hyperlink ref="A2054" location="'Luokittelu (200)'!A554" display="Katso välilehti Luokittelu."/>
  </hyperlinks>
  <pageMargins left="0.62992125984251968" right="0.61921296296296291" top="0.74803149606299213" bottom="0.82677165354330717" header="0.31496062992125984" footer="3.937007874015748E-2"/>
  <pageSetup paperSize="9" orientation="portrait" r:id="rId2"/>
  <headerFooter>
    <oddHeader>&amp;CSote-tietopakettien käsikirja 3.1&amp;R&amp;P (&amp;N&amp;"(,Normaali")</oddHeader>
    <oddFooter>&amp;C&amp;G</oddFooter>
  </headerFooter>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4"/>
  <sheetViews>
    <sheetView zoomScale="90" zoomScaleNormal="90" zoomScalePageLayoutView="79" workbookViewId="0">
      <pane xSplit="3" ySplit="1" topLeftCell="E2" activePane="bottomRight" state="frozen"/>
      <selection pane="topRight" activeCell="C1" sqref="C1"/>
      <selection pane="bottomLeft" activeCell="A2" sqref="A2"/>
      <selection pane="bottomRight"/>
    </sheetView>
  </sheetViews>
  <sheetFormatPr defaultColWidth="11.44140625" defaultRowHeight="13.8"/>
  <cols>
    <col min="1" max="1" width="27" style="849" bestFit="1" customWidth="1"/>
    <col min="2" max="2" width="12.21875" style="862" bestFit="1" customWidth="1"/>
    <col min="3" max="3" width="38.77734375" style="863" customWidth="1"/>
    <col min="4" max="4" width="22.5546875" style="472" customWidth="1"/>
    <col min="5" max="5" width="255.6640625" style="472" bestFit="1" customWidth="1"/>
    <col min="6" max="6" width="112.5546875" style="863" customWidth="1"/>
    <col min="7" max="256" width="11.44140625" style="472"/>
    <col min="257" max="257" width="27" style="472" bestFit="1" customWidth="1"/>
    <col min="258" max="258" width="12.21875" style="472" bestFit="1" customWidth="1"/>
    <col min="259" max="259" width="38.77734375" style="472" customWidth="1"/>
    <col min="260" max="260" width="22.5546875" style="472" customWidth="1"/>
    <col min="261" max="261" width="94.44140625" style="472" customWidth="1"/>
    <col min="262" max="262" width="112.5546875" style="472" customWidth="1"/>
    <col min="263" max="512" width="11.44140625" style="472"/>
    <col min="513" max="513" width="27" style="472" bestFit="1" customWidth="1"/>
    <col min="514" max="514" width="12.21875" style="472" bestFit="1" customWidth="1"/>
    <col min="515" max="515" width="38.77734375" style="472" customWidth="1"/>
    <col min="516" max="516" width="22.5546875" style="472" customWidth="1"/>
    <col min="517" max="517" width="94.44140625" style="472" customWidth="1"/>
    <col min="518" max="518" width="112.5546875" style="472" customWidth="1"/>
    <col min="519" max="768" width="11.44140625" style="472"/>
    <col min="769" max="769" width="27" style="472" bestFit="1" customWidth="1"/>
    <col min="770" max="770" width="12.21875" style="472" bestFit="1" customWidth="1"/>
    <col min="771" max="771" width="38.77734375" style="472" customWidth="1"/>
    <col min="772" max="772" width="22.5546875" style="472" customWidth="1"/>
    <col min="773" max="773" width="94.44140625" style="472" customWidth="1"/>
    <col min="774" max="774" width="112.5546875" style="472" customWidth="1"/>
    <col min="775" max="1024" width="11.44140625" style="472"/>
    <col min="1025" max="1025" width="27" style="472" bestFit="1" customWidth="1"/>
    <col min="1026" max="1026" width="12.21875" style="472" bestFit="1" customWidth="1"/>
    <col min="1027" max="1027" width="38.77734375" style="472" customWidth="1"/>
    <col min="1028" max="1028" width="22.5546875" style="472" customWidth="1"/>
    <col min="1029" max="1029" width="94.44140625" style="472" customWidth="1"/>
    <col min="1030" max="1030" width="112.5546875" style="472" customWidth="1"/>
    <col min="1031" max="1280" width="11.44140625" style="472"/>
    <col min="1281" max="1281" width="27" style="472" bestFit="1" customWidth="1"/>
    <col min="1282" max="1282" width="12.21875" style="472" bestFit="1" customWidth="1"/>
    <col min="1283" max="1283" width="38.77734375" style="472" customWidth="1"/>
    <col min="1284" max="1284" width="22.5546875" style="472" customWidth="1"/>
    <col min="1285" max="1285" width="94.44140625" style="472" customWidth="1"/>
    <col min="1286" max="1286" width="112.5546875" style="472" customWidth="1"/>
    <col min="1287" max="1536" width="11.44140625" style="472"/>
    <col min="1537" max="1537" width="27" style="472" bestFit="1" customWidth="1"/>
    <col min="1538" max="1538" width="12.21875" style="472" bestFit="1" customWidth="1"/>
    <col min="1539" max="1539" width="38.77734375" style="472" customWidth="1"/>
    <col min="1540" max="1540" width="22.5546875" style="472" customWidth="1"/>
    <col min="1541" max="1541" width="94.44140625" style="472" customWidth="1"/>
    <col min="1542" max="1542" width="112.5546875" style="472" customWidth="1"/>
    <col min="1543" max="1792" width="11.44140625" style="472"/>
    <col min="1793" max="1793" width="27" style="472" bestFit="1" customWidth="1"/>
    <col min="1794" max="1794" width="12.21875" style="472" bestFit="1" customWidth="1"/>
    <col min="1795" max="1795" width="38.77734375" style="472" customWidth="1"/>
    <col min="1796" max="1796" width="22.5546875" style="472" customWidth="1"/>
    <col min="1797" max="1797" width="94.44140625" style="472" customWidth="1"/>
    <col min="1798" max="1798" width="112.5546875" style="472" customWidth="1"/>
    <col min="1799" max="2048" width="11.44140625" style="472"/>
    <col min="2049" max="2049" width="27" style="472" bestFit="1" customWidth="1"/>
    <col min="2050" max="2050" width="12.21875" style="472" bestFit="1" customWidth="1"/>
    <col min="2051" max="2051" width="38.77734375" style="472" customWidth="1"/>
    <col min="2052" max="2052" width="22.5546875" style="472" customWidth="1"/>
    <col min="2053" max="2053" width="94.44140625" style="472" customWidth="1"/>
    <col min="2054" max="2054" width="112.5546875" style="472" customWidth="1"/>
    <col min="2055" max="2304" width="11.44140625" style="472"/>
    <col min="2305" max="2305" width="27" style="472" bestFit="1" customWidth="1"/>
    <col min="2306" max="2306" width="12.21875" style="472" bestFit="1" customWidth="1"/>
    <col min="2307" max="2307" width="38.77734375" style="472" customWidth="1"/>
    <col min="2308" max="2308" width="22.5546875" style="472" customWidth="1"/>
    <col min="2309" max="2309" width="94.44140625" style="472" customWidth="1"/>
    <col min="2310" max="2310" width="112.5546875" style="472" customWidth="1"/>
    <col min="2311" max="2560" width="11.44140625" style="472"/>
    <col min="2561" max="2561" width="27" style="472" bestFit="1" customWidth="1"/>
    <col min="2562" max="2562" width="12.21875" style="472" bestFit="1" customWidth="1"/>
    <col min="2563" max="2563" width="38.77734375" style="472" customWidth="1"/>
    <col min="2564" max="2564" width="22.5546875" style="472" customWidth="1"/>
    <col min="2565" max="2565" width="94.44140625" style="472" customWidth="1"/>
    <col min="2566" max="2566" width="112.5546875" style="472" customWidth="1"/>
    <col min="2567" max="2816" width="11.44140625" style="472"/>
    <col min="2817" max="2817" width="27" style="472" bestFit="1" customWidth="1"/>
    <col min="2818" max="2818" width="12.21875" style="472" bestFit="1" customWidth="1"/>
    <col min="2819" max="2819" width="38.77734375" style="472" customWidth="1"/>
    <col min="2820" max="2820" width="22.5546875" style="472" customWidth="1"/>
    <col min="2821" max="2821" width="94.44140625" style="472" customWidth="1"/>
    <col min="2822" max="2822" width="112.5546875" style="472" customWidth="1"/>
    <col min="2823" max="3072" width="11.44140625" style="472"/>
    <col min="3073" max="3073" width="27" style="472" bestFit="1" customWidth="1"/>
    <col min="3074" max="3074" width="12.21875" style="472" bestFit="1" customWidth="1"/>
    <col min="3075" max="3075" width="38.77734375" style="472" customWidth="1"/>
    <col min="3076" max="3076" width="22.5546875" style="472" customWidth="1"/>
    <col min="3077" max="3077" width="94.44140625" style="472" customWidth="1"/>
    <col min="3078" max="3078" width="112.5546875" style="472" customWidth="1"/>
    <col min="3079" max="3328" width="11.44140625" style="472"/>
    <col min="3329" max="3329" width="27" style="472" bestFit="1" customWidth="1"/>
    <col min="3330" max="3330" width="12.21875" style="472" bestFit="1" customWidth="1"/>
    <col min="3331" max="3331" width="38.77734375" style="472" customWidth="1"/>
    <col min="3332" max="3332" width="22.5546875" style="472" customWidth="1"/>
    <col min="3333" max="3333" width="94.44140625" style="472" customWidth="1"/>
    <col min="3334" max="3334" width="112.5546875" style="472" customWidth="1"/>
    <col min="3335" max="3584" width="11.44140625" style="472"/>
    <col min="3585" max="3585" width="27" style="472" bestFit="1" customWidth="1"/>
    <col min="3586" max="3586" width="12.21875" style="472" bestFit="1" customWidth="1"/>
    <col min="3587" max="3587" width="38.77734375" style="472" customWidth="1"/>
    <col min="3588" max="3588" width="22.5546875" style="472" customWidth="1"/>
    <col min="3589" max="3589" width="94.44140625" style="472" customWidth="1"/>
    <col min="3590" max="3590" width="112.5546875" style="472" customWidth="1"/>
    <col min="3591" max="3840" width="11.44140625" style="472"/>
    <col min="3841" max="3841" width="27" style="472" bestFit="1" customWidth="1"/>
    <col min="3842" max="3842" width="12.21875" style="472" bestFit="1" customWidth="1"/>
    <col min="3843" max="3843" width="38.77734375" style="472" customWidth="1"/>
    <col min="3844" max="3844" width="22.5546875" style="472" customWidth="1"/>
    <col min="3845" max="3845" width="94.44140625" style="472" customWidth="1"/>
    <col min="3846" max="3846" width="112.5546875" style="472" customWidth="1"/>
    <col min="3847" max="4096" width="11.44140625" style="472"/>
    <col min="4097" max="4097" width="27" style="472" bestFit="1" customWidth="1"/>
    <col min="4098" max="4098" width="12.21875" style="472" bestFit="1" customWidth="1"/>
    <col min="4099" max="4099" width="38.77734375" style="472" customWidth="1"/>
    <col min="4100" max="4100" width="22.5546875" style="472" customWidth="1"/>
    <col min="4101" max="4101" width="94.44140625" style="472" customWidth="1"/>
    <col min="4102" max="4102" width="112.5546875" style="472" customWidth="1"/>
    <col min="4103" max="4352" width="11.44140625" style="472"/>
    <col min="4353" max="4353" width="27" style="472" bestFit="1" customWidth="1"/>
    <col min="4354" max="4354" width="12.21875" style="472" bestFit="1" customWidth="1"/>
    <col min="4355" max="4355" width="38.77734375" style="472" customWidth="1"/>
    <col min="4356" max="4356" width="22.5546875" style="472" customWidth="1"/>
    <col min="4357" max="4357" width="94.44140625" style="472" customWidth="1"/>
    <col min="4358" max="4358" width="112.5546875" style="472" customWidth="1"/>
    <col min="4359" max="4608" width="11.44140625" style="472"/>
    <col min="4609" max="4609" width="27" style="472" bestFit="1" customWidth="1"/>
    <col min="4610" max="4610" width="12.21875" style="472" bestFit="1" customWidth="1"/>
    <col min="4611" max="4611" width="38.77734375" style="472" customWidth="1"/>
    <col min="4612" max="4612" width="22.5546875" style="472" customWidth="1"/>
    <col min="4613" max="4613" width="94.44140625" style="472" customWidth="1"/>
    <col min="4614" max="4614" width="112.5546875" style="472" customWidth="1"/>
    <col min="4615" max="4864" width="11.44140625" style="472"/>
    <col min="4865" max="4865" width="27" style="472" bestFit="1" customWidth="1"/>
    <col min="4866" max="4866" width="12.21875" style="472" bestFit="1" customWidth="1"/>
    <col min="4867" max="4867" width="38.77734375" style="472" customWidth="1"/>
    <col min="4868" max="4868" width="22.5546875" style="472" customWidth="1"/>
    <col min="4869" max="4869" width="94.44140625" style="472" customWidth="1"/>
    <col min="4870" max="4870" width="112.5546875" style="472" customWidth="1"/>
    <col min="4871" max="5120" width="11.44140625" style="472"/>
    <col min="5121" max="5121" width="27" style="472" bestFit="1" customWidth="1"/>
    <col min="5122" max="5122" width="12.21875" style="472" bestFit="1" customWidth="1"/>
    <col min="5123" max="5123" width="38.77734375" style="472" customWidth="1"/>
    <col min="5124" max="5124" width="22.5546875" style="472" customWidth="1"/>
    <col min="5125" max="5125" width="94.44140625" style="472" customWidth="1"/>
    <col min="5126" max="5126" width="112.5546875" style="472" customWidth="1"/>
    <col min="5127" max="5376" width="11.44140625" style="472"/>
    <col min="5377" max="5377" width="27" style="472" bestFit="1" customWidth="1"/>
    <col min="5378" max="5378" width="12.21875" style="472" bestFit="1" customWidth="1"/>
    <col min="5379" max="5379" width="38.77734375" style="472" customWidth="1"/>
    <col min="5380" max="5380" width="22.5546875" style="472" customWidth="1"/>
    <col min="5381" max="5381" width="94.44140625" style="472" customWidth="1"/>
    <col min="5382" max="5382" width="112.5546875" style="472" customWidth="1"/>
    <col min="5383" max="5632" width="11.44140625" style="472"/>
    <col min="5633" max="5633" width="27" style="472" bestFit="1" customWidth="1"/>
    <col min="5634" max="5634" width="12.21875" style="472" bestFit="1" customWidth="1"/>
    <col min="5635" max="5635" width="38.77734375" style="472" customWidth="1"/>
    <col min="5636" max="5636" width="22.5546875" style="472" customWidth="1"/>
    <col min="5637" max="5637" width="94.44140625" style="472" customWidth="1"/>
    <col min="5638" max="5638" width="112.5546875" style="472" customWidth="1"/>
    <col min="5639" max="5888" width="11.44140625" style="472"/>
    <col min="5889" max="5889" width="27" style="472" bestFit="1" customWidth="1"/>
    <col min="5890" max="5890" width="12.21875" style="472" bestFit="1" customWidth="1"/>
    <col min="5891" max="5891" width="38.77734375" style="472" customWidth="1"/>
    <col min="5892" max="5892" width="22.5546875" style="472" customWidth="1"/>
    <col min="5893" max="5893" width="94.44140625" style="472" customWidth="1"/>
    <col min="5894" max="5894" width="112.5546875" style="472" customWidth="1"/>
    <col min="5895" max="6144" width="11.44140625" style="472"/>
    <col min="6145" max="6145" width="27" style="472" bestFit="1" customWidth="1"/>
    <col min="6146" max="6146" width="12.21875" style="472" bestFit="1" customWidth="1"/>
    <col min="6147" max="6147" width="38.77734375" style="472" customWidth="1"/>
    <col min="6148" max="6148" width="22.5546875" style="472" customWidth="1"/>
    <col min="6149" max="6149" width="94.44140625" style="472" customWidth="1"/>
    <col min="6150" max="6150" width="112.5546875" style="472" customWidth="1"/>
    <col min="6151" max="6400" width="11.44140625" style="472"/>
    <col min="6401" max="6401" width="27" style="472" bestFit="1" customWidth="1"/>
    <col min="6402" max="6402" width="12.21875" style="472" bestFit="1" customWidth="1"/>
    <col min="6403" max="6403" width="38.77734375" style="472" customWidth="1"/>
    <col min="6404" max="6404" width="22.5546875" style="472" customWidth="1"/>
    <col min="6405" max="6405" width="94.44140625" style="472" customWidth="1"/>
    <col min="6406" max="6406" width="112.5546875" style="472" customWidth="1"/>
    <col min="6407" max="6656" width="11.44140625" style="472"/>
    <col min="6657" max="6657" width="27" style="472" bestFit="1" customWidth="1"/>
    <col min="6658" max="6658" width="12.21875" style="472" bestFit="1" customWidth="1"/>
    <col min="6659" max="6659" width="38.77734375" style="472" customWidth="1"/>
    <col min="6660" max="6660" width="22.5546875" style="472" customWidth="1"/>
    <col min="6661" max="6661" width="94.44140625" style="472" customWidth="1"/>
    <col min="6662" max="6662" width="112.5546875" style="472" customWidth="1"/>
    <col min="6663" max="6912" width="11.44140625" style="472"/>
    <col min="6913" max="6913" width="27" style="472" bestFit="1" customWidth="1"/>
    <col min="6914" max="6914" width="12.21875" style="472" bestFit="1" customWidth="1"/>
    <col min="6915" max="6915" width="38.77734375" style="472" customWidth="1"/>
    <col min="6916" max="6916" width="22.5546875" style="472" customWidth="1"/>
    <col min="6917" max="6917" width="94.44140625" style="472" customWidth="1"/>
    <col min="6918" max="6918" width="112.5546875" style="472" customWidth="1"/>
    <col min="6919" max="7168" width="11.44140625" style="472"/>
    <col min="7169" max="7169" width="27" style="472" bestFit="1" customWidth="1"/>
    <col min="7170" max="7170" width="12.21875" style="472" bestFit="1" customWidth="1"/>
    <col min="7171" max="7171" width="38.77734375" style="472" customWidth="1"/>
    <col min="7172" max="7172" width="22.5546875" style="472" customWidth="1"/>
    <col min="7173" max="7173" width="94.44140625" style="472" customWidth="1"/>
    <col min="7174" max="7174" width="112.5546875" style="472" customWidth="1"/>
    <col min="7175" max="7424" width="11.44140625" style="472"/>
    <col min="7425" max="7425" width="27" style="472" bestFit="1" customWidth="1"/>
    <col min="7426" max="7426" width="12.21875" style="472" bestFit="1" customWidth="1"/>
    <col min="7427" max="7427" width="38.77734375" style="472" customWidth="1"/>
    <col min="7428" max="7428" width="22.5546875" style="472" customWidth="1"/>
    <col min="7429" max="7429" width="94.44140625" style="472" customWidth="1"/>
    <col min="7430" max="7430" width="112.5546875" style="472" customWidth="1"/>
    <col min="7431" max="7680" width="11.44140625" style="472"/>
    <col min="7681" max="7681" width="27" style="472" bestFit="1" customWidth="1"/>
    <col min="7682" max="7682" width="12.21875" style="472" bestFit="1" customWidth="1"/>
    <col min="7683" max="7683" width="38.77734375" style="472" customWidth="1"/>
    <col min="7684" max="7684" width="22.5546875" style="472" customWidth="1"/>
    <col min="7685" max="7685" width="94.44140625" style="472" customWidth="1"/>
    <col min="7686" max="7686" width="112.5546875" style="472" customWidth="1"/>
    <col min="7687" max="7936" width="11.44140625" style="472"/>
    <col min="7937" max="7937" width="27" style="472" bestFit="1" customWidth="1"/>
    <col min="7938" max="7938" width="12.21875" style="472" bestFit="1" customWidth="1"/>
    <col min="7939" max="7939" width="38.77734375" style="472" customWidth="1"/>
    <col min="7940" max="7940" width="22.5546875" style="472" customWidth="1"/>
    <col min="7941" max="7941" width="94.44140625" style="472" customWidth="1"/>
    <col min="7942" max="7942" width="112.5546875" style="472" customWidth="1"/>
    <col min="7943" max="8192" width="11.44140625" style="472"/>
    <col min="8193" max="8193" width="27" style="472" bestFit="1" customWidth="1"/>
    <col min="8194" max="8194" width="12.21875" style="472" bestFit="1" customWidth="1"/>
    <col min="8195" max="8195" width="38.77734375" style="472" customWidth="1"/>
    <col min="8196" max="8196" width="22.5546875" style="472" customWidth="1"/>
    <col min="8197" max="8197" width="94.44140625" style="472" customWidth="1"/>
    <col min="8198" max="8198" width="112.5546875" style="472" customWidth="1"/>
    <col min="8199" max="8448" width="11.44140625" style="472"/>
    <col min="8449" max="8449" width="27" style="472" bestFit="1" customWidth="1"/>
    <col min="8450" max="8450" width="12.21875" style="472" bestFit="1" customWidth="1"/>
    <col min="8451" max="8451" width="38.77734375" style="472" customWidth="1"/>
    <col min="8452" max="8452" width="22.5546875" style="472" customWidth="1"/>
    <col min="8453" max="8453" width="94.44140625" style="472" customWidth="1"/>
    <col min="8454" max="8454" width="112.5546875" style="472" customWidth="1"/>
    <col min="8455" max="8704" width="11.44140625" style="472"/>
    <col min="8705" max="8705" width="27" style="472" bestFit="1" customWidth="1"/>
    <col min="8706" max="8706" width="12.21875" style="472" bestFit="1" customWidth="1"/>
    <col min="8707" max="8707" width="38.77734375" style="472" customWidth="1"/>
    <col min="8708" max="8708" width="22.5546875" style="472" customWidth="1"/>
    <col min="8709" max="8709" width="94.44140625" style="472" customWidth="1"/>
    <col min="8710" max="8710" width="112.5546875" style="472" customWidth="1"/>
    <col min="8711" max="8960" width="11.44140625" style="472"/>
    <col min="8961" max="8961" width="27" style="472" bestFit="1" customWidth="1"/>
    <col min="8962" max="8962" width="12.21875" style="472" bestFit="1" customWidth="1"/>
    <col min="8963" max="8963" width="38.77734375" style="472" customWidth="1"/>
    <col min="8964" max="8964" width="22.5546875" style="472" customWidth="1"/>
    <col min="8965" max="8965" width="94.44140625" style="472" customWidth="1"/>
    <col min="8966" max="8966" width="112.5546875" style="472" customWidth="1"/>
    <col min="8967" max="9216" width="11.44140625" style="472"/>
    <col min="9217" max="9217" width="27" style="472" bestFit="1" customWidth="1"/>
    <col min="9218" max="9218" width="12.21875" style="472" bestFit="1" customWidth="1"/>
    <col min="9219" max="9219" width="38.77734375" style="472" customWidth="1"/>
    <col min="9220" max="9220" width="22.5546875" style="472" customWidth="1"/>
    <col min="9221" max="9221" width="94.44140625" style="472" customWidth="1"/>
    <col min="9222" max="9222" width="112.5546875" style="472" customWidth="1"/>
    <col min="9223" max="9472" width="11.44140625" style="472"/>
    <col min="9473" max="9473" width="27" style="472" bestFit="1" customWidth="1"/>
    <col min="9474" max="9474" width="12.21875" style="472" bestFit="1" customWidth="1"/>
    <col min="9475" max="9475" width="38.77734375" style="472" customWidth="1"/>
    <col min="9476" max="9476" width="22.5546875" style="472" customWidth="1"/>
    <col min="9477" max="9477" width="94.44140625" style="472" customWidth="1"/>
    <col min="9478" max="9478" width="112.5546875" style="472" customWidth="1"/>
    <col min="9479" max="9728" width="11.44140625" style="472"/>
    <col min="9729" max="9729" width="27" style="472" bestFit="1" customWidth="1"/>
    <col min="9730" max="9730" width="12.21875" style="472" bestFit="1" customWidth="1"/>
    <col min="9731" max="9731" width="38.77734375" style="472" customWidth="1"/>
    <col min="9732" max="9732" width="22.5546875" style="472" customWidth="1"/>
    <col min="9733" max="9733" width="94.44140625" style="472" customWidth="1"/>
    <col min="9734" max="9734" width="112.5546875" style="472" customWidth="1"/>
    <col min="9735" max="9984" width="11.44140625" style="472"/>
    <col min="9985" max="9985" width="27" style="472" bestFit="1" customWidth="1"/>
    <col min="9986" max="9986" width="12.21875" style="472" bestFit="1" customWidth="1"/>
    <col min="9987" max="9987" width="38.77734375" style="472" customWidth="1"/>
    <col min="9988" max="9988" width="22.5546875" style="472" customWidth="1"/>
    <col min="9989" max="9989" width="94.44140625" style="472" customWidth="1"/>
    <col min="9990" max="9990" width="112.5546875" style="472" customWidth="1"/>
    <col min="9991" max="10240" width="11.44140625" style="472"/>
    <col min="10241" max="10241" width="27" style="472" bestFit="1" customWidth="1"/>
    <col min="10242" max="10242" width="12.21875" style="472" bestFit="1" customWidth="1"/>
    <col min="10243" max="10243" width="38.77734375" style="472" customWidth="1"/>
    <col min="10244" max="10244" width="22.5546875" style="472" customWidth="1"/>
    <col min="10245" max="10245" width="94.44140625" style="472" customWidth="1"/>
    <col min="10246" max="10246" width="112.5546875" style="472" customWidth="1"/>
    <col min="10247" max="10496" width="11.44140625" style="472"/>
    <col min="10497" max="10497" width="27" style="472" bestFit="1" customWidth="1"/>
    <col min="10498" max="10498" width="12.21875" style="472" bestFit="1" customWidth="1"/>
    <col min="10499" max="10499" width="38.77734375" style="472" customWidth="1"/>
    <col min="10500" max="10500" width="22.5546875" style="472" customWidth="1"/>
    <col min="10501" max="10501" width="94.44140625" style="472" customWidth="1"/>
    <col min="10502" max="10502" width="112.5546875" style="472" customWidth="1"/>
    <col min="10503" max="10752" width="11.44140625" style="472"/>
    <col min="10753" max="10753" width="27" style="472" bestFit="1" customWidth="1"/>
    <col min="10754" max="10754" width="12.21875" style="472" bestFit="1" customWidth="1"/>
    <col min="10755" max="10755" width="38.77734375" style="472" customWidth="1"/>
    <col min="10756" max="10756" width="22.5546875" style="472" customWidth="1"/>
    <col min="10757" max="10757" width="94.44140625" style="472" customWidth="1"/>
    <col min="10758" max="10758" width="112.5546875" style="472" customWidth="1"/>
    <col min="10759" max="11008" width="11.44140625" style="472"/>
    <col min="11009" max="11009" width="27" style="472" bestFit="1" customWidth="1"/>
    <col min="11010" max="11010" width="12.21875" style="472" bestFit="1" customWidth="1"/>
    <col min="11011" max="11011" width="38.77734375" style="472" customWidth="1"/>
    <col min="11012" max="11012" width="22.5546875" style="472" customWidth="1"/>
    <col min="11013" max="11013" width="94.44140625" style="472" customWidth="1"/>
    <col min="11014" max="11014" width="112.5546875" style="472" customWidth="1"/>
    <col min="11015" max="11264" width="11.44140625" style="472"/>
    <col min="11265" max="11265" width="27" style="472" bestFit="1" customWidth="1"/>
    <col min="11266" max="11266" width="12.21875" style="472" bestFit="1" customWidth="1"/>
    <col min="11267" max="11267" width="38.77734375" style="472" customWidth="1"/>
    <col min="11268" max="11268" width="22.5546875" style="472" customWidth="1"/>
    <col min="11269" max="11269" width="94.44140625" style="472" customWidth="1"/>
    <col min="11270" max="11270" width="112.5546875" style="472" customWidth="1"/>
    <col min="11271" max="11520" width="11.44140625" style="472"/>
    <col min="11521" max="11521" width="27" style="472" bestFit="1" customWidth="1"/>
    <col min="11522" max="11522" width="12.21875" style="472" bestFit="1" customWidth="1"/>
    <col min="11523" max="11523" width="38.77734375" style="472" customWidth="1"/>
    <col min="11524" max="11524" width="22.5546875" style="472" customWidth="1"/>
    <col min="11525" max="11525" width="94.44140625" style="472" customWidth="1"/>
    <col min="11526" max="11526" width="112.5546875" style="472" customWidth="1"/>
    <col min="11527" max="11776" width="11.44140625" style="472"/>
    <col min="11777" max="11777" width="27" style="472" bestFit="1" customWidth="1"/>
    <col min="11778" max="11778" width="12.21875" style="472" bestFit="1" customWidth="1"/>
    <col min="11779" max="11779" width="38.77734375" style="472" customWidth="1"/>
    <col min="11780" max="11780" width="22.5546875" style="472" customWidth="1"/>
    <col min="11781" max="11781" width="94.44140625" style="472" customWidth="1"/>
    <col min="11782" max="11782" width="112.5546875" style="472" customWidth="1"/>
    <col min="11783" max="12032" width="11.44140625" style="472"/>
    <col min="12033" max="12033" width="27" style="472" bestFit="1" customWidth="1"/>
    <col min="12034" max="12034" width="12.21875" style="472" bestFit="1" customWidth="1"/>
    <col min="12035" max="12035" width="38.77734375" style="472" customWidth="1"/>
    <col min="12036" max="12036" width="22.5546875" style="472" customWidth="1"/>
    <col min="12037" max="12037" width="94.44140625" style="472" customWidth="1"/>
    <col min="12038" max="12038" width="112.5546875" style="472" customWidth="1"/>
    <col min="12039" max="12288" width="11.44140625" style="472"/>
    <col min="12289" max="12289" width="27" style="472" bestFit="1" customWidth="1"/>
    <col min="12290" max="12290" width="12.21875" style="472" bestFit="1" customWidth="1"/>
    <col min="12291" max="12291" width="38.77734375" style="472" customWidth="1"/>
    <col min="12292" max="12292" width="22.5546875" style="472" customWidth="1"/>
    <col min="12293" max="12293" width="94.44140625" style="472" customWidth="1"/>
    <col min="12294" max="12294" width="112.5546875" style="472" customWidth="1"/>
    <col min="12295" max="12544" width="11.44140625" style="472"/>
    <col min="12545" max="12545" width="27" style="472" bestFit="1" customWidth="1"/>
    <col min="12546" max="12546" width="12.21875" style="472" bestFit="1" customWidth="1"/>
    <col min="12547" max="12547" width="38.77734375" style="472" customWidth="1"/>
    <col min="12548" max="12548" width="22.5546875" style="472" customWidth="1"/>
    <col min="12549" max="12549" width="94.44140625" style="472" customWidth="1"/>
    <col min="12550" max="12550" width="112.5546875" style="472" customWidth="1"/>
    <col min="12551" max="12800" width="11.44140625" style="472"/>
    <col min="12801" max="12801" width="27" style="472" bestFit="1" customWidth="1"/>
    <col min="12802" max="12802" width="12.21875" style="472" bestFit="1" customWidth="1"/>
    <col min="12803" max="12803" width="38.77734375" style="472" customWidth="1"/>
    <col min="12804" max="12804" width="22.5546875" style="472" customWidth="1"/>
    <col min="12805" max="12805" width="94.44140625" style="472" customWidth="1"/>
    <col min="12806" max="12806" width="112.5546875" style="472" customWidth="1"/>
    <col min="12807" max="13056" width="11.44140625" style="472"/>
    <col min="13057" max="13057" width="27" style="472" bestFit="1" customWidth="1"/>
    <col min="13058" max="13058" width="12.21875" style="472" bestFit="1" customWidth="1"/>
    <col min="13059" max="13059" width="38.77734375" style="472" customWidth="1"/>
    <col min="13060" max="13060" width="22.5546875" style="472" customWidth="1"/>
    <col min="13061" max="13061" width="94.44140625" style="472" customWidth="1"/>
    <col min="13062" max="13062" width="112.5546875" style="472" customWidth="1"/>
    <col min="13063" max="13312" width="11.44140625" style="472"/>
    <col min="13313" max="13313" width="27" style="472" bestFit="1" customWidth="1"/>
    <col min="13314" max="13314" width="12.21875" style="472" bestFit="1" customWidth="1"/>
    <col min="13315" max="13315" width="38.77734375" style="472" customWidth="1"/>
    <col min="13316" max="13316" width="22.5546875" style="472" customWidth="1"/>
    <col min="13317" max="13317" width="94.44140625" style="472" customWidth="1"/>
    <col min="13318" max="13318" width="112.5546875" style="472" customWidth="1"/>
    <col min="13319" max="13568" width="11.44140625" style="472"/>
    <col min="13569" max="13569" width="27" style="472" bestFit="1" customWidth="1"/>
    <col min="13570" max="13570" width="12.21875" style="472" bestFit="1" customWidth="1"/>
    <col min="13571" max="13571" width="38.77734375" style="472" customWidth="1"/>
    <col min="13572" max="13572" width="22.5546875" style="472" customWidth="1"/>
    <col min="13573" max="13573" width="94.44140625" style="472" customWidth="1"/>
    <col min="13574" max="13574" width="112.5546875" style="472" customWidth="1"/>
    <col min="13575" max="13824" width="11.44140625" style="472"/>
    <col min="13825" max="13825" width="27" style="472" bestFit="1" customWidth="1"/>
    <col min="13826" max="13826" width="12.21875" style="472" bestFit="1" customWidth="1"/>
    <col min="13827" max="13827" width="38.77734375" style="472" customWidth="1"/>
    <col min="13828" max="13828" width="22.5546875" style="472" customWidth="1"/>
    <col min="13829" max="13829" width="94.44140625" style="472" customWidth="1"/>
    <col min="13830" max="13830" width="112.5546875" style="472" customWidth="1"/>
    <col min="13831" max="14080" width="11.44140625" style="472"/>
    <col min="14081" max="14081" width="27" style="472" bestFit="1" customWidth="1"/>
    <col min="14082" max="14082" width="12.21875" style="472" bestFit="1" customWidth="1"/>
    <col min="14083" max="14083" width="38.77734375" style="472" customWidth="1"/>
    <col min="14084" max="14084" width="22.5546875" style="472" customWidth="1"/>
    <col min="14085" max="14085" width="94.44140625" style="472" customWidth="1"/>
    <col min="14086" max="14086" width="112.5546875" style="472" customWidth="1"/>
    <col min="14087" max="14336" width="11.44140625" style="472"/>
    <col min="14337" max="14337" width="27" style="472" bestFit="1" customWidth="1"/>
    <col min="14338" max="14338" width="12.21875" style="472" bestFit="1" customWidth="1"/>
    <col min="14339" max="14339" width="38.77734375" style="472" customWidth="1"/>
    <col min="14340" max="14340" width="22.5546875" style="472" customWidth="1"/>
    <col min="14341" max="14341" width="94.44140625" style="472" customWidth="1"/>
    <col min="14342" max="14342" width="112.5546875" style="472" customWidth="1"/>
    <col min="14343" max="14592" width="11.44140625" style="472"/>
    <col min="14593" max="14593" width="27" style="472" bestFit="1" customWidth="1"/>
    <col min="14594" max="14594" width="12.21875" style="472" bestFit="1" customWidth="1"/>
    <col min="14595" max="14595" width="38.77734375" style="472" customWidth="1"/>
    <col min="14596" max="14596" width="22.5546875" style="472" customWidth="1"/>
    <col min="14597" max="14597" width="94.44140625" style="472" customWidth="1"/>
    <col min="14598" max="14598" width="112.5546875" style="472" customWidth="1"/>
    <col min="14599" max="14848" width="11.44140625" style="472"/>
    <col min="14849" max="14849" width="27" style="472" bestFit="1" customWidth="1"/>
    <col min="14850" max="14850" width="12.21875" style="472" bestFit="1" customWidth="1"/>
    <col min="14851" max="14851" width="38.77734375" style="472" customWidth="1"/>
    <col min="14852" max="14852" width="22.5546875" style="472" customWidth="1"/>
    <col min="14853" max="14853" width="94.44140625" style="472" customWidth="1"/>
    <col min="14854" max="14854" width="112.5546875" style="472" customWidth="1"/>
    <col min="14855" max="15104" width="11.44140625" style="472"/>
    <col min="15105" max="15105" width="27" style="472" bestFit="1" customWidth="1"/>
    <col min="15106" max="15106" width="12.21875" style="472" bestFit="1" customWidth="1"/>
    <col min="15107" max="15107" width="38.77734375" style="472" customWidth="1"/>
    <col min="15108" max="15108" width="22.5546875" style="472" customWidth="1"/>
    <col min="15109" max="15109" width="94.44140625" style="472" customWidth="1"/>
    <col min="15110" max="15110" width="112.5546875" style="472" customWidth="1"/>
    <col min="15111" max="15360" width="11.44140625" style="472"/>
    <col min="15361" max="15361" width="27" style="472" bestFit="1" customWidth="1"/>
    <col min="15362" max="15362" width="12.21875" style="472" bestFit="1" customWidth="1"/>
    <col min="15363" max="15363" width="38.77734375" style="472" customWidth="1"/>
    <col min="15364" max="15364" width="22.5546875" style="472" customWidth="1"/>
    <col min="15365" max="15365" width="94.44140625" style="472" customWidth="1"/>
    <col min="15366" max="15366" width="112.5546875" style="472" customWidth="1"/>
    <col min="15367" max="15616" width="11.44140625" style="472"/>
    <col min="15617" max="15617" width="27" style="472" bestFit="1" customWidth="1"/>
    <col min="15618" max="15618" width="12.21875" style="472" bestFit="1" customWidth="1"/>
    <col min="15619" max="15619" width="38.77734375" style="472" customWidth="1"/>
    <col min="15620" max="15620" width="22.5546875" style="472" customWidth="1"/>
    <col min="15621" max="15621" width="94.44140625" style="472" customWidth="1"/>
    <col min="15622" max="15622" width="112.5546875" style="472" customWidth="1"/>
    <col min="15623" max="15872" width="11.44140625" style="472"/>
    <col min="15873" max="15873" width="27" style="472" bestFit="1" customWidth="1"/>
    <col min="15874" max="15874" width="12.21875" style="472" bestFit="1" customWidth="1"/>
    <col min="15875" max="15875" width="38.77734375" style="472" customWidth="1"/>
    <col min="15876" max="15876" width="22.5546875" style="472" customWidth="1"/>
    <col min="15877" max="15877" width="94.44140625" style="472" customWidth="1"/>
    <col min="15878" max="15878" width="112.5546875" style="472" customWidth="1"/>
    <col min="15879" max="16128" width="11.44140625" style="472"/>
    <col min="16129" max="16129" width="27" style="472" bestFit="1" customWidth="1"/>
    <col min="16130" max="16130" width="12.21875" style="472" bestFit="1" customWidth="1"/>
    <col min="16131" max="16131" width="38.77734375" style="472" customWidth="1"/>
    <col min="16132" max="16132" width="22.5546875" style="472" customWidth="1"/>
    <col min="16133" max="16133" width="94.44140625" style="472" customWidth="1"/>
    <col min="16134" max="16134" width="112.5546875" style="472" customWidth="1"/>
    <col min="16135" max="16384" width="11.44140625" style="472"/>
  </cols>
  <sheetData>
    <row r="1" spans="1:24" s="819" customFormat="1" ht="27.6">
      <c r="A1" s="452" t="s">
        <v>18984</v>
      </c>
      <c r="B1" s="459" t="s">
        <v>18935</v>
      </c>
      <c r="C1" s="443" t="s">
        <v>433</v>
      </c>
      <c r="D1" s="443" t="s">
        <v>18792</v>
      </c>
      <c r="E1" s="443" t="s">
        <v>436</v>
      </c>
      <c r="F1" s="443" t="s">
        <v>437</v>
      </c>
      <c r="G1" s="444" t="s">
        <v>18793</v>
      </c>
    </row>
    <row r="2" spans="1:24" s="463" customFormat="1">
      <c r="A2" s="453"/>
      <c r="B2" s="460">
        <v>1101</v>
      </c>
      <c r="C2" s="461" t="s">
        <v>557</v>
      </c>
      <c r="D2" s="461" t="s">
        <v>558</v>
      </c>
      <c r="E2" s="461" t="s">
        <v>18985</v>
      </c>
      <c r="F2" s="461" t="s">
        <v>20574</v>
      </c>
      <c r="G2" s="474"/>
      <c r="H2" s="820"/>
      <c r="I2" s="820"/>
      <c r="J2" s="820"/>
      <c r="K2" s="820"/>
      <c r="L2" s="820"/>
      <c r="M2" s="820"/>
      <c r="N2" s="820"/>
      <c r="O2" s="820"/>
      <c r="P2" s="820"/>
      <c r="Q2" s="820"/>
      <c r="R2" s="820"/>
      <c r="S2" s="820"/>
      <c r="T2" s="820"/>
      <c r="U2" s="820"/>
      <c r="V2" s="820"/>
      <c r="W2" s="472"/>
      <c r="X2" s="472"/>
    </row>
    <row r="3" spans="1:24" s="463" customFormat="1">
      <c r="A3" s="454"/>
      <c r="B3" s="460">
        <v>1102</v>
      </c>
      <c r="C3" s="462" t="s">
        <v>18794</v>
      </c>
      <c r="D3" s="462" t="s">
        <v>20575</v>
      </c>
      <c r="E3" s="462" t="s">
        <v>18795</v>
      </c>
      <c r="F3" s="462"/>
      <c r="G3" s="474"/>
      <c r="H3" s="820"/>
      <c r="I3" s="820"/>
      <c r="J3" s="820"/>
      <c r="K3" s="820"/>
      <c r="L3" s="820"/>
      <c r="M3" s="820"/>
      <c r="N3" s="820"/>
      <c r="O3" s="820"/>
      <c r="P3" s="820"/>
      <c r="Q3" s="820"/>
      <c r="R3" s="820"/>
      <c r="S3" s="820"/>
      <c r="T3" s="820"/>
      <c r="U3" s="820"/>
      <c r="V3" s="820"/>
      <c r="W3" s="472"/>
      <c r="X3" s="472"/>
    </row>
    <row r="4" spans="1:24" s="463" customFormat="1">
      <c r="A4" s="486" t="s">
        <v>20576</v>
      </c>
      <c r="B4" s="460">
        <v>2120</v>
      </c>
      <c r="C4" s="480" t="s">
        <v>20576</v>
      </c>
      <c r="D4" s="821" t="s">
        <v>20577</v>
      </c>
      <c r="E4" s="822" t="s">
        <v>20578</v>
      </c>
      <c r="F4" s="821"/>
      <c r="G4" s="474"/>
      <c r="H4" s="820"/>
      <c r="I4" s="820"/>
      <c r="J4" s="820"/>
      <c r="K4" s="820"/>
      <c r="L4" s="820"/>
      <c r="M4" s="820"/>
      <c r="N4" s="820"/>
      <c r="O4" s="820"/>
      <c r="P4" s="820"/>
      <c r="Q4" s="820"/>
      <c r="R4" s="820"/>
      <c r="S4" s="820"/>
      <c r="T4" s="820"/>
      <c r="U4" s="820"/>
      <c r="V4" s="820"/>
      <c r="W4" s="472"/>
      <c r="X4" s="472"/>
    </row>
    <row r="5" spans="1:24" s="463" customFormat="1">
      <c r="A5" s="486" t="s">
        <v>20576</v>
      </c>
      <c r="B5" s="460">
        <v>2121</v>
      </c>
      <c r="C5" s="488" t="s">
        <v>98</v>
      </c>
      <c r="D5" s="462" t="s">
        <v>689</v>
      </c>
      <c r="E5" s="462" t="s">
        <v>690</v>
      </c>
      <c r="F5" s="462" t="s">
        <v>20579</v>
      </c>
      <c r="G5" s="477" t="s">
        <v>20580</v>
      </c>
      <c r="H5" s="474"/>
      <c r="I5" s="474"/>
      <c r="J5" s="474"/>
      <c r="K5" s="474"/>
      <c r="L5" s="474"/>
      <c r="M5" s="474"/>
      <c r="N5" s="474"/>
      <c r="O5" s="474"/>
      <c r="P5" s="474"/>
      <c r="Q5" s="474"/>
      <c r="R5" s="474"/>
      <c r="S5" s="474"/>
      <c r="T5" s="474"/>
      <c r="U5" s="474"/>
      <c r="V5" s="474"/>
      <c r="W5" s="820"/>
      <c r="X5" s="820"/>
    </row>
    <row r="6" spans="1:24" s="463" customFormat="1">
      <c r="A6" s="486" t="s">
        <v>20576</v>
      </c>
      <c r="B6" s="460">
        <v>2122</v>
      </c>
      <c r="C6" s="488" t="s">
        <v>101</v>
      </c>
      <c r="D6" s="462" t="s">
        <v>691</v>
      </c>
      <c r="E6" s="462" t="s">
        <v>2367</v>
      </c>
      <c r="F6" s="462" t="s">
        <v>20581</v>
      </c>
      <c r="G6" s="477" t="s">
        <v>20580</v>
      </c>
      <c r="H6" s="474"/>
      <c r="I6" s="474"/>
      <c r="J6" s="474"/>
      <c r="K6" s="474"/>
      <c r="L6" s="474"/>
      <c r="M6" s="474"/>
      <c r="N6" s="474"/>
      <c r="O6" s="474"/>
      <c r="P6" s="474"/>
      <c r="Q6" s="474"/>
      <c r="R6" s="474"/>
      <c r="S6" s="474"/>
      <c r="T6" s="474"/>
      <c r="U6" s="474"/>
      <c r="V6" s="474"/>
      <c r="W6" s="472"/>
      <c r="X6" s="472"/>
    </row>
    <row r="7" spans="1:24" s="463" customFormat="1">
      <c r="A7" s="486" t="s">
        <v>20576</v>
      </c>
      <c r="B7" s="460">
        <v>2123</v>
      </c>
      <c r="C7" s="488" t="s">
        <v>77</v>
      </c>
      <c r="D7" s="462" t="s">
        <v>20582</v>
      </c>
      <c r="E7" s="462" t="s">
        <v>688</v>
      </c>
      <c r="F7" s="462" t="s">
        <v>20583</v>
      </c>
      <c r="G7" s="477" t="s">
        <v>20580</v>
      </c>
      <c r="W7" s="472"/>
      <c r="X7" s="472"/>
    </row>
    <row r="8" spans="1:24" s="463" customFormat="1">
      <c r="A8" s="486"/>
      <c r="B8" s="460">
        <v>2131</v>
      </c>
      <c r="C8" s="488" t="s">
        <v>89</v>
      </c>
      <c r="D8" s="462" t="s">
        <v>685</v>
      </c>
      <c r="E8" s="462" t="s">
        <v>686</v>
      </c>
      <c r="F8" s="488" t="s">
        <v>20584</v>
      </c>
      <c r="G8" s="477" t="s">
        <v>20580</v>
      </c>
      <c r="W8" s="472"/>
      <c r="X8" s="472"/>
    </row>
    <row r="9" spans="1:24" s="463" customFormat="1">
      <c r="A9" s="486" t="s">
        <v>20585</v>
      </c>
      <c r="B9" s="460">
        <v>2180</v>
      </c>
      <c r="C9" s="480" t="s">
        <v>20585</v>
      </c>
      <c r="D9" s="821" t="s">
        <v>20586</v>
      </c>
      <c r="E9" s="822" t="s">
        <v>20587</v>
      </c>
      <c r="F9" s="821"/>
      <c r="G9" s="474"/>
      <c r="H9" s="820"/>
      <c r="I9" s="820"/>
      <c r="J9" s="820"/>
      <c r="K9" s="820"/>
      <c r="L9" s="820"/>
      <c r="M9" s="820"/>
      <c r="N9" s="820"/>
      <c r="O9" s="820"/>
      <c r="P9" s="820"/>
      <c r="Q9" s="820"/>
      <c r="R9" s="820"/>
      <c r="S9" s="820"/>
      <c r="T9" s="820"/>
      <c r="U9" s="820"/>
      <c r="V9" s="820"/>
      <c r="W9" s="472"/>
      <c r="X9" s="472"/>
    </row>
    <row r="10" spans="1:24" s="463" customFormat="1">
      <c r="A10" s="486" t="s">
        <v>20585</v>
      </c>
      <c r="B10" s="460">
        <v>2181</v>
      </c>
      <c r="C10" s="488" t="s">
        <v>84</v>
      </c>
      <c r="D10" s="462" t="s">
        <v>679</v>
      </c>
      <c r="E10" s="462" t="s">
        <v>18916</v>
      </c>
      <c r="F10" s="488" t="s">
        <v>85</v>
      </c>
      <c r="G10" s="477" t="s">
        <v>20580</v>
      </c>
      <c r="W10" s="472"/>
      <c r="X10" s="472"/>
    </row>
    <row r="11" spans="1:24" s="463" customFormat="1">
      <c r="A11" s="486" t="s">
        <v>20585</v>
      </c>
      <c r="B11" s="460">
        <v>2182</v>
      </c>
      <c r="C11" s="488" t="s">
        <v>59</v>
      </c>
      <c r="D11" s="462" t="s">
        <v>20588</v>
      </c>
      <c r="E11" s="462" t="s">
        <v>684</v>
      </c>
      <c r="F11" s="488" t="s">
        <v>20589</v>
      </c>
      <c r="G11" s="477" t="s">
        <v>20580</v>
      </c>
      <c r="W11" s="472"/>
      <c r="X11" s="472"/>
    </row>
    <row r="12" spans="1:24" s="463" customFormat="1">
      <c r="A12" s="486" t="s">
        <v>20585</v>
      </c>
      <c r="B12" s="460">
        <v>2183</v>
      </c>
      <c r="C12" s="488" t="s">
        <v>81</v>
      </c>
      <c r="D12" s="462" t="s">
        <v>677</v>
      </c>
      <c r="E12" s="462" t="s">
        <v>678</v>
      </c>
      <c r="F12" s="462"/>
      <c r="G12" s="477" t="s">
        <v>20580</v>
      </c>
      <c r="W12" s="472"/>
      <c r="X12" s="472"/>
    </row>
    <row r="13" spans="1:24" s="463" customFormat="1">
      <c r="A13" s="486" t="s">
        <v>20585</v>
      </c>
      <c r="B13" s="460">
        <v>2185</v>
      </c>
      <c r="C13" s="488" t="s">
        <v>20590</v>
      </c>
      <c r="D13" s="462" t="s">
        <v>676</v>
      </c>
      <c r="E13" s="462" t="s">
        <v>20591</v>
      </c>
      <c r="F13" s="462"/>
      <c r="G13" s="477" t="s">
        <v>20580</v>
      </c>
    </row>
    <row r="14" spans="1:24" s="463" customFormat="1">
      <c r="A14" s="486"/>
      <c r="B14" s="460">
        <v>2191</v>
      </c>
      <c r="C14" s="488" t="s">
        <v>55</v>
      </c>
      <c r="D14" s="462" t="s">
        <v>20592</v>
      </c>
      <c r="E14" s="462" t="s">
        <v>693</v>
      </c>
      <c r="F14" s="488"/>
      <c r="G14" s="477" t="s">
        <v>20580</v>
      </c>
      <c r="W14" s="472"/>
      <c r="X14" s="472"/>
    </row>
    <row r="15" spans="1:24" s="463" customFormat="1">
      <c r="A15" s="486"/>
      <c r="B15" s="460">
        <v>2201</v>
      </c>
      <c r="C15" s="488" t="s">
        <v>158</v>
      </c>
      <c r="D15" s="462" t="s">
        <v>673</v>
      </c>
      <c r="E15" s="462" t="s">
        <v>674</v>
      </c>
      <c r="F15" s="462" t="s">
        <v>20593</v>
      </c>
      <c r="G15" s="477" t="s">
        <v>20580</v>
      </c>
    </row>
    <row r="16" spans="1:24" s="463" customFormat="1">
      <c r="A16" s="486"/>
      <c r="B16" s="460">
        <v>2211</v>
      </c>
      <c r="C16" s="488" t="s">
        <v>152</v>
      </c>
      <c r="D16" s="462" t="s">
        <v>671</v>
      </c>
      <c r="E16" s="488" t="s">
        <v>672</v>
      </c>
      <c r="F16" s="488" t="s">
        <v>20594</v>
      </c>
      <c r="G16" s="477" t="s">
        <v>20580</v>
      </c>
    </row>
    <row r="17" spans="1:24" s="463" customFormat="1">
      <c r="A17" s="486" t="s">
        <v>19027</v>
      </c>
      <c r="B17" s="460">
        <v>2230</v>
      </c>
      <c r="C17" s="480" t="s">
        <v>19027</v>
      </c>
      <c r="D17" s="821" t="s">
        <v>20595</v>
      </c>
      <c r="E17" s="822" t="s">
        <v>20596</v>
      </c>
      <c r="F17" s="821"/>
      <c r="G17" s="474"/>
      <c r="H17" s="820"/>
      <c r="I17" s="820"/>
      <c r="J17" s="820"/>
      <c r="K17" s="820"/>
      <c r="L17" s="820"/>
      <c r="M17" s="820"/>
      <c r="N17" s="820"/>
      <c r="O17" s="820"/>
      <c r="P17" s="820"/>
      <c r="Q17" s="820"/>
      <c r="R17" s="820"/>
      <c r="S17" s="820"/>
      <c r="T17" s="820"/>
      <c r="U17" s="820"/>
      <c r="V17" s="820"/>
      <c r="W17" s="472"/>
      <c r="X17" s="472"/>
    </row>
    <row r="18" spans="1:24" s="463" customFormat="1">
      <c r="A18" s="486" t="s">
        <v>19027</v>
      </c>
      <c r="B18" s="460">
        <v>2231</v>
      </c>
      <c r="C18" s="488" t="s">
        <v>129</v>
      </c>
      <c r="D18" s="462" t="s">
        <v>662</v>
      </c>
      <c r="E18" s="462" t="s">
        <v>663</v>
      </c>
      <c r="F18" s="462" t="s">
        <v>130</v>
      </c>
      <c r="G18" s="477" t="s">
        <v>20580</v>
      </c>
      <c r="H18" s="474"/>
      <c r="I18" s="474"/>
      <c r="J18" s="474"/>
      <c r="K18" s="474"/>
      <c r="L18" s="474"/>
      <c r="M18" s="474"/>
      <c r="N18" s="474"/>
      <c r="O18" s="474"/>
      <c r="P18" s="474"/>
      <c r="Q18" s="474"/>
      <c r="R18" s="474"/>
      <c r="S18" s="474"/>
      <c r="T18" s="474"/>
      <c r="U18" s="474"/>
      <c r="V18" s="474"/>
      <c r="W18" s="472"/>
      <c r="X18" s="472"/>
    </row>
    <row r="19" spans="1:24">
      <c r="A19" s="486" t="s">
        <v>19027</v>
      </c>
      <c r="B19" s="464">
        <v>2232</v>
      </c>
      <c r="C19" s="466" t="s">
        <v>148</v>
      </c>
      <c r="D19" s="465" t="s">
        <v>669</v>
      </c>
      <c r="E19" s="465" t="s">
        <v>670</v>
      </c>
      <c r="F19" s="465" t="s">
        <v>20594</v>
      </c>
      <c r="G19" s="477" t="s">
        <v>20580</v>
      </c>
      <c r="H19" s="463"/>
      <c r="I19" s="463"/>
      <c r="J19" s="463"/>
      <c r="K19" s="463"/>
      <c r="L19" s="463"/>
      <c r="M19" s="463"/>
      <c r="N19" s="463"/>
      <c r="O19" s="463"/>
      <c r="P19" s="463"/>
      <c r="Q19" s="463"/>
      <c r="R19" s="463"/>
      <c r="S19" s="463"/>
      <c r="T19" s="463"/>
      <c r="U19" s="463"/>
      <c r="V19" s="463"/>
    </row>
    <row r="20" spans="1:24">
      <c r="A20" s="486" t="s">
        <v>19027</v>
      </c>
      <c r="B20" s="464">
        <v>2233</v>
      </c>
      <c r="C20" s="466" t="s">
        <v>125</v>
      </c>
      <c r="D20" s="465" t="s">
        <v>20597</v>
      </c>
      <c r="E20" s="465" t="s">
        <v>666</v>
      </c>
      <c r="F20" s="465" t="s">
        <v>126</v>
      </c>
      <c r="G20" s="477" t="s">
        <v>20580</v>
      </c>
      <c r="H20" s="463"/>
      <c r="I20" s="463"/>
      <c r="J20" s="463"/>
      <c r="K20" s="463"/>
      <c r="L20" s="463"/>
      <c r="M20" s="463"/>
      <c r="N20" s="463"/>
      <c r="O20" s="463"/>
      <c r="P20" s="463"/>
      <c r="Q20" s="463"/>
      <c r="R20" s="463"/>
      <c r="S20" s="463"/>
      <c r="T20" s="463"/>
      <c r="U20" s="463"/>
      <c r="V20" s="463"/>
    </row>
    <row r="21" spans="1:24">
      <c r="A21" s="486"/>
      <c r="B21" s="464">
        <v>2251</v>
      </c>
      <c r="C21" s="466" t="s">
        <v>214</v>
      </c>
      <c r="D21" s="465" t="s">
        <v>737</v>
      </c>
      <c r="E21" s="465" t="s">
        <v>738</v>
      </c>
      <c r="F21" s="823"/>
      <c r="G21" s="477" t="s">
        <v>20580</v>
      </c>
      <c r="H21" s="824"/>
      <c r="I21" s="824"/>
      <c r="J21" s="824"/>
      <c r="K21" s="824"/>
      <c r="L21" s="824"/>
      <c r="M21" s="824"/>
      <c r="N21" s="824"/>
      <c r="O21" s="824"/>
      <c r="P21" s="824"/>
      <c r="Q21" s="824"/>
      <c r="R21" s="824"/>
      <c r="S21" s="824"/>
      <c r="T21" s="824"/>
      <c r="U21" s="824"/>
      <c r="V21" s="824"/>
    </row>
    <row r="22" spans="1:24">
      <c r="A22" s="486"/>
      <c r="B22" s="464">
        <v>2261</v>
      </c>
      <c r="C22" s="466" t="s">
        <v>210</v>
      </c>
      <c r="D22" s="465" t="s">
        <v>727</v>
      </c>
      <c r="E22" s="825" t="s">
        <v>728</v>
      </c>
      <c r="F22" s="466" t="s">
        <v>20594</v>
      </c>
      <c r="G22" s="477" t="s">
        <v>20580</v>
      </c>
      <c r="H22" s="824"/>
      <c r="I22" s="824"/>
      <c r="J22" s="824"/>
      <c r="K22" s="824"/>
      <c r="L22" s="824"/>
      <c r="M22" s="824"/>
      <c r="N22" s="824"/>
      <c r="O22" s="824"/>
      <c r="P22" s="824"/>
      <c r="Q22" s="824"/>
      <c r="R22" s="824"/>
      <c r="S22" s="824"/>
      <c r="T22" s="824"/>
      <c r="U22" s="824"/>
      <c r="V22" s="824"/>
      <c r="W22" s="463"/>
      <c r="X22" s="463"/>
    </row>
    <row r="23" spans="1:24" s="463" customFormat="1" ht="27.6">
      <c r="A23" s="486" t="s">
        <v>19026</v>
      </c>
      <c r="B23" s="460">
        <v>2280</v>
      </c>
      <c r="C23" s="480" t="s">
        <v>19026</v>
      </c>
      <c r="D23" s="821" t="s">
        <v>20598</v>
      </c>
      <c r="E23" s="822" t="s">
        <v>20599</v>
      </c>
      <c r="F23" s="821"/>
      <c r="G23" s="474"/>
      <c r="H23" s="820"/>
      <c r="I23" s="820"/>
      <c r="J23" s="820"/>
      <c r="K23" s="820"/>
      <c r="L23" s="820"/>
      <c r="M23" s="820"/>
      <c r="N23" s="820"/>
      <c r="O23" s="820"/>
      <c r="P23" s="820"/>
      <c r="Q23" s="820"/>
      <c r="R23" s="820"/>
      <c r="S23" s="820"/>
      <c r="T23" s="820"/>
      <c r="U23" s="820"/>
      <c r="V23" s="820"/>
      <c r="W23" s="472"/>
      <c r="X23" s="472"/>
    </row>
    <row r="24" spans="1:24">
      <c r="A24" s="486" t="s">
        <v>19026</v>
      </c>
      <c r="B24" s="464">
        <v>2281</v>
      </c>
      <c r="C24" s="466" t="s">
        <v>198</v>
      </c>
      <c r="D24" s="465" t="s">
        <v>20600</v>
      </c>
      <c r="E24" s="465" t="s">
        <v>734</v>
      </c>
      <c r="F24" s="465" t="s">
        <v>20601</v>
      </c>
      <c r="G24" s="477" t="s">
        <v>20580</v>
      </c>
      <c r="H24" s="463"/>
      <c r="I24" s="463"/>
      <c r="J24" s="463"/>
      <c r="K24" s="463"/>
      <c r="L24" s="463"/>
      <c r="M24" s="463"/>
      <c r="N24" s="463"/>
      <c r="O24" s="463"/>
      <c r="P24" s="463"/>
      <c r="Q24" s="463"/>
      <c r="R24" s="463"/>
      <c r="S24" s="463"/>
      <c r="T24" s="463"/>
      <c r="U24" s="463"/>
      <c r="V24" s="463"/>
    </row>
    <row r="25" spans="1:24">
      <c r="A25" s="486" t="s">
        <v>19026</v>
      </c>
      <c r="B25" s="464">
        <v>2282</v>
      </c>
      <c r="C25" s="466" t="s">
        <v>205</v>
      </c>
      <c r="D25" s="465" t="s">
        <v>730</v>
      </c>
      <c r="E25" s="465" t="s">
        <v>20602</v>
      </c>
      <c r="F25" s="466" t="s">
        <v>20603</v>
      </c>
      <c r="G25" s="477" t="s">
        <v>20580</v>
      </c>
      <c r="H25" s="463"/>
      <c r="I25" s="463"/>
      <c r="J25" s="463"/>
      <c r="K25" s="463"/>
      <c r="L25" s="463"/>
      <c r="M25" s="463"/>
      <c r="N25" s="463"/>
      <c r="O25" s="463"/>
      <c r="P25" s="463"/>
      <c r="Q25" s="463"/>
      <c r="R25" s="463"/>
      <c r="S25" s="463"/>
      <c r="T25" s="463"/>
      <c r="U25" s="463"/>
      <c r="V25" s="463"/>
      <c r="W25" s="463"/>
      <c r="X25" s="463"/>
    </row>
    <row r="26" spans="1:24">
      <c r="A26" s="486" t="s">
        <v>19026</v>
      </c>
      <c r="B26" s="464">
        <v>2283</v>
      </c>
      <c r="C26" s="466" t="s">
        <v>202</v>
      </c>
      <c r="D26" s="465" t="s">
        <v>731</v>
      </c>
      <c r="E26" s="465" t="s">
        <v>732</v>
      </c>
      <c r="F26" s="465" t="s">
        <v>203</v>
      </c>
      <c r="G26" s="477" t="s">
        <v>20580</v>
      </c>
      <c r="H26" s="463"/>
      <c r="I26" s="463"/>
      <c r="J26" s="463"/>
      <c r="K26" s="463"/>
      <c r="L26" s="463"/>
      <c r="M26" s="463"/>
      <c r="N26" s="463"/>
      <c r="O26" s="463"/>
      <c r="P26" s="463"/>
      <c r="Q26" s="463"/>
      <c r="R26" s="463"/>
      <c r="S26" s="463"/>
      <c r="T26" s="463"/>
      <c r="U26" s="463"/>
      <c r="V26" s="463"/>
    </row>
    <row r="27" spans="1:24">
      <c r="A27" s="486" t="s">
        <v>19026</v>
      </c>
      <c r="B27" s="464">
        <v>2284</v>
      </c>
      <c r="C27" s="466" t="s">
        <v>208</v>
      </c>
      <c r="D27" s="465" t="s">
        <v>735</v>
      </c>
      <c r="E27" s="465" t="s">
        <v>736</v>
      </c>
      <c r="F27" s="466" t="s">
        <v>209</v>
      </c>
      <c r="G27" s="477" t="s">
        <v>20580</v>
      </c>
      <c r="H27" s="463"/>
      <c r="I27" s="463"/>
      <c r="J27" s="463"/>
      <c r="K27" s="463"/>
      <c r="L27" s="463"/>
      <c r="M27" s="463"/>
      <c r="N27" s="463"/>
      <c r="O27" s="463"/>
      <c r="P27" s="463"/>
      <c r="Q27" s="463"/>
      <c r="R27" s="463"/>
      <c r="S27" s="463"/>
      <c r="T27" s="463"/>
      <c r="U27" s="463"/>
      <c r="V27" s="463"/>
      <c r="W27" s="463"/>
      <c r="X27" s="463"/>
    </row>
    <row r="28" spans="1:24">
      <c r="A28" s="486" t="s">
        <v>19026</v>
      </c>
      <c r="B28" s="464">
        <v>2285</v>
      </c>
      <c r="C28" s="466" t="s">
        <v>18936</v>
      </c>
      <c r="D28" s="465" t="s">
        <v>725</v>
      </c>
      <c r="E28" s="465" t="s">
        <v>18937</v>
      </c>
      <c r="F28" s="466"/>
      <c r="G28" s="477" t="s">
        <v>20580</v>
      </c>
      <c r="H28" s="463"/>
      <c r="I28" s="463"/>
      <c r="J28" s="463"/>
      <c r="K28" s="463"/>
      <c r="L28" s="463"/>
      <c r="M28" s="463"/>
      <c r="N28" s="463"/>
      <c r="O28" s="463"/>
      <c r="P28" s="463"/>
      <c r="Q28" s="463"/>
      <c r="R28" s="463"/>
      <c r="S28" s="463"/>
      <c r="T28" s="463"/>
      <c r="U28" s="463"/>
      <c r="V28" s="463"/>
      <c r="W28" s="463"/>
      <c r="X28" s="463"/>
    </row>
    <row r="29" spans="1:24">
      <c r="A29" s="486"/>
      <c r="B29" s="464">
        <v>2321</v>
      </c>
      <c r="C29" s="465" t="s">
        <v>131</v>
      </c>
      <c r="D29" s="465" t="s">
        <v>667</v>
      </c>
      <c r="E29" s="465" t="s">
        <v>20604</v>
      </c>
      <c r="F29" s="466" t="s">
        <v>20605</v>
      </c>
      <c r="G29" s="477" t="s">
        <v>20580</v>
      </c>
      <c r="H29" s="463"/>
      <c r="I29" s="463"/>
      <c r="J29" s="463"/>
      <c r="K29" s="463"/>
      <c r="L29" s="463"/>
      <c r="M29" s="463"/>
      <c r="N29" s="463"/>
      <c r="O29" s="463"/>
      <c r="P29" s="463"/>
      <c r="Q29" s="463"/>
      <c r="R29" s="463"/>
      <c r="S29" s="463"/>
      <c r="T29" s="463"/>
      <c r="U29" s="463"/>
      <c r="V29" s="463"/>
      <c r="W29" s="463"/>
      <c r="X29" s="463"/>
    </row>
    <row r="30" spans="1:24" s="463" customFormat="1" ht="27.6">
      <c r="A30" s="486" t="s">
        <v>20606</v>
      </c>
      <c r="B30" s="460">
        <v>2450</v>
      </c>
      <c r="C30" s="480" t="s">
        <v>20606</v>
      </c>
      <c r="D30" s="821" t="s">
        <v>20607</v>
      </c>
      <c r="E30" s="822" t="s">
        <v>20608</v>
      </c>
      <c r="F30" s="821"/>
      <c r="G30" s="474"/>
      <c r="H30" s="820"/>
      <c r="I30" s="820"/>
      <c r="J30" s="820"/>
      <c r="K30" s="820"/>
      <c r="L30" s="820"/>
      <c r="M30" s="820"/>
      <c r="N30" s="820"/>
      <c r="O30" s="820"/>
      <c r="P30" s="820"/>
      <c r="Q30" s="820"/>
      <c r="R30" s="820"/>
      <c r="S30" s="820"/>
      <c r="T30" s="820"/>
      <c r="U30" s="820"/>
      <c r="V30" s="820"/>
      <c r="W30" s="472"/>
      <c r="X30" s="472"/>
    </row>
    <row r="31" spans="1:24">
      <c r="A31" s="486" t="s">
        <v>20606</v>
      </c>
      <c r="B31" s="464">
        <v>2451</v>
      </c>
      <c r="C31" s="466" t="s">
        <v>802</v>
      </c>
      <c r="D31" s="465" t="s">
        <v>20609</v>
      </c>
      <c r="E31" s="465" t="s">
        <v>19025</v>
      </c>
      <c r="F31" s="465" t="s">
        <v>20610</v>
      </c>
      <c r="G31" s="477" t="s">
        <v>20580</v>
      </c>
      <c r="W31" s="463"/>
      <c r="X31" s="463"/>
    </row>
    <row r="32" spans="1:24">
      <c r="A32" s="486" t="s">
        <v>20606</v>
      </c>
      <c r="B32" s="464">
        <v>2452</v>
      </c>
      <c r="C32" s="466" t="s">
        <v>45</v>
      </c>
      <c r="D32" s="465" t="s">
        <v>714</v>
      </c>
      <c r="E32" s="465" t="s">
        <v>715</v>
      </c>
      <c r="F32" s="465" t="s">
        <v>46</v>
      </c>
      <c r="G32" s="477" t="s">
        <v>20580</v>
      </c>
      <c r="W32" s="463"/>
      <c r="X32" s="463"/>
    </row>
    <row r="33" spans="1:24" s="463" customFormat="1">
      <c r="A33" s="486" t="s">
        <v>20606</v>
      </c>
      <c r="B33" s="460">
        <v>2453</v>
      </c>
      <c r="C33" s="487" t="s">
        <v>20611</v>
      </c>
      <c r="D33" s="462" t="s">
        <v>20612</v>
      </c>
      <c r="E33" s="462" t="s">
        <v>20613</v>
      </c>
      <c r="F33" s="462" t="s">
        <v>20614</v>
      </c>
      <c r="G33" s="477" t="s">
        <v>20580</v>
      </c>
      <c r="H33" s="472"/>
      <c r="I33" s="472"/>
      <c r="J33" s="472"/>
      <c r="K33" s="472"/>
      <c r="L33" s="472"/>
      <c r="M33" s="472"/>
      <c r="N33" s="472"/>
      <c r="O33" s="472"/>
      <c r="P33" s="472"/>
      <c r="Q33" s="472"/>
      <c r="R33" s="472"/>
      <c r="S33" s="472"/>
      <c r="T33" s="472"/>
      <c r="U33" s="472"/>
      <c r="V33" s="472"/>
      <c r="W33" s="472"/>
      <c r="X33" s="472"/>
    </row>
    <row r="34" spans="1:24">
      <c r="A34" s="486" t="s">
        <v>20606</v>
      </c>
      <c r="B34" s="464">
        <v>2454</v>
      </c>
      <c r="C34" s="466" t="s">
        <v>34</v>
      </c>
      <c r="D34" s="465" t="s">
        <v>20615</v>
      </c>
      <c r="E34" s="465" t="s">
        <v>20616</v>
      </c>
      <c r="F34" s="465" t="s">
        <v>35</v>
      </c>
      <c r="G34" s="477" t="s">
        <v>20580</v>
      </c>
      <c r="H34" s="463"/>
      <c r="I34" s="463"/>
      <c r="J34" s="463"/>
      <c r="K34" s="463"/>
      <c r="L34" s="463"/>
      <c r="M34" s="463"/>
      <c r="N34" s="463"/>
      <c r="O34" s="463"/>
      <c r="P34" s="463"/>
      <c r="Q34" s="463"/>
      <c r="R34" s="463"/>
      <c r="S34" s="463"/>
      <c r="T34" s="463"/>
      <c r="U34" s="463"/>
      <c r="V34" s="463"/>
    </row>
    <row r="35" spans="1:24">
      <c r="A35" s="486" t="s">
        <v>20606</v>
      </c>
      <c r="B35" s="464">
        <v>2455</v>
      </c>
      <c r="C35" s="466" t="s">
        <v>36</v>
      </c>
      <c r="D35" s="465" t="s">
        <v>711</v>
      </c>
      <c r="E35" s="465" t="s">
        <v>20617</v>
      </c>
      <c r="F35" s="465"/>
      <c r="G35" s="477" t="s">
        <v>20580</v>
      </c>
      <c r="H35" s="463"/>
      <c r="I35" s="463"/>
      <c r="J35" s="463"/>
      <c r="K35" s="463"/>
      <c r="L35" s="463"/>
      <c r="M35" s="463"/>
      <c r="N35" s="463"/>
      <c r="O35" s="463"/>
      <c r="P35" s="463"/>
      <c r="Q35" s="463"/>
      <c r="R35" s="463"/>
      <c r="S35" s="463"/>
      <c r="T35" s="463"/>
      <c r="U35" s="463"/>
      <c r="V35" s="463"/>
      <c r="W35" s="463"/>
      <c r="X35" s="463"/>
    </row>
    <row r="36" spans="1:24" ht="27.6">
      <c r="A36" s="486" t="s">
        <v>19024</v>
      </c>
      <c r="B36" s="464">
        <v>2530</v>
      </c>
      <c r="C36" s="826" t="s">
        <v>19024</v>
      </c>
      <c r="D36" s="827" t="s">
        <v>20618</v>
      </c>
      <c r="E36" s="822" t="s">
        <v>20619</v>
      </c>
      <c r="F36" s="827"/>
      <c r="G36" s="828"/>
      <c r="H36" s="820"/>
      <c r="I36" s="820"/>
      <c r="J36" s="820"/>
      <c r="K36" s="820"/>
      <c r="L36" s="820"/>
      <c r="M36" s="820"/>
      <c r="N36" s="820"/>
      <c r="O36" s="820"/>
      <c r="P36" s="820"/>
      <c r="Q36" s="820"/>
      <c r="R36" s="820"/>
      <c r="S36" s="820"/>
      <c r="T36" s="820"/>
      <c r="U36" s="820"/>
      <c r="V36" s="820"/>
      <c r="W36" s="463"/>
      <c r="X36" s="463"/>
    </row>
    <row r="37" spans="1:24">
      <c r="A37" s="486" t="s">
        <v>19024</v>
      </c>
      <c r="B37" s="464">
        <v>2531</v>
      </c>
      <c r="C37" s="466" t="s">
        <v>144</v>
      </c>
      <c r="D37" s="465" t="s">
        <v>747</v>
      </c>
      <c r="E37" s="465" t="s">
        <v>748</v>
      </c>
      <c r="F37" s="465" t="s">
        <v>145</v>
      </c>
      <c r="G37" s="465" t="s">
        <v>749</v>
      </c>
      <c r="H37" s="463"/>
      <c r="I37" s="463"/>
      <c r="J37" s="463"/>
      <c r="K37" s="463"/>
      <c r="L37" s="463"/>
      <c r="M37" s="463"/>
      <c r="N37" s="463"/>
      <c r="O37" s="463"/>
      <c r="P37" s="463"/>
      <c r="Q37" s="463"/>
      <c r="R37" s="463"/>
      <c r="S37" s="463"/>
      <c r="T37" s="463"/>
      <c r="U37" s="463"/>
      <c r="V37" s="463"/>
    </row>
    <row r="38" spans="1:24">
      <c r="A38" s="486" t="s">
        <v>19024</v>
      </c>
      <c r="B38" s="464">
        <v>2532</v>
      </c>
      <c r="C38" s="466" t="s">
        <v>67</v>
      </c>
      <c r="D38" s="465" t="s">
        <v>20620</v>
      </c>
      <c r="E38" s="466" t="s">
        <v>698</v>
      </c>
      <c r="F38" s="466" t="s">
        <v>20621</v>
      </c>
      <c r="G38" s="465" t="s">
        <v>699</v>
      </c>
      <c r="H38" s="463"/>
      <c r="I38" s="463"/>
      <c r="J38" s="463"/>
      <c r="K38" s="463"/>
      <c r="L38" s="463"/>
      <c r="M38" s="463"/>
      <c r="N38" s="463"/>
      <c r="O38" s="463"/>
      <c r="P38" s="463"/>
      <c r="Q38" s="463"/>
      <c r="R38" s="463"/>
      <c r="S38" s="463"/>
      <c r="T38" s="463"/>
      <c r="U38" s="463"/>
      <c r="V38" s="463"/>
      <c r="W38" s="463"/>
      <c r="X38" s="463"/>
    </row>
    <row r="39" spans="1:24">
      <c r="A39" s="486" t="s">
        <v>19024</v>
      </c>
      <c r="B39" s="464">
        <v>2534</v>
      </c>
      <c r="C39" s="466" t="s">
        <v>70</v>
      </c>
      <c r="D39" s="465" t="s">
        <v>20622</v>
      </c>
      <c r="E39" s="466" t="s">
        <v>701</v>
      </c>
      <c r="F39" s="466" t="s">
        <v>20623</v>
      </c>
      <c r="G39" s="465" t="s">
        <v>702</v>
      </c>
      <c r="H39" s="824"/>
      <c r="I39" s="824"/>
      <c r="J39" s="824"/>
      <c r="K39" s="824"/>
      <c r="L39" s="824"/>
      <c r="M39" s="824"/>
      <c r="N39" s="824"/>
      <c r="O39" s="824"/>
      <c r="P39" s="824"/>
      <c r="Q39" s="824"/>
      <c r="R39" s="824"/>
      <c r="S39" s="824"/>
      <c r="T39" s="824"/>
      <c r="U39" s="824"/>
      <c r="V39" s="824"/>
    </row>
    <row r="40" spans="1:24">
      <c r="A40" s="486" t="s">
        <v>19024</v>
      </c>
      <c r="B40" s="464">
        <v>2535</v>
      </c>
      <c r="C40" s="466" t="s">
        <v>743</v>
      </c>
      <c r="D40" s="465" t="s">
        <v>744</v>
      </c>
      <c r="E40" s="465" t="s">
        <v>20624</v>
      </c>
      <c r="F40" s="465" t="s">
        <v>20625</v>
      </c>
      <c r="G40" s="465"/>
      <c r="H40" s="824"/>
      <c r="I40" s="824"/>
      <c r="J40" s="824"/>
      <c r="K40" s="824"/>
      <c r="L40" s="824"/>
      <c r="M40" s="824"/>
      <c r="N40" s="824"/>
      <c r="O40" s="824"/>
      <c r="P40" s="824"/>
      <c r="Q40" s="824"/>
      <c r="R40" s="824"/>
      <c r="S40" s="824"/>
      <c r="T40" s="824"/>
      <c r="U40" s="824"/>
      <c r="V40" s="824"/>
      <c r="W40" s="463"/>
      <c r="X40" s="463"/>
    </row>
    <row r="41" spans="1:24">
      <c r="A41" s="486" t="s">
        <v>19024</v>
      </c>
      <c r="B41" s="464">
        <v>2536</v>
      </c>
      <c r="C41" s="466" t="s">
        <v>238</v>
      </c>
      <c r="D41" s="465" t="s">
        <v>20626</v>
      </c>
      <c r="E41" s="465" t="s">
        <v>18918</v>
      </c>
      <c r="F41" s="465" t="s">
        <v>20627</v>
      </c>
      <c r="G41" s="465"/>
      <c r="H41" s="824"/>
      <c r="I41" s="824"/>
      <c r="J41" s="824"/>
      <c r="K41" s="824"/>
      <c r="L41" s="824"/>
      <c r="M41" s="824"/>
      <c r="N41" s="824"/>
      <c r="O41" s="824"/>
      <c r="P41" s="824"/>
      <c r="Q41" s="824"/>
      <c r="R41" s="824"/>
      <c r="S41" s="824"/>
      <c r="T41" s="824"/>
      <c r="U41" s="824"/>
      <c r="V41" s="824"/>
      <c r="W41" s="463"/>
      <c r="X41" s="463"/>
    </row>
    <row r="42" spans="1:24" s="463" customFormat="1">
      <c r="A42" s="486" t="s">
        <v>19024</v>
      </c>
      <c r="B42" s="460">
        <v>2537</v>
      </c>
      <c r="C42" s="487" t="s">
        <v>342</v>
      </c>
      <c r="D42" s="462" t="s">
        <v>768</v>
      </c>
      <c r="E42" s="462" t="s">
        <v>18919</v>
      </c>
      <c r="F42" s="462" t="s">
        <v>18920</v>
      </c>
      <c r="G42" s="477"/>
      <c r="H42" s="472"/>
      <c r="I42" s="472"/>
      <c r="J42" s="472"/>
      <c r="K42" s="472"/>
      <c r="L42" s="472"/>
      <c r="M42" s="472"/>
      <c r="N42" s="472"/>
      <c r="O42" s="472"/>
      <c r="P42" s="472"/>
      <c r="Q42" s="472"/>
      <c r="R42" s="472"/>
      <c r="S42" s="472"/>
      <c r="T42" s="472"/>
      <c r="U42" s="472"/>
      <c r="V42" s="472"/>
      <c r="W42" s="472"/>
      <c r="X42" s="472"/>
    </row>
    <row r="43" spans="1:24">
      <c r="A43" s="486" t="s">
        <v>19024</v>
      </c>
      <c r="B43" s="464">
        <v>2538</v>
      </c>
      <c r="C43" s="466" t="s">
        <v>62</v>
      </c>
      <c r="D43" s="465" t="s">
        <v>20628</v>
      </c>
      <c r="E43" s="466" t="s">
        <v>695</v>
      </c>
      <c r="F43" s="466" t="s">
        <v>63</v>
      </c>
      <c r="G43" s="465" t="s">
        <v>696</v>
      </c>
      <c r="W43" s="463"/>
      <c r="X43" s="463"/>
    </row>
    <row r="44" spans="1:24">
      <c r="A44" s="486" t="s">
        <v>19023</v>
      </c>
      <c r="B44" s="464">
        <v>2540</v>
      </c>
      <c r="C44" s="826" t="s">
        <v>19023</v>
      </c>
      <c r="D44" s="827" t="s">
        <v>20629</v>
      </c>
      <c r="E44" s="822" t="s">
        <v>20630</v>
      </c>
      <c r="F44" s="827"/>
      <c r="G44" s="828"/>
      <c r="H44" s="820"/>
      <c r="I44" s="820"/>
      <c r="J44" s="820"/>
      <c r="K44" s="820"/>
      <c r="L44" s="820"/>
      <c r="M44" s="820"/>
      <c r="N44" s="820"/>
      <c r="O44" s="820"/>
      <c r="P44" s="820"/>
      <c r="Q44" s="820"/>
      <c r="R44" s="820"/>
      <c r="S44" s="820"/>
      <c r="T44" s="820"/>
      <c r="U44" s="820"/>
      <c r="V44" s="820"/>
    </row>
    <row r="45" spans="1:24">
      <c r="A45" s="486" t="s">
        <v>19023</v>
      </c>
      <c r="B45" s="464">
        <v>2541</v>
      </c>
      <c r="C45" s="466" t="s">
        <v>12</v>
      </c>
      <c r="D45" s="465" t="s">
        <v>753</v>
      </c>
      <c r="E45" s="465" t="s">
        <v>754</v>
      </c>
      <c r="F45" s="465" t="s">
        <v>18922</v>
      </c>
      <c r="G45" s="465"/>
    </row>
    <row r="46" spans="1:24" s="463" customFormat="1">
      <c r="A46" s="486" t="s">
        <v>19023</v>
      </c>
      <c r="B46" s="460">
        <v>2542</v>
      </c>
      <c r="C46" s="487" t="s">
        <v>4</v>
      </c>
      <c r="D46" s="462" t="s">
        <v>750</v>
      </c>
      <c r="E46" s="462" t="s">
        <v>751</v>
      </c>
      <c r="F46" s="462" t="s">
        <v>18923</v>
      </c>
      <c r="G46" s="477" t="s">
        <v>752</v>
      </c>
      <c r="H46" s="472"/>
      <c r="I46" s="472"/>
      <c r="J46" s="472"/>
      <c r="K46" s="472"/>
      <c r="L46" s="472"/>
      <c r="M46" s="472"/>
      <c r="N46" s="472"/>
      <c r="O46" s="472"/>
      <c r="P46" s="472"/>
      <c r="Q46" s="472"/>
      <c r="R46" s="472"/>
      <c r="S46" s="472"/>
      <c r="T46" s="472"/>
      <c r="U46" s="472"/>
      <c r="V46" s="472"/>
      <c r="W46" s="472"/>
      <c r="X46" s="472"/>
    </row>
    <row r="47" spans="1:24">
      <c r="A47" s="486"/>
      <c r="B47" s="464">
        <v>2561</v>
      </c>
      <c r="C47" s="466" t="s">
        <v>162</v>
      </c>
      <c r="D47" s="465" t="s">
        <v>755</v>
      </c>
      <c r="E47" s="465" t="s">
        <v>756</v>
      </c>
      <c r="F47" s="465" t="s">
        <v>18921</v>
      </c>
      <c r="G47" s="465"/>
    </row>
    <row r="48" spans="1:24" ht="27.6">
      <c r="A48" s="486" t="s">
        <v>19022</v>
      </c>
      <c r="B48" s="464">
        <v>2600</v>
      </c>
      <c r="C48" s="826" t="s">
        <v>19022</v>
      </c>
      <c r="D48" s="827" t="s">
        <v>20631</v>
      </c>
      <c r="E48" s="822" t="s">
        <v>20632</v>
      </c>
      <c r="F48" s="827"/>
      <c r="G48" s="828"/>
      <c r="H48" s="820"/>
      <c r="I48" s="820"/>
      <c r="J48" s="820"/>
      <c r="K48" s="820"/>
      <c r="L48" s="820"/>
      <c r="M48" s="820"/>
      <c r="N48" s="820"/>
      <c r="O48" s="820"/>
      <c r="P48" s="820"/>
      <c r="Q48" s="820"/>
      <c r="R48" s="820"/>
      <c r="S48" s="820"/>
      <c r="T48" s="820"/>
      <c r="U48" s="820"/>
      <c r="V48" s="820"/>
    </row>
    <row r="49" spans="1:24">
      <c r="A49" s="486" t="s">
        <v>19022</v>
      </c>
      <c r="B49" s="464">
        <v>2601</v>
      </c>
      <c r="C49" s="466" t="s">
        <v>191</v>
      </c>
      <c r="D49" s="465" t="s">
        <v>718</v>
      </c>
      <c r="E49" s="465" t="s">
        <v>719</v>
      </c>
      <c r="F49" s="465" t="s">
        <v>40</v>
      </c>
      <c r="G49" s="465" t="s">
        <v>2368</v>
      </c>
      <c r="H49" s="463"/>
      <c r="I49" s="463"/>
      <c r="J49" s="463"/>
      <c r="K49" s="463"/>
      <c r="L49" s="463"/>
      <c r="M49" s="463"/>
      <c r="N49" s="463"/>
      <c r="O49" s="463"/>
      <c r="P49" s="463"/>
      <c r="Q49" s="463"/>
      <c r="R49" s="463"/>
      <c r="S49" s="463"/>
      <c r="T49" s="463"/>
      <c r="U49" s="463"/>
      <c r="V49" s="463"/>
    </row>
    <row r="50" spans="1:24">
      <c r="A50" s="486" t="s">
        <v>19022</v>
      </c>
      <c r="B50" s="464">
        <v>2602</v>
      </c>
      <c r="C50" s="466" t="s">
        <v>20633</v>
      </c>
      <c r="D50" s="465" t="s">
        <v>764</v>
      </c>
      <c r="E50" s="465" t="s">
        <v>765</v>
      </c>
      <c r="F50" s="829" t="s">
        <v>20634</v>
      </c>
      <c r="G50" s="465"/>
      <c r="H50" s="474"/>
      <c r="I50" s="474"/>
      <c r="J50" s="474"/>
      <c r="K50" s="474"/>
      <c r="L50" s="474"/>
      <c r="M50" s="474"/>
      <c r="N50" s="474"/>
      <c r="O50" s="474"/>
      <c r="P50" s="474"/>
      <c r="Q50" s="474"/>
      <c r="R50" s="474"/>
      <c r="S50" s="474"/>
      <c r="T50" s="474"/>
      <c r="U50" s="474"/>
      <c r="V50" s="474"/>
    </row>
    <row r="51" spans="1:24">
      <c r="A51" s="486" t="s">
        <v>19022</v>
      </c>
      <c r="B51" s="464">
        <v>2603</v>
      </c>
      <c r="C51" s="466" t="s">
        <v>304</v>
      </c>
      <c r="D51" s="465" t="s">
        <v>760</v>
      </c>
      <c r="E51" s="465" t="s">
        <v>20635</v>
      </c>
      <c r="F51" s="829" t="s">
        <v>305</v>
      </c>
      <c r="G51" s="465" t="s">
        <v>759</v>
      </c>
      <c r="H51" s="463"/>
      <c r="I51" s="463"/>
      <c r="J51" s="463"/>
      <c r="K51" s="463"/>
      <c r="L51" s="463"/>
      <c r="M51" s="463"/>
      <c r="N51" s="463"/>
      <c r="O51" s="463"/>
      <c r="P51" s="463"/>
      <c r="Q51" s="463"/>
      <c r="R51" s="463"/>
      <c r="S51" s="463"/>
      <c r="T51" s="463"/>
      <c r="U51" s="463"/>
      <c r="V51" s="463"/>
    </row>
    <row r="52" spans="1:24">
      <c r="A52" s="486" t="s">
        <v>19022</v>
      </c>
      <c r="B52" s="464">
        <v>2604</v>
      </c>
      <c r="C52" s="466" t="s">
        <v>293</v>
      </c>
      <c r="D52" s="465" t="s">
        <v>757</v>
      </c>
      <c r="E52" s="465" t="s">
        <v>758</v>
      </c>
      <c r="F52" s="465" t="s">
        <v>294</v>
      </c>
      <c r="G52" s="465" t="s">
        <v>759</v>
      </c>
      <c r="H52" s="463"/>
      <c r="I52" s="463"/>
      <c r="J52" s="463"/>
      <c r="K52" s="463"/>
      <c r="L52" s="463"/>
      <c r="M52" s="463"/>
      <c r="N52" s="463"/>
      <c r="O52" s="463"/>
      <c r="P52" s="463"/>
      <c r="Q52" s="463"/>
      <c r="R52" s="463"/>
      <c r="S52" s="463"/>
      <c r="T52" s="463"/>
      <c r="U52" s="463"/>
      <c r="V52" s="463"/>
      <c r="W52" s="463"/>
      <c r="X52" s="463"/>
    </row>
    <row r="53" spans="1:24">
      <c r="A53" s="486" t="s">
        <v>19022</v>
      </c>
      <c r="B53" s="464">
        <v>2605</v>
      </c>
      <c r="C53" s="466" t="s">
        <v>20636</v>
      </c>
      <c r="D53" s="465" t="s">
        <v>766</v>
      </c>
      <c r="E53" s="465" t="s">
        <v>767</v>
      </c>
      <c r="F53" s="465" t="s">
        <v>20637</v>
      </c>
      <c r="G53" s="465"/>
      <c r="H53" s="463"/>
      <c r="I53" s="463"/>
      <c r="J53" s="463"/>
      <c r="K53" s="463"/>
      <c r="L53" s="463"/>
      <c r="M53" s="463"/>
      <c r="N53" s="463"/>
      <c r="O53" s="463"/>
      <c r="P53" s="463"/>
      <c r="Q53" s="463"/>
      <c r="R53" s="463"/>
      <c r="S53" s="463"/>
      <c r="T53" s="463"/>
      <c r="U53" s="463"/>
      <c r="V53" s="463"/>
    </row>
    <row r="54" spans="1:24" s="463" customFormat="1">
      <c r="A54" s="486" t="s">
        <v>19022</v>
      </c>
      <c r="B54" s="460">
        <v>2606</v>
      </c>
      <c r="C54" s="487" t="s">
        <v>93</v>
      </c>
      <c r="D54" s="462" t="s">
        <v>716</v>
      </c>
      <c r="E54" s="462" t="s">
        <v>717</v>
      </c>
      <c r="F54" s="462" t="s">
        <v>94</v>
      </c>
      <c r="G54" s="477" t="s">
        <v>2368</v>
      </c>
      <c r="W54" s="472"/>
      <c r="X54" s="472"/>
    </row>
    <row r="55" spans="1:24" ht="14.4" thickBot="1">
      <c r="A55" s="486" t="s">
        <v>19022</v>
      </c>
      <c r="B55" s="464">
        <v>2607</v>
      </c>
      <c r="C55" s="465" t="s">
        <v>252</v>
      </c>
      <c r="D55" s="465" t="s">
        <v>20638</v>
      </c>
      <c r="E55" s="830" t="s">
        <v>18911</v>
      </c>
      <c r="F55" s="830" t="s">
        <v>20639</v>
      </c>
      <c r="G55" s="465" t="s">
        <v>763</v>
      </c>
      <c r="H55" s="474"/>
      <c r="I55" s="474"/>
      <c r="J55" s="463"/>
      <c r="K55" s="463"/>
      <c r="L55" s="463"/>
      <c r="M55" s="463"/>
      <c r="N55" s="463"/>
      <c r="O55" s="463"/>
      <c r="P55" s="463"/>
      <c r="Q55" s="463"/>
      <c r="R55" s="463"/>
      <c r="S55" s="463"/>
      <c r="T55" s="463"/>
      <c r="U55" s="463"/>
      <c r="V55" s="463"/>
    </row>
    <row r="56" spans="1:24" ht="14.4" thickBot="1">
      <c r="A56" s="486" t="s">
        <v>19021</v>
      </c>
      <c r="B56" s="464">
        <v>2700</v>
      </c>
      <c r="C56" s="826" t="s">
        <v>19021</v>
      </c>
      <c r="D56" s="827" t="s">
        <v>20640</v>
      </c>
      <c r="E56" s="822" t="s">
        <v>20641</v>
      </c>
      <c r="F56" s="831"/>
      <c r="G56" s="828"/>
      <c r="H56" s="820"/>
      <c r="I56" s="820"/>
      <c r="J56" s="820"/>
      <c r="K56" s="820"/>
      <c r="L56" s="820"/>
      <c r="M56" s="820"/>
      <c r="N56" s="820"/>
      <c r="O56" s="820"/>
      <c r="P56" s="820"/>
      <c r="Q56" s="820"/>
      <c r="R56" s="820"/>
      <c r="S56" s="820"/>
      <c r="T56" s="820"/>
      <c r="U56" s="820"/>
      <c r="V56" s="820"/>
      <c r="W56" s="463"/>
      <c r="X56" s="463"/>
    </row>
    <row r="57" spans="1:24" ht="14.4" thickBot="1">
      <c r="A57" s="486" t="s">
        <v>19021</v>
      </c>
      <c r="B57" s="464">
        <v>2701</v>
      </c>
      <c r="C57" s="466" t="s">
        <v>599</v>
      </c>
      <c r="D57" s="465" t="s">
        <v>20642</v>
      </c>
      <c r="E57" s="832" t="s">
        <v>20643</v>
      </c>
      <c r="F57" s="832" t="s">
        <v>602</v>
      </c>
      <c r="G57" s="465"/>
    </row>
    <row r="58" spans="1:24" ht="14.4" thickBot="1">
      <c r="A58" s="486" t="s">
        <v>19021</v>
      </c>
      <c r="B58" s="464">
        <v>2702</v>
      </c>
      <c r="C58" s="466" t="s">
        <v>592</v>
      </c>
      <c r="D58" s="465" t="s">
        <v>593</v>
      </c>
      <c r="E58" s="833" t="s">
        <v>20644</v>
      </c>
      <c r="F58" s="832" t="s">
        <v>595</v>
      </c>
      <c r="G58" s="465"/>
      <c r="W58" s="463"/>
      <c r="X58" s="463"/>
    </row>
    <row r="59" spans="1:24" ht="14.4" thickBot="1">
      <c r="A59" s="486" t="s">
        <v>19021</v>
      </c>
      <c r="B59" s="464">
        <v>2703</v>
      </c>
      <c r="C59" s="466" t="s">
        <v>596</v>
      </c>
      <c r="D59" s="465" t="s">
        <v>20645</v>
      </c>
      <c r="E59" s="834" t="s">
        <v>20646</v>
      </c>
      <c r="F59" s="832" t="s">
        <v>20647</v>
      </c>
      <c r="G59" s="465"/>
      <c r="W59" s="463"/>
      <c r="X59" s="463"/>
    </row>
    <row r="60" spans="1:24">
      <c r="A60" s="486" t="s">
        <v>19021</v>
      </c>
      <c r="B60" s="464">
        <v>2705</v>
      </c>
      <c r="C60" s="466" t="s">
        <v>603</v>
      </c>
      <c r="D60" s="465" t="s">
        <v>604</v>
      </c>
      <c r="E60" s="835" t="s">
        <v>20648</v>
      </c>
      <c r="F60" s="835" t="s">
        <v>20649</v>
      </c>
      <c r="G60" s="465" t="s">
        <v>607</v>
      </c>
      <c r="H60" s="824"/>
      <c r="I60" s="824"/>
      <c r="J60" s="824"/>
      <c r="K60" s="824"/>
      <c r="L60" s="824"/>
      <c r="M60" s="824"/>
      <c r="N60" s="824"/>
      <c r="O60" s="824"/>
      <c r="P60" s="824"/>
      <c r="Q60" s="824"/>
      <c r="R60" s="824"/>
      <c r="S60" s="824"/>
      <c r="T60" s="824"/>
      <c r="U60" s="824"/>
      <c r="V60" s="824"/>
    </row>
    <row r="61" spans="1:24" s="463" customFormat="1">
      <c r="A61" s="486" t="s">
        <v>19021</v>
      </c>
      <c r="B61" s="460">
        <v>2706</v>
      </c>
      <c r="C61" s="487" t="s">
        <v>608</v>
      </c>
      <c r="D61" s="462" t="s">
        <v>609</v>
      </c>
      <c r="E61" s="836" t="s">
        <v>20650</v>
      </c>
      <c r="F61" s="836" t="s">
        <v>20649</v>
      </c>
      <c r="G61" s="477"/>
      <c r="H61" s="472"/>
      <c r="I61" s="472"/>
      <c r="J61" s="472"/>
      <c r="K61" s="472"/>
      <c r="L61" s="472"/>
      <c r="M61" s="472"/>
      <c r="N61" s="472"/>
      <c r="O61" s="472"/>
      <c r="P61" s="472"/>
      <c r="Q61" s="472"/>
      <c r="R61" s="472"/>
      <c r="S61" s="472"/>
      <c r="T61" s="472"/>
      <c r="U61" s="472"/>
      <c r="V61" s="472"/>
      <c r="W61" s="472"/>
      <c r="X61" s="472"/>
    </row>
    <row r="62" spans="1:24" ht="27.6">
      <c r="A62" s="486" t="s">
        <v>19020</v>
      </c>
      <c r="B62" s="464">
        <v>2900</v>
      </c>
      <c r="C62" s="480" t="s">
        <v>19020</v>
      </c>
      <c r="D62" s="827" t="s">
        <v>20651</v>
      </c>
      <c r="E62" s="822" t="s">
        <v>20652</v>
      </c>
      <c r="F62" s="827"/>
      <c r="G62" s="828"/>
      <c r="H62" s="820"/>
      <c r="I62" s="820"/>
      <c r="J62" s="820"/>
      <c r="K62" s="820"/>
      <c r="L62" s="820"/>
      <c r="M62" s="820"/>
      <c r="N62" s="820"/>
      <c r="O62" s="820"/>
      <c r="P62" s="820"/>
      <c r="Q62" s="820"/>
      <c r="R62" s="820"/>
      <c r="S62" s="820"/>
      <c r="T62" s="820"/>
      <c r="U62" s="820"/>
      <c r="V62" s="820"/>
    </row>
    <row r="63" spans="1:24" ht="151.80000000000001">
      <c r="A63" s="486" t="s">
        <v>19020</v>
      </c>
      <c r="B63" s="464">
        <v>2901</v>
      </c>
      <c r="C63" s="466" t="s">
        <v>18912</v>
      </c>
      <c r="D63" s="465" t="s">
        <v>20653</v>
      </c>
      <c r="E63" s="465" t="s">
        <v>18913</v>
      </c>
      <c r="F63" s="837" t="s">
        <v>20654</v>
      </c>
      <c r="G63" s="465"/>
      <c r="H63" s="463"/>
      <c r="I63" s="463"/>
      <c r="J63" s="463"/>
      <c r="K63" s="463"/>
      <c r="L63" s="463"/>
      <c r="M63" s="463"/>
      <c r="N63" s="463"/>
      <c r="O63" s="463"/>
      <c r="P63" s="463"/>
      <c r="Q63" s="463"/>
      <c r="R63" s="463"/>
      <c r="S63" s="463"/>
      <c r="T63" s="463"/>
      <c r="U63" s="463"/>
      <c r="V63" s="463"/>
      <c r="W63" s="463"/>
      <c r="X63" s="463"/>
    </row>
    <row r="64" spans="1:24">
      <c r="A64" s="486" t="s">
        <v>19020</v>
      </c>
      <c r="B64" s="464">
        <v>2902</v>
      </c>
      <c r="C64" s="466" t="s">
        <v>266</v>
      </c>
      <c r="D64" s="465" t="s">
        <v>20655</v>
      </c>
      <c r="E64" s="465" t="s">
        <v>18914</v>
      </c>
      <c r="F64" s="465" t="s">
        <v>18915</v>
      </c>
      <c r="G64" s="838"/>
      <c r="H64" s="463"/>
      <c r="I64" s="463"/>
      <c r="J64" s="463"/>
      <c r="K64" s="463"/>
      <c r="L64" s="463"/>
      <c r="M64" s="463"/>
      <c r="N64" s="463"/>
      <c r="O64" s="463"/>
      <c r="P64" s="463"/>
      <c r="Q64" s="463"/>
      <c r="R64" s="463"/>
      <c r="S64" s="463"/>
      <c r="T64" s="463"/>
      <c r="U64" s="463"/>
      <c r="V64" s="463"/>
    </row>
    <row r="65" spans="1:24" s="840" customFormat="1" ht="69">
      <c r="A65" s="486" t="s">
        <v>19020</v>
      </c>
      <c r="B65" s="464">
        <v>2903</v>
      </c>
      <c r="C65" s="466" t="s">
        <v>111</v>
      </c>
      <c r="D65" s="465" t="s">
        <v>720</v>
      </c>
      <c r="E65" s="465" t="s">
        <v>20656</v>
      </c>
      <c r="F65" s="839" t="s">
        <v>20657</v>
      </c>
      <c r="G65" s="477" t="s">
        <v>20580</v>
      </c>
      <c r="H65" s="463"/>
      <c r="I65" s="463"/>
      <c r="J65" s="463"/>
      <c r="K65" s="463"/>
      <c r="L65" s="463"/>
      <c r="M65" s="463"/>
      <c r="N65" s="463"/>
      <c r="O65" s="463"/>
      <c r="P65" s="463"/>
      <c r="Q65" s="463"/>
      <c r="R65" s="463"/>
      <c r="S65" s="463"/>
      <c r="T65" s="463"/>
      <c r="U65" s="463"/>
      <c r="V65" s="463"/>
    </row>
    <row r="66" spans="1:24" s="840" customFormat="1">
      <c r="A66" s="486" t="s">
        <v>19020</v>
      </c>
      <c r="B66" s="464">
        <v>2906</v>
      </c>
      <c r="C66" s="466" t="s">
        <v>20658</v>
      </c>
      <c r="D66" s="465" t="s">
        <v>20659</v>
      </c>
      <c r="E66" s="465" t="s">
        <v>20658</v>
      </c>
      <c r="F66" s="466"/>
      <c r="G66" s="465"/>
      <c r="H66" s="463"/>
      <c r="I66" s="463"/>
      <c r="J66" s="463"/>
      <c r="K66" s="463"/>
      <c r="L66" s="463"/>
      <c r="M66" s="463"/>
      <c r="N66" s="463"/>
      <c r="O66" s="463"/>
      <c r="P66" s="463"/>
      <c r="Q66" s="463"/>
      <c r="R66" s="463"/>
      <c r="S66" s="463"/>
      <c r="T66" s="463"/>
      <c r="U66" s="463"/>
      <c r="V66" s="463"/>
    </row>
    <row r="67" spans="1:24">
      <c r="A67" s="486" t="s">
        <v>19020</v>
      </c>
      <c r="B67" s="464">
        <v>2907</v>
      </c>
      <c r="C67" s="466" t="s">
        <v>18931</v>
      </c>
      <c r="D67" s="465" t="s">
        <v>723</v>
      </c>
      <c r="E67" s="465" t="s">
        <v>20660</v>
      </c>
      <c r="F67" s="485" t="s">
        <v>20661</v>
      </c>
      <c r="G67" s="477" t="s">
        <v>20580</v>
      </c>
      <c r="H67" s="463"/>
      <c r="I67" s="463"/>
      <c r="J67" s="463"/>
      <c r="K67" s="463"/>
      <c r="L67" s="463"/>
      <c r="M67" s="463"/>
      <c r="N67" s="463"/>
      <c r="O67" s="463"/>
      <c r="P67" s="463"/>
      <c r="Q67" s="463"/>
      <c r="R67" s="463"/>
      <c r="S67" s="463"/>
      <c r="T67" s="463"/>
      <c r="U67" s="463"/>
      <c r="V67" s="463"/>
    </row>
    <row r="68" spans="1:24">
      <c r="A68" s="454"/>
      <c r="B68" s="464">
        <v>3021</v>
      </c>
      <c r="C68" s="465" t="s">
        <v>18856</v>
      </c>
      <c r="D68" s="465" t="s">
        <v>20662</v>
      </c>
      <c r="E68" s="841" t="s">
        <v>20663</v>
      </c>
      <c r="F68" s="842" t="s">
        <v>18857</v>
      </c>
      <c r="G68" s="828"/>
      <c r="W68" s="463"/>
      <c r="X68" s="463"/>
    </row>
    <row r="69" spans="1:24">
      <c r="A69" s="454"/>
      <c r="B69" s="464">
        <v>3022</v>
      </c>
      <c r="C69" s="467" t="s">
        <v>2590</v>
      </c>
      <c r="D69" s="467" t="s">
        <v>20664</v>
      </c>
      <c r="E69" s="467" t="s">
        <v>20665</v>
      </c>
      <c r="F69" s="465" t="s">
        <v>18857</v>
      </c>
      <c r="G69" s="828"/>
    </row>
    <row r="70" spans="1:24">
      <c r="A70" s="454"/>
      <c r="B70" s="464">
        <v>3023</v>
      </c>
      <c r="C70" s="465" t="s">
        <v>18858</v>
      </c>
      <c r="D70" s="465" t="s">
        <v>20666</v>
      </c>
      <c r="E70" s="465" t="s">
        <v>18859</v>
      </c>
      <c r="F70" s="843"/>
      <c r="G70" s="828"/>
      <c r="W70" s="463"/>
      <c r="X70" s="463"/>
    </row>
    <row r="71" spans="1:24">
      <c r="A71" s="454"/>
      <c r="B71" s="464">
        <v>3041</v>
      </c>
      <c r="C71" s="465" t="s">
        <v>18860</v>
      </c>
      <c r="D71" s="465" t="s">
        <v>20667</v>
      </c>
      <c r="E71" s="465" t="s">
        <v>20668</v>
      </c>
      <c r="F71" s="465" t="s">
        <v>18987</v>
      </c>
      <c r="G71" s="828"/>
    </row>
    <row r="72" spans="1:24">
      <c r="A72" s="454"/>
      <c r="B72" s="464">
        <v>3051</v>
      </c>
      <c r="C72" s="465" t="s">
        <v>18861</v>
      </c>
      <c r="D72" s="465" t="s">
        <v>20669</v>
      </c>
      <c r="E72" s="465" t="s">
        <v>20670</v>
      </c>
      <c r="F72" s="465" t="s">
        <v>18988</v>
      </c>
      <c r="G72" s="828"/>
      <c r="W72" s="463"/>
      <c r="X72" s="463"/>
    </row>
    <row r="73" spans="1:24">
      <c r="A73" s="454"/>
      <c r="B73" s="464">
        <v>3052</v>
      </c>
      <c r="C73" s="465" t="s">
        <v>18862</v>
      </c>
      <c r="D73" s="465" t="s">
        <v>20671</v>
      </c>
      <c r="E73" s="465" t="s">
        <v>18863</v>
      </c>
      <c r="F73" s="465" t="s">
        <v>18864</v>
      </c>
      <c r="G73" s="828"/>
    </row>
    <row r="74" spans="1:24">
      <c r="A74" s="454"/>
      <c r="B74" s="464">
        <v>3101</v>
      </c>
      <c r="C74" s="465" t="s">
        <v>18865</v>
      </c>
      <c r="D74" s="465" t="s">
        <v>20672</v>
      </c>
      <c r="E74" s="465" t="s">
        <v>18866</v>
      </c>
      <c r="F74" s="465" t="s">
        <v>18989</v>
      </c>
      <c r="G74" s="828"/>
    </row>
    <row r="75" spans="1:24">
      <c r="A75" s="454"/>
      <c r="B75" s="464">
        <v>3151</v>
      </c>
      <c r="C75" s="465" t="s">
        <v>18867</v>
      </c>
      <c r="D75" s="465" t="s">
        <v>20673</v>
      </c>
      <c r="E75" s="465" t="s">
        <v>18868</v>
      </c>
      <c r="F75" s="465" t="s">
        <v>18990</v>
      </c>
      <c r="G75" s="828"/>
      <c r="W75" s="463"/>
      <c r="X75" s="463"/>
    </row>
    <row r="76" spans="1:24">
      <c r="A76" s="454"/>
      <c r="B76" s="464">
        <v>3152</v>
      </c>
      <c r="C76" s="465" t="s">
        <v>18869</v>
      </c>
      <c r="D76" s="465" t="s">
        <v>20674</v>
      </c>
      <c r="E76" s="465" t="s">
        <v>18870</v>
      </c>
      <c r="F76" s="465" t="s">
        <v>18871</v>
      </c>
      <c r="G76" s="468"/>
    </row>
    <row r="77" spans="1:24">
      <c r="A77" s="454"/>
      <c r="B77" s="464">
        <v>3251</v>
      </c>
      <c r="C77" s="465" t="s">
        <v>18873</v>
      </c>
      <c r="D77" s="829" t="s">
        <v>20675</v>
      </c>
      <c r="E77" s="484" t="s">
        <v>18991</v>
      </c>
      <c r="F77" s="484" t="s">
        <v>18874</v>
      </c>
      <c r="G77" s="468"/>
    </row>
    <row r="78" spans="1:24">
      <c r="A78" s="454"/>
      <c r="B78" s="464">
        <v>3252</v>
      </c>
      <c r="C78" s="465" t="s">
        <v>20676</v>
      </c>
      <c r="D78" s="844" t="s">
        <v>20677</v>
      </c>
      <c r="E78" s="823" t="s">
        <v>18875</v>
      </c>
      <c r="F78" s="823" t="s">
        <v>18876</v>
      </c>
      <c r="G78" s="845"/>
      <c r="H78" s="824"/>
      <c r="I78" s="824"/>
      <c r="W78" s="463"/>
      <c r="X78" s="463"/>
    </row>
    <row r="79" spans="1:24">
      <c r="A79" s="454"/>
      <c r="B79" s="464">
        <v>3253</v>
      </c>
      <c r="C79" s="465" t="s">
        <v>20678</v>
      </c>
      <c r="D79" s="465" t="s">
        <v>20679</v>
      </c>
      <c r="E79" s="465" t="s">
        <v>18877</v>
      </c>
      <c r="F79" s="465" t="s">
        <v>18878</v>
      </c>
      <c r="G79" s="828"/>
      <c r="H79" s="824"/>
      <c r="I79" s="824"/>
      <c r="J79" s="824"/>
      <c r="K79" s="824"/>
      <c r="L79" s="824"/>
      <c r="M79" s="824"/>
      <c r="N79" s="824"/>
      <c r="O79" s="824"/>
      <c r="P79" s="824"/>
      <c r="Q79" s="824"/>
      <c r="R79" s="824"/>
      <c r="S79" s="824"/>
      <c r="T79" s="824"/>
      <c r="U79" s="824"/>
      <c r="V79" s="824"/>
    </row>
    <row r="80" spans="1:24">
      <c r="A80" s="454"/>
      <c r="B80" s="464">
        <v>3351</v>
      </c>
      <c r="C80" s="465" t="s">
        <v>18872</v>
      </c>
      <c r="D80" s="465" t="s">
        <v>20680</v>
      </c>
      <c r="E80" s="465" t="s">
        <v>20681</v>
      </c>
      <c r="F80" s="465" t="s">
        <v>20682</v>
      </c>
      <c r="G80" s="828"/>
      <c r="H80" s="824"/>
      <c r="I80" s="824"/>
    </row>
    <row r="81" spans="1:24">
      <c r="A81" s="454"/>
      <c r="B81" s="464">
        <v>3352</v>
      </c>
      <c r="C81" s="465" t="s">
        <v>19019</v>
      </c>
      <c r="D81" s="465" t="s">
        <v>20683</v>
      </c>
      <c r="E81" s="465" t="s">
        <v>19018</v>
      </c>
      <c r="F81" s="465" t="s">
        <v>19017</v>
      </c>
      <c r="G81" s="828"/>
      <c r="H81" s="824"/>
      <c r="I81" s="824"/>
    </row>
    <row r="82" spans="1:24">
      <c r="A82" s="454"/>
      <c r="B82" s="464">
        <v>3451</v>
      </c>
      <c r="C82" s="465" t="s">
        <v>18879</v>
      </c>
      <c r="D82" s="477" t="s">
        <v>20684</v>
      </c>
      <c r="E82" s="465" t="s">
        <v>18992</v>
      </c>
      <c r="F82" s="465" t="s">
        <v>18880</v>
      </c>
      <c r="G82" s="846"/>
      <c r="H82" s="824"/>
      <c r="I82" s="824"/>
      <c r="J82" s="824"/>
      <c r="K82" s="824"/>
      <c r="L82" s="824"/>
      <c r="M82" s="824"/>
      <c r="N82" s="824"/>
      <c r="O82" s="824"/>
      <c r="P82" s="824"/>
      <c r="Q82" s="824"/>
      <c r="R82" s="824"/>
      <c r="S82" s="824"/>
      <c r="T82" s="824"/>
      <c r="U82" s="824"/>
      <c r="V82" s="824"/>
    </row>
    <row r="83" spans="1:24">
      <c r="A83" s="454"/>
      <c r="B83" s="464">
        <v>3452</v>
      </c>
      <c r="C83" s="469" t="s">
        <v>18881</v>
      </c>
      <c r="D83" s="469" t="s">
        <v>20685</v>
      </c>
      <c r="E83" s="477" t="s">
        <v>18993</v>
      </c>
      <c r="F83" s="847" t="s">
        <v>18882</v>
      </c>
      <c r="G83" s="474"/>
    </row>
    <row r="84" spans="1:24">
      <c r="A84" s="454"/>
      <c r="B84" s="464">
        <v>3453</v>
      </c>
      <c r="C84" s="469" t="s">
        <v>18883</v>
      </c>
      <c r="D84" s="469" t="s">
        <v>20686</v>
      </c>
      <c r="E84" s="470" t="s">
        <v>18884</v>
      </c>
      <c r="F84" s="848" t="s">
        <v>18885</v>
      </c>
      <c r="G84" s="473"/>
    </row>
    <row r="85" spans="1:24">
      <c r="B85" s="464">
        <v>3454</v>
      </c>
      <c r="C85" s="471" t="s">
        <v>536</v>
      </c>
      <c r="D85" s="478" t="s">
        <v>537</v>
      </c>
      <c r="E85" s="476" t="s">
        <v>538</v>
      </c>
      <c r="F85" s="475" t="s">
        <v>539</v>
      </c>
      <c r="G85" s="471" t="s">
        <v>2366</v>
      </c>
      <c r="H85" s="463"/>
      <c r="I85" s="463"/>
      <c r="J85" s="463"/>
      <c r="K85" s="463"/>
      <c r="L85" s="463"/>
      <c r="M85" s="463"/>
      <c r="N85" s="463"/>
      <c r="O85" s="463"/>
      <c r="P85" s="463"/>
      <c r="Q85" s="463"/>
      <c r="R85" s="463"/>
      <c r="S85" s="463"/>
      <c r="T85" s="463"/>
      <c r="U85" s="463"/>
      <c r="V85" s="463"/>
    </row>
    <row r="86" spans="1:24">
      <c r="A86" s="454"/>
      <c r="B86" s="464">
        <v>3455</v>
      </c>
      <c r="C86" s="475" t="s">
        <v>18886</v>
      </c>
      <c r="D86" s="478" t="s">
        <v>20687</v>
      </c>
      <c r="E86" s="476" t="s">
        <v>18887</v>
      </c>
      <c r="F86" s="475" t="s">
        <v>18888</v>
      </c>
      <c r="G86" s="473"/>
      <c r="H86" s="824"/>
      <c r="I86" s="824"/>
      <c r="J86" s="824"/>
      <c r="K86" s="824"/>
      <c r="L86" s="824"/>
      <c r="M86" s="824"/>
      <c r="N86" s="824"/>
      <c r="O86" s="824"/>
      <c r="P86" s="824"/>
      <c r="Q86" s="824"/>
      <c r="R86" s="824"/>
      <c r="S86" s="824"/>
      <c r="T86" s="824"/>
      <c r="U86" s="824"/>
      <c r="V86" s="824"/>
      <c r="W86" s="463"/>
      <c r="X86" s="463"/>
    </row>
    <row r="87" spans="1:24">
      <c r="A87" s="486"/>
      <c r="B87" s="464">
        <v>3456</v>
      </c>
      <c r="C87" s="482" t="s">
        <v>18938</v>
      </c>
      <c r="D87" s="478" t="s">
        <v>20688</v>
      </c>
      <c r="E87" s="481" t="s">
        <v>703</v>
      </c>
      <c r="F87" s="479" t="s">
        <v>18910</v>
      </c>
      <c r="G87" s="471"/>
      <c r="H87" s="474"/>
      <c r="I87" s="474"/>
      <c r="J87" s="474"/>
      <c r="K87" s="474"/>
      <c r="L87" s="474"/>
      <c r="M87" s="474"/>
      <c r="N87" s="474"/>
      <c r="O87" s="474"/>
      <c r="P87" s="474"/>
      <c r="Q87" s="474"/>
      <c r="R87" s="474"/>
      <c r="S87" s="474"/>
      <c r="T87" s="474"/>
      <c r="U87" s="474"/>
      <c r="V87" s="474"/>
    </row>
    <row r="88" spans="1:24">
      <c r="A88" s="454"/>
      <c r="B88" s="464">
        <v>3501</v>
      </c>
      <c r="C88" s="471" t="s">
        <v>18889</v>
      </c>
      <c r="D88" s="478" t="s">
        <v>20689</v>
      </c>
      <c r="E88" s="476" t="s">
        <v>18890</v>
      </c>
      <c r="F88" s="475" t="s">
        <v>18891</v>
      </c>
      <c r="G88" s="473"/>
      <c r="H88" s="474"/>
      <c r="I88" s="474"/>
      <c r="J88" s="474"/>
      <c r="K88" s="474"/>
      <c r="L88" s="474"/>
      <c r="M88" s="474"/>
      <c r="N88" s="474"/>
      <c r="O88" s="474"/>
      <c r="P88" s="474"/>
      <c r="Q88" s="474"/>
      <c r="R88" s="474"/>
      <c r="S88" s="474"/>
      <c r="T88" s="474"/>
      <c r="U88" s="474"/>
      <c r="V88" s="474"/>
      <c r="W88" s="463"/>
      <c r="X88" s="463"/>
    </row>
    <row r="89" spans="1:24">
      <c r="A89" s="454"/>
      <c r="B89" s="464">
        <v>3502</v>
      </c>
      <c r="C89" s="471" t="s">
        <v>18892</v>
      </c>
      <c r="D89" s="478" t="s">
        <v>20690</v>
      </c>
      <c r="E89" s="478" t="s">
        <v>18893</v>
      </c>
      <c r="F89" s="478"/>
      <c r="G89" s="473"/>
      <c r="H89" s="474"/>
      <c r="I89" s="474"/>
      <c r="J89" s="474"/>
      <c r="K89" s="474"/>
      <c r="L89" s="474"/>
      <c r="M89" s="474"/>
      <c r="N89" s="474"/>
      <c r="O89" s="474"/>
      <c r="P89" s="474"/>
      <c r="Q89" s="474"/>
      <c r="R89" s="474"/>
      <c r="S89" s="474"/>
      <c r="T89" s="474"/>
      <c r="U89" s="474"/>
      <c r="V89" s="474"/>
      <c r="W89" s="463"/>
      <c r="X89" s="463"/>
    </row>
    <row r="90" spans="1:24">
      <c r="A90" s="454"/>
      <c r="B90" s="464">
        <v>3503</v>
      </c>
      <c r="C90" s="471" t="s">
        <v>18894</v>
      </c>
      <c r="D90" s="478" t="s">
        <v>20691</v>
      </c>
      <c r="E90" s="478" t="s">
        <v>18895</v>
      </c>
      <c r="F90" s="478"/>
      <c r="G90" s="473"/>
      <c r="H90" s="474"/>
      <c r="I90" s="474"/>
      <c r="J90" s="474"/>
      <c r="K90" s="474"/>
      <c r="L90" s="474"/>
      <c r="M90" s="474"/>
      <c r="N90" s="474"/>
      <c r="O90" s="474"/>
      <c r="P90" s="474"/>
      <c r="Q90" s="474"/>
      <c r="R90" s="474"/>
      <c r="S90" s="474"/>
      <c r="T90" s="474"/>
      <c r="U90" s="474"/>
      <c r="V90" s="474"/>
      <c r="W90" s="463"/>
      <c r="X90" s="463"/>
    </row>
    <row r="91" spans="1:24">
      <c r="A91" s="454"/>
      <c r="B91" s="464">
        <v>3551</v>
      </c>
      <c r="C91" s="471" t="s">
        <v>18907</v>
      </c>
      <c r="D91" s="471" t="s">
        <v>20692</v>
      </c>
      <c r="E91" s="850" t="s">
        <v>18994</v>
      </c>
      <c r="F91" s="475" t="s">
        <v>20693</v>
      </c>
      <c r="G91" s="473"/>
      <c r="W91" s="463"/>
      <c r="X91" s="463"/>
    </row>
    <row r="92" spans="1:24">
      <c r="A92" s="454"/>
      <c r="B92" s="464">
        <v>3601</v>
      </c>
      <c r="C92" s="471" t="s">
        <v>18908</v>
      </c>
      <c r="D92" s="478" t="s">
        <v>20694</v>
      </c>
      <c r="E92" s="476" t="s">
        <v>18909</v>
      </c>
      <c r="F92" s="475" t="s">
        <v>18995</v>
      </c>
      <c r="G92" s="473"/>
      <c r="H92" s="463"/>
      <c r="I92" s="463"/>
      <c r="J92" s="463"/>
      <c r="K92" s="463"/>
      <c r="L92" s="463"/>
      <c r="M92" s="463"/>
      <c r="N92" s="463"/>
      <c r="O92" s="463"/>
      <c r="P92" s="463"/>
      <c r="Q92" s="463"/>
      <c r="R92" s="463"/>
      <c r="S92" s="463"/>
      <c r="T92" s="463"/>
      <c r="U92" s="463"/>
      <c r="V92" s="463"/>
    </row>
    <row r="93" spans="1:24">
      <c r="A93" s="454"/>
      <c r="B93" s="464">
        <v>3701</v>
      </c>
      <c r="C93" s="471" t="s">
        <v>18896</v>
      </c>
      <c r="D93" s="478" t="s">
        <v>20695</v>
      </c>
      <c r="E93" s="476" t="s">
        <v>18897</v>
      </c>
      <c r="F93" s="475" t="s">
        <v>18996</v>
      </c>
      <c r="G93" s="473"/>
      <c r="H93" s="463"/>
      <c r="I93" s="463"/>
      <c r="J93" s="463"/>
      <c r="K93" s="463"/>
      <c r="L93" s="463"/>
      <c r="M93" s="463"/>
      <c r="N93" s="463"/>
      <c r="O93" s="463"/>
      <c r="P93" s="463"/>
      <c r="Q93" s="463"/>
      <c r="R93" s="463"/>
      <c r="S93" s="463"/>
      <c r="T93" s="463"/>
      <c r="U93" s="463"/>
      <c r="V93" s="463"/>
    </row>
    <row r="94" spans="1:24">
      <c r="A94" s="454"/>
      <c r="B94" s="464">
        <v>3702</v>
      </c>
      <c r="C94" s="476" t="s">
        <v>18898</v>
      </c>
      <c r="D94" s="478" t="s">
        <v>20696</v>
      </c>
      <c r="E94" s="476" t="s">
        <v>18997</v>
      </c>
      <c r="F94" s="471"/>
      <c r="G94" s="473"/>
      <c r="H94" s="463"/>
      <c r="I94" s="463"/>
      <c r="J94" s="463"/>
      <c r="K94" s="463"/>
      <c r="L94" s="463"/>
      <c r="M94" s="463"/>
      <c r="N94" s="463"/>
      <c r="O94" s="463"/>
      <c r="P94" s="463"/>
      <c r="Q94" s="463"/>
      <c r="R94" s="463"/>
      <c r="S94" s="463"/>
      <c r="T94" s="463"/>
      <c r="U94" s="463"/>
      <c r="V94" s="463"/>
      <c r="W94" s="463"/>
      <c r="X94" s="463"/>
    </row>
    <row r="95" spans="1:24">
      <c r="A95" s="454"/>
      <c r="B95" s="464">
        <v>3751</v>
      </c>
      <c r="C95" s="471" t="s">
        <v>18899</v>
      </c>
      <c r="D95" s="478" t="s">
        <v>20697</v>
      </c>
      <c r="E95" s="475" t="s">
        <v>18900</v>
      </c>
      <c r="F95" s="477" t="s">
        <v>18901</v>
      </c>
      <c r="G95" s="473"/>
      <c r="H95" s="463"/>
      <c r="I95" s="463"/>
      <c r="J95" s="463"/>
      <c r="K95" s="463"/>
      <c r="L95" s="463"/>
      <c r="M95" s="463"/>
      <c r="N95" s="463"/>
      <c r="O95" s="463"/>
      <c r="P95" s="463"/>
      <c r="Q95" s="463"/>
      <c r="R95" s="463"/>
      <c r="S95" s="463"/>
      <c r="T95" s="463"/>
      <c r="U95" s="463"/>
      <c r="V95" s="463"/>
      <c r="W95" s="463"/>
      <c r="X95" s="463"/>
    </row>
    <row r="96" spans="1:24">
      <c r="A96" s="454"/>
      <c r="B96" s="464">
        <v>3851</v>
      </c>
      <c r="C96" s="471" t="s">
        <v>18902</v>
      </c>
      <c r="D96" s="478" t="s">
        <v>20698</v>
      </c>
      <c r="E96" s="475" t="s">
        <v>18903</v>
      </c>
      <c r="F96" s="477" t="s">
        <v>18904</v>
      </c>
      <c r="G96" s="473"/>
      <c r="H96" s="463"/>
      <c r="I96" s="463"/>
      <c r="J96" s="463"/>
      <c r="K96" s="463"/>
      <c r="L96" s="463"/>
      <c r="M96" s="463"/>
      <c r="N96" s="463"/>
      <c r="O96" s="463"/>
      <c r="P96" s="463"/>
      <c r="Q96" s="463"/>
      <c r="R96" s="463"/>
      <c r="S96" s="463"/>
      <c r="T96" s="463"/>
      <c r="U96" s="463"/>
      <c r="V96" s="463"/>
      <c r="W96" s="463"/>
      <c r="X96" s="463"/>
    </row>
    <row r="97" spans="1:24">
      <c r="A97" s="454"/>
      <c r="B97" s="464">
        <v>3901</v>
      </c>
      <c r="C97" s="471" t="s">
        <v>18905</v>
      </c>
      <c r="D97" s="478" t="s">
        <v>20699</v>
      </c>
      <c r="E97" s="476" t="s">
        <v>18906</v>
      </c>
      <c r="F97" s="475" t="s">
        <v>18998</v>
      </c>
      <c r="G97" s="473"/>
      <c r="H97" s="463"/>
      <c r="I97" s="463"/>
      <c r="J97" s="463"/>
      <c r="K97" s="463"/>
      <c r="L97" s="463"/>
      <c r="M97" s="463"/>
      <c r="N97" s="463"/>
      <c r="O97" s="463"/>
      <c r="P97" s="463"/>
      <c r="Q97" s="463"/>
      <c r="R97" s="463"/>
      <c r="S97" s="463"/>
      <c r="T97" s="463"/>
      <c r="U97" s="463"/>
      <c r="V97" s="463"/>
    </row>
    <row r="98" spans="1:24">
      <c r="A98" s="454"/>
      <c r="B98" s="464">
        <v>4101</v>
      </c>
      <c r="C98" s="471" t="s">
        <v>18819</v>
      </c>
      <c r="D98" s="478" t="s">
        <v>20700</v>
      </c>
      <c r="E98" s="476" t="s">
        <v>18820</v>
      </c>
      <c r="F98" s="475" t="s">
        <v>18821</v>
      </c>
      <c r="G98" s="473"/>
      <c r="H98" s="463"/>
      <c r="I98" s="463"/>
      <c r="J98" s="463"/>
      <c r="K98" s="463"/>
      <c r="L98" s="463"/>
      <c r="M98" s="463"/>
      <c r="N98" s="463"/>
      <c r="O98" s="463"/>
      <c r="P98" s="463"/>
      <c r="Q98" s="463"/>
      <c r="R98" s="463"/>
      <c r="S98" s="463"/>
      <c r="T98" s="463"/>
      <c r="U98" s="463"/>
      <c r="V98" s="463"/>
    </row>
    <row r="99" spans="1:24">
      <c r="A99" s="454"/>
      <c r="B99" s="464">
        <v>4102</v>
      </c>
      <c r="C99" s="471" t="s">
        <v>18822</v>
      </c>
      <c r="D99" s="478" t="s">
        <v>20701</v>
      </c>
      <c r="E99" s="476" t="s">
        <v>18823</v>
      </c>
      <c r="F99" s="475" t="s">
        <v>18824</v>
      </c>
      <c r="G99" s="473"/>
      <c r="H99" s="463"/>
      <c r="I99" s="463"/>
      <c r="J99" s="463"/>
      <c r="K99" s="463"/>
      <c r="L99" s="463"/>
      <c r="M99" s="463"/>
      <c r="N99" s="463"/>
      <c r="O99" s="463"/>
      <c r="P99" s="463"/>
      <c r="Q99" s="463"/>
      <c r="R99" s="463"/>
      <c r="S99" s="463"/>
      <c r="T99" s="463"/>
      <c r="U99" s="463"/>
      <c r="V99" s="463"/>
    </row>
    <row r="100" spans="1:24">
      <c r="A100" s="454"/>
      <c r="B100" s="464">
        <v>4104</v>
      </c>
      <c r="C100" s="471" t="s">
        <v>18825</v>
      </c>
      <c r="D100" s="478" t="s">
        <v>20702</v>
      </c>
      <c r="E100" s="476" t="s">
        <v>18826</v>
      </c>
      <c r="F100" s="471"/>
      <c r="G100" s="473"/>
      <c r="H100" s="463"/>
      <c r="I100" s="463"/>
      <c r="J100" s="463"/>
      <c r="K100" s="463"/>
      <c r="L100" s="463"/>
      <c r="M100" s="463"/>
      <c r="N100" s="463"/>
      <c r="O100" s="463"/>
      <c r="P100" s="463"/>
      <c r="Q100" s="463"/>
      <c r="R100" s="463"/>
      <c r="S100" s="463"/>
      <c r="T100" s="463"/>
      <c r="U100" s="463"/>
      <c r="V100" s="463"/>
      <c r="W100" s="474"/>
      <c r="X100" s="474"/>
    </row>
    <row r="101" spans="1:24">
      <c r="A101" s="454"/>
      <c r="B101" s="464">
        <v>4105</v>
      </c>
      <c r="C101" s="471" t="s">
        <v>18827</v>
      </c>
      <c r="D101" s="478" t="s">
        <v>20703</v>
      </c>
      <c r="E101" s="476" t="s">
        <v>20704</v>
      </c>
      <c r="F101" s="475"/>
      <c r="G101" s="473"/>
      <c r="W101" s="463"/>
      <c r="X101" s="463"/>
    </row>
    <row r="102" spans="1:24">
      <c r="A102" s="454"/>
      <c r="B102" s="464">
        <v>4201</v>
      </c>
      <c r="C102" s="471" t="s">
        <v>18816</v>
      </c>
      <c r="D102" s="478" t="s">
        <v>451</v>
      </c>
      <c r="E102" s="476" t="s">
        <v>18817</v>
      </c>
      <c r="F102" s="475" t="s">
        <v>18818</v>
      </c>
      <c r="G102" s="473"/>
      <c r="W102" s="463"/>
      <c r="X102" s="463"/>
    </row>
    <row r="103" spans="1:24">
      <c r="A103" s="454"/>
      <c r="B103" s="464">
        <v>4301</v>
      </c>
      <c r="C103" s="471" t="s">
        <v>18802</v>
      </c>
      <c r="D103" s="478" t="s">
        <v>20705</v>
      </c>
      <c r="E103" s="478" t="s">
        <v>18803</v>
      </c>
      <c r="F103" s="475" t="s">
        <v>18804</v>
      </c>
      <c r="G103" s="473"/>
      <c r="W103" s="463"/>
      <c r="X103" s="463"/>
    </row>
    <row r="104" spans="1:24">
      <c r="A104" s="454"/>
      <c r="B104" s="464">
        <v>4302</v>
      </c>
      <c r="C104" s="477" t="s">
        <v>18999</v>
      </c>
      <c r="D104" s="477" t="s">
        <v>20706</v>
      </c>
      <c r="E104" s="478" t="s">
        <v>19000</v>
      </c>
      <c r="F104" s="477"/>
      <c r="G104" s="473"/>
      <c r="W104" s="463"/>
      <c r="X104" s="463"/>
    </row>
    <row r="105" spans="1:24">
      <c r="A105" s="453"/>
      <c r="B105" s="464">
        <v>4401</v>
      </c>
      <c r="C105" s="477" t="s">
        <v>18852</v>
      </c>
      <c r="D105" s="477" t="s">
        <v>20707</v>
      </c>
      <c r="E105" s="471" t="s">
        <v>18853</v>
      </c>
      <c r="F105" s="477"/>
      <c r="G105" s="473"/>
      <c r="H105" s="824"/>
      <c r="I105" s="824"/>
      <c r="J105" s="824"/>
      <c r="K105" s="824"/>
      <c r="L105" s="824"/>
      <c r="M105" s="824"/>
      <c r="N105" s="824"/>
      <c r="O105" s="824"/>
      <c r="P105" s="824"/>
      <c r="Q105" s="824"/>
      <c r="R105" s="824"/>
      <c r="S105" s="824"/>
      <c r="T105" s="824"/>
      <c r="U105" s="824"/>
      <c r="V105" s="824"/>
      <c r="W105" s="463"/>
      <c r="X105" s="463"/>
    </row>
    <row r="106" spans="1:24">
      <c r="A106" s="454"/>
      <c r="B106" s="464">
        <v>4402</v>
      </c>
      <c r="C106" s="471" t="s">
        <v>18854</v>
      </c>
      <c r="D106" s="471" t="s">
        <v>20708</v>
      </c>
      <c r="E106" s="477" t="s">
        <v>20709</v>
      </c>
      <c r="F106" s="475" t="s">
        <v>18855</v>
      </c>
      <c r="G106" s="473"/>
      <c r="W106" s="463"/>
      <c r="X106" s="463"/>
    </row>
    <row r="107" spans="1:24">
      <c r="A107" s="454"/>
      <c r="B107" s="464">
        <v>4601</v>
      </c>
      <c r="C107" s="471" t="s">
        <v>18839</v>
      </c>
      <c r="D107" s="478" t="s">
        <v>20710</v>
      </c>
      <c r="E107" s="475" t="s">
        <v>18840</v>
      </c>
      <c r="F107" s="475" t="s">
        <v>20711</v>
      </c>
      <c r="G107" s="473"/>
      <c r="H107" s="824"/>
      <c r="I107" s="824"/>
      <c r="J107" s="824"/>
      <c r="K107" s="824"/>
      <c r="L107" s="824"/>
      <c r="M107" s="824"/>
      <c r="N107" s="824"/>
      <c r="O107" s="824"/>
      <c r="P107" s="824"/>
      <c r="Q107" s="824"/>
      <c r="R107" s="824"/>
      <c r="S107" s="824"/>
      <c r="T107" s="824"/>
      <c r="U107" s="824"/>
      <c r="V107" s="824"/>
      <c r="W107" s="463"/>
      <c r="X107" s="463"/>
    </row>
    <row r="108" spans="1:24">
      <c r="A108" s="454"/>
      <c r="B108" s="464">
        <v>4602</v>
      </c>
      <c r="C108" s="471" t="s">
        <v>18843</v>
      </c>
      <c r="D108" s="478" t="s">
        <v>20712</v>
      </c>
      <c r="E108" s="475" t="s">
        <v>20713</v>
      </c>
      <c r="F108" s="475" t="s">
        <v>18844</v>
      </c>
      <c r="G108" s="473"/>
      <c r="W108" s="463"/>
      <c r="X108" s="463"/>
    </row>
    <row r="109" spans="1:24">
      <c r="A109" s="454"/>
      <c r="B109" s="464">
        <v>4701</v>
      </c>
      <c r="C109" s="471" t="s">
        <v>18841</v>
      </c>
      <c r="D109" s="478" t="s">
        <v>20714</v>
      </c>
      <c r="E109" s="476" t="s">
        <v>18842</v>
      </c>
      <c r="F109" s="475" t="s">
        <v>20715</v>
      </c>
      <c r="G109" s="473"/>
    </row>
    <row r="110" spans="1:24">
      <c r="A110" s="486" t="s">
        <v>19016</v>
      </c>
      <c r="B110" s="464">
        <v>4800</v>
      </c>
      <c r="C110" s="851" t="s">
        <v>19016</v>
      </c>
      <c r="D110" s="852" t="s">
        <v>20716</v>
      </c>
      <c r="E110" s="822" t="s">
        <v>20717</v>
      </c>
      <c r="F110" s="853"/>
      <c r="G110" s="854"/>
      <c r="H110" s="820"/>
      <c r="I110" s="820"/>
      <c r="J110" s="820"/>
      <c r="K110" s="820"/>
      <c r="L110" s="820"/>
      <c r="M110" s="820"/>
      <c r="N110" s="820"/>
      <c r="O110" s="820"/>
      <c r="P110" s="820"/>
      <c r="Q110" s="820"/>
      <c r="R110" s="820"/>
      <c r="S110" s="820"/>
      <c r="T110" s="820"/>
      <c r="U110" s="820"/>
      <c r="V110" s="820"/>
    </row>
    <row r="111" spans="1:24" s="463" customFormat="1">
      <c r="A111" s="486" t="s">
        <v>19016</v>
      </c>
      <c r="B111" s="460">
        <v>4801</v>
      </c>
      <c r="C111" s="487" t="s">
        <v>635</v>
      </c>
      <c r="D111" s="462" t="s">
        <v>636</v>
      </c>
      <c r="E111" s="462" t="s">
        <v>20718</v>
      </c>
      <c r="F111" s="462" t="s">
        <v>638</v>
      </c>
      <c r="G111" s="477" t="s">
        <v>639</v>
      </c>
      <c r="H111" s="824"/>
      <c r="I111" s="824"/>
      <c r="J111" s="824"/>
      <c r="K111" s="824"/>
      <c r="L111" s="824"/>
      <c r="M111" s="824"/>
      <c r="N111" s="824"/>
      <c r="O111" s="824"/>
      <c r="P111" s="824"/>
      <c r="Q111" s="824"/>
      <c r="R111" s="824"/>
      <c r="S111" s="824"/>
      <c r="T111" s="824"/>
      <c r="U111" s="824"/>
      <c r="V111" s="824"/>
      <c r="W111" s="472"/>
      <c r="X111" s="472"/>
    </row>
    <row r="112" spans="1:24">
      <c r="A112" s="486" t="s">
        <v>19016</v>
      </c>
      <c r="B112" s="464">
        <v>4802</v>
      </c>
      <c r="C112" s="482" t="s">
        <v>640</v>
      </c>
      <c r="D112" s="478" t="s">
        <v>641</v>
      </c>
      <c r="E112" s="476" t="s">
        <v>20719</v>
      </c>
      <c r="F112" s="475" t="s">
        <v>643</v>
      </c>
      <c r="G112" s="483" t="s">
        <v>644</v>
      </c>
      <c r="H112" s="463"/>
      <c r="I112" s="463"/>
      <c r="J112" s="463"/>
      <c r="K112" s="463"/>
      <c r="L112" s="463"/>
      <c r="M112" s="463"/>
      <c r="N112" s="463"/>
      <c r="O112" s="463"/>
      <c r="P112" s="463"/>
      <c r="Q112" s="463"/>
      <c r="R112" s="463"/>
      <c r="S112" s="463"/>
      <c r="T112" s="463"/>
      <c r="U112" s="463"/>
      <c r="V112" s="463"/>
    </row>
    <row r="113" spans="1:22">
      <c r="A113" s="486" t="s">
        <v>19016</v>
      </c>
      <c r="B113" s="464">
        <v>4803</v>
      </c>
      <c r="C113" s="482" t="s">
        <v>650</v>
      </c>
      <c r="D113" s="478" t="s">
        <v>651</v>
      </c>
      <c r="E113" s="476" t="s">
        <v>652</v>
      </c>
      <c r="F113" s="475" t="s">
        <v>20720</v>
      </c>
      <c r="G113" s="471" t="s">
        <v>654</v>
      </c>
      <c r="H113" s="463"/>
      <c r="I113" s="463"/>
      <c r="J113" s="463"/>
      <c r="K113" s="463"/>
      <c r="L113" s="463"/>
      <c r="M113" s="463"/>
      <c r="N113" s="463"/>
      <c r="O113" s="463"/>
      <c r="P113" s="463"/>
      <c r="Q113" s="463"/>
      <c r="R113" s="463"/>
      <c r="S113" s="463"/>
      <c r="T113" s="463"/>
      <c r="U113" s="463"/>
      <c r="V113" s="463"/>
    </row>
    <row r="114" spans="1:22">
      <c r="A114" s="486" t="s">
        <v>19016</v>
      </c>
      <c r="B114" s="464">
        <v>4804</v>
      </c>
      <c r="C114" s="482" t="s">
        <v>645</v>
      </c>
      <c r="D114" s="478" t="s">
        <v>646</v>
      </c>
      <c r="E114" s="475" t="s">
        <v>20721</v>
      </c>
      <c r="F114" s="475" t="s">
        <v>20722</v>
      </c>
      <c r="G114" s="471" t="s">
        <v>20723</v>
      </c>
      <c r="H114" s="463"/>
      <c r="I114" s="463"/>
      <c r="J114" s="463"/>
      <c r="K114" s="463"/>
      <c r="L114" s="463"/>
      <c r="M114" s="463"/>
      <c r="N114" s="463"/>
      <c r="O114" s="463"/>
      <c r="P114" s="463"/>
      <c r="Q114" s="463"/>
      <c r="R114" s="463"/>
      <c r="S114" s="463"/>
      <c r="T114" s="463"/>
      <c r="U114" s="463"/>
      <c r="V114" s="463"/>
    </row>
    <row r="115" spans="1:22">
      <c r="B115" s="464">
        <v>5201</v>
      </c>
      <c r="C115" s="482" t="s">
        <v>19001</v>
      </c>
      <c r="D115" s="478" t="s">
        <v>19002</v>
      </c>
      <c r="E115" s="476" t="s">
        <v>19003</v>
      </c>
      <c r="F115" s="475" t="s">
        <v>19004</v>
      </c>
      <c r="G115" s="471"/>
      <c r="H115" s="474"/>
      <c r="I115" s="474"/>
      <c r="J115" s="463"/>
      <c r="K115" s="463"/>
      <c r="L115" s="463"/>
      <c r="M115" s="463"/>
      <c r="N115" s="463"/>
      <c r="O115" s="463"/>
      <c r="P115" s="463"/>
      <c r="Q115" s="463"/>
      <c r="R115" s="463"/>
      <c r="S115" s="463"/>
      <c r="T115" s="463"/>
      <c r="U115" s="463"/>
      <c r="V115" s="463"/>
    </row>
    <row r="116" spans="1:22">
      <c r="A116" s="454"/>
      <c r="B116" s="464">
        <v>5351</v>
      </c>
      <c r="C116" s="471" t="s">
        <v>18805</v>
      </c>
      <c r="D116" s="478" t="s">
        <v>20724</v>
      </c>
      <c r="E116" s="478" t="s">
        <v>20725</v>
      </c>
      <c r="F116" s="475" t="s">
        <v>20726</v>
      </c>
      <c r="G116" s="473"/>
    </row>
    <row r="117" spans="1:22">
      <c r="A117" s="453"/>
      <c r="B117" s="464">
        <v>5352</v>
      </c>
      <c r="C117" s="471" t="s">
        <v>18797</v>
      </c>
      <c r="D117" s="478" t="s">
        <v>20727</v>
      </c>
      <c r="E117" s="471" t="s">
        <v>18798</v>
      </c>
      <c r="F117" s="475" t="s">
        <v>20728</v>
      </c>
      <c r="G117" s="473"/>
    </row>
    <row r="118" spans="1:22">
      <c r="A118" s="454"/>
      <c r="B118" s="464">
        <v>5353</v>
      </c>
      <c r="C118" s="471" t="s">
        <v>18799</v>
      </c>
      <c r="D118" s="471" t="s">
        <v>20729</v>
      </c>
      <c r="E118" s="855" t="s">
        <v>18800</v>
      </c>
      <c r="F118" s="475" t="s">
        <v>18801</v>
      </c>
      <c r="G118" s="473"/>
      <c r="H118" s="463"/>
      <c r="I118" s="463"/>
      <c r="J118" s="463"/>
      <c r="K118" s="463"/>
      <c r="L118" s="463"/>
      <c r="M118" s="463"/>
      <c r="N118" s="463"/>
      <c r="O118" s="463"/>
      <c r="P118" s="463"/>
      <c r="Q118" s="463"/>
      <c r="R118" s="463"/>
      <c r="S118" s="463"/>
      <c r="T118" s="463"/>
      <c r="U118" s="463"/>
      <c r="V118" s="463"/>
    </row>
    <row r="119" spans="1:22">
      <c r="A119" s="454"/>
      <c r="B119" s="464">
        <v>5361</v>
      </c>
      <c r="C119" s="471" t="s">
        <v>18806</v>
      </c>
      <c r="D119" s="478" t="s">
        <v>20730</v>
      </c>
      <c r="E119" s="476" t="s">
        <v>19005</v>
      </c>
      <c r="F119" s="475" t="s">
        <v>20731</v>
      </c>
      <c r="G119" s="473"/>
      <c r="H119" s="474"/>
      <c r="I119" s="474"/>
      <c r="J119" s="474"/>
      <c r="K119" s="474"/>
      <c r="L119" s="474"/>
      <c r="M119" s="474"/>
      <c r="N119" s="474"/>
      <c r="O119" s="474"/>
      <c r="P119" s="474"/>
      <c r="Q119" s="474"/>
      <c r="R119" s="474"/>
      <c r="S119" s="474"/>
      <c r="T119" s="474"/>
      <c r="U119" s="474"/>
      <c r="V119" s="474"/>
    </row>
    <row r="120" spans="1:22">
      <c r="A120" s="453"/>
      <c r="B120" s="464">
        <v>5501</v>
      </c>
      <c r="C120" s="471" t="s">
        <v>346</v>
      </c>
      <c r="D120" s="478" t="s">
        <v>20732</v>
      </c>
      <c r="E120" s="476" t="s">
        <v>18796</v>
      </c>
      <c r="F120" s="475" t="s">
        <v>20733</v>
      </c>
      <c r="G120" s="473"/>
    </row>
    <row r="121" spans="1:22">
      <c r="A121" s="454"/>
      <c r="B121" s="464">
        <v>5551</v>
      </c>
      <c r="C121" s="475" t="s">
        <v>18807</v>
      </c>
      <c r="D121" s="476" t="s">
        <v>20734</v>
      </c>
      <c r="E121" s="478" t="s">
        <v>18808</v>
      </c>
      <c r="F121" s="475" t="s">
        <v>19006</v>
      </c>
      <c r="G121" s="473"/>
      <c r="H121" s="856"/>
      <c r="I121" s="856"/>
      <c r="J121" s="856"/>
      <c r="K121" s="856"/>
      <c r="L121" s="856"/>
      <c r="M121" s="856"/>
      <c r="N121" s="856"/>
      <c r="O121" s="856"/>
      <c r="P121" s="856"/>
      <c r="Q121" s="856"/>
      <c r="R121" s="856"/>
      <c r="S121" s="856"/>
      <c r="T121" s="856"/>
      <c r="U121" s="856"/>
      <c r="V121" s="856"/>
    </row>
    <row r="122" spans="1:22">
      <c r="B122" s="464">
        <v>5552</v>
      </c>
      <c r="C122" s="479" t="s">
        <v>1199</v>
      </c>
      <c r="D122" s="476" t="s">
        <v>20735</v>
      </c>
      <c r="E122" s="478" t="s">
        <v>20736</v>
      </c>
      <c r="F122" s="471" t="s">
        <v>19014</v>
      </c>
      <c r="G122" s="824"/>
    </row>
    <row r="123" spans="1:22">
      <c r="B123" s="464">
        <v>5553</v>
      </c>
      <c r="C123" s="482" t="s">
        <v>19015</v>
      </c>
      <c r="D123" s="478" t="s">
        <v>20737</v>
      </c>
      <c r="E123" s="476" t="s">
        <v>20738</v>
      </c>
      <c r="F123" s="475" t="s">
        <v>19014</v>
      </c>
      <c r="G123" s="857"/>
    </row>
    <row r="124" spans="1:22">
      <c r="A124" s="486"/>
      <c r="B124" s="464">
        <v>5554</v>
      </c>
      <c r="C124" s="482" t="s">
        <v>33</v>
      </c>
      <c r="D124" s="478" t="s">
        <v>20739</v>
      </c>
      <c r="E124" s="476" t="s">
        <v>20740</v>
      </c>
      <c r="F124" s="479"/>
      <c r="G124" s="858" t="s">
        <v>19013</v>
      </c>
      <c r="H124" s="824"/>
      <c r="I124" s="824"/>
    </row>
    <row r="125" spans="1:22">
      <c r="A125" s="454"/>
      <c r="B125" s="464">
        <v>5556</v>
      </c>
      <c r="C125" s="471" t="s">
        <v>18812</v>
      </c>
      <c r="D125" s="471" t="s">
        <v>20741</v>
      </c>
      <c r="E125" s="478" t="s">
        <v>19007</v>
      </c>
      <c r="F125" s="476" t="s">
        <v>19008</v>
      </c>
      <c r="G125" s="859"/>
    </row>
    <row r="126" spans="1:22">
      <c r="B126" s="464">
        <v>5601</v>
      </c>
      <c r="C126" s="471" t="s">
        <v>19011</v>
      </c>
      <c r="D126" s="478" t="s">
        <v>20742</v>
      </c>
      <c r="E126" s="476" t="s">
        <v>19012</v>
      </c>
      <c r="F126" s="475" t="s">
        <v>20743</v>
      </c>
      <c r="G126" s="471" t="s">
        <v>2366</v>
      </c>
    </row>
    <row r="127" spans="1:22">
      <c r="A127" s="454"/>
      <c r="B127" s="464">
        <v>6101</v>
      </c>
      <c r="C127" s="471" t="s">
        <v>18828</v>
      </c>
      <c r="D127" s="478" t="s">
        <v>20744</v>
      </c>
      <c r="E127" s="476" t="s">
        <v>20745</v>
      </c>
      <c r="F127" s="475" t="s">
        <v>18829</v>
      </c>
      <c r="G127" s="473"/>
    </row>
    <row r="128" spans="1:22">
      <c r="A128" s="454"/>
      <c r="B128" s="464">
        <v>6102</v>
      </c>
      <c r="C128" s="471" t="s">
        <v>20746</v>
      </c>
      <c r="D128" s="478" t="s">
        <v>20747</v>
      </c>
      <c r="E128" s="476" t="s">
        <v>20748</v>
      </c>
      <c r="F128" s="475" t="s">
        <v>18830</v>
      </c>
      <c r="G128" s="473"/>
    </row>
    <row r="129" spans="1:24">
      <c r="A129" s="454"/>
      <c r="B129" s="464">
        <v>6103</v>
      </c>
      <c r="C129" s="471" t="s">
        <v>18831</v>
      </c>
      <c r="D129" s="478" t="s">
        <v>20749</v>
      </c>
      <c r="E129" s="476" t="s">
        <v>18832</v>
      </c>
      <c r="F129" s="475" t="s">
        <v>18830</v>
      </c>
      <c r="G129" s="473"/>
    </row>
    <row r="130" spans="1:24">
      <c r="A130" s="454"/>
      <c r="B130" s="464">
        <v>6104</v>
      </c>
      <c r="C130" s="471" t="s">
        <v>18833</v>
      </c>
      <c r="D130" s="478" t="s">
        <v>20750</v>
      </c>
      <c r="E130" s="478" t="s">
        <v>18834</v>
      </c>
      <c r="F130" s="475" t="s">
        <v>18835</v>
      </c>
      <c r="G130" s="473"/>
    </row>
    <row r="131" spans="1:24">
      <c r="A131" s="454"/>
      <c r="B131" s="464">
        <v>6105</v>
      </c>
      <c r="C131" s="471" t="s">
        <v>18836</v>
      </c>
      <c r="D131" s="471" t="s">
        <v>20751</v>
      </c>
      <c r="E131" s="850" t="s">
        <v>18837</v>
      </c>
      <c r="F131" s="475" t="s">
        <v>18838</v>
      </c>
      <c r="G131" s="473"/>
    </row>
    <row r="132" spans="1:24">
      <c r="A132" s="454"/>
      <c r="B132" s="464">
        <v>6201</v>
      </c>
      <c r="C132" s="477" t="s">
        <v>18813</v>
      </c>
      <c r="D132" s="478" t="s">
        <v>20752</v>
      </c>
      <c r="E132" s="477" t="s">
        <v>18814</v>
      </c>
      <c r="F132" s="475" t="s">
        <v>18815</v>
      </c>
      <c r="G132" s="473"/>
    </row>
    <row r="133" spans="1:24">
      <c r="A133" s="454"/>
      <c r="B133" s="464">
        <v>6251</v>
      </c>
      <c r="C133" s="471" t="s">
        <v>18847</v>
      </c>
      <c r="D133" s="478" t="s">
        <v>20753</v>
      </c>
      <c r="E133" s="476" t="s">
        <v>18848</v>
      </c>
      <c r="F133" s="475" t="s">
        <v>19009</v>
      </c>
      <c r="G133" s="473"/>
    </row>
    <row r="134" spans="1:24">
      <c r="A134" s="454"/>
      <c r="B134" s="464">
        <v>6252</v>
      </c>
      <c r="C134" s="475" t="s">
        <v>18849</v>
      </c>
      <c r="D134" s="477" t="s">
        <v>20754</v>
      </c>
      <c r="E134" s="476" t="s">
        <v>18850</v>
      </c>
      <c r="F134" s="860" t="s">
        <v>18851</v>
      </c>
      <c r="G134" s="473"/>
      <c r="H134" s="824"/>
      <c r="I134" s="824"/>
      <c r="J134" s="824"/>
      <c r="K134" s="824"/>
      <c r="L134" s="824"/>
      <c r="M134" s="824"/>
      <c r="N134" s="824"/>
      <c r="O134" s="824"/>
      <c r="P134" s="824"/>
      <c r="Q134" s="824"/>
      <c r="R134" s="824"/>
      <c r="S134" s="824"/>
      <c r="T134" s="824"/>
      <c r="U134" s="824"/>
      <c r="V134" s="824"/>
    </row>
    <row r="135" spans="1:24">
      <c r="A135" s="454"/>
      <c r="B135" s="464">
        <v>6301</v>
      </c>
      <c r="C135" s="471" t="s">
        <v>18845</v>
      </c>
      <c r="D135" s="471" t="s">
        <v>20755</v>
      </c>
      <c r="E135" s="861" t="s">
        <v>19010</v>
      </c>
      <c r="F135" s="860" t="s">
        <v>18846</v>
      </c>
      <c r="G135" s="473"/>
    </row>
    <row r="136" spans="1:24">
      <c r="A136" s="454"/>
      <c r="B136" s="464">
        <v>6601</v>
      </c>
      <c r="C136" s="471" t="s">
        <v>18809</v>
      </c>
      <c r="D136" s="471" t="s">
        <v>20756</v>
      </c>
      <c r="E136" s="858" t="s">
        <v>18810</v>
      </c>
      <c r="F136" s="860" t="s">
        <v>18811</v>
      </c>
      <c r="G136" s="473"/>
    </row>
    <row r="137" spans="1:24" s="820" customFormat="1">
      <c r="A137" s="486"/>
      <c r="B137" s="460">
        <v>6901</v>
      </c>
      <c r="C137" s="487" t="s">
        <v>18986</v>
      </c>
      <c r="D137" s="462" t="s">
        <v>18924</v>
      </c>
      <c r="E137" s="462" t="s">
        <v>20757</v>
      </c>
      <c r="F137" s="462"/>
      <c r="G137" s="477" t="s">
        <v>590</v>
      </c>
      <c r="H137" s="472"/>
      <c r="I137" s="472"/>
      <c r="J137" s="472"/>
      <c r="K137" s="472"/>
      <c r="L137" s="472"/>
      <c r="M137" s="472"/>
      <c r="N137" s="472"/>
      <c r="O137" s="472"/>
      <c r="P137" s="472"/>
      <c r="Q137" s="472"/>
      <c r="R137" s="472"/>
      <c r="S137" s="472"/>
      <c r="T137" s="472"/>
      <c r="U137" s="472"/>
      <c r="V137" s="472"/>
      <c r="W137" s="840"/>
      <c r="X137" s="840"/>
    </row>
    <row r="138" spans="1:24" s="820" customFormat="1">
      <c r="A138" s="486"/>
      <c r="B138" s="460">
        <v>7101</v>
      </c>
      <c r="C138" s="487" t="s">
        <v>2362</v>
      </c>
      <c r="D138" s="462" t="s">
        <v>20758</v>
      </c>
      <c r="E138" s="462" t="s">
        <v>20759</v>
      </c>
      <c r="F138" s="462" t="s">
        <v>20760</v>
      </c>
      <c r="G138" s="477"/>
      <c r="H138" s="472"/>
      <c r="I138" s="472"/>
      <c r="J138" s="472"/>
      <c r="K138" s="472"/>
      <c r="L138" s="472"/>
      <c r="M138" s="472"/>
      <c r="N138" s="472"/>
      <c r="O138" s="472"/>
      <c r="P138" s="472"/>
      <c r="Q138" s="472"/>
      <c r="R138" s="472"/>
      <c r="S138" s="472"/>
      <c r="T138" s="472"/>
      <c r="U138" s="472"/>
      <c r="V138" s="472"/>
      <c r="W138" s="840"/>
      <c r="X138" s="840"/>
    </row>
    <row r="139" spans="1:24">
      <c r="E139" s="863"/>
      <c r="F139" s="472"/>
    </row>
    <row r="140" spans="1:24">
      <c r="E140" s="863"/>
      <c r="F140" s="472"/>
    </row>
    <row r="141" spans="1:24">
      <c r="E141" s="863"/>
      <c r="F141" s="472"/>
    </row>
    <row r="142" spans="1:24">
      <c r="E142" s="863"/>
      <c r="F142" s="472"/>
    </row>
    <row r="143" spans="1:24">
      <c r="E143" s="863"/>
      <c r="F143" s="472"/>
    </row>
    <row r="144" spans="1:24">
      <c r="E144" s="863"/>
      <c r="F144" s="472"/>
    </row>
  </sheetData>
  <dataValidations count="1">
    <dataValidation type="textLength" operator="lessThan" allowBlank="1" showInputMessage="1" showErrorMessage="1" sqref="D145:D65674 IZ145:IZ65674 SV145:SV65674 ACR145:ACR65674 AMN145:AMN65674 AWJ145:AWJ65674 BGF145:BGF65674 BQB145:BQB65674 BZX145:BZX65674 CJT145:CJT65674 CTP145:CTP65674 DDL145:DDL65674 DNH145:DNH65674 DXD145:DXD65674 EGZ145:EGZ65674 EQV145:EQV65674 FAR145:FAR65674 FKN145:FKN65674 FUJ145:FUJ65674 GEF145:GEF65674 GOB145:GOB65674 GXX145:GXX65674 HHT145:HHT65674 HRP145:HRP65674 IBL145:IBL65674 ILH145:ILH65674 IVD145:IVD65674 JEZ145:JEZ65674 JOV145:JOV65674 JYR145:JYR65674 KIN145:KIN65674 KSJ145:KSJ65674 LCF145:LCF65674 LMB145:LMB65674 LVX145:LVX65674 MFT145:MFT65674 MPP145:MPP65674 MZL145:MZL65674 NJH145:NJH65674 NTD145:NTD65674 OCZ145:OCZ65674 OMV145:OMV65674 OWR145:OWR65674 PGN145:PGN65674 PQJ145:PQJ65674 QAF145:QAF65674 QKB145:QKB65674 QTX145:QTX65674 RDT145:RDT65674 RNP145:RNP65674 RXL145:RXL65674 SHH145:SHH65674 SRD145:SRD65674 TAZ145:TAZ65674 TKV145:TKV65674 TUR145:TUR65674 UEN145:UEN65674 UOJ145:UOJ65674 UYF145:UYF65674 VIB145:VIB65674 VRX145:VRX65674 WBT145:WBT65674 WLP145:WLP65674 WVL145:WVL65674 D65681:D131210 IZ65681:IZ131210 SV65681:SV131210 ACR65681:ACR131210 AMN65681:AMN131210 AWJ65681:AWJ131210 BGF65681:BGF131210 BQB65681:BQB131210 BZX65681:BZX131210 CJT65681:CJT131210 CTP65681:CTP131210 DDL65681:DDL131210 DNH65681:DNH131210 DXD65681:DXD131210 EGZ65681:EGZ131210 EQV65681:EQV131210 FAR65681:FAR131210 FKN65681:FKN131210 FUJ65681:FUJ131210 GEF65681:GEF131210 GOB65681:GOB131210 GXX65681:GXX131210 HHT65681:HHT131210 HRP65681:HRP131210 IBL65681:IBL131210 ILH65681:ILH131210 IVD65681:IVD131210 JEZ65681:JEZ131210 JOV65681:JOV131210 JYR65681:JYR131210 KIN65681:KIN131210 KSJ65681:KSJ131210 LCF65681:LCF131210 LMB65681:LMB131210 LVX65681:LVX131210 MFT65681:MFT131210 MPP65681:MPP131210 MZL65681:MZL131210 NJH65681:NJH131210 NTD65681:NTD131210 OCZ65681:OCZ131210 OMV65681:OMV131210 OWR65681:OWR131210 PGN65681:PGN131210 PQJ65681:PQJ131210 QAF65681:QAF131210 QKB65681:QKB131210 QTX65681:QTX131210 RDT65681:RDT131210 RNP65681:RNP131210 RXL65681:RXL131210 SHH65681:SHH131210 SRD65681:SRD131210 TAZ65681:TAZ131210 TKV65681:TKV131210 TUR65681:TUR131210 UEN65681:UEN131210 UOJ65681:UOJ131210 UYF65681:UYF131210 VIB65681:VIB131210 VRX65681:VRX131210 WBT65681:WBT131210 WLP65681:WLP131210 WVL65681:WVL131210 D131217:D196746 IZ131217:IZ196746 SV131217:SV196746 ACR131217:ACR196746 AMN131217:AMN196746 AWJ131217:AWJ196746 BGF131217:BGF196746 BQB131217:BQB196746 BZX131217:BZX196746 CJT131217:CJT196746 CTP131217:CTP196746 DDL131217:DDL196746 DNH131217:DNH196746 DXD131217:DXD196746 EGZ131217:EGZ196746 EQV131217:EQV196746 FAR131217:FAR196746 FKN131217:FKN196746 FUJ131217:FUJ196746 GEF131217:GEF196746 GOB131217:GOB196746 GXX131217:GXX196746 HHT131217:HHT196746 HRP131217:HRP196746 IBL131217:IBL196746 ILH131217:ILH196746 IVD131217:IVD196746 JEZ131217:JEZ196746 JOV131217:JOV196746 JYR131217:JYR196746 KIN131217:KIN196746 KSJ131217:KSJ196746 LCF131217:LCF196746 LMB131217:LMB196746 LVX131217:LVX196746 MFT131217:MFT196746 MPP131217:MPP196746 MZL131217:MZL196746 NJH131217:NJH196746 NTD131217:NTD196746 OCZ131217:OCZ196746 OMV131217:OMV196746 OWR131217:OWR196746 PGN131217:PGN196746 PQJ131217:PQJ196746 QAF131217:QAF196746 QKB131217:QKB196746 QTX131217:QTX196746 RDT131217:RDT196746 RNP131217:RNP196746 RXL131217:RXL196746 SHH131217:SHH196746 SRD131217:SRD196746 TAZ131217:TAZ196746 TKV131217:TKV196746 TUR131217:TUR196746 UEN131217:UEN196746 UOJ131217:UOJ196746 UYF131217:UYF196746 VIB131217:VIB196746 VRX131217:VRX196746 WBT131217:WBT196746 WLP131217:WLP196746 WVL131217:WVL196746 D196753:D262282 IZ196753:IZ262282 SV196753:SV262282 ACR196753:ACR262282 AMN196753:AMN262282 AWJ196753:AWJ262282 BGF196753:BGF262282 BQB196753:BQB262282 BZX196753:BZX262282 CJT196753:CJT262282 CTP196753:CTP262282 DDL196753:DDL262282 DNH196753:DNH262282 DXD196753:DXD262282 EGZ196753:EGZ262282 EQV196753:EQV262282 FAR196753:FAR262282 FKN196753:FKN262282 FUJ196753:FUJ262282 GEF196753:GEF262282 GOB196753:GOB262282 GXX196753:GXX262282 HHT196753:HHT262282 HRP196753:HRP262282 IBL196753:IBL262282 ILH196753:ILH262282 IVD196753:IVD262282 JEZ196753:JEZ262282 JOV196753:JOV262282 JYR196753:JYR262282 KIN196753:KIN262282 KSJ196753:KSJ262282 LCF196753:LCF262282 LMB196753:LMB262282 LVX196753:LVX262282 MFT196753:MFT262282 MPP196753:MPP262282 MZL196753:MZL262282 NJH196753:NJH262282 NTD196753:NTD262282 OCZ196753:OCZ262282 OMV196753:OMV262282 OWR196753:OWR262282 PGN196753:PGN262282 PQJ196753:PQJ262282 QAF196753:QAF262282 QKB196753:QKB262282 QTX196753:QTX262282 RDT196753:RDT262282 RNP196753:RNP262282 RXL196753:RXL262282 SHH196753:SHH262282 SRD196753:SRD262282 TAZ196753:TAZ262282 TKV196753:TKV262282 TUR196753:TUR262282 UEN196753:UEN262282 UOJ196753:UOJ262282 UYF196753:UYF262282 VIB196753:VIB262282 VRX196753:VRX262282 WBT196753:WBT262282 WLP196753:WLP262282 WVL196753:WVL262282 D262289:D327818 IZ262289:IZ327818 SV262289:SV327818 ACR262289:ACR327818 AMN262289:AMN327818 AWJ262289:AWJ327818 BGF262289:BGF327818 BQB262289:BQB327818 BZX262289:BZX327818 CJT262289:CJT327818 CTP262289:CTP327818 DDL262289:DDL327818 DNH262289:DNH327818 DXD262289:DXD327818 EGZ262289:EGZ327818 EQV262289:EQV327818 FAR262289:FAR327818 FKN262289:FKN327818 FUJ262289:FUJ327818 GEF262289:GEF327818 GOB262289:GOB327818 GXX262289:GXX327818 HHT262289:HHT327818 HRP262289:HRP327818 IBL262289:IBL327818 ILH262289:ILH327818 IVD262289:IVD327818 JEZ262289:JEZ327818 JOV262289:JOV327818 JYR262289:JYR327818 KIN262289:KIN327818 KSJ262289:KSJ327818 LCF262289:LCF327818 LMB262289:LMB327818 LVX262289:LVX327818 MFT262289:MFT327818 MPP262289:MPP327818 MZL262289:MZL327818 NJH262289:NJH327818 NTD262289:NTD327818 OCZ262289:OCZ327818 OMV262289:OMV327818 OWR262289:OWR327818 PGN262289:PGN327818 PQJ262289:PQJ327818 QAF262289:QAF327818 QKB262289:QKB327818 QTX262289:QTX327818 RDT262289:RDT327818 RNP262289:RNP327818 RXL262289:RXL327818 SHH262289:SHH327818 SRD262289:SRD327818 TAZ262289:TAZ327818 TKV262289:TKV327818 TUR262289:TUR327818 UEN262289:UEN327818 UOJ262289:UOJ327818 UYF262289:UYF327818 VIB262289:VIB327818 VRX262289:VRX327818 WBT262289:WBT327818 WLP262289:WLP327818 WVL262289:WVL327818 D327825:D393354 IZ327825:IZ393354 SV327825:SV393354 ACR327825:ACR393354 AMN327825:AMN393354 AWJ327825:AWJ393354 BGF327825:BGF393354 BQB327825:BQB393354 BZX327825:BZX393354 CJT327825:CJT393354 CTP327825:CTP393354 DDL327825:DDL393354 DNH327825:DNH393354 DXD327825:DXD393354 EGZ327825:EGZ393354 EQV327825:EQV393354 FAR327825:FAR393354 FKN327825:FKN393354 FUJ327825:FUJ393354 GEF327825:GEF393354 GOB327825:GOB393354 GXX327825:GXX393354 HHT327825:HHT393354 HRP327825:HRP393354 IBL327825:IBL393354 ILH327825:ILH393354 IVD327825:IVD393354 JEZ327825:JEZ393354 JOV327825:JOV393354 JYR327825:JYR393354 KIN327825:KIN393354 KSJ327825:KSJ393354 LCF327825:LCF393354 LMB327825:LMB393354 LVX327825:LVX393354 MFT327825:MFT393354 MPP327825:MPP393354 MZL327825:MZL393354 NJH327825:NJH393354 NTD327825:NTD393354 OCZ327825:OCZ393354 OMV327825:OMV393354 OWR327825:OWR393354 PGN327825:PGN393354 PQJ327825:PQJ393354 QAF327825:QAF393354 QKB327825:QKB393354 QTX327825:QTX393354 RDT327825:RDT393354 RNP327825:RNP393354 RXL327825:RXL393354 SHH327825:SHH393354 SRD327825:SRD393354 TAZ327825:TAZ393354 TKV327825:TKV393354 TUR327825:TUR393354 UEN327825:UEN393354 UOJ327825:UOJ393354 UYF327825:UYF393354 VIB327825:VIB393354 VRX327825:VRX393354 WBT327825:WBT393354 WLP327825:WLP393354 WVL327825:WVL393354 D393361:D458890 IZ393361:IZ458890 SV393361:SV458890 ACR393361:ACR458890 AMN393361:AMN458890 AWJ393361:AWJ458890 BGF393361:BGF458890 BQB393361:BQB458890 BZX393361:BZX458890 CJT393361:CJT458890 CTP393361:CTP458890 DDL393361:DDL458890 DNH393361:DNH458890 DXD393361:DXD458890 EGZ393361:EGZ458890 EQV393361:EQV458890 FAR393361:FAR458890 FKN393361:FKN458890 FUJ393361:FUJ458890 GEF393361:GEF458890 GOB393361:GOB458890 GXX393361:GXX458890 HHT393361:HHT458890 HRP393361:HRP458890 IBL393361:IBL458890 ILH393361:ILH458890 IVD393361:IVD458890 JEZ393361:JEZ458890 JOV393361:JOV458890 JYR393361:JYR458890 KIN393361:KIN458890 KSJ393361:KSJ458890 LCF393361:LCF458890 LMB393361:LMB458890 LVX393361:LVX458890 MFT393361:MFT458890 MPP393361:MPP458890 MZL393361:MZL458890 NJH393361:NJH458890 NTD393361:NTD458890 OCZ393361:OCZ458890 OMV393361:OMV458890 OWR393361:OWR458890 PGN393361:PGN458890 PQJ393361:PQJ458890 QAF393361:QAF458890 QKB393361:QKB458890 QTX393361:QTX458890 RDT393361:RDT458890 RNP393361:RNP458890 RXL393361:RXL458890 SHH393361:SHH458890 SRD393361:SRD458890 TAZ393361:TAZ458890 TKV393361:TKV458890 TUR393361:TUR458890 UEN393361:UEN458890 UOJ393361:UOJ458890 UYF393361:UYF458890 VIB393361:VIB458890 VRX393361:VRX458890 WBT393361:WBT458890 WLP393361:WLP458890 WVL393361:WVL458890 D458897:D524426 IZ458897:IZ524426 SV458897:SV524426 ACR458897:ACR524426 AMN458897:AMN524426 AWJ458897:AWJ524426 BGF458897:BGF524426 BQB458897:BQB524426 BZX458897:BZX524426 CJT458897:CJT524426 CTP458897:CTP524426 DDL458897:DDL524426 DNH458897:DNH524426 DXD458897:DXD524426 EGZ458897:EGZ524426 EQV458897:EQV524426 FAR458897:FAR524426 FKN458897:FKN524426 FUJ458897:FUJ524426 GEF458897:GEF524426 GOB458897:GOB524426 GXX458897:GXX524426 HHT458897:HHT524426 HRP458897:HRP524426 IBL458897:IBL524426 ILH458897:ILH524426 IVD458897:IVD524426 JEZ458897:JEZ524426 JOV458897:JOV524426 JYR458897:JYR524426 KIN458897:KIN524426 KSJ458897:KSJ524426 LCF458897:LCF524426 LMB458897:LMB524426 LVX458897:LVX524426 MFT458897:MFT524426 MPP458897:MPP524426 MZL458897:MZL524426 NJH458897:NJH524426 NTD458897:NTD524426 OCZ458897:OCZ524426 OMV458897:OMV524426 OWR458897:OWR524426 PGN458897:PGN524426 PQJ458897:PQJ524426 QAF458897:QAF524426 QKB458897:QKB524426 QTX458897:QTX524426 RDT458897:RDT524426 RNP458897:RNP524426 RXL458897:RXL524426 SHH458897:SHH524426 SRD458897:SRD524426 TAZ458897:TAZ524426 TKV458897:TKV524426 TUR458897:TUR524426 UEN458897:UEN524426 UOJ458897:UOJ524426 UYF458897:UYF524426 VIB458897:VIB524426 VRX458897:VRX524426 WBT458897:WBT524426 WLP458897:WLP524426 WVL458897:WVL524426 D524433:D589962 IZ524433:IZ589962 SV524433:SV589962 ACR524433:ACR589962 AMN524433:AMN589962 AWJ524433:AWJ589962 BGF524433:BGF589962 BQB524433:BQB589962 BZX524433:BZX589962 CJT524433:CJT589962 CTP524433:CTP589962 DDL524433:DDL589962 DNH524433:DNH589962 DXD524433:DXD589962 EGZ524433:EGZ589962 EQV524433:EQV589962 FAR524433:FAR589962 FKN524433:FKN589962 FUJ524433:FUJ589962 GEF524433:GEF589962 GOB524433:GOB589962 GXX524433:GXX589962 HHT524433:HHT589962 HRP524433:HRP589962 IBL524433:IBL589962 ILH524433:ILH589962 IVD524433:IVD589962 JEZ524433:JEZ589962 JOV524433:JOV589962 JYR524433:JYR589962 KIN524433:KIN589962 KSJ524433:KSJ589962 LCF524433:LCF589962 LMB524433:LMB589962 LVX524433:LVX589962 MFT524433:MFT589962 MPP524433:MPP589962 MZL524433:MZL589962 NJH524433:NJH589962 NTD524433:NTD589962 OCZ524433:OCZ589962 OMV524433:OMV589962 OWR524433:OWR589962 PGN524433:PGN589962 PQJ524433:PQJ589962 QAF524433:QAF589962 QKB524433:QKB589962 QTX524433:QTX589962 RDT524433:RDT589962 RNP524433:RNP589962 RXL524433:RXL589962 SHH524433:SHH589962 SRD524433:SRD589962 TAZ524433:TAZ589962 TKV524433:TKV589962 TUR524433:TUR589962 UEN524433:UEN589962 UOJ524433:UOJ589962 UYF524433:UYF589962 VIB524433:VIB589962 VRX524433:VRX589962 WBT524433:WBT589962 WLP524433:WLP589962 WVL524433:WVL589962 D589969:D655498 IZ589969:IZ655498 SV589969:SV655498 ACR589969:ACR655498 AMN589969:AMN655498 AWJ589969:AWJ655498 BGF589969:BGF655498 BQB589969:BQB655498 BZX589969:BZX655498 CJT589969:CJT655498 CTP589969:CTP655498 DDL589969:DDL655498 DNH589969:DNH655498 DXD589969:DXD655498 EGZ589969:EGZ655498 EQV589969:EQV655498 FAR589969:FAR655498 FKN589969:FKN655498 FUJ589969:FUJ655498 GEF589969:GEF655498 GOB589969:GOB655498 GXX589969:GXX655498 HHT589969:HHT655498 HRP589969:HRP655498 IBL589969:IBL655498 ILH589969:ILH655498 IVD589969:IVD655498 JEZ589969:JEZ655498 JOV589969:JOV655498 JYR589969:JYR655498 KIN589969:KIN655498 KSJ589969:KSJ655498 LCF589969:LCF655498 LMB589969:LMB655498 LVX589969:LVX655498 MFT589969:MFT655498 MPP589969:MPP655498 MZL589969:MZL655498 NJH589969:NJH655498 NTD589969:NTD655498 OCZ589969:OCZ655498 OMV589969:OMV655498 OWR589969:OWR655498 PGN589969:PGN655498 PQJ589969:PQJ655498 QAF589969:QAF655498 QKB589969:QKB655498 QTX589969:QTX655498 RDT589969:RDT655498 RNP589969:RNP655498 RXL589969:RXL655498 SHH589969:SHH655498 SRD589969:SRD655498 TAZ589969:TAZ655498 TKV589969:TKV655498 TUR589969:TUR655498 UEN589969:UEN655498 UOJ589969:UOJ655498 UYF589969:UYF655498 VIB589969:VIB655498 VRX589969:VRX655498 WBT589969:WBT655498 WLP589969:WLP655498 WVL589969:WVL655498 D655505:D721034 IZ655505:IZ721034 SV655505:SV721034 ACR655505:ACR721034 AMN655505:AMN721034 AWJ655505:AWJ721034 BGF655505:BGF721034 BQB655505:BQB721034 BZX655505:BZX721034 CJT655505:CJT721034 CTP655505:CTP721034 DDL655505:DDL721034 DNH655505:DNH721034 DXD655505:DXD721034 EGZ655505:EGZ721034 EQV655505:EQV721034 FAR655505:FAR721034 FKN655505:FKN721034 FUJ655505:FUJ721034 GEF655505:GEF721034 GOB655505:GOB721034 GXX655505:GXX721034 HHT655505:HHT721034 HRP655505:HRP721034 IBL655505:IBL721034 ILH655505:ILH721034 IVD655505:IVD721034 JEZ655505:JEZ721034 JOV655505:JOV721034 JYR655505:JYR721034 KIN655505:KIN721034 KSJ655505:KSJ721034 LCF655505:LCF721034 LMB655505:LMB721034 LVX655505:LVX721034 MFT655505:MFT721034 MPP655505:MPP721034 MZL655505:MZL721034 NJH655505:NJH721034 NTD655505:NTD721034 OCZ655505:OCZ721034 OMV655505:OMV721034 OWR655505:OWR721034 PGN655505:PGN721034 PQJ655505:PQJ721034 QAF655505:QAF721034 QKB655505:QKB721034 QTX655505:QTX721034 RDT655505:RDT721034 RNP655505:RNP721034 RXL655505:RXL721034 SHH655505:SHH721034 SRD655505:SRD721034 TAZ655505:TAZ721034 TKV655505:TKV721034 TUR655505:TUR721034 UEN655505:UEN721034 UOJ655505:UOJ721034 UYF655505:UYF721034 VIB655505:VIB721034 VRX655505:VRX721034 WBT655505:WBT721034 WLP655505:WLP721034 WVL655505:WVL721034 D721041:D786570 IZ721041:IZ786570 SV721041:SV786570 ACR721041:ACR786570 AMN721041:AMN786570 AWJ721041:AWJ786570 BGF721041:BGF786570 BQB721041:BQB786570 BZX721041:BZX786570 CJT721041:CJT786570 CTP721041:CTP786570 DDL721041:DDL786570 DNH721041:DNH786570 DXD721041:DXD786570 EGZ721041:EGZ786570 EQV721041:EQV786570 FAR721041:FAR786570 FKN721041:FKN786570 FUJ721041:FUJ786570 GEF721041:GEF786570 GOB721041:GOB786570 GXX721041:GXX786570 HHT721041:HHT786570 HRP721041:HRP786570 IBL721041:IBL786570 ILH721041:ILH786570 IVD721041:IVD786570 JEZ721041:JEZ786570 JOV721041:JOV786570 JYR721041:JYR786570 KIN721041:KIN786570 KSJ721041:KSJ786570 LCF721041:LCF786570 LMB721041:LMB786570 LVX721041:LVX786570 MFT721041:MFT786570 MPP721041:MPP786570 MZL721041:MZL786570 NJH721041:NJH786570 NTD721041:NTD786570 OCZ721041:OCZ786570 OMV721041:OMV786570 OWR721041:OWR786570 PGN721041:PGN786570 PQJ721041:PQJ786570 QAF721041:QAF786570 QKB721041:QKB786570 QTX721041:QTX786570 RDT721041:RDT786570 RNP721041:RNP786570 RXL721041:RXL786570 SHH721041:SHH786570 SRD721041:SRD786570 TAZ721041:TAZ786570 TKV721041:TKV786570 TUR721041:TUR786570 UEN721041:UEN786570 UOJ721041:UOJ786570 UYF721041:UYF786570 VIB721041:VIB786570 VRX721041:VRX786570 WBT721041:WBT786570 WLP721041:WLP786570 WVL721041:WVL786570 D786577:D852106 IZ786577:IZ852106 SV786577:SV852106 ACR786577:ACR852106 AMN786577:AMN852106 AWJ786577:AWJ852106 BGF786577:BGF852106 BQB786577:BQB852106 BZX786577:BZX852106 CJT786577:CJT852106 CTP786577:CTP852106 DDL786577:DDL852106 DNH786577:DNH852106 DXD786577:DXD852106 EGZ786577:EGZ852106 EQV786577:EQV852106 FAR786577:FAR852106 FKN786577:FKN852106 FUJ786577:FUJ852106 GEF786577:GEF852106 GOB786577:GOB852106 GXX786577:GXX852106 HHT786577:HHT852106 HRP786577:HRP852106 IBL786577:IBL852106 ILH786577:ILH852106 IVD786577:IVD852106 JEZ786577:JEZ852106 JOV786577:JOV852106 JYR786577:JYR852106 KIN786577:KIN852106 KSJ786577:KSJ852106 LCF786577:LCF852106 LMB786577:LMB852106 LVX786577:LVX852106 MFT786577:MFT852106 MPP786577:MPP852106 MZL786577:MZL852106 NJH786577:NJH852106 NTD786577:NTD852106 OCZ786577:OCZ852106 OMV786577:OMV852106 OWR786577:OWR852106 PGN786577:PGN852106 PQJ786577:PQJ852106 QAF786577:QAF852106 QKB786577:QKB852106 QTX786577:QTX852106 RDT786577:RDT852106 RNP786577:RNP852106 RXL786577:RXL852106 SHH786577:SHH852106 SRD786577:SRD852106 TAZ786577:TAZ852106 TKV786577:TKV852106 TUR786577:TUR852106 UEN786577:UEN852106 UOJ786577:UOJ852106 UYF786577:UYF852106 VIB786577:VIB852106 VRX786577:VRX852106 WBT786577:WBT852106 WLP786577:WLP852106 WVL786577:WVL852106 D852113:D917642 IZ852113:IZ917642 SV852113:SV917642 ACR852113:ACR917642 AMN852113:AMN917642 AWJ852113:AWJ917642 BGF852113:BGF917642 BQB852113:BQB917642 BZX852113:BZX917642 CJT852113:CJT917642 CTP852113:CTP917642 DDL852113:DDL917642 DNH852113:DNH917642 DXD852113:DXD917642 EGZ852113:EGZ917642 EQV852113:EQV917642 FAR852113:FAR917642 FKN852113:FKN917642 FUJ852113:FUJ917642 GEF852113:GEF917642 GOB852113:GOB917642 GXX852113:GXX917642 HHT852113:HHT917642 HRP852113:HRP917642 IBL852113:IBL917642 ILH852113:ILH917642 IVD852113:IVD917642 JEZ852113:JEZ917642 JOV852113:JOV917642 JYR852113:JYR917642 KIN852113:KIN917642 KSJ852113:KSJ917642 LCF852113:LCF917642 LMB852113:LMB917642 LVX852113:LVX917642 MFT852113:MFT917642 MPP852113:MPP917642 MZL852113:MZL917642 NJH852113:NJH917642 NTD852113:NTD917642 OCZ852113:OCZ917642 OMV852113:OMV917642 OWR852113:OWR917642 PGN852113:PGN917642 PQJ852113:PQJ917642 QAF852113:QAF917642 QKB852113:QKB917642 QTX852113:QTX917642 RDT852113:RDT917642 RNP852113:RNP917642 RXL852113:RXL917642 SHH852113:SHH917642 SRD852113:SRD917642 TAZ852113:TAZ917642 TKV852113:TKV917642 TUR852113:TUR917642 UEN852113:UEN917642 UOJ852113:UOJ917642 UYF852113:UYF917642 VIB852113:VIB917642 VRX852113:VRX917642 WBT852113:WBT917642 WLP852113:WLP917642 WVL852113:WVL917642 D917649:D983178 IZ917649:IZ983178 SV917649:SV983178 ACR917649:ACR983178 AMN917649:AMN983178 AWJ917649:AWJ983178 BGF917649:BGF983178 BQB917649:BQB983178 BZX917649:BZX983178 CJT917649:CJT983178 CTP917649:CTP983178 DDL917649:DDL983178 DNH917649:DNH983178 DXD917649:DXD983178 EGZ917649:EGZ983178 EQV917649:EQV983178 FAR917649:FAR983178 FKN917649:FKN983178 FUJ917649:FUJ983178 GEF917649:GEF983178 GOB917649:GOB983178 GXX917649:GXX983178 HHT917649:HHT983178 HRP917649:HRP983178 IBL917649:IBL983178 ILH917649:ILH983178 IVD917649:IVD983178 JEZ917649:JEZ983178 JOV917649:JOV983178 JYR917649:JYR983178 KIN917649:KIN983178 KSJ917649:KSJ983178 LCF917649:LCF983178 LMB917649:LMB983178 LVX917649:LVX983178 MFT917649:MFT983178 MPP917649:MPP983178 MZL917649:MZL983178 NJH917649:NJH983178 NTD917649:NTD983178 OCZ917649:OCZ983178 OMV917649:OMV983178 OWR917649:OWR983178 PGN917649:PGN983178 PQJ917649:PQJ983178 QAF917649:QAF983178 QKB917649:QKB983178 QTX917649:QTX983178 RDT917649:RDT983178 RNP917649:RNP983178 RXL917649:RXL983178 SHH917649:SHH983178 SRD917649:SRD983178 TAZ917649:TAZ983178 TKV917649:TKV983178 TUR917649:TUR983178 UEN917649:UEN983178 UOJ917649:UOJ983178 UYF917649:UYF983178 VIB917649:VIB983178 VRX917649:VRX983178 WBT917649:WBT983178 WLP917649:WLP983178 WVL917649:WVL983178 D983185:D1048576 IZ983185:IZ1048576 SV983185:SV1048576 ACR983185:ACR1048576 AMN983185:AMN1048576 AWJ983185:AWJ1048576 BGF983185:BGF1048576 BQB983185:BQB1048576 BZX983185:BZX1048576 CJT983185:CJT1048576 CTP983185:CTP1048576 DDL983185:DDL1048576 DNH983185:DNH1048576 DXD983185:DXD1048576 EGZ983185:EGZ1048576 EQV983185:EQV1048576 FAR983185:FAR1048576 FKN983185:FKN1048576 FUJ983185:FUJ1048576 GEF983185:GEF1048576 GOB983185:GOB1048576 GXX983185:GXX1048576 HHT983185:HHT1048576 HRP983185:HRP1048576 IBL983185:IBL1048576 ILH983185:ILH1048576 IVD983185:IVD1048576 JEZ983185:JEZ1048576 JOV983185:JOV1048576 JYR983185:JYR1048576 KIN983185:KIN1048576 KSJ983185:KSJ1048576 LCF983185:LCF1048576 LMB983185:LMB1048576 LVX983185:LVX1048576 MFT983185:MFT1048576 MPP983185:MPP1048576 MZL983185:MZL1048576 NJH983185:NJH1048576 NTD983185:NTD1048576 OCZ983185:OCZ1048576 OMV983185:OMV1048576 OWR983185:OWR1048576 PGN983185:PGN1048576 PQJ983185:PQJ1048576 QAF983185:QAF1048576 QKB983185:QKB1048576 QTX983185:QTX1048576 RDT983185:RDT1048576 RNP983185:RNP1048576 RXL983185:RXL1048576 SHH983185:SHH1048576 SRD983185:SRD1048576 TAZ983185:TAZ1048576 TKV983185:TKV1048576 TUR983185:TUR1048576 UEN983185:UEN1048576 UOJ983185:UOJ1048576 UYF983185:UYF1048576 VIB983185:VIB1048576 VRX983185:VRX1048576 WBT983185:WBT1048576 WLP983185:WLP1048576 WVL983185:WVL1048576 D1:D138 IZ1:IZ138 SV1:SV138 ACR1:ACR138 AMN1:AMN138 AWJ1:AWJ138 BGF1:BGF138 BQB1:BQB138 BZX1:BZX138 CJT1:CJT138 CTP1:CTP138 DDL1:DDL138 DNH1:DNH138 DXD1:DXD138 EGZ1:EGZ138 EQV1:EQV138 FAR1:FAR138 FKN1:FKN138 FUJ1:FUJ138 GEF1:GEF138 GOB1:GOB138 GXX1:GXX138 HHT1:HHT138 HRP1:HRP138 IBL1:IBL138 ILH1:ILH138 IVD1:IVD138 JEZ1:JEZ138 JOV1:JOV138 JYR1:JYR138 KIN1:KIN138 KSJ1:KSJ138 LCF1:LCF138 LMB1:LMB138 LVX1:LVX138 MFT1:MFT138 MPP1:MPP138 MZL1:MZL138 NJH1:NJH138 NTD1:NTD138 OCZ1:OCZ138 OMV1:OMV138 OWR1:OWR138 PGN1:PGN138 PQJ1:PQJ138 QAF1:QAF138 QKB1:QKB138 QTX1:QTX138 RDT1:RDT138 RNP1:RNP138 RXL1:RXL138 SHH1:SHH138 SRD1:SRD138 TAZ1:TAZ138 TKV1:TKV138 TUR1:TUR138 UEN1:UEN138 UOJ1:UOJ138 UYF1:UYF138 VIB1:VIB138 VRX1:VRX138 WBT1:WBT138 WLP1:WLP138 WVL1:WVL138">
      <formula1>19</formula1>
    </dataValidation>
  </dataValidations>
  <pageMargins left="0.7" right="0.7" top="0.75" bottom="0.75" header="0.3" footer="0.3"/>
  <pageSetup paperSize="8"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91"/>
  <sheetViews>
    <sheetView zoomScale="51" zoomScaleNormal="51" zoomScalePageLayoutView="51" workbookViewId="0">
      <pane ySplit="3" topLeftCell="A4" activePane="bottomLeft" state="frozen"/>
      <selection pane="bottomLeft"/>
    </sheetView>
  </sheetViews>
  <sheetFormatPr defaultColWidth="8.77734375" defaultRowHeight="25.8" outlineLevelRow="1"/>
  <cols>
    <col min="1" max="1" width="54.33203125" style="119" customWidth="1"/>
    <col min="2" max="2" width="84.6640625" style="120" customWidth="1"/>
    <col min="3" max="3" width="28" style="77" customWidth="1"/>
    <col min="4" max="4" width="38.21875" style="76" customWidth="1"/>
    <col min="5" max="5" width="82" style="76" customWidth="1"/>
    <col min="6" max="6" width="108.109375" style="121" customWidth="1"/>
    <col min="7" max="7" width="255.6640625" style="76" bestFit="1" customWidth="1"/>
    <col min="8" max="9" width="30.33203125" style="76" customWidth="1"/>
    <col min="10" max="10" width="48.6640625" style="76" customWidth="1"/>
    <col min="11" max="11" width="28.6640625" style="77" customWidth="1"/>
    <col min="12" max="12" width="30.6640625" style="77" customWidth="1"/>
    <col min="13" max="13" width="45.33203125" style="77" customWidth="1"/>
    <col min="14" max="22" width="8.77734375" style="64"/>
    <col min="23" max="16384" width="8.77734375" style="63"/>
  </cols>
  <sheetData>
    <row r="1" spans="1:22" s="22" customFormat="1">
      <c r="A1" s="19" t="s">
        <v>431</v>
      </c>
      <c r="B1" s="20"/>
      <c r="C1" s="21">
        <v>43269</v>
      </c>
      <c r="E1" s="19"/>
      <c r="F1" s="23"/>
      <c r="G1" s="24"/>
      <c r="H1" s="24"/>
      <c r="I1" s="24"/>
      <c r="J1" s="19"/>
    </row>
    <row r="2" spans="1:22" s="22" customFormat="1">
      <c r="A2" s="19"/>
      <c r="B2" s="20"/>
      <c r="D2" s="25"/>
      <c r="E2" s="19"/>
      <c r="F2" s="23"/>
      <c r="G2" s="24"/>
      <c r="H2" s="24"/>
      <c r="I2" s="24"/>
      <c r="J2" s="19"/>
    </row>
    <row r="3" spans="1:22" s="31" customFormat="1" ht="58.05" customHeight="1">
      <c r="A3" s="26" t="s">
        <v>432</v>
      </c>
      <c r="B3" s="27" t="s">
        <v>433</v>
      </c>
      <c r="C3" s="27" t="s">
        <v>434</v>
      </c>
      <c r="D3" s="27" t="s">
        <v>435</v>
      </c>
      <c r="E3" s="27" t="s">
        <v>436</v>
      </c>
      <c r="F3" s="28" t="s">
        <v>437</v>
      </c>
      <c r="G3" s="29" t="s">
        <v>438</v>
      </c>
      <c r="H3" s="30" t="s">
        <v>439</v>
      </c>
      <c r="I3" s="30" t="s">
        <v>440</v>
      </c>
      <c r="N3" s="32"/>
      <c r="O3" s="32"/>
      <c r="P3" s="32"/>
      <c r="Q3" s="32"/>
      <c r="R3" s="32"/>
      <c r="S3" s="32"/>
      <c r="T3" s="32"/>
      <c r="U3" s="32"/>
      <c r="V3" s="32"/>
    </row>
    <row r="4" spans="1:22" s="36" customFormat="1" ht="72" hidden="1" customHeight="1" outlineLevel="1">
      <c r="A4" s="815" t="s">
        <v>441</v>
      </c>
      <c r="B4" s="33" t="s">
        <v>442</v>
      </c>
      <c r="C4" s="34"/>
      <c r="D4" s="34" t="s">
        <v>443</v>
      </c>
      <c r="E4" s="34" t="s">
        <v>444</v>
      </c>
      <c r="F4" s="34"/>
      <c r="G4" s="34" t="s">
        <v>445</v>
      </c>
      <c r="H4" s="34"/>
      <c r="I4" s="35"/>
      <c r="N4" s="37"/>
      <c r="O4" s="37"/>
      <c r="P4" s="37"/>
      <c r="Q4" s="37"/>
      <c r="R4" s="37"/>
      <c r="S4" s="37"/>
      <c r="T4" s="37"/>
      <c r="U4" s="37"/>
      <c r="V4" s="37"/>
    </row>
    <row r="5" spans="1:22" s="36" customFormat="1" ht="73.95" hidden="1" customHeight="1" outlineLevel="1">
      <c r="A5" s="815" t="s">
        <v>441</v>
      </c>
      <c r="B5" s="33" t="s">
        <v>446</v>
      </c>
      <c r="C5" s="34"/>
      <c r="D5" s="34" t="s">
        <v>447</v>
      </c>
      <c r="E5" s="34" t="s">
        <v>448</v>
      </c>
      <c r="F5" s="34"/>
      <c r="G5" s="38" t="s">
        <v>449</v>
      </c>
      <c r="H5" s="38"/>
      <c r="I5" s="35"/>
      <c r="N5" s="37"/>
      <c r="O5" s="37"/>
      <c r="P5" s="37"/>
      <c r="Q5" s="37"/>
      <c r="R5" s="37"/>
      <c r="S5" s="37"/>
      <c r="T5" s="37"/>
      <c r="U5" s="37"/>
      <c r="V5" s="37"/>
    </row>
    <row r="6" spans="1:22" s="36" customFormat="1" ht="70.05" hidden="1" customHeight="1" outlineLevel="1">
      <c r="A6" s="815" t="s">
        <v>441</v>
      </c>
      <c r="B6" s="33" t="s">
        <v>450</v>
      </c>
      <c r="C6" s="34"/>
      <c r="D6" s="34" t="s">
        <v>451</v>
      </c>
      <c r="E6" s="34" t="s">
        <v>452</v>
      </c>
      <c r="F6" s="39" t="s">
        <v>453</v>
      </c>
      <c r="G6" s="38" t="s">
        <v>449</v>
      </c>
      <c r="H6" s="38"/>
      <c r="I6" s="35"/>
      <c r="N6" s="37"/>
      <c r="O6" s="37"/>
      <c r="P6" s="37"/>
      <c r="Q6" s="37"/>
      <c r="R6" s="37"/>
      <c r="S6" s="37"/>
      <c r="T6" s="37"/>
      <c r="U6" s="37"/>
      <c r="V6" s="37"/>
    </row>
    <row r="7" spans="1:22" s="36" customFormat="1" ht="70.05" hidden="1" customHeight="1" outlineLevel="1">
      <c r="A7" s="815" t="s">
        <v>441</v>
      </c>
      <c r="B7" s="33" t="s">
        <v>454</v>
      </c>
      <c r="C7" s="34"/>
      <c r="D7" s="34" t="s">
        <v>455</v>
      </c>
      <c r="E7" s="34" t="s">
        <v>456</v>
      </c>
      <c r="F7" s="34"/>
      <c r="G7" s="38"/>
      <c r="H7" s="38"/>
      <c r="I7" s="35"/>
      <c r="N7" s="37"/>
      <c r="O7" s="37"/>
      <c r="P7" s="37"/>
      <c r="Q7" s="37"/>
      <c r="R7" s="37"/>
      <c r="S7" s="37"/>
      <c r="T7" s="37"/>
      <c r="U7" s="37"/>
      <c r="V7" s="37"/>
    </row>
    <row r="8" spans="1:22" s="36" customFormat="1" ht="127.05" hidden="1" customHeight="1" outlineLevel="1">
      <c r="A8" s="40" t="s">
        <v>457</v>
      </c>
      <c r="B8" s="38" t="s">
        <v>458</v>
      </c>
      <c r="C8" s="34"/>
      <c r="D8" s="34" t="s">
        <v>459</v>
      </c>
      <c r="E8" s="34" t="s">
        <v>460</v>
      </c>
      <c r="F8" s="34"/>
      <c r="G8" s="38" t="s">
        <v>461</v>
      </c>
      <c r="H8" s="38"/>
      <c r="I8" s="35"/>
      <c r="N8" s="37"/>
      <c r="O8" s="37"/>
      <c r="P8" s="37"/>
      <c r="Q8" s="37"/>
      <c r="R8" s="37"/>
      <c r="S8" s="37"/>
      <c r="T8" s="37"/>
      <c r="U8" s="37"/>
      <c r="V8" s="37"/>
    </row>
    <row r="9" spans="1:22" s="36" customFormat="1" ht="106.95" hidden="1" customHeight="1" outlineLevel="1">
      <c r="A9" s="40" t="s">
        <v>457</v>
      </c>
      <c r="B9" s="38" t="s">
        <v>462</v>
      </c>
      <c r="C9" s="34"/>
      <c r="D9" s="34" t="s">
        <v>463</v>
      </c>
      <c r="E9" s="34" t="s">
        <v>464</v>
      </c>
      <c r="F9" s="34" t="s">
        <v>465</v>
      </c>
      <c r="G9" s="41" t="s">
        <v>466</v>
      </c>
      <c r="H9" s="38"/>
      <c r="I9" s="42"/>
      <c r="N9" s="37"/>
      <c r="O9" s="37"/>
      <c r="P9" s="37"/>
      <c r="Q9" s="37"/>
      <c r="R9" s="37"/>
      <c r="S9" s="37"/>
      <c r="T9" s="37"/>
      <c r="U9" s="37"/>
      <c r="V9" s="37"/>
    </row>
    <row r="10" spans="1:22" s="36" customFormat="1" ht="69" hidden="1" customHeight="1" outlineLevel="1">
      <c r="A10" s="40" t="s">
        <v>457</v>
      </c>
      <c r="B10" s="38" t="s">
        <v>467</v>
      </c>
      <c r="C10" s="34"/>
      <c r="D10" s="34" t="s">
        <v>468</v>
      </c>
      <c r="E10" s="34" t="s">
        <v>469</v>
      </c>
      <c r="F10" s="34"/>
      <c r="G10" s="41" t="s">
        <v>470</v>
      </c>
      <c r="H10" s="38"/>
      <c r="I10" s="35"/>
      <c r="N10" s="37"/>
      <c r="O10" s="37"/>
      <c r="P10" s="37"/>
      <c r="Q10" s="37"/>
      <c r="R10" s="37"/>
      <c r="S10" s="37"/>
      <c r="T10" s="37"/>
      <c r="U10" s="37"/>
      <c r="V10" s="37"/>
    </row>
    <row r="11" spans="1:22" s="36" customFormat="1" ht="79.05" hidden="1" customHeight="1" outlineLevel="1">
      <c r="A11" s="40" t="s">
        <v>457</v>
      </c>
      <c r="B11" s="38" t="s">
        <v>471</v>
      </c>
      <c r="C11" s="34"/>
      <c r="D11" s="34" t="s">
        <v>472</v>
      </c>
      <c r="E11" s="34" t="s">
        <v>473</v>
      </c>
      <c r="F11" s="34"/>
      <c r="G11" s="41" t="s">
        <v>466</v>
      </c>
      <c r="H11" s="38"/>
      <c r="I11" s="35"/>
      <c r="N11" s="37"/>
      <c r="O11" s="37"/>
      <c r="P11" s="37"/>
      <c r="Q11" s="37"/>
      <c r="R11" s="37"/>
      <c r="S11" s="37"/>
      <c r="T11" s="37"/>
      <c r="U11" s="37"/>
      <c r="V11" s="37"/>
    </row>
    <row r="12" spans="1:22" s="36" customFormat="1" ht="87" hidden="1" customHeight="1" outlineLevel="1">
      <c r="A12" s="40" t="s">
        <v>457</v>
      </c>
      <c r="B12" s="38" t="s">
        <v>474</v>
      </c>
      <c r="C12" s="34"/>
      <c r="D12" s="34" t="s">
        <v>475</v>
      </c>
      <c r="E12" s="34" t="s">
        <v>476</v>
      </c>
      <c r="F12" s="38" t="s">
        <v>465</v>
      </c>
      <c r="G12" s="41" t="s">
        <v>466</v>
      </c>
      <c r="H12" s="38"/>
      <c r="I12" s="35"/>
      <c r="N12" s="37"/>
      <c r="O12" s="37"/>
      <c r="P12" s="37"/>
      <c r="Q12" s="37"/>
      <c r="R12" s="37"/>
      <c r="S12" s="37"/>
      <c r="T12" s="37"/>
      <c r="U12" s="37"/>
      <c r="V12" s="37"/>
    </row>
    <row r="13" spans="1:22" s="36" customFormat="1" ht="76.95" hidden="1" customHeight="1" outlineLevel="1">
      <c r="A13" s="40" t="s">
        <v>457</v>
      </c>
      <c r="B13" s="38" t="s">
        <v>477</v>
      </c>
      <c r="C13" s="34"/>
      <c r="D13" s="34" t="s">
        <v>478</v>
      </c>
      <c r="E13" s="38" t="s">
        <v>479</v>
      </c>
      <c r="F13" s="34" t="s">
        <v>480</v>
      </c>
      <c r="G13" s="38" t="s">
        <v>461</v>
      </c>
      <c r="H13" s="38"/>
      <c r="I13" s="35"/>
      <c r="N13" s="37"/>
      <c r="O13" s="37"/>
      <c r="P13" s="37"/>
      <c r="Q13" s="37"/>
      <c r="R13" s="37"/>
      <c r="S13" s="37"/>
      <c r="T13" s="37"/>
      <c r="U13" s="37"/>
      <c r="V13" s="37"/>
    </row>
    <row r="14" spans="1:22" s="36" customFormat="1" ht="76.95" hidden="1" customHeight="1" outlineLevel="1">
      <c r="A14" s="40" t="s">
        <v>481</v>
      </c>
      <c r="B14" s="38" t="s">
        <v>2362</v>
      </c>
      <c r="C14" s="34"/>
      <c r="D14" s="34" t="s">
        <v>2363</v>
      </c>
      <c r="E14" s="38" t="s">
        <v>2364</v>
      </c>
      <c r="F14" s="34"/>
      <c r="G14" s="38"/>
      <c r="H14" s="38"/>
      <c r="I14" s="35"/>
      <c r="N14" s="37"/>
      <c r="O14" s="37"/>
      <c r="P14" s="37"/>
      <c r="Q14" s="37"/>
      <c r="R14" s="37"/>
      <c r="S14" s="37"/>
      <c r="T14" s="37"/>
      <c r="U14" s="37"/>
      <c r="V14" s="37"/>
    </row>
    <row r="15" spans="1:22" s="36" customFormat="1" ht="73.95" hidden="1" customHeight="1" outlineLevel="1">
      <c r="A15" s="40" t="s">
        <v>481</v>
      </c>
      <c r="B15" s="38" t="s">
        <v>482</v>
      </c>
      <c r="C15" s="34"/>
      <c r="D15" s="34" t="s">
        <v>483</v>
      </c>
      <c r="E15" s="38" t="s">
        <v>2365</v>
      </c>
      <c r="F15" s="34" t="s">
        <v>484</v>
      </c>
      <c r="G15" s="38" t="s">
        <v>501</v>
      </c>
      <c r="H15" s="38"/>
      <c r="I15" s="35"/>
      <c r="N15" s="37"/>
      <c r="O15" s="37"/>
      <c r="P15" s="37"/>
      <c r="Q15" s="37"/>
      <c r="R15" s="37"/>
      <c r="S15" s="37"/>
      <c r="T15" s="37"/>
      <c r="U15" s="37"/>
      <c r="V15" s="37"/>
    </row>
    <row r="16" spans="1:22" s="36" customFormat="1" ht="87" hidden="1" customHeight="1" outlineLevel="1">
      <c r="A16" s="40" t="s">
        <v>481</v>
      </c>
      <c r="B16" s="38" t="s">
        <v>485</v>
      </c>
      <c r="C16" s="34"/>
      <c r="D16" s="34" t="s">
        <v>486</v>
      </c>
      <c r="E16" s="38" t="s">
        <v>487</v>
      </c>
      <c r="F16" s="34" t="s">
        <v>488</v>
      </c>
      <c r="G16" s="38" t="s">
        <v>501</v>
      </c>
      <c r="H16" s="38"/>
      <c r="I16" s="38"/>
      <c r="N16" s="37"/>
      <c r="O16" s="37"/>
      <c r="P16" s="37"/>
      <c r="Q16" s="37"/>
      <c r="R16" s="37"/>
      <c r="S16" s="37"/>
      <c r="T16" s="37"/>
      <c r="U16" s="37"/>
      <c r="V16" s="37"/>
    </row>
    <row r="17" spans="1:22" s="36" customFormat="1" ht="94.05" hidden="1" customHeight="1" outlineLevel="1">
      <c r="A17" s="40" t="s">
        <v>481</v>
      </c>
      <c r="B17" s="38" t="s">
        <v>489</v>
      </c>
      <c r="C17" s="34"/>
      <c r="D17" s="34" t="s">
        <v>20761</v>
      </c>
      <c r="E17" s="38" t="s">
        <v>490</v>
      </c>
      <c r="F17" s="34" t="s">
        <v>484</v>
      </c>
      <c r="G17" s="38" t="s">
        <v>501</v>
      </c>
      <c r="H17" s="38"/>
      <c r="I17" s="35"/>
      <c r="N17" s="37"/>
      <c r="O17" s="37"/>
      <c r="P17" s="37"/>
      <c r="Q17" s="37"/>
      <c r="R17" s="37"/>
      <c r="S17" s="37"/>
      <c r="T17" s="37"/>
      <c r="U17" s="37"/>
      <c r="V17" s="37"/>
    </row>
    <row r="18" spans="1:22" s="36" customFormat="1" ht="87" hidden="1" customHeight="1" outlineLevel="1">
      <c r="A18" s="40" t="s">
        <v>481</v>
      </c>
      <c r="B18" s="38" t="s">
        <v>491</v>
      </c>
      <c r="C18" s="34"/>
      <c r="D18" s="34" t="s">
        <v>20762</v>
      </c>
      <c r="E18" s="38" t="s">
        <v>492</v>
      </c>
      <c r="F18" s="34" t="s">
        <v>484</v>
      </c>
      <c r="G18" s="38" t="s">
        <v>501</v>
      </c>
      <c r="H18" s="38"/>
      <c r="I18" s="35"/>
      <c r="N18" s="37"/>
      <c r="O18" s="37"/>
      <c r="P18" s="37"/>
      <c r="Q18" s="37"/>
      <c r="R18" s="37"/>
      <c r="S18" s="37"/>
      <c r="T18" s="37"/>
      <c r="U18" s="37"/>
      <c r="V18" s="37"/>
    </row>
    <row r="19" spans="1:22" s="36" customFormat="1" ht="82.05" hidden="1" customHeight="1" outlineLevel="1">
      <c r="A19" s="40" t="s">
        <v>481</v>
      </c>
      <c r="B19" s="38" t="s">
        <v>493</v>
      </c>
      <c r="C19" s="34"/>
      <c r="D19" s="34" t="s">
        <v>20763</v>
      </c>
      <c r="E19" s="38" t="s">
        <v>494</v>
      </c>
      <c r="F19" s="34" t="s">
        <v>484</v>
      </c>
      <c r="G19" s="38" t="s">
        <v>501</v>
      </c>
      <c r="H19" s="38"/>
      <c r="I19" s="35"/>
      <c r="N19" s="37"/>
      <c r="O19" s="37"/>
      <c r="P19" s="37"/>
      <c r="Q19" s="37"/>
      <c r="R19" s="37"/>
      <c r="S19" s="37"/>
      <c r="T19" s="37"/>
      <c r="U19" s="37"/>
      <c r="V19" s="37"/>
    </row>
    <row r="20" spans="1:22" s="36" customFormat="1" ht="88.95" hidden="1" customHeight="1" outlineLevel="1">
      <c r="A20" s="40" t="s">
        <v>481</v>
      </c>
      <c r="B20" s="38" t="s">
        <v>495</v>
      </c>
      <c r="C20" s="34"/>
      <c r="D20" s="34" t="s">
        <v>20764</v>
      </c>
      <c r="E20" s="38" t="s">
        <v>496</v>
      </c>
      <c r="F20" s="34" t="s">
        <v>484</v>
      </c>
      <c r="G20" s="38" t="s">
        <v>501</v>
      </c>
      <c r="H20" s="38"/>
      <c r="I20" s="35"/>
      <c r="N20" s="37"/>
      <c r="O20" s="37"/>
      <c r="P20" s="37"/>
      <c r="Q20" s="37"/>
      <c r="R20" s="37"/>
      <c r="S20" s="37"/>
      <c r="T20" s="37"/>
      <c r="U20" s="37"/>
      <c r="V20" s="37"/>
    </row>
    <row r="21" spans="1:22" s="36" customFormat="1" ht="88.95" hidden="1" customHeight="1" outlineLevel="1">
      <c r="A21" s="40" t="s">
        <v>481</v>
      </c>
      <c r="B21" s="38" t="s">
        <v>497</v>
      </c>
      <c r="C21" s="34"/>
      <c r="D21" s="34" t="s">
        <v>498</v>
      </c>
      <c r="E21" s="38" t="s">
        <v>499</v>
      </c>
      <c r="F21" s="34" t="s">
        <v>500</v>
      </c>
      <c r="G21" s="38" t="s">
        <v>501</v>
      </c>
      <c r="H21" s="38"/>
      <c r="I21" s="35"/>
      <c r="N21" s="37"/>
      <c r="O21" s="37"/>
      <c r="P21" s="37"/>
      <c r="Q21" s="37"/>
      <c r="R21" s="37"/>
      <c r="S21" s="37"/>
      <c r="T21" s="37"/>
      <c r="U21" s="37"/>
      <c r="V21" s="37"/>
    </row>
    <row r="22" spans="1:22" s="36" customFormat="1" ht="82.05" hidden="1" customHeight="1" outlineLevel="1">
      <c r="A22" s="40" t="s">
        <v>502</v>
      </c>
      <c r="B22" s="38" t="s">
        <v>503</v>
      </c>
      <c r="C22" s="34"/>
      <c r="D22" s="34" t="s">
        <v>504</v>
      </c>
      <c r="E22" s="38" t="s">
        <v>505</v>
      </c>
      <c r="F22" s="34"/>
      <c r="G22" s="38" t="s">
        <v>20765</v>
      </c>
      <c r="H22" s="38"/>
      <c r="I22" s="35"/>
      <c r="N22" s="37"/>
      <c r="O22" s="37"/>
      <c r="P22" s="37"/>
      <c r="Q22" s="37"/>
      <c r="R22" s="37"/>
      <c r="S22" s="37"/>
      <c r="T22" s="37"/>
      <c r="U22" s="37"/>
      <c r="V22" s="37"/>
    </row>
    <row r="23" spans="1:22" s="36" customFormat="1" ht="91.95" hidden="1" customHeight="1" outlineLevel="1">
      <c r="A23" s="40" t="s">
        <v>502</v>
      </c>
      <c r="B23" s="38" t="s">
        <v>506</v>
      </c>
      <c r="C23" s="34"/>
      <c r="D23" s="34" t="s">
        <v>507</v>
      </c>
      <c r="E23" s="38" t="s">
        <v>20766</v>
      </c>
      <c r="F23" s="34"/>
      <c r="G23" s="38" t="s">
        <v>20767</v>
      </c>
      <c r="H23" s="38"/>
      <c r="I23" s="35"/>
      <c r="N23" s="37"/>
      <c r="O23" s="37"/>
      <c r="P23" s="37"/>
      <c r="Q23" s="37"/>
      <c r="R23" s="37"/>
      <c r="S23" s="37"/>
      <c r="T23" s="37"/>
      <c r="U23" s="37"/>
      <c r="V23" s="37"/>
    </row>
    <row r="24" spans="1:22" s="36" customFormat="1" ht="91.95" hidden="1" customHeight="1" outlineLevel="1">
      <c r="A24" s="40" t="s">
        <v>502</v>
      </c>
      <c r="B24" s="38" t="s">
        <v>508</v>
      </c>
      <c r="C24" s="34"/>
      <c r="D24" s="34" t="s">
        <v>509</v>
      </c>
      <c r="E24" s="38" t="s">
        <v>510</v>
      </c>
      <c r="F24" s="34"/>
      <c r="G24" s="38" t="s">
        <v>20768</v>
      </c>
      <c r="H24" s="38"/>
      <c r="I24" s="35"/>
      <c r="N24" s="37"/>
      <c r="O24" s="37"/>
      <c r="P24" s="37"/>
      <c r="Q24" s="37"/>
      <c r="R24" s="37"/>
      <c r="S24" s="37"/>
      <c r="T24" s="37"/>
      <c r="U24" s="37"/>
      <c r="V24" s="37"/>
    </row>
    <row r="25" spans="1:22" s="36" customFormat="1" ht="73.95" hidden="1" customHeight="1" outlineLevel="1">
      <c r="A25" s="40" t="s">
        <v>502</v>
      </c>
      <c r="B25" s="38" t="s">
        <v>511</v>
      </c>
      <c r="C25" s="34"/>
      <c r="D25" s="34" t="s">
        <v>512</v>
      </c>
      <c r="E25" s="38" t="s">
        <v>20769</v>
      </c>
      <c r="F25" s="34"/>
      <c r="G25" s="38" t="s">
        <v>515</v>
      </c>
      <c r="H25" s="38"/>
      <c r="I25" s="35"/>
      <c r="N25" s="37"/>
      <c r="O25" s="37"/>
      <c r="P25" s="37"/>
      <c r="Q25" s="37"/>
      <c r="R25" s="37"/>
      <c r="S25" s="37"/>
      <c r="T25" s="37"/>
      <c r="U25" s="37"/>
      <c r="V25" s="37"/>
    </row>
    <row r="26" spans="1:22" s="36" customFormat="1" ht="73.95" hidden="1" customHeight="1" outlineLevel="1">
      <c r="A26" s="40" t="s">
        <v>502</v>
      </c>
      <c r="B26" s="38" t="s">
        <v>513</v>
      </c>
      <c r="C26" s="34"/>
      <c r="D26" s="34" t="s">
        <v>514</v>
      </c>
      <c r="E26" s="38" t="s">
        <v>20770</v>
      </c>
      <c r="F26" s="34"/>
      <c r="G26" s="38" t="s">
        <v>515</v>
      </c>
      <c r="H26" s="38"/>
      <c r="I26" s="35"/>
      <c r="N26" s="37"/>
      <c r="O26" s="37"/>
      <c r="P26" s="37"/>
      <c r="Q26" s="37"/>
      <c r="R26" s="37"/>
      <c r="S26" s="37"/>
      <c r="T26" s="37"/>
      <c r="U26" s="37"/>
      <c r="V26" s="37"/>
    </row>
    <row r="27" spans="1:22" s="36" customFormat="1" ht="70.95" hidden="1" customHeight="1" outlineLevel="1">
      <c r="A27" s="40" t="s">
        <v>502</v>
      </c>
      <c r="B27" s="38" t="s">
        <v>516</v>
      </c>
      <c r="C27" s="34"/>
      <c r="D27" s="34" t="s">
        <v>517</v>
      </c>
      <c r="E27" s="38" t="s">
        <v>518</v>
      </c>
      <c r="F27" s="34"/>
      <c r="G27" s="38" t="s">
        <v>515</v>
      </c>
      <c r="H27" s="38"/>
      <c r="I27" s="35"/>
      <c r="N27" s="37"/>
      <c r="O27" s="37"/>
      <c r="P27" s="37"/>
      <c r="Q27" s="37"/>
      <c r="R27" s="37"/>
      <c r="S27" s="37"/>
      <c r="T27" s="37"/>
      <c r="U27" s="37"/>
      <c r="V27" s="37"/>
    </row>
    <row r="28" spans="1:22" s="36" customFormat="1" ht="88.95" hidden="1" customHeight="1" outlineLevel="1">
      <c r="A28" s="40" t="s">
        <v>502</v>
      </c>
      <c r="B28" s="38" t="s">
        <v>519</v>
      </c>
      <c r="C28" s="34"/>
      <c r="D28" s="34" t="s">
        <v>520</v>
      </c>
      <c r="E28" s="34" t="s">
        <v>521</v>
      </c>
      <c r="F28" s="34"/>
      <c r="G28" s="38" t="s">
        <v>20771</v>
      </c>
      <c r="H28" s="38"/>
      <c r="I28" s="35"/>
      <c r="N28" s="37"/>
      <c r="O28" s="37"/>
      <c r="P28" s="37"/>
      <c r="Q28" s="37"/>
      <c r="R28" s="37"/>
      <c r="S28" s="37"/>
      <c r="T28" s="37"/>
      <c r="U28" s="37"/>
      <c r="V28" s="37"/>
    </row>
    <row r="29" spans="1:22" s="36" customFormat="1" ht="97.05" hidden="1" customHeight="1" outlineLevel="1">
      <c r="A29" s="40" t="s">
        <v>502</v>
      </c>
      <c r="B29" s="38" t="s">
        <v>522</v>
      </c>
      <c r="C29" s="34"/>
      <c r="D29" s="34" t="s">
        <v>20772</v>
      </c>
      <c r="E29" s="38" t="s">
        <v>523</v>
      </c>
      <c r="F29" s="34"/>
      <c r="G29" s="38" t="s">
        <v>531</v>
      </c>
      <c r="H29" s="38"/>
      <c r="I29" s="35"/>
      <c r="N29" s="37"/>
      <c r="O29" s="37"/>
      <c r="P29" s="37"/>
      <c r="Q29" s="37"/>
      <c r="R29" s="37"/>
      <c r="S29" s="37"/>
      <c r="T29" s="37"/>
      <c r="U29" s="37"/>
      <c r="V29" s="37"/>
    </row>
    <row r="30" spans="1:22" s="36" customFormat="1" ht="99" hidden="1" customHeight="1" outlineLevel="1">
      <c r="A30" s="40" t="s">
        <v>502</v>
      </c>
      <c r="B30" s="38" t="s">
        <v>524</v>
      </c>
      <c r="C30" s="34"/>
      <c r="D30" s="34" t="s">
        <v>525</v>
      </c>
      <c r="E30" s="38" t="s">
        <v>526</v>
      </c>
      <c r="F30" s="43" t="s">
        <v>527</v>
      </c>
      <c r="G30" s="38" t="s">
        <v>531</v>
      </c>
      <c r="H30" s="38"/>
      <c r="I30" s="35"/>
      <c r="N30" s="37"/>
      <c r="O30" s="37"/>
      <c r="P30" s="37"/>
      <c r="Q30" s="37"/>
      <c r="R30" s="37"/>
      <c r="S30" s="37"/>
      <c r="T30" s="37"/>
      <c r="U30" s="37"/>
      <c r="V30" s="37"/>
    </row>
    <row r="31" spans="1:22" s="36" customFormat="1" ht="94.05" hidden="1" customHeight="1" outlineLevel="1">
      <c r="A31" s="40" t="s">
        <v>502</v>
      </c>
      <c r="B31" s="38" t="s">
        <v>528</v>
      </c>
      <c r="C31" s="34"/>
      <c r="D31" s="34" t="s">
        <v>529</v>
      </c>
      <c r="E31" s="38" t="s">
        <v>530</v>
      </c>
      <c r="F31" s="43" t="s">
        <v>527</v>
      </c>
      <c r="G31" s="38" t="s">
        <v>531</v>
      </c>
      <c r="H31" s="38"/>
      <c r="I31" s="35"/>
      <c r="N31" s="37"/>
      <c r="O31" s="37"/>
      <c r="P31" s="37"/>
      <c r="Q31" s="37"/>
      <c r="R31" s="37"/>
      <c r="S31" s="37"/>
      <c r="T31" s="37"/>
      <c r="U31" s="37"/>
      <c r="V31" s="37"/>
    </row>
    <row r="32" spans="1:22" s="36" customFormat="1" ht="103.95" hidden="1" customHeight="1" outlineLevel="1">
      <c r="A32" s="40" t="s">
        <v>502</v>
      </c>
      <c r="B32" s="38" t="s">
        <v>532</v>
      </c>
      <c r="C32" s="34"/>
      <c r="D32" s="34" t="s">
        <v>533</v>
      </c>
      <c r="E32" s="34" t="s">
        <v>534</v>
      </c>
      <c r="F32" s="34"/>
      <c r="G32" s="38" t="s">
        <v>531</v>
      </c>
      <c r="H32" s="38"/>
      <c r="I32" s="35"/>
      <c r="N32" s="37"/>
      <c r="O32" s="37"/>
      <c r="P32" s="37"/>
      <c r="Q32" s="37"/>
      <c r="R32" s="37"/>
      <c r="S32" s="37"/>
      <c r="T32" s="37"/>
      <c r="U32" s="37"/>
      <c r="V32" s="37"/>
    </row>
    <row r="33" spans="1:22" s="36" customFormat="1" ht="94.05" hidden="1" customHeight="1" outlineLevel="1">
      <c r="A33" s="40" t="s">
        <v>535</v>
      </c>
      <c r="B33" s="34" t="s">
        <v>536</v>
      </c>
      <c r="C33" s="34"/>
      <c r="D33" s="34" t="s">
        <v>537</v>
      </c>
      <c r="E33" s="34" t="s">
        <v>538</v>
      </c>
      <c r="F33" s="34" t="s">
        <v>539</v>
      </c>
      <c r="G33" s="38" t="s">
        <v>2366</v>
      </c>
      <c r="H33" s="38"/>
      <c r="I33" s="35"/>
      <c r="N33" s="37"/>
      <c r="O33" s="37"/>
      <c r="P33" s="37"/>
      <c r="Q33" s="37"/>
      <c r="R33" s="37"/>
      <c r="S33" s="37"/>
      <c r="T33" s="37"/>
      <c r="U33" s="37"/>
      <c r="V33" s="37"/>
    </row>
    <row r="34" spans="1:22" s="36" customFormat="1" ht="88.95" hidden="1" customHeight="1" outlineLevel="1">
      <c r="A34" s="40" t="s">
        <v>535</v>
      </c>
      <c r="B34" s="34" t="s">
        <v>541</v>
      </c>
      <c r="C34" s="34"/>
      <c r="D34" s="34" t="s">
        <v>542</v>
      </c>
      <c r="E34" s="34" t="s">
        <v>543</v>
      </c>
      <c r="F34" s="34" t="s">
        <v>544</v>
      </c>
      <c r="G34" s="38" t="s">
        <v>2366</v>
      </c>
      <c r="H34" s="38"/>
      <c r="I34" s="35"/>
      <c r="N34" s="37"/>
      <c r="O34" s="37"/>
      <c r="P34" s="37"/>
      <c r="Q34" s="37"/>
      <c r="R34" s="37"/>
      <c r="S34" s="37"/>
      <c r="T34" s="37"/>
      <c r="U34" s="37"/>
      <c r="V34" s="37"/>
    </row>
    <row r="35" spans="1:22" s="36" customFormat="1" ht="99" hidden="1" customHeight="1" outlineLevel="1">
      <c r="A35" s="40" t="s">
        <v>535</v>
      </c>
      <c r="B35" s="34" t="s">
        <v>545</v>
      </c>
      <c r="C35" s="34"/>
      <c r="D35" s="34" t="s">
        <v>546</v>
      </c>
      <c r="E35" s="34" t="s">
        <v>547</v>
      </c>
      <c r="F35" s="34"/>
      <c r="G35" s="38" t="s">
        <v>2366</v>
      </c>
      <c r="H35" s="38"/>
      <c r="I35" s="35"/>
      <c r="N35" s="37"/>
      <c r="O35" s="37"/>
      <c r="P35" s="37"/>
      <c r="Q35" s="37"/>
      <c r="R35" s="37"/>
      <c r="S35" s="37"/>
      <c r="T35" s="37"/>
      <c r="U35" s="37"/>
      <c r="V35" s="37"/>
    </row>
    <row r="36" spans="1:22" s="36" customFormat="1" ht="76.05" hidden="1" customHeight="1" outlineLevel="1">
      <c r="A36" s="40" t="s">
        <v>535</v>
      </c>
      <c r="B36" s="34" t="s">
        <v>548</v>
      </c>
      <c r="C36" s="34"/>
      <c r="D36" s="34" t="s">
        <v>549</v>
      </c>
      <c r="E36" s="34" t="s">
        <v>20773</v>
      </c>
      <c r="F36" s="34"/>
      <c r="G36" s="38" t="s">
        <v>2366</v>
      </c>
      <c r="H36" s="38"/>
      <c r="I36" s="35"/>
      <c r="N36" s="37"/>
      <c r="O36" s="37"/>
      <c r="P36" s="37"/>
      <c r="Q36" s="37"/>
      <c r="R36" s="37"/>
      <c r="S36" s="37"/>
      <c r="T36" s="37"/>
      <c r="U36" s="37"/>
      <c r="V36" s="37"/>
    </row>
    <row r="37" spans="1:22" s="36" customFormat="1" ht="106.05" hidden="1" customHeight="1" outlineLevel="1">
      <c r="A37" s="864" t="s">
        <v>535</v>
      </c>
      <c r="B37" s="34" t="s">
        <v>128</v>
      </c>
      <c r="C37" s="34"/>
      <c r="D37" s="34" t="s">
        <v>550</v>
      </c>
      <c r="E37" s="44" t="s">
        <v>551</v>
      </c>
      <c r="F37" s="34" t="s">
        <v>552</v>
      </c>
      <c r="G37" s="38" t="s">
        <v>2366</v>
      </c>
      <c r="H37" s="38"/>
      <c r="I37" s="35"/>
      <c r="N37" s="37"/>
      <c r="O37" s="37"/>
      <c r="P37" s="37"/>
      <c r="Q37" s="37"/>
      <c r="R37" s="37"/>
      <c r="S37" s="37"/>
      <c r="T37" s="37"/>
      <c r="U37" s="37"/>
      <c r="V37" s="37"/>
    </row>
    <row r="38" spans="1:22" s="36" customFormat="1" ht="106.05" hidden="1" customHeight="1" outlineLevel="1">
      <c r="A38" s="864" t="s">
        <v>535</v>
      </c>
      <c r="B38" s="34" t="s">
        <v>553</v>
      </c>
      <c r="C38" s="34"/>
      <c r="D38" s="34" t="s">
        <v>554</v>
      </c>
      <c r="E38" s="44" t="s">
        <v>555</v>
      </c>
      <c r="F38" s="34"/>
      <c r="G38" s="38" t="s">
        <v>2366</v>
      </c>
      <c r="H38" s="38"/>
      <c r="I38" s="35"/>
      <c r="N38" s="37"/>
      <c r="O38" s="37"/>
      <c r="P38" s="37"/>
      <c r="Q38" s="37"/>
      <c r="R38" s="37"/>
      <c r="S38" s="37"/>
      <c r="T38" s="37"/>
      <c r="U38" s="37"/>
      <c r="V38" s="37"/>
    </row>
    <row r="39" spans="1:22" s="36" customFormat="1" ht="118.95" hidden="1" customHeight="1" outlineLevel="1">
      <c r="A39" s="40" t="s">
        <v>556</v>
      </c>
      <c r="B39" s="45" t="s">
        <v>557</v>
      </c>
      <c r="C39" s="34"/>
      <c r="D39" s="34" t="s">
        <v>558</v>
      </c>
      <c r="E39" s="34" t="s">
        <v>559</v>
      </c>
      <c r="F39" s="38" t="s">
        <v>560</v>
      </c>
      <c r="G39" s="34" t="s">
        <v>561</v>
      </c>
      <c r="H39" s="46"/>
      <c r="I39" s="35"/>
      <c r="N39" s="37"/>
      <c r="O39" s="37"/>
      <c r="P39" s="37"/>
      <c r="Q39" s="37"/>
      <c r="R39" s="37"/>
      <c r="S39" s="37"/>
      <c r="T39" s="37"/>
      <c r="U39" s="37"/>
      <c r="V39" s="37"/>
    </row>
    <row r="40" spans="1:22" s="49" customFormat="1" ht="70.95" hidden="1" customHeight="1" outlineLevel="1">
      <c r="A40" s="47" t="s">
        <v>556</v>
      </c>
      <c r="B40" s="45" t="s">
        <v>562</v>
      </c>
      <c r="C40" s="38"/>
      <c r="D40" s="38" t="s">
        <v>563</v>
      </c>
      <c r="E40" s="38" t="s">
        <v>564</v>
      </c>
      <c r="F40" s="35"/>
      <c r="G40" s="48"/>
      <c r="H40" s="48"/>
      <c r="I40" s="35"/>
      <c r="N40" s="50"/>
      <c r="O40" s="50"/>
      <c r="P40" s="50"/>
      <c r="Q40" s="50"/>
      <c r="R40" s="50"/>
      <c r="S40" s="50"/>
      <c r="T40" s="50"/>
      <c r="U40" s="50"/>
      <c r="V40" s="50"/>
    </row>
    <row r="41" spans="1:22" s="36" customFormat="1" ht="105" hidden="1" customHeight="1" outlineLevel="1">
      <c r="A41" s="815" t="s">
        <v>565</v>
      </c>
      <c r="B41" s="33" t="s">
        <v>565</v>
      </c>
      <c r="C41" s="34"/>
      <c r="D41" s="34" t="s">
        <v>566</v>
      </c>
      <c r="E41" s="34" t="s">
        <v>567</v>
      </c>
      <c r="F41" s="38" t="s">
        <v>568</v>
      </c>
      <c r="G41" s="38" t="s">
        <v>449</v>
      </c>
      <c r="H41" s="38"/>
      <c r="I41" s="35"/>
      <c r="N41" s="37"/>
      <c r="O41" s="37"/>
      <c r="P41" s="37"/>
      <c r="Q41" s="37"/>
      <c r="R41" s="37"/>
      <c r="S41" s="37"/>
      <c r="T41" s="37"/>
      <c r="U41" s="37"/>
      <c r="V41" s="37"/>
    </row>
    <row r="42" spans="1:22" s="36" customFormat="1" ht="105" hidden="1" customHeight="1" outlineLevel="1">
      <c r="A42" s="815" t="s">
        <v>565</v>
      </c>
      <c r="B42" s="33" t="s">
        <v>569</v>
      </c>
      <c r="C42" s="34"/>
      <c r="D42" s="34" t="s">
        <v>570</v>
      </c>
      <c r="E42" s="34" t="s">
        <v>571</v>
      </c>
      <c r="F42" s="35"/>
      <c r="G42" s="38"/>
      <c r="H42" s="38"/>
      <c r="I42" s="35"/>
      <c r="N42" s="37"/>
      <c r="O42" s="37"/>
      <c r="P42" s="37"/>
      <c r="Q42" s="37"/>
      <c r="R42" s="37"/>
      <c r="S42" s="37"/>
      <c r="T42" s="37"/>
      <c r="U42" s="37"/>
      <c r="V42" s="37"/>
    </row>
    <row r="43" spans="1:22" s="36" customFormat="1" ht="81" hidden="1" customHeight="1" outlineLevel="1">
      <c r="A43" s="815" t="s">
        <v>572</v>
      </c>
      <c r="B43" s="33" t="s">
        <v>573</v>
      </c>
      <c r="C43" s="34"/>
      <c r="D43" s="34" t="s">
        <v>574</v>
      </c>
      <c r="E43" s="34" t="s">
        <v>575</v>
      </c>
      <c r="F43" s="34"/>
      <c r="G43" s="46"/>
      <c r="H43" s="46"/>
      <c r="I43" s="51"/>
      <c r="N43" s="37"/>
      <c r="O43" s="37"/>
      <c r="P43" s="37"/>
      <c r="Q43" s="37"/>
      <c r="R43" s="37"/>
      <c r="S43" s="37"/>
      <c r="T43" s="37"/>
      <c r="U43" s="37"/>
      <c r="V43" s="37"/>
    </row>
    <row r="44" spans="1:22" s="36" customFormat="1" ht="96" hidden="1" customHeight="1" outlineLevel="1">
      <c r="A44" s="815" t="s">
        <v>572</v>
      </c>
      <c r="B44" s="45" t="s">
        <v>576</v>
      </c>
      <c r="C44" s="38"/>
      <c r="D44" s="38" t="s">
        <v>577</v>
      </c>
      <c r="E44" s="38" t="s">
        <v>578</v>
      </c>
      <c r="F44" s="38" t="s">
        <v>579</v>
      </c>
      <c r="G44" s="35"/>
      <c r="H44" s="35"/>
      <c r="I44" s="35"/>
      <c r="J44" s="49"/>
      <c r="N44" s="37"/>
      <c r="O44" s="37"/>
      <c r="P44" s="37"/>
      <c r="Q44" s="37"/>
      <c r="R44" s="37"/>
      <c r="S44" s="37"/>
      <c r="T44" s="37"/>
      <c r="U44" s="37"/>
      <c r="V44" s="37"/>
    </row>
    <row r="45" spans="1:22" s="49" customFormat="1" ht="82.05" hidden="1" customHeight="1" outlineLevel="1">
      <c r="A45" s="52" t="s">
        <v>572</v>
      </c>
      <c r="B45" s="53" t="s">
        <v>580</v>
      </c>
      <c r="C45" s="44"/>
      <c r="D45" s="44" t="s">
        <v>581</v>
      </c>
      <c r="E45" s="44" t="s">
        <v>582</v>
      </c>
      <c r="F45" s="34" t="s">
        <v>583</v>
      </c>
      <c r="G45" s="38"/>
      <c r="H45" s="38"/>
      <c r="I45" s="35"/>
      <c r="N45" s="50"/>
      <c r="O45" s="50"/>
      <c r="P45" s="50"/>
      <c r="Q45" s="50"/>
      <c r="R45" s="50"/>
      <c r="S45" s="50"/>
      <c r="T45" s="50"/>
      <c r="U45" s="50"/>
      <c r="V45" s="50"/>
    </row>
    <row r="46" spans="1:22" s="49" customFormat="1" ht="82.05" hidden="1" customHeight="1" outlineLevel="1">
      <c r="A46" s="815" t="s">
        <v>572</v>
      </c>
      <c r="B46" s="816" t="s">
        <v>584</v>
      </c>
      <c r="C46" s="34"/>
      <c r="D46" s="816" t="s">
        <v>585</v>
      </c>
      <c r="E46" s="816" t="s">
        <v>586</v>
      </c>
      <c r="F46" s="54"/>
      <c r="G46" s="38"/>
      <c r="H46" s="38"/>
      <c r="I46" s="35"/>
      <c r="N46" s="50"/>
      <c r="O46" s="50"/>
      <c r="P46" s="50"/>
      <c r="Q46" s="50"/>
      <c r="R46" s="50"/>
      <c r="S46" s="50"/>
      <c r="T46" s="50"/>
      <c r="U46" s="50"/>
      <c r="V46" s="50"/>
    </row>
    <row r="47" spans="1:22" s="49" customFormat="1" ht="82.05" hidden="1" customHeight="1" outlineLevel="1">
      <c r="A47" s="1126" t="s">
        <v>572</v>
      </c>
      <c r="B47" s="1127" t="s">
        <v>587</v>
      </c>
      <c r="C47" s="1127"/>
      <c r="D47" s="1127" t="s">
        <v>588</v>
      </c>
      <c r="E47" s="1127" t="s">
        <v>587</v>
      </c>
      <c r="F47" s="54" t="s">
        <v>589</v>
      </c>
      <c r="G47" s="38"/>
      <c r="H47" s="38"/>
      <c r="I47" s="35"/>
      <c r="N47" s="50"/>
      <c r="O47" s="50"/>
      <c r="P47" s="50"/>
      <c r="Q47" s="50"/>
      <c r="R47" s="50"/>
      <c r="S47" s="50"/>
      <c r="T47" s="50"/>
      <c r="U47" s="50"/>
      <c r="V47" s="50"/>
    </row>
    <row r="48" spans="1:22" s="36" customFormat="1" ht="90" hidden="1" customHeight="1" outlineLevel="1">
      <c r="A48" s="1126"/>
      <c r="B48" s="1127"/>
      <c r="C48" s="1127"/>
      <c r="D48" s="1127"/>
      <c r="E48" s="1127"/>
      <c r="F48" s="54"/>
      <c r="G48" s="34" t="s">
        <v>590</v>
      </c>
      <c r="H48" s="34"/>
      <c r="I48" s="34"/>
      <c r="J48" s="37"/>
      <c r="N48" s="37"/>
      <c r="O48" s="37"/>
      <c r="P48" s="37"/>
      <c r="Q48" s="37"/>
      <c r="R48" s="37"/>
      <c r="S48" s="37"/>
      <c r="T48" s="37"/>
      <c r="U48" s="37"/>
      <c r="V48" s="37"/>
    </row>
    <row r="49" spans="1:80" s="36" customFormat="1" ht="70.05" hidden="1" customHeight="1" outlineLevel="1">
      <c r="A49" s="55" t="s">
        <v>591</v>
      </c>
      <c r="B49" s="56" t="s">
        <v>592</v>
      </c>
      <c r="C49" s="57"/>
      <c r="D49" s="57" t="s">
        <v>593</v>
      </c>
      <c r="E49" s="57" t="s">
        <v>594</v>
      </c>
      <c r="F49" s="34" t="s">
        <v>595</v>
      </c>
      <c r="G49" s="46"/>
      <c r="H49" s="46"/>
      <c r="I49" s="35"/>
      <c r="N49" s="37"/>
      <c r="O49" s="37"/>
      <c r="P49" s="37"/>
      <c r="Q49" s="37"/>
      <c r="R49" s="37"/>
      <c r="S49" s="37"/>
      <c r="T49" s="37"/>
      <c r="U49" s="37"/>
      <c r="V49" s="37"/>
    </row>
    <row r="50" spans="1:80" s="36" customFormat="1" ht="159" hidden="1" customHeight="1" outlineLevel="1">
      <c r="A50" s="815" t="s">
        <v>591</v>
      </c>
      <c r="B50" s="33" t="s">
        <v>596</v>
      </c>
      <c r="C50" s="34"/>
      <c r="D50" s="34" t="s">
        <v>597</v>
      </c>
      <c r="E50" s="34" t="s">
        <v>598</v>
      </c>
      <c r="F50" s="34"/>
      <c r="G50" s="46"/>
      <c r="H50" s="46"/>
      <c r="I50" s="35"/>
      <c r="J50" s="37"/>
      <c r="N50" s="37"/>
      <c r="O50" s="37"/>
      <c r="P50" s="37"/>
      <c r="Q50" s="37"/>
      <c r="R50" s="37"/>
      <c r="S50" s="37"/>
      <c r="T50" s="37"/>
      <c r="U50" s="37"/>
      <c r="V50" s="37"/>
    </row>
    <row r="51" spans="1:80" s="36" customFormat="1" ht="84" hidden="1" customHeight="1" outlineLevel="1">
      <c r="A51" s="815" t="s">
        <v>591</v>
      </c>
      <c r="B51" s="33" t="s">
        <v>599</v>
      </c>
      <c r="C51" s="34"/>
      <c r="D51" s="34" t="s">
        <v>600</v>
      </c>
      <c r="E51" s="34" t="s">
        <v>601</v>
      </c>
      <c r="F51" s="34" t="s">
        <v>602</v>
      </c>
      <c r="G51" s="46"/>
      <c r="H51" s="46"/>
      <c r="I51" s="35"/>
      <c r="J51" s="37"/>
      <c r="N51" s="37"/>
      <c r="O51" s="37"/>
      <c r="P51" s="37"/>
      <c r="Q51" s="37"/>
      <c r="R51" s="37"/>
      <c r="S51" s="37"/>
      <c r="T51" s="37"/>
      <c r="U51" s="37"/>
      <c r="V51" s="37"/>
    </row>
    <row r="52" spans="1:80" s="36" customFormat="1" ht="69" hidden="1" customHeight="1" outlineLevel="1">
      <c r="A52" s="815" t="s">
        <v>591</v>
      </c>
      <c r="B52" s="33" t="s">
        <v>603</v>
      </c>
      <c r="C52" s="34"/>
      <c r="D52" s="34" t="s">
        <v>604</v>
      </c>
      <c r="E52" s="34" t="s">
        <v>605</v>
      </c>
      <c r="F52" s="34" t="s">
        <v>606</v>
      </c>
      <c r="G52" s="34" t="s">
        <v>607</v>
      </c>
      <c r="H52" s="34"/>
      <c r="I52" s="46"/>
      <c r="J52" s="37"/>
      <c r="N52" s="37"/>
      <c r="O52" s="37"/>
      <c r="P52" s="37"/>
      <c r="Q52" s="37"/>
      <c r="R52" s="37"/>
      <c r="S52" s="37"/>
      <c r="T52" s="37"/>
      <c r="U52" s="37"/>
      <c r="V52" s="37"/>
    </row>
    <row r="53" spans="1:80" s="36" customFormat="1" ht="69" hidden="1" customHeight="1" outlineLevel="1">
      <c r="A53" s="815" t="s">
        <v>591</v>
      </c>
      <c r="B53" s="33" t="s">
        <v>608</v>
      </c>
      <c r="C53" s="34"/>
      <c r="D53" s="34" t="s">
        <v>609</v>
      </c>
      <c r="E53" s="34" t="s">
        <v>610</v>
      </c>
      <c r="F53" s="34"/>
      <c r="G53" s="34"/>
      <c r="H53" s="34"/>
      <c r="I53" s="46"/>
      <c r="J53" s="37"/>
      <c r="N53" s="37"/>
      <c r="O53" s="37"/>
      <c r="P53" s="37"/>
      <c r="Q53" s="37"/>
      <c r="R53" s="37"/>
      <c r="S53" s="37"/>
      <c r="T53" s="37"/>
      <c r="U53" s="37"/>
      <c r="V53" s="37"/>
    </row>
    <row r="54" spans="1:80" s="36" customFormat="1" ht="67.95" hidden="1" customHeight="1" outlineLevel="1">
      <c r="A54" s="815" t="s">
        <v>611</v>
      </c>
      <c r="B54" s="33" t="s">
        <v>612</v>
      </c>
      <c r="C54" s="34"/>
      <c r="D54" s="34" t="s">
        <v>613</v>
      </c>
      <c r="E54" s="38" t="s">
        <v>614</v>
      </c>
      <c r="F54" s="34" t="s">
        <v>615</v>
      </c>
      <c r="G54" s="38" t="s">
        <v>449</v>
      </c>
      <c r="H54" s="38"/>
      <c r="I54" s="35"/>
      <c r="J54" s="37"/>
      <c r="N54" s="37"/>
      <c r="O54" s="37"/>
      <c r="P54" s="37"/>
      <c r="Q54" s="37"/>
      <c r="R54" s="37"/>
      <c r="S54" s="37"/>
      <c r="T54" s="37"/>
      <c r="U54" s="37"/>
      <c r="V54" s="37"/>
    </row>
    <row r="55" spans="1:80" s="36" customFormat="1" ht="94.05" hidden="1" customHeight="1" outlineLevel="1">
      <c r="A55" s="815" t="s">
        <v>616</v>
      </c>
      <c r="B55" s="33" t="s">
        <v>617</v>
      </c>
      <c r="C55" s="34"/>
      <c r="D55" s="34" t="s">
        <v>618</v>
      </c>
      <c r="E55" s="34" t="s">
        <v>619</v>
      </c>
      <c r="F55" s="34" t="s">
        <v>620</v>
      </c>
      <c r="G55" s="38"/>
      <c r="H55" s="38"/>
      <c r="I55" s="35"/>
      <c r="N55" s="37"/>
      <c r="O55" s="37"/>
      <c r="P55" s="37"/>
      <c r="Q55" s="37"/>
      <c r="R55" s="37"/>
      <c r="S55" s="37"/>
      <c r="T55" s="37"/>
      <c r="U55" s="37"/>
      <c r="V55" s="37"/>
    </row>
    <row r="56" spans="1:80" s="36" customFormat="1" ht="72" hidden="1" customHeight="1" outlineLevel="1">
      <c r="A56" s="815" t="s">
        <v>621</v>
      </c>
      <c r="B56" s="33" t="s">
        <v>621</v>
      </c>
      <c r="C56" s="34"/>
      <c r="D56" s="34" t="s">
        <v>622</v>
      </c>
      <c r="E56" s="38" t="s">
        <v>623</v>
      </c>
      <c r="F56" s="38"/>
      <c r="G56" s="58" t="s">
        <v>624</v>
      </c>
      <c r="H56" s="38"/>
      <c r="I56" s="35"/>
      <c r="N56" s="37"/>
      <c r="O56" s="37"/>
      <c r="P56" s="37"/>
      <c r="Q56" s="37"/>
      <c r="R56" s="37"/>
      <c r="S56" s="37"/>
      <c r="T56" s="37"/>
      <c r="U56" s="37"/>
      <c r="V56" s="37"/>
    </row>
    <row r="57" spans="1:80" s="36" customFormat="1" ht="78" hidden="1" customHeight="1" outlineLevel="1">
      <c r="A57" s="40" t="s">
        <v>625</v>
      </c>
      <c r="B57" s="45" t="s">
        <v>626</v>
      </c>
      <c r="C57" s="34"/>
      <c r="D57" s="59" t="s">
        <v>627</v>
      </c>
      <c r="E57" s="58" t="s">
        <v>628</v>
      </c>
      <c r="F57" s="58" t="s">
        <v>629</v>
      </c>
      <c r="G57" s="58" t="s">
        <v>624</v>
      </c>
      <c r="H57" s="60"/>
      <c r="I57" s="38"/>
      <c r="N57" s="37"/>
      <c r="O57" s="37"/>
      <c r="P57" s="37"/>
      <c r="Q57" s="37"/>
      <c r="R57" s="37"/>
      <c r="S57" s="37"/>
      <c r="T57" s="37"/>
      <c r="U57" s="37"/>
      <c r="V57" s="37"/>
    </row>
    <row r="58" spans="1:80" s="37" customFormat="1" ht="78" hidden="1" customHeight="1" outlineLevel="1">
      <c r="A58" s="40" t="s">
        <v>625</v>
      </c>
      <c r="B58" s="45" t="s">
        <v>630</v>
      </c>
      <c r="C58" s="34"/>
      <c r="D58" s="61" t="s">
        <v>631</v>
      </c>
      <c r="E58" s="39" t="s">
        <v>632</v>
      </c>
      <c r="F58" s="39" t="s">
        <v>633</v>
      </c>
      <c r="G58" s="62"/>
      <c r="H58" s="62"/>
      <c r="I58" s="35"/>
    </row>
    <row r="59" spans="1:80" ht="90" hidden="1" customHeight="1" outlineLevel="1">
      <c r="A59" s="815" t="s">
        <v>634</v>
      </c>
      <c r="B59" s="33" t="s">
        <v>635</v>
      </c>
      <c r="C59" s="34"/>
      <c r="D59" s="34" t="s">
        <v>636</v>
      </c>
      <c r="E59" s="34" t="s">
        <v>637</v>
      </c>
      <c r="F59" s="34" t="s">
        <v>638</v>
      </c>
      <c r="G59" s="34" t="s">
        <v>639</v>
      </c>
      <c r="H59" s="34"/>
      <c r="I59" s="35"/>
      <c r="J59" s="63"/>
      <c r="K59" s="63"/>
      <c r="L59" s="63"/>
      <c r="M59" s="63"/>
    </row>
    <row r="60" spans="1:80" s="65" customFormat="1" ht="73.05" hidden="1" customHeight="1" outlineLevel="1">
      <c r="A60" s="815" t="s">
        <v>634</v>
      </c>
      <c r="B60" s="33" t="s">
        <v>640</v>
      </c>
      <c r="C60" s="34"/>
      <c r="D60" s="34" t="s">
        <v>641</v>
      </c>
      <c r="E60" s="34" t="s">
        <v>642</v>
      </c>
      <c r="F60" s="34" t="s">
        <v>643</v>
      </c>
      <c r="G60" s="34" t="s">
        <v>644</v>
      </c>
      <c r="H60" s="46"/>
      <c r="I60" s="34"/>
    </row>
    <row r="61" spans="1:80" s="65" customFormat="1" ht="108" hidden="1" customHeight="1" outlineLevel="1">
      <c r="A61" s="815" t="s">
        <v>634</v>
      </c>
      <c r="B61" s="33" t="s">
        <v>645</v>
      </c>
      <c r="C61" s="34"/>
      <c r="D61" s="34" t="s">
        <v>646</v>
      </c>
      <c r="E61" s="34" t="s">
        <v>647</v>
      </c>
      <c r="F61" s="34" t="s">
        <v>648</v>
      </c>
      <c r="G61" s="34" t="s">
        <v>649</v>
      </c>
      <c r="H61" s="46"/>
      <c r="I61" s="34"/>
    </row>
    <row r="62" spans="1:80" s="70" customFormat="1" ht="103.95" hidden="1" customHeight="1" outlineLevel="1">
      <c r="A62" s="815" t="s">
        <v>634</v>
      </c>
      <c r="B62" s="33" t="s">
        <v>650</v>
      </c>
      <c r="C62" s="34"/>
      <c r="D62" s="66" t="s">
        <v>651</v>
      </c>
      <c r="E62" s="34" t="s">
        <v>652</v>
      </c>
      <c r="F62" s="34" t="s">
        <v>653</v>
      </c>
      <c r="G62" s="44" t="s">
        <v>654</v>
      </c>
      <c r="H62" s="46"/>
      <c r="I62" s="46"/>
      <c r="J62" s="67"/>
      <c r="K62" s="68"/>
      <c r="L62" s="68"/>
      <c r="M62" s="68"/>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69"/>
      <c r="BU62" s="69"/>
      <c r="BV62" s="69"/>
      <c r="BW62" s="69"/>
      <c r="BX62" s="69"/>
      <c r="BY62" s="69"/>
      <c r="BZ62" s="69"/>
      <c r="CA62" s="69"/>
      <c r="CB62" s="69"/>
    </row>
    <row r="63" spans="1:80" ht="79.05" hidden="1" customHeight="1" outlineLevel="1">
      <c r="A63" s="52" t="s">
        <v>655</v>
      </c>
      <c r="B63" s="53" t="s">
        <v>656</v>
      </c>
      <c r="C63" s="44"/>
      <c r="D63" s="44" t="s">
        <v>657</v>
      </c>
      <c r="E63" s="71" t="s">
        <v>658</v>
      </c>
      <c r="F63" s="72" t="s">
        <v>659</v>
      </c>
      <c r="G63" s="73" t="s">
        <v>660</v>
      </c>
      <c r="H63" s="74"/>
      <c r="I63" s="75"/>
    </row>
    <row r="64" spans="1:80" ht="79.05" customHeight="1" collapsed="1">
      <c r="A64" s="78" t="s">
        <v>661</v>
      </c>
      <c r="B64" s="79" t="s">
        <v>129</v>
      </c>
      <c r="C64" s="80"/>
      <c r="D64" s="81" t="s">
        <v>662</v>
      </c>
      <c r="E64" s="82" t="s">
        <v>663</v>
      </c>
      <c r="F64" s="83" t="s">
        <v>130</v>
      </c>
      <c r="G64" s="84" t="s">
        <v>664</v>
      </c>
      <c r="H64" s="85"/>
      <c r="I64" s="86"/>
    </row>
    <row r="65" spans="1:11" s="90" customFormat="1" ht="123" customHeight="1">
      <c r="A65" s="78" t="s">
        <v>661</v>
      </c>
      <c r="B65" s="87" t="s">
        <v>125</v>
      </c>
      <c r="C65" s="80"/>
      <c r="D65" s="81" t="s">
        <v>665</v>
      </c>
      <c r="E65" s="82" t="s">
        <v>666</v>
      </c>
      <c r="F65" s="83" t="s">
        <v>126</v>
      </c>
      <c r="G65" s="84" t="s">
        <v>664</v>
      </c>
      <c r="H65" s="88"/>
      <c r="I65" s="89"/>
      <c r="K65" s="91"/>
    </row>
    <row r="66" spans="1:11" s="90" customFormat="1" ht="75" customHeight="1">
      <c r="A66" s="78" t="s">
        <v>661</v>
      </c>
      <c r="B66" s="84" t="s">
        <v>131</v>
      </c>
      <c r="C66" s="80"/>
      <c r="D66" s="81" t="s">
        <v>667</v>
      </c>
      <c r="E66" s="82" t="s">
        <v>20774</v>
      </c>
      <c r="F66" s="92" t="s">
        <v>668</v>
      </c>
      <c r="G66" s="84" t="s">
        <v>664</v>
      </c>
      <c r="H66" s="88"/>
      <c r="I66" s="73"/>
      <c r="K66" s="91"/>
    </row>
    <row r="67" spans="1:11" s="90" customFormat="1" ht="94.95" customHeight="1">
      <c r="A67" s="93" t="s">
        <v>661</v>
      </c>
      <c r="B67" s="79" t="s">
        <v>148</v>
      </c>
      <c r="C67" s="80"/>
      <c r="D67" s="81" t="s">
        <v>669</v>
      </c>
      <c r="E67" s="82" t="s">
        <v>670</v>
      </c>
      <c r="F67" s="83"/>
      <c r="G67" s="84" t="s">
        <v>664</v>
      </c>
      <c r="H67" s="88"/>
      <c r="I67" s="88"/>
      <c r="K67" s="91"/>
    </row>
    <row r="68" spans="1:11" s="90" customFormat="1" ht="76.95" customHeight="1">
      <c r="A68" s="78" t="s">
        <v>661</v>
      </c>
      <c r="B68" s="79" t="s">
        <v>152</v>
      </c>
      <c r="C68" s="80"/>
      <c r="D68" s="81" t="s">
        <v>671</v>
      </c>
      <c r="E68" s="94" t="s">
        <v>672</v>
      </c>
      <c r="F68" s="92"/>
      <c r="G68" s="84" t="s">
        <v>664</v>
      </c>
      <c r="H68" s="88"/>
      <c r="I68" s="89"/>
      <c r="K68" s="91"/>
    </row>
    <row r="69" spans="1:11" s="90" customFormat="1" ht="85.05" customHeight="1">
      <c r="A69" s="78" t="s">
        <v>661</v>
      </c>
      <c r="B69" s="79" t="s">
        <v>158</v>
      </c>
      <c r="C69" s="80"/>
      <c r="D69" s="81" t="s">
        <v>673</v>
      </c>
      <c r="E69" s="95" t="s">
        <v>674</v>
      </c>
      <c r="F69" s="83" t="s">
        <v>675</v>
      </c>
      <c r="G69" s="84" t="s">
        <v>664</v>
      </c>
      <c r="H69" s="88"/>
      <c r="I69" s="96"/>
      <c r="K69" s="91"/>
    </row>
    <row r="70" spans="1:11" s="90" customFormat="1" ht="103.05" customHeight="1">
      <c r="A70" s="78" t="s">
        <v>661</v>
      </c>
      <c r="B70" s="79" t="s">
        <v>51</v>
      </c>
      <c r="C70" s="80"/>
      <c r="D70" s="97" t="s">
        <v>676</v>
      </c>
      <c r="E70" s="865" t="s">
        <v>676</v>
      </c>
      <c r="F70" s="83"/>
      <c r="G70" s="84" t="s">
        <v>664</v>
      </c>
      <c r="H70" s="88"/>
      <c r="I70" s="96"/>
      <c r="K70" s="91"/>
    </row>
    <row r="71" spans="1:11" s="90" customFormat="1" ht="97.05" customHeight="1">
      <c r="A71" s="78" t="s">
        <v>661</v>
      </c>
      <c r="B71" s="79" t="s">
        <v>81</v>
      </c>
      <c r="C71" s="80"/>
      <c r="D71" s="98" t="s">
        <v>677</v>
      </c>
      <c r="E71" s="82" t="s">
        <v>678</v>
      </c>
      <c r="F71" s="83"/>
      <c r="G71" s="84" t="s">
        <v>664</v>
      </c>
      <c r="H71" s="88"/>
      <c r="I71" s="73"/>
      <c r="K71" s="91"/>
    </row>
    <row r="72" spans="1:11" s="90" customFormat="1" ht="100.05" customHeight="1">
      <c r="A72" s="78" t="s">
        <v>661</v>
      </c>
      <c r="B72" s="79" t="s">
        <v>84</v>
      </c>
      <c r="C72" s="80"/>
      <c r="D72" s="98" t="s">
        <v>679</v>
      </c>
      <c r="E72" s="82" t="s">
        <v>680</v>
      </c>
      <c r="F72" s="92" t="s">
        <v>85</v>
      </c>
      <c r="G72" s="84" t="s">
        <v>664</v>
      </c>
      <c r="H72" s="88"/>
      <c r="I72" s="73"/>
      <c r="K72" s="91"/>
    </row>
    <row r="73" spans="1:11" s="90" customFormat="1" ht="79.05" customHeight="1">
      <c r="A73" s="78" t="s">
        <v>661</v>
      </c>
      <c r="B73" s="82" t="s">
        <v>57</v>
      </c>
      <c r="C73" s="80"/>
      <c r="D73" s="98" t="s">
        <v>681</v>
      </c>
      <c r="E73" s="82" t="s">
        <v>682</v>
      </c>
      <c r="F73" s="99"/>
      <c r="G73" s="84" t="s">
        <v>664</v>
      </c>
      <c r="H73" s="88"/>
      <c r="I73" s="96"/>
      <c r="K73" s="91"/>
    </row>
    <row r="74" spans="1:11" s="90" customFormat="1" ht="91.95" customHeight="1">
      <c r="A74" s="78" t="s">
        <v>661</v>
      </c>
      <c r="B74" s="79" t="s">
        <v>59</v>
      </c>
      <c r="C74" s="80"/>
      <c r="D74" s="98" t="s">
        <v>683</v>
      </c>
      <c r="E74" s="83" t="s">
        <v>684</v>
      </c>
      <c r="F74" s="100" t="s">
        <v>60</v>
      </c>
      <c r="G74" s="84" t="s">
        <v>664</v>
      </c>
      <c r="H74" s="88"/>
      <c r="I74" s="96"/>
      <c r="K74" s="91"/>
    </row>
    <row r="75" spans="1:11" s="90" customFormat="1" ht="139.05000000000001" customHeight="1">
      <c r="A75" s="78" t="s">
        <v>661</v>
      </c>
      <c r="B75" s="79" t="s">
        <v>88</v>
      </c>
      <c r="C75" s="80"/>
      <c r="D75" s="98" t="s">
        <v>685</v>
      </c>
      <c r="E75" s="83" t="s">
        <v>686</v>
      </c>
      <c r="F75" s="100"/>
      <c r="G75" s="84" t="s">
        <v>664</v>
      </c>
      <c r="H75" s="88"/>
      <c r="I75" s="96"/>
      <c r="K75" s="91"/>
    </row>
    <row r="76" spans="1:11" s="90" customFormat="1" ht="85.05" customHeight="1">
      <c r="A76" s="78" t="s">
        <v>661</v>
      </c>
      <c r="B76" s="79" t="s">
        <v>77</v>
      </c>
      <c r="C76" s="80"/>
      <c r="D76" s="98" t="s">
        <v>687</v>
      </c>
      <c r="E76" s="82" t="s">
        <v>688</v>
      </c>
      <c r="F76" s="83"/>
      <c r="G76" s="84" t="s">
        <v>664</v>
      </c>
      <c r="H76" s="88"/>
      <c r="I76" s="73"/>
      <c r="K76" s="91"/>
    </row>
    <row r="77" spans="1:11" s="90" customFormat="1" ht="91.95" customHeight="1">
      <c r="A77" s="78" t="s">
        <v>661</v>
      </c>
      <c r="B77" s="79" t="s">
        <v>98</v>
      </c>
      <c r="C77" s="80"/>
      <c r="D77" s="98" t="s">
        <v>689</v>
      </c>
      <c r="E77" s="82" t="s">
        <v>690</v>
      </c>
      <c r="F77" s="83"/>
      <c r="G77" s="84" t="s">
        <v>664</v>
      </c>
      <c r="H77" s="88"/>
      <c r="I77" s="73"/>
      <c r="K77" s="91"/>
    </row>
    <row r="78" spans="1:11" s="90" customFormat="1" ht="90" customHeight="1">
      <c r="A78" s="78" t="s">
        <v>661</v>
      </c>
      <c r="B78" s="79" t="s">
        <v>101</v>
      </c>
      <c r="C78" s="80"/>
      <c r="D78" s="98" t="s">
        <v>691</v>
      </c>
      <c r="E78" s="82" t="s">
        <v>2367</v>
      </c>
      <c r="F78" s="83" t="s">
        <v>102</v>
      </c>
      <c r="G78" s="84" t="s">
        <v>664</v>
      </c>
      <c r="H78" s="88"/>
      <c r="I78" s="73"/>
      <c r="K78" s="91"/>
    </row>
    <row r="79" spans="1:11" s="90" customFormat="1" ht="51" customHeight="1">
      <c r="A79" s="78" t="s">
        <v>661</v>
      </c>
      <c r="B79" s="79" t="s">
        <v>55</v>
      </c>
      <c r="C79" s="80"/>
      <c r="D79" s="98" t="s">
        <v>692</v>
      </c>
      <c r="E79" s="82" t="s">
        <v>693</v>
      </c>
      <c r="F79" s="99"/>
      <c r="G79" s="84" t="s">
        <v>664</v>
      </c>
      <c r="H79" s="88"/>
      <c r="I79" s="73"/>
      <c r="K79" s="91"/>
    </row>
    <row r="80" spans="1:11" s="90" customFormat="1" ht="79.05" customHeight="1">
      <c r="A80" s="78" t="s">
        <v>661</v>
      </c>
      <c r="B80" s="79" t="s">
        <v>62</v>
      </c>
      <c r="C80" s="80"/>
      <c r="D80" s="98" t="s">
        <v>694</v>
      </c>
      <c r="E80" s="866" t="s">
        <v>695</v>
      </c>
      <c r="F80" s="867" t="s">
        <v>63</v>
      </c>
      <c r="G80" s="101" t="s">
        <v>696</v>
      </c>
      <c r="H80" s="88"/>
      <c r="I80" s="73"/>
      <c r="K80" s="91"/>
    </row>
    <row r="81" spans="1:11" s="90" customFormat="1" ht="85.05" customHeight="1">
      <c r="A81" s="78" t="s">
        <v>661</v>
      </c>
      <c r="B81" s="79" t="s">
        <v>67</v>
      </c>
      <c r="C81" s="80"/>
      <c r="D81" s="98" t="s">
        <v>697</v>
      </c>
      <c r="E81" s="866" t="s">
        <v>698</v>
      </c>
      <c r="F81" s="867" t="s">
        <v>68</v>
      </c>
      <c r="G81" s="101" t="s">
        <v>699</v>
      </c>
      <c r="H81" s="88"/>
      <c r="I81" s="73"/>
      <c r="K81" s="91"/>
    </row>
    <row r="82" spans="1:11" s="90" customFormat="1" ht="67.05" customHeight="1">
      <c r="A82" s="78" t="s">
        <v>661</v>
      </c>
      <c r="B82" s="79" t="s">
        <v>70</v>
      </c>
      <c r="C82" s="80"/>
      <c r="D82" s="98" t="s">
        <v>700</v>
      </c>
      <c r="E82" s="868" t="s">
        <v>701</v>
      </c>
      <c r="F82" s="867" t="s">
        <v>71</v>
      </c>
      <c r="G82" s="101" t="s">
        <v>702</v>
      </c>
      <c r="H82" s="88"/>
      <c r="I82" s="73"/>
      <c r="K82" s="91"/>
    </row>
    <row r="83" spans="1:11" s="90" customFormat="1" ht="90" customHeight="1">
      <c r="A83" s="78" t="s">
        <v>661</v>
      </c>
      <c r="B83" s="100" t="s">
        <v>75</v>
      </c>
      <c r="C83" s="80"/>
      <c r="D83" s="869"/>
      <c r="E83" s="868" t="s">
        <v>703</v>
      </c>
      <c r="F83" s="870" t="s">
        <v>704</v>
      </c>
      <c r="G83" s="101"/>
      <c r="H83" s="102"/>
      <c r="I83" s="73"/>
      <c r="K83" s="91"/>
    </row>
    <row r="84" spans="1:11" s="90" customFormat="1" ht="64.05" customHeight="1">
      <c r="A84" s="871" t="s">
        <v>661</v>
      </c>
      <c r="B84" s="100" t="s">
        <v>20</v>
      </c>
      <c r="C84" s="80"/>
      <c r="D84" s="869" t="s">
        <v>705</v>
      </c>
      <c r="E84" s="103" t="s">
        <v>706</v>
      </c>
      <c r="F84" s="872"/>
      <c r="G84" s="84" t="s">
        <v>664</v>
      </c>
      <c r="H84" s="88"/>
      <c r="I84" s="73"/>
      <c r="K84" s="91"/>
    </row>
    <row r="85" spans="1:11" s="90" customFormat="1" ht="102" customHeight="1">
      <c r="A85" s="78" t="s">
        <v>661</v>
      </c>
      <c r="B85" s="79" t="s">
        <v>22</v>
      </c>
      <c r="C85" s="80"/>
      <c r="D85" s="97" t="s">
        <v>707</v>
      </c>
      <c r="E85" s="873" t="s">
        <v>20775</v>
      </c>
      <c r="F85" s="83" t="s">
        <v>708</v>
      </c>
      <c r="G85" s="84" t="s">
        <v>664</v>
      </c>
      <c r="H85" s="88"/>
      <c r="I85" s="96"/>
      <c r="K85" s="91"/>
    </row>
    <row r="86" spans="1:11" s="90" customFormat="1" ht="84" customHeight="1">
      <c r="A86" s="78" t="s">
        <v>661</v>
      </c>
      <c r="B86" s="79" t="s">
        <v>34</v>
      </c>
      <c r="C86" s="80"/>
      <c r="D86" s="98" t="s">
        <v>709</v>
      </c>
      <c r="E86" s="103" t="s">
        <v>710</v>
      </c>
      <c r="F86" s="874" t="s">
        <v>35</v>
      </c>
      <c r="G86" s="84" t="s">
        <v>664</v>
      </c>
      <c r="H86" s="88"/>
      <c r="I86" s="73"/>
      <c r="K86" s="91"/>
    </row>
    <row r="87" spans="1:11" s="90" customFormat="1" ht="78" customHeight="1">
      <c r="A87" s="78" t="s">
        <v>661</v>
      </c>
      <c r="B87" s="79" t="s">
        <v>36</v>
      </c>
      <c r="C87" s="80"/>
      <c r="D87" s="98" t="s">
        <v>711</v>
      </c>
      <c r="E87" s="875" t="s">
        <v>712</v>
      </c>
      <c r="F87" s="874"/>
      <c r="G87" s="84" t="s">
        <v>664</v>
      </c>
      <c r="H87" s="88"/>
      <c r="I87" s="73"/>
      <c r="K87" s="91"/>
    </row>
    <row r="88" spans="1:11" s="90" customFormat="1" ht="85.05" customHeight="1">
      <c r="A88" s="78" t="s">
        <v>661</v>
      </c>
      <c r="B88" s="79" t="s">
        <v>802</v>
      </c>
      <c r="C88" s="80"/>
      <c r="D88" s="98" t="s">
        <v>713</v>
      </c>
      <c r="E88" s="875" t="s">
        <v>20776</v>
      </c>
      <c r="F88" s="875" t="s">
        <v>37</v>
      </c>
      <c r="G88" s="84" t="s">
        <v>664</v>
      </c>
      <c r="H88" s="88"/>
      <c r="I88" s="73"/>
      <c r="K88" s="91"/>
    </row>
    <row r="89" spans="1:11" s="90" customFormat="1" ht="49.95" customHeight="1">
      <c r="A89" s="78" t="s">
        <v>661</v>
      </c>
      <c r="B89" s="79" t="s">
        <v>45</v>
      </c>
      <c r="C89" s="80"/>
      <c r="D89" s="98" t="s">
        <v>714</v>
      </c>
      <c r="E89" s="82" t="s">
        <v>715</v>
      </c>
      <c r="F89" s="83" t="s">
        <v>46</v>
      </c>
      <c r="G89" s="84" t="s">
        <v>664</v>
      </c>
      <c r="H89" s="88"/>
      <c r="I89" s="73"/>
      <c r="K89" s="91"/>
    </row>
    <row r="90" spans="1:11" s="90" customFormat="1" ht="103.05" customHeight="1">
      <c r="A90" s="78" t="s">
        <v>661</v>
      </c>
      <c r="B90" s="79" t="s">
        <v>93</v>
      </c>
      <c r="C90" s="80"/>
      <c r="D90" s="98" t="s">
        <v>716</v>
      </c>
      <c r="E90" s="874" t="s">
        <v>717</v>
      </c>
      <c r="F90" s="874" t="s">
        <v>94</v>
      </c>
      <c r="G90" s="876" t="s">
        <v>2368</v>
      </c>
      <c r="H90" s="88"/>
      <c r="I90" s="73"/>
      <c r="K90" s="91"/>
    </row>
    <row r="91" spans="1:11" s="90" customFormat="1" ht="97.05" customHeight="1">
      <c r="A91" s="78" t="s">
        <v>661</v>
      </c>
      <c r="B91" s="79" t="s">
        <v>191</v>
      </c>
      <c r="C91" s="80"/>
      <c r="D91" s="98" t="s">
        <v>718</v>
      </c>
      <c r="E91" s="877" t="s">
        <v>719</v>
      </c>
      <c r="F91" s="874" t="s">
        <v>40</v>
      </c>
      <c r="G91" s="878" t="s">
        <v>2368</v>
      </c>
      <c r="H91" s="88"/>
      <c r="I91" s="73"/>
      <c r="K91" s="91"/>
    </row>
    <row r="92" spans="1:11" s="90" customFormat="1" ht="63" customHeight="1">
      <c r="A92" s="78" t="s">
        <v>661</v>
      </c>
      <c r="B92" s="79" t="s">
        <v>111</v>
      </c>
      <c r="C92" s="80"/>
      <c r="D92" s="98" t="s">
        <v>720</v>
      </c>
      <c r="E92" s="82" t="s">
        <v>721</v>
      </c>
      <c r="F92" s="92" t="s">
        <v>722</v>
      </c>
      <c r="G92" s="84" t="s">
        <v>664</v>
      </c>
      <c r="H92" s="88"/>
      <c r="I92" s="96"/>
      <c r="K92" s="91"/>
    </row>
    <row r="93" spans="1:11" s="90" customFormat="1" ht="87" customHeight="1">
      <c r="A93" s="78" t="s">
        <v>661</v>
      </c>
      <c r="B93" s="79" t="s">
        <v>121</v>
      </c>
      <c r="C93" s="80"/>
      <c r="D93" s="98" t="s">
        <v>723</v>
      </c>
      <c r="E93" s="83" t="s">
        <v>724</v>
      </c>
      <c r="F93" s="92" t="s">
        <v>122</v>
      </c>
      <c r="G93" s="84" t="s">
        <v>664</v>
      </c>
      <c r="H93" s="88"/>
      <c r="I93" s="96"/>
      <c r="K93" s="91"/>
    </row>
    <row r="94" spans="1:11" s="90" customFormat="1" ht="94.95" customHeight="1">
      <c r="A94" s="78" t="s">
        <v>661</v>
      </c>
      <c r="B94" s="79" t="s">
        <v>197</v>
      </c>
      <c r="C94" s="80"/>
      <c r="D94" s="98" t="s">
        <v>725</v>
      </c>
      <c r="E94" s="82" t="s">
        <v>726</v>
      </c>
      <c r="F94" s="92"/>
      <c r="G94" s="84" t="s">
        <v>664</v>
      </c>
      <c r="H94" s="88"/>
      <c r="I94" s="73"/>
      <c r="K94" s="91"/>
    </row>
    <row r="95" spans="1:11" s="90" customFormat="1" ht="94.05" customHeight="1">
      <c r="A95" s="78" t="s">
        <v>661</v>
      </c>
      <c r="B95" s="79" t="s">
        <v>210</v>
      </c>
      <c r="C95" s="80"/>
      <c r="D95" s="98" t="s">
        <v>727</v>
      </c>
      <c r="E95" s="105" t="s">
        <v>728</v>
      </c>
      <c r="F95" s="92" t="s">
        <v>729</v>
      </c>
      <c r="G95" s="84" t="s">
        <v>664</v>
      </c>
      <c r="H95" s="88"/>
      <c r="I95" s="73"/>
      <c r="K95" s="91"/>
    </row>
    <row r="96" spans="1:11" s="90" customFormat="1" ht="87" customHeight="1">
      <c r="A96" s="78" t="s">
        <v>661</v>
      </c>
      <c r="B96" s="79" t="s">
        <v>205</v>
      </c>
      <c r="C96" s="80"/>
      <c r="D96" s="98" t="s">
        <v>730</v>
      </c>
      <c r="E96" s="95" t="s">
        <v>2369</v>
      </c>
      <c r="F96" s="92" t="s">
        <v>206</v>
      </c>
      <c r="G96" s="84" t="s">
        <v>664</v>
      </c>
      <c r="H96" s="88"/>
      <c r="I96" s="89"/>
      <c r="K96" s="91"/>
    </row>
    <row r="97" spans="1:16" s="90" customFormat="1" ht="85.05" customHeight="1">
      <c r="A97" s="78" t="s">
        <v>661</v>
      </c>
      <c r="B97" s="79" t="s">
        <v>202</v>
      </c>
      <c r="C97" s="80"/>
      <c r="D97" s="97" t="s">
        <v>731</v>
      </c>
      <c r="E97" s="879" t="s">
        <v>732</v>
      </c>
      <c r="F97" s="83" t="s">
        <v>203</v>
      </c>
      <c r="G97" s="84" t="s">
        <v>664</v>
      </c>
      <c r="H97" s="88"/>
      <c r="I97" s="73"/>
      <c r="K97" s="91"/>
    </row>
    <row r="98" spans="1:16" s="90" customFormat="1" ht="82.05" customHeight="1">
      <c r="A98" s="78" t="s">
        <v>661</v>
      </c>
      <c r="B98" s="79" t="s">
        <v>198</v>
      </c>
      <c r="C98" s="80"/>
      <c r="D98" s="98" t="s">
        <v>733</v>
      </c>
      <c r="E98" s="880" t="s">
        <v>734</v>
      </c>
      <c r="F98" s="83" t="s">
        <v>199</v>
      </c>
      <c r="G98" s="84" t="s">
        <v>664</v>
      </c>
      <c r="H98" s="88"/>
      <c r="I98" s="73"/>
      <c r="K98" s="91"/>
    </row>
    <row r="99" spans="1:16" s="90" customFormat="1" ht="82.95" customHeight="1">
      <c r="A99" s="78" t="s">
        <v>661</v>
      </c>
      <c r="B99" s="79" t="s">
        <v>208</v>
      </c>
      <c r="C99" s="80"/>
      <c r="D99" s="98" t="s">
        <v>735</v>
      </c>
      <c r="E99" s="82" t="s">
        <v>736</v>
      </c>
      <c r="F99" s="92" t="s">
        <v>209</v>
      </c>
      <c r="G99" s="84" t="s">
        <v>664</v>
      </c>
      <c r="H99" s="88"/>
      <c r="I99" s="73"/>
      <c r="K99" s="91"/>
    </row>
    <row r="100" spans="1:16" s="90" customFormat="1" ht="73.05" customHeight="1">
      <c r="A100" s="78" t="s">
        <v>661</v>
      </c>
      <c r="B100" s="87" t="s">
        <v>214</v>
      </c>
      <c r="C100" s="881"/>
      <c r="D100" s="880" t="s">
        <v>737</v>
      </c>
      <c r="E100" s="95" t="s">
        <v>738</v>
      </c>
      <c r="F100" s="83"/>
      <c r="G100" s="84" t="s">
        <v>664</v>
      </c>
      <c r="H100" s="88"/>
      <c r="I100" s="96"/>
      <c r="K100" s="91"/>
    </row>
    <row r="101" spans="1:16" s="106" customFormat="1" ht="91.05" customHeight="1">
      <c r="A101" s="93" t="s">
        <v>661</v>
      </c>
      <c r="B101" s="79" t="s">
        <v>238</v>
      </c>
      <c r="C101" s="80"/>
      <c r="D101" s="98" t="s">
        <v>739</v>
      </c>
      <c r="E101" s="82" t="s">
        <v>740</v>
      </c>
      <c r="F101" s="83" t="s">
        <v>239</v>
      </c>
      <c r="G101" s="88"/>
      <c r="H101" s="88"/>
      <c r="I101" s="88"/>
      <c r="K101" s="107"/>
      <c r="L101" s="90"/>
      <c r="M101" s="90"/>
    </row>
    <row r="102" spans="1:16" s="106" customFormat="1" ht="111" customHeight="1">
      <c r="A102" s="93" t="s">
        <v>661</v>
      </c>
      <c r="B102" s="79" t="s">
        <v>248</v>
      </c>
      <c r="C102" s="80"/>
      <c r="D102" s="98" t="s">
        <v>741</v>
      </c>
      <c r="E102" s="82" t="s">
        <v>742</v>
      </c>
      <c r="F102" s="83" t="s">
        <v>249</v>
      </c>
      <c r="G102" s="88"/>
      <c r="H102" s="88"/>
      <c r="I102" s="88"/>
      <c r="K102" s="107"/>
      <c r="L102" s="90"/>
      <c r="M102" s="90"/>
    </row>
    <row r="103" spans="1:16" s="106" customFormat="1" ht="90" customHeight="1">
      <c r="A103" s="93" t="s">
        <v>661</v>
      </c>
      <c r="B103" s="79" t="s">
        <v>743</v>
      </c>
      <c r="C103" s="80"/>
      <c r="D103" s="98" t="s">
        <v>744</v>
      </c>
      <c r="E103" s="82" t="s">
        <v>745</v>
      </c>
      <c r="F103" s="83" t="s">
        <v>746</v>
      </c>
      <c r="G103" s="88"/>
      <c r="H103" s="88"/>
      <c r="I103" s="88"/>
      <c r="K103" s="107"/>
      <c r="L103" s="90"/>
      <c r="M103" s="90"/>
    </row>
    <row r="104" spans="1:16" s="106" customFormat="1" ht="76.05" customHeight="1">
      <c r="A104" s="93" t="s">
        <v>661</v>
      </c>
      <c r="B104" s="79" t="s">
        <v>144</v>
      </c>
      <c r="C104" s="80"/>
      <c r="D104" s="98" t="s">
        <v>747</v>
      </c>
      <c r="E104" s="82" t="s">
        <v>748</v>
      </c>
      <c r="F104" s="83" t="s">
        <v>145</v>
      </c>
      <c r="G104" s="101" t="s">
        <v>749</v>
      </c>
      <c r="H104" s="88"/>
      <c r="I104" s="73"/>
      <c r="K104" s="107"/>
      <c r="L104" s="90"/>
      <c r="M104" s="90"/>
    </row>
    <row r="105" spans="1:16" s="106" customFormat="1" ht="91.95" customHeight="1">
      <c r="A105" s="93" t="s">
        <v>661</v>
      </c>
      <c r="B105" s="79" t="s">
        <v>4</v>
      </c>
      <c r="C105" s="80"/>
      <c r="D105" s="98" t="s">
        <v>750</v>
      </c>
      <c r="E105" s="82" t="s">
        <v>751</v>
      </c>
      <c r="F105" s="83" t="s">
        <v>5</v>
      </c>
      <c r="G105" s="101" t="s">
        <v>752</v>
      </c>
      <c r="H105" s="88"/>
      <c r="I105" s="73"/>
      <c r="K105" s="107"/>
      <c r="L105" s="90"/>
      <c r="M105" s="90"/>
    </row>
    <row r="106" spans="1:16" s="106" customFormat="1" ht="87" customHeight="1">
      <c r="A106" s="93" t="s">
        <v>661</v>
      </c>
      <c r="B106" s="79" t="s">
        <v>12</v>
      </c>
      <c r="C106" s="80"/>
      <c r="D106" s="98" t="s">
        <v>753</v>
      </c>
      <c r="E106" s="82" t="s">
        <v>754</v>
      </c>
      <c r="F106" s="83" t="s">
        <v>13</v>
      </c>
      <c r="G106" s="101"/>
      <c r="H106" s="88"/>
      <c r="I106" s="73"/>
      <c r="K106" s="107"/>
      <c r="L106" s="90"/>
      <c r="M106" s="90"/>
    </row>
    <row r="107" spans="1:16" s="106" customFormat="1" ht="106.2" customHeight="1">
      <c r="A107" s="93" t="s">
        <v>661</v>
      </c>
      <c r="B107" s="79" t="s">
        <v>162</v>
      </c>
      <c r="C107" s="80"/>
      <c r="D107" s="81" t="s">
        <v>755</v>
      </c>
      <c r="E107" s="877" t="s">
        <v>756</v>
      </c>
      <c r="F107" s="83" t="s">
        <v>163</v>
      </c>
      <c r="G107" s="73"/>
      <c r="H107" s="88"/>
      <c r="I107" s="73"/>
      <c r="K107" s="107"/>
      <c r="L107" s="90"/>
      <c r="M107" s="90"/>
    </row>
    <row r="108" spans="1:16" s="106" customFormat="1" ht="91.05" customHeight="1">
      <c r="A108" s="93" t="s">
        <v>661</v>
      </c>
      <c r="B108" s="79" t="s">
        <v>293</v>
      </c>
      <c r="C108" s="80"/>
      <c r="D108" s="81" t="s">
        <v>757</v>
      </c>
      <c r="E108" s="882" t="s">
        <v>758</v>
      </c>
      <c r="F108" s="83" t="s">
        <v>294</v>
      </c>
      <c r="G108" s="101" t="s">
        <v>759</v>
      </c>
      <c r="H108" s="88"/>
      <c r="I108" s="89"/>
      <c r="K108" s="107"/>
      <c r="L108" s="90"/>
      <c r="M108" s="90"/>
    </row>
    <row r="109" spans="1:16" s="106" customFormat="1" ht="108" customHeight="1">
      <c r="A109" s="93" t="s">
        <v>661</v>
      </c>
      <c r="B109" s="79" t="s">
        <v>304</v>
      </c>
      <c r="C109" s="80"/>
      <c r="D109" s="80" t="s">
        <v>760</v>
      </c>
      <c r="E109" s="865" t="s">
        <v>761</v>
      </c>
      <c r="F109" s="83" t="s">
        <v>305</v>
      </c>
      <c r="G109" s="101" t="s">
        <v>759</v>
      </c>
      <c r="H109" s="88"/>
      <c r="I109" s="89"/>
      <c r="K109" s="107"/>
      <c r="L109" s="90"/>
      <c r="M109" s="90"/>
    </row>
    <row r="110" spans="1:16" s="106" customFormat="1" ht="123" customHeight="1">
      <c r="A110" s="93" t="s">
        <v>661</v>
      </c>
      <c r="B110" s="883" t="s">
        <v>252</v>
      </c>
      <c r="C110" s="80"/>
      <c r="D110" s="81" t="s">
        <v>762</v>
      </c>
      <c r="E110" s="883" t="s">
        <v>20777</v>
      </c>
      <c r="F110" s="83" t="s">
        <v>253</v>
      </c>
      <c r="G110" s="101" t="s">
        <v>763</v>
      </c>
      <c r="H110" s="88"/>
      <c r="I110" s="73"/>
      <c r="K110" s="107"/>
      <c r="L110" s="90"/>
      <c r="M110" s="90"/>
    </row>
    <row r="111" spans="1:16" s="106" customFormat="1" ht="103.05" customHeight="1">
      <c r="A111" s="93" t="s">
        <v>661</v>
      </c>
      <c r="B111" s="108" t="s">
        <v>175</v>
      </c>
      <c r="C111" s="80"/>
      <c r="D111" s="81" t="s">
        <v>764</v>
      </c>
      <c r="E111" s="82" t="s">
        <v>765</v>
      </c>
      <c r="F111" s="83" t="s">
        <v>176</v>
      </c>
      <c r="G111" s="73"/>
      <c r="H111" s="88"/>
      <c r="I111" s="73"/>
      <c r="K111" s="107"/>
      <c r="L111" s="90"/>
      <c r="M111" s="90"/>
    </row>
    <row r="112" spans="1:16" s="106" customFormat="1" ht="91.2" customHeight="1">
      <c r="A112" s="884" t="s">
        <v>661</v>
      </c>
      <c r="B112" s="87" t="s">
        <v>107</v>
      </c>
      <c r="C112" s="881"/>
      <c r="D112" s="885" t="s">
        <v>766</v>
      </c>
      <c r="E112" s="82" t="s">
        <v>767</v>
      </c>
      <c r="F112" s="886" t="s">
        <v>108</v>
      </c>
      <c r="G112" s="73"/>
      <c r="H112" s="88"/>
      <c r="I112" s="73"/>
      <c r="K112" s="109"/>
      <c r="L112" s="90"/>
      <c r="M112" s="90"/>
      <c r="N112" s="110"/>
      <c r="O112" s="110"/>
      <c r="P112" s="110"/>
    </row>
    <row r="113" spans="1:13" s="106" customFormat="1" ht="106.95" customHeight="1">
      <c r="A113" s="78" t="s">
        <v>661</v>
      </c>
      <c r="B113" s="79" t="s">
        <v>342</v>
      </c>
      <c r="C113" s="80"/>
      <c r="D113" s="80" t="s">
        <v>768</v>
      </c>
      <c r="E113" s="887" t="s">
        <v>769</v>
      </c>
      <c r="F113" s="886" t="s">
        <v>343</v>
      </c>
      <c r="G113" s="73"/>
      <c r="H113" s="88"/>
      <c r="I113" s="73"/>
      <c r="K113" s="107"/>
      <c r="L113" s="90"/>
      <c r="M113" s="90"/>
    </row>
    <row r="114" spans="1:13" s="106" customFormat="1" ht="112.95" customHeight="1">
      <c r="A114" s="78" t="s">
        <v>661</v>
      </c>
      <c r="B114" s="104" t="s">
        <v>335</v>
      </c>
      <c r="C114" s="80"/>
      <c r="D114" s="111" t="s">
        <v>770</v>
      </c>
      <c r="E114" s="888" t="s">
        <v>771</v>
      </c>
      <c r="F114" s="889" t="s">
        <v>336</v>
      </c>
      <c r="G114" s="73"/>
      <c r="H114" s="88"/>
      <c r="I114" s="89"/>
      <c r="K114" s="107"/>
      <c r="L114" s="90"/>
      <c r="M114" s="90"/>
    </row>
    <row r="115" spans="1:13" s="106" customFormat="1" ht="171" customHeight="1">
      <c r="A115" s="890" t="s">
        <v>661</v>
      </c>
      <c r="B115" s="874" t="s">
        <v>347</v>
      </c>
      <c r="C115" s="881"/>
      <c r="D115" s="891" t="s">
        <v>772</v>
      </c>
      <c r="E115" s="872" t="s">
        <v>773</v>
      </c>
      <c r="F115" s="83" t="s">
        <v>348</v>
      </c>
      <c r="G115" s="892"/>
      <c r="H115" s="112"/>
      <c r="I115" s="113"/>
      <c r="K115" s="107"/>
      <c r="L115" s="114"/>
      <c r="M115" s="114"/>
    </row>
    <row r="116" spans="1:13" s="106" customFormat="1" ht="111" customHeight="1">
      <c r="A116" s="890"/>
      <c r="B116" s="874" t="s">
        <v>346</v>
      </c>
      <c r="C116" s="881"/>
      <c r="D116" s="891" t="s">
        <v>774</v>
      </c>
      <c r="E116" s="872" t="s">
        <v>775</v>
      </c>
      <c r="F116" s="83"/>
      <c r="G116" s="892"/>
      <c r="H116" s="112"/>
      <c r="I116" s="113"/>
      <c r="K116" s="107"/>
      <c r="L116" s="114"/>
      <c r="M116" s="114"/>
    </row>
    <row r="117" spans="1:13" s="110" customFormat="1">
      <c r="A117" s="115"/>
      <c r="B117" s="116"/>
      <c r="C117" s="68"/>
      <c r="D117" s="67"/>
      <c r="E117" s="67"/>
      <c r="F117" s="67"/>
      <c r="G117" s="67"/>
      <c r="H117" s="67"/>
      <c r="I117" s="67"/>
      <c r="K117" s="68"/>
    </row>
    <row r="118" spans="1:13" s="110" customFormat="1">
      <c r="A118" s="115"/>
      <c r="B118" s="116"/>
      <c r="C118" s="68"/>
      <c r="D118" s="67"/>
      <c r="E118" s="67"/>
      <c r="F118" s="67"/>
      <c r="G118" s="67"/>
      <c r="H118" s="67"/>
      <c r="I118" s="67"/>
      <c r="K118" s="68"/>
    </row>
    <row r="119" spans="1:13" s="110" customFormat="1">
      <c r="A119" s="115"/>
      <c r="B119" s="116"/>
      <c r="C119" s="68"/>
      <c r="D119" s="67"/>
      <c r="E119" s="67"/>
      <c r="F119" s="67"/>
      <c r="G119" s="67"/>
      <c r="H119" s="67"/>
      <c r="I119" s="67"/>
      <c r="K119" s="68"/>
    </row>
    <row r="120" spans="1:13" s="110" customFormat="1">
      <c r="A120" s="115"/>
      <c r="B120" s="116"/>
      <c r="C120" s="68"/>
      <c r="D120" s="67"/>
      <c r="E120" s="67"/>
      <c r="F120" s="67"/>
      <c r="G120" s="67"/>
      <c r="H120" s="67"/>
      <c r="I120" s="67"/>
      <c r="K120" s="68"/>
    </row>
    <row r="121" spans="1:13" s="110" customFormat="1">
      <c r="A121" s="115"/>
      <c r="B121" s="116"/>
      <c r="C121" s="68"/>
      <c r="D121" s="67"/>
      <c r="E121" s="67"/>
      <c r="F121" s="67"/>
      <c r="G121" s="67"/>
      <c r="H121" s="67"/>
      <c r="I121" s="67"/>
      <c r="K121" s="68"/>
    </row>
    <row r="122" spans="1:13" s="110" customFormat="1">
      <c r="A122" s="115"/>
      <c r="B122" s="116"/>
      <c r="C122" s="68"/>
      <c r="D122" s="67"/>
      <c r="E122" s="67"/>
      <c r="F122" s="67"/>
      <c r="G122" s="67"/>
      <c r="H122" s="67"/>
      <c r="I122" s="67"/>
      <c r="K122" s="68"/>
    </row>
    <row r="123" spans="1:13" s="106" customFormat="1">
      <c r="A123" s="117"/>
      <c r="B123" s="118"/>
      <c r="C123" s="107"/>
      <c r="D123" s="109"/>
      <c r="E123" s="109"/>
      <c r="F123" s="67"/>
      <c r="G123" s="109"/>
      <c r="H123" s="109"/>
      <c r="I123" s="109"/>
      <c r="K123" s="107"/>
    </row>
    <row r="124" spans="1:13" s="106" customFormat="1">
      <c r="A124" s="117"/>
      <c r="B124" s="118"/>
      <c r="C124" s="107"/>
      <c r="D124" s="109"/>
      <c r="E124" s="109"/>
      <c r="F124" s="67"/>
      <c r="G124" s="109"/>
      <c r="H124" s="109"/>
      <c r="I124" s="109"/>
      <c r="K124" s="107"/>
    </row>
    <row r="125" spans="1:13" s="106" customFormat="1">
      <c r="A125" s="117"/>
      <c r="B125" s="118"/>
      <c r="C125" s="107"/>
      <c r="D125" s="109"/>
      <c r="E125" s="109"/>
      <c r="F125" s="67"/>
      <c r="G125" s="109"/>
      <c r="H125" s="109"/>
      <c r="I125" s="109"/>
      <c r="K125" s="107"/>
    </row>
    <row r="126" spans="1:13" s="106" customFormat="1">
      <c r="A126" s="117"/>
      <c r="B126" s="118"/>
      <c r="C126" s="107"/>
      <c r="D126" s="109"/>
      <c r="E126" s="109"/>
      <c r="F126" s="67"/>
      <c r="G126" s="109"/>
      <c r="H126" s="109"/>
      <c r="I126" s="109"/>
      <c r="K126" s="107"/>
    </row>
    <row r="127" spans="1:13" s="106" customFormat="1">
      <c r="A127" s="117"/>
      <c r="B127" s="118"/>
      <c r="C127" s="107"/>
      <c r="D127" s="109"/>
      <c r="E127" s="109"/>
      <c r="F127" s="67"/>
      <c r="G127" s="109"/>
      <c r="H127" s="109"/>
      <c r="I127" s="109"/>
      <c r="K127" s="107"/>
    </row>
    <row r="128" spans="1:13" s="106" customFormat="1">
      <c r="A128" s="117"/>
      <c r="B128" s="118"/>
      <c r="C128" s="107"/>
      <c r="D128" s="109"/>
      <c r="E128" s="109"/>
      <c r="F128" s="67"/>
      <c r="G128" s="109"/>
      <c r="H128" s="109"/>
      <c r="I128" s="109"/>
      <c r="K128" s="107"/>
    </row>
    <row r="129" spans="1:11" s="106" customFormat="1">
      <c r="A129" s="117"/>
      <c r="B129" s="118"/>
      <c r="C129" s="107"/>
      <c r="D129" s="109"/>
      <c r="E129" s="109"/>
      <c r="F129" s="67"/>
      <c r="G129" s="109"/>
      <c r="H129" s="109"/>
      <c r="I129" s="109"/>
      <c r="K129" s="107"/>
    </row>
    <row r="130" spans="1:11" s="106" customFormat="1">
      <c r="A130" s="117"/>
      <c r="B130" s="118"/>
      <c r="C130" s="107"/>
      <c r="D130" s="109"/>
      <c r="E130" s="109"/>
      <c r="F130" s="67"/>
      <c r="G130" s="109"/>
      <c r="H130" s="109"/>
      <c r="I130" s="109"/>
      <c r="K130" s="107"/>
    </row>
    <row r="131" spans="1:11" s="106" customFormat="1">
      <c r="A131" s="117"/>
      <c r="B131" s="118"/>
      <c r="C131" s="107"/>
      <c r="D131" s="109"/>
      <c r="E131" s="109"/>
      <c r="F131" s="67"/>
      <c r="G131" s="109"/>
      <c r="H131" s="109"/>
      <c r="I131" s="109"/>
      <c r="K131" s="107"/>
    </row>
    <row r="132" spans="1:11" s="106" customFormat="1">
      <c r="A132" s="117"/>
      <c r="B132" s="118"/>
      <c r="C132" s="107"/>
      <c r="D132" s="109"/>
      <c r="E132" s="109"/>
      <c r="F132" s="67"/>
      <c r="G132" s="109"/>
      <c r="H132" s="109"/>
      <c r="I132" s="109"/>
      <c r="K132" s="107"/>
    </row>
    <row r="133" spans="1:11" s="106" customFormat="1">
      <c r="A133" s="117"/>
      <c r="B133" s="118"/>
      <c r="C133" s="107"/>
      <c r="D133" s="109"/>
      <c r="E133" s="109"/>
      <c r="F133" s="67"/>
      <c r="G133" s="109"/>
      <c r="H133" s="109"/>
      <c r="I133" s="109"/>
      <c r="K133" s="107"/>
    </row>
    <row r="134" spans="1:11" s="106" customFormat="1">
      <c r="A134" s="117"/>
      <c r="B134" s="118"/>
      <c r="C134" s="107"/>
      <c r="D134" s="109"/>
      <c r="E134" s="109"/>
      <c r="F134" s="67"/>
      <c r="G134" s="109"/>
      <c r="H134" s="109"/>
      <c r="I134" s="109"/>
      <c r="K134" s="107"/>
    </row>
    <row r="135" spans="1:11" s="106" customFormat="1">
      <c r="A135" s="117"/>
      <c r="B135" s="118"/>
      <c r="C135" s="107"/>
      <c r="D135" s="109"/>
      <c r="E135" s="109"/>
      <c r="F135" s="67"/>
      <c r="G135" s="109"/>
      <c r="H135" s="109"/>
      <c r="I135" s="109"/>
      <c r="K135" s="107"/>
    </row>
    <row r="136" spans="1:11" s="106" customFormat="1">
      <c r="A136" s="117"/>
      <c r="B136" s="118"/>
      <c r="C136" s="107"/>
      <c r="D136" s="109"/>
      <c r="E136" s="109"/>
      <c r="F136" s="67"/>
      <c r="G136" s="109"/>
      <c r="H136" s="109"/>
      <c r="I136" s="109"/>
      <c r="K136" s="107"/>
    </row>
    <row r="137" spans="1:11" s="106" customFormat="1">
      <c r="A137" s="117"/>
      <c r="B137" s="118"/>
      <c r="C137" s="107"/>
      <c r="D137" s="109"/>
      <c r="E137" s="109"/>
      <c r="F137" s="67"/>
      <c r="G137" s="109"/>
      <c r="H137" s="109"/>
      <c r="I137" s="109"/>
      <c r="K137" s="107"/>
    </row>
    <row r="138" spans="1:11" s="106" customFormat="1">
      <c r="A138" s="117"/>
      <c r="B138" s="118"/>
      <c r="C138" s="107"/>
      <c r="D138" s="109"/>
      <c r="E138" s="109"/>
      <c r="F138" s="67"/>
      <c r="G138" s="109"/>
      <c r="H138" s="109"/>
      <c r="I138" s="109"/>
      <c r="K138" s="107"/>
    </row>
    <row r="139" spans="1:11" s="106" customFormat="1">
      <c r="A139" s="117"/>
      <c r="B139" s="118"/>
      <c r="C139" s="107"/>
      <c r="D139" s="109"/>
      <c r="E139" s="109"/>
      <c r="F139" s="67"/>
      <c r="G139" s="109"/>
      <c r="H139" s="109"/>
      <c r="I139" s="109"/>
      <c r="K139" s="107"/>
    </row>
    <row r="140" spans="1:11" s="106" customFormat="1">
      <c r="A140" s="117"/>
      <c r="B140" s="118"/>
      <c r="C140" s="107"/>
      <c r="D140" s="109"/>
      <c r="E140" s="109"/>
      <c r="F140" s="67"/>
      <c r="G140" s="109"/>
      <c r="H140" s="109"/>
      <c r="I140" s="109"/>
      <c r="K140" s="107"/>
    </row>
    <row r="141" spans="1:11" s="106" customFormat="1">
      <c r="A141" s="117"/>
      <c r="B141" s="118"/>
      <c r="C141" s="107"/>
      <c r="D141" s="109"/>
      <c r="E141" s="109"/>
      <c r="F141" s="67"/>
      <c r="G141" s="109"/>
      <c r="H141" s="109"/>
      <c r="I141" s="109"/>
      <c r="K141" s="107"/>
    </row>
    <row r="142" spans="1:11" s="106" customFormat="1">
      <c r="A142" s="117"/>
      <c r="B142" s="118"/>
      <c r="C142" s="107"/>
      <c r="D142" s="109"/>
      <c r="E142" s="109"/>
      <c r="F142" s="67"/>
      <c r="G142" s="109"/>
      <c r="H142" s="109"/>
      <c r="I142" s="109"/>
      <c r="K142" s="107"/>
    </row>
    <row r="143" spans="1:11" s="106" customFormat="1">
      <c r="A143" s="117"/>
      <c r="B143" s="118"/>
      <c r="C143" s="107"/>
      <c r="D143" s="109"/>
      <c r="E143" s="109"/>
      <c r="F143" s="67"/>
      <c r="G143" s="109"/>
      <c r="H143" s="109"/>
      <c r="I143" s="109"/>
      <c r="K143" s="107"/>
    </row>
    <row r="144" spans="1:11" s="106" customFormat="1">
      <c r="A144" s="117"/>
      <c r="B144" s="118"/>
      <c r="C144" s="107"/>
      <c r="D144" s="109"/>
      <c r="E144" s="109"/>
      <c r="F144" s="67"/>
      <c r="G144" s="109"/>
      <c r="H144" s="109"/>
      <c r="I144" s="109"/>
      <c r="K144" s="107"/>
    </row>
    <row r="145" spans="1:11" s="106" customFormat="1">
      <c r="A145" s="117"/>
      <c r="B145" s="118"/>
      <c r="C145" s="107"/>
      <c r="D145" s="109"/>
      <c r="E145" s="109"/>
      <c r="F145" s="67"/>
      <c r="G145" s="109"/>
      <c r="H145" s="109"/>
      <c r="I145" s="109"/>
      <c r="K145" s="107"/>
    </row>
    <row r="146" spans="1:11" s="106" customFormat="1">
      <c r="A146" s="117"/>
      <c r="B146" s="118"/>
      <c r="C146" s="107"/>
      <c r="D146" s="109"/>
      <c r="E146" s="109"/>
      <c r="F146" s="67"/>
      <c r="G146" s="109"/>
      <c r="H146" s="109"/>
      <c r="I146" s="109"/>
      <c r="J146" s="109"/>
      <c r="K146" s="107"/>
    </row>
    <row r="147" spans="1:11" s="106" customFormat="1">
      <c r="A147" s="117"/>
      <c r="B147" s="118"/>
      <c r="C147" s="107"/>
      <c r="D147" s="109"/>
      <c r="E147" s="109"/>
      <c r="F147" s="67"/>
      <c r="G147" s="109"/>
      <c r="H147" s="109"/>
      <c r="I147" s="109"/>
      <c r="J147" s="109"/>
      <c r="K147" s="107"/>
    </row>
    <row r="148" spans="1:11" s="106" customFormat="1">
      <c r="A148" s="117"/>
      <c r="B148" s="118"/>
      <c r="C148" s="107"/>
      <c r="D148" s="109"/>
      <c r="E148" s="109"/>
      <c r="F148" s="67"/>
      <c r="G148" s="109"/>
      <c r="H148" s="109"/>
      <c r="I148" s="109"/>
      <c r="J148" s="109"/>
      <c r="K148" s="107"/>
    </row>
    <row r="149" spans="1:11" s="106" customFormat="1">
      <c r="A149" s="117"/>
      <c r="B149" s="118"/>
      <c r="C149" s="107"/>
      <c r="D149" s="109"/>
      <c r="E149" s="109"/>
      <c r="F149" s="67"/>
      <c r="G149" s="109"/>
      <c r="H149" s="109"/>
      <c r="I149" s="109"/>
      <c r="J149" s="109"/>
      <c r="K149" s="107"/>
    </row>
    <row r="150" spans="1:11" s="106" customFormat="1">
      <c r="A150" s="117"/>
      <c r="B150" s="118"/>
      <c r="C150" s="107"/>
      <c r="D150" s="109"/>
      <c r="E150" s="109"/>
      <c r="F150" s="67"/>
      <c r="G150" s="109"/>
      <c r="H150" s="109"/>
      <c r="I150" s="109"/>
      <c r="J150" s="109"/>
      <c r="K150" s="107"/>
    </row>
    <row r="151" spans="1:11" s="106" customFormat="1">
      <c r="A151" s="117"/>
      <c r="B151" s="118"/>
      <c r="C151" s="107"/>
      <c r="D151" s="109"/>
      <c r="E151" s="109"/>
      <c r="F151" s="67"/>
      <c r="G151" s="109"/>
      <c r="H151" s="109"/>
      <c r="I151" s="109"/>
      <c r="J151" s="109"/>
      <c r="K151" s="107"/>
    </row>
    <row r="152" spans="1:11" s="106" customFormat="1">
      <c r="A152" s="117"/>
      <c r="B152" s="118"/>
      <c r="C152" s="107"/>
      <c r="D152" s="109"/>
      <c r="E152" s="109"/>
      <c r="F152" s="67"/>
      <c r="G152" s="109"/>
      <c r="H152" s="109"/>
      <c r="I152" s="109"/>
      <c r="J152" s="109"/>
      <c r="K152" s="107"/>
    </row>
    <row r="153" spans="1:11" s="106" customFormat="1">
      <c r="A153" s="117"/>
      <c r="B153" s="118"/>
      <c r="C153" s="107"/>
      <c r="D153" s="109"/>
      <c r="E153" s="109"/>
      <c r="F153" s="67"/>
      <c r="G153" s="109"/>
      <c r="H153" s="109"/>
      <c r="I153" s="109"/>
      <c r="J153" s="109"/>
      <c r="K153" s="107"/>
    </row>
    <row r="154" spans="1:11" s="106" customFormat="1">
      <c r="A154" s="117"/>
      <c r="B154" s="118"/>
      <c r="C154" s="107"/>
      <c r="D154" s="109"/>
      <c r="E154" s="109"/>
      <c r="F154" s="67"/>
      <c r="G154" s="109"/>
      <c r="H154" s="109"/>
      <c r="I154" s="109"/>
      <c r="J154" s="109"/>
      <c r="K154" s="107"/>
    </row>
    <row r="155" spans="1:11" s="106" customFormat="1">
      <c r="A155" s="117"/>
      <c r="B155" s="118"/>
      <c r="C155" s="107"/>
      <c r="D155" s="109"/>
      <c r="E155" s="109"/>
      <c r="F155" s="67"/>
      <c r="G155" s="109"/>
      <c r="H155" s="109"/>
      <c r="I155" s="109"/>
      <c r="J155" s="109"/>
      <c r="K155" s="107"/>
    </row>
    <row r="156" spans="1:11" s="106" customFormat="1">
      <c r="A156" s="117"/>
      <c r="B156" s="118"/>
      <c r="C156" s="107"/>
      <c r="D156" s="109"/>
      <c r="E156" s="109"/>
      <c r="F156" s="67"/>
      <c r="G156" s="109"/>
      <c r="H156" s="109"/>
      <c r="I156" s="109"/>
      <c r="J156" s="109"/>
      <c r="K156" s="107"/>
    </row>
    <row r="157" spans="1:11" s="106" customFormat="1">
      <c r="A157" s="117"/>
      <c r="B157" s="118"/>
      <c r="C157" s="107"/>
      <c r="D157" s="109"/>
      <c r="E157" s="109"/>
      <c r="F157" s="67"/>
      <c r="G157" s="109"/>
      <c r="H157" s="109"/>
      <c r="I157" s="109"/>
      <c r="J157" s="109"/>
      <c r="K157" s="107"/>
    </row>
    <row r="158" spans="1:11" s="106" customFormat="1">
      <c r="A158" s="117"/>
      <c r="B158" s="118"/>
      <c r="C158" s="107"/>
      <c r="D158" s="109"/>
      <c r="E158" s="109"/>
      <c r="F158" s="67"/>
      <c r="G158" s="109"/>
      <c r="H158" s="109"/>
      <c r="I158" s="109"/>
      <c r="J158" s="109"/>
      <c r="K158" s="107"/>
    </row>
    <row r="159" spans="1:11" s="106" customFormat="1">
      <c r="A159" s="117"/>
      <c r="B159" s="118"/>
      <c r="C159" s="107"/>
      <c r="D159" s="109"/>
      <c r="E159" s="109"/>
      <c r="F159" s="67"/>
      <c r="G159" s="109"/>
      <c r="H159" s="109"/>
      <c r="I159" s="109"/>
      <c r="J159" s="109"/>
      <c r="K159" s="107"/>
    </row>
    <row r="160" spans="1:11" s="106" customFormat="1">
      <c r="A160" s="117"/>
      <c r="B160" s="118"/>
      <c r="C160" s="107"/>
      <c r="D160" s="109"/>
      <c r="E160" s="109"/>
      <c r="F160" s="67"/>
      <c r="G160" s="109"/>
      <c r="H160" s="109"/>
      <c r="I160" s="109"/>
      <c r="J160" s="109"/>
      <c r="K160" s="107"/>
    </row>
    <row r="161" spans="1:11" s="106" customFormat="1">
      <c r="A161" s="117"/>
      <c r="B161" s="118"/>
      <c r="C161" s="107"/>
      <c r="D161" s="109"/>
      <c r="E161" s="109"/>
      <c r="F161" s="67"/>
      <c r="G161" s="109"/>
      <c r="H161" s="109"/>
      <c r="I161" s="109"/>
      <c r="J161" s="109"/>
      <c r="K161" s="107"/>
    </row>
    <row r="162" spans="1:11" s="106" customFormat="1">
      <c r="A162" s="117"/>
      <c r="B162" s="118"/>
      <c r="C162" s="107"/>
      <c r="D162" s="109"/>
      <c r="E162" s="109"/>
      <c r="F162" s="67"/>
      <c r="G162" s="109"/>
      <c r="H162" s="109"/>
      <c r="I162" s="109"/>
      <c r="J162" s="109"/>
      <c r="K162" s="107"/>
    </row>
    <row r="163" spans="1:11" s="106" customFormat="1">
      <c r="A163" s="117"/>
      <c r="B163" s="118"/>
      <c r="C163" s="107"/>
      <c r="D163" s="109"/>
      <c r="E163" s="109"/>
      <c r="F163" s="67"/>
      <c r="G163" s="109"/>
      <c r="H163" s="109"/>
      <c r="I163" s="109"/>
      <c r="J163" s="109"/>
      <c r="K163" s="107"/>
    </row>
    <row r="164" spans="1:11" s="106" customFormat="1">
      <c r="A164" s="117"/>
      <c r="B164" s="118"/>
      <c r="C164" s="107"/>
      <c r="D164" s="109"/>
      <c r="E164" s="109"/>
      <c r="F164" s="67"/>
      <c r="G164" s="109"/>
      <c r="H164" s="109"/>
      <c r="I164" s="109"/>
      <c r="J164" s="109"/>
      <c r="K164" s="107"/>
    </row>
    <row r="165" spans="1:11" s="106" customFormat="1">
      <c r="A165" s="117"/>
      <c r="B165" s="118"/>
      <c r="C165" s="107"/>
      <c r="D165" s="109"/>
      <c r="E165" s="109"/>
      <c r="F165" s="67"/>
      <c r="G165" s="109"/>
      <c r="H165" s="109"/>
      <c r="I165" s="109"/>
      <c r="J165" s="109"/>
      <c r="K165" s="107"/>
    </row>
    <row r="166" spans="1:11" s="106" customFormat="1">
      <c r="A166" s="117"/>
      <c r="B166" s="118"/>
      <c r="C166" s="107"/>
      <c r="D166" s="109"/>
      <c r="E166" s="109"/>
      <c r="F166" s="67"/>
      <c r="G166" s="109"/>
      <c r="H166" s="109"/>
      <c r="I166" s="109"/>
      <c r="J166" s="109"/>
      <c r="K166" s="107"/>
    </row>
    <row r="167" spans="1:11" s="106" customFormat="1">
      <c r="A167" s="117"/>
      <c r="B167" s="118"/>
      <c r="C167" s="107"/>
      <c r="D167" s="109"/>
      <c r="E167" s="109"/>
      <c r="F167" s="67"/>
      <c r="G167" s="109"/>
      <c r="H167" s="109"/>
      <c r="I167" s="109"/>
      <c r="J167" s="109"/>
      <c r="K167" s="107"/>
    </row>
    <row r="168" spans="1:11" s="106" customFormat="1">
      <c r="A168" s="117"/>
      <c r="B168" s="118"/>
      <c r="C168" s="107"/>
      <c r="D168" s="109"/>
      <c r="E168" s="109"/>
      <c r="F168" s="67"/>
      <c r="G168" s="109"/>
      <c r="H168" s="109"/>
      <c r="I168" s="109"/>
      <c r="J168" s="109"/>
      <c r="K168" s="107"/>
    </row>
    <row r="169" spans="1:11" s="106" customFormat="1">
      <c r="A169" s="117"/>
      <c r="B169" s="118"/>
      <c r="C169" s="107"/>
      <c r="D169" s="109"/>
      <c r="E169" s="109"/>
      <c r="F169" s="67"/>
      <c r="G169" s="109"/>
      <c r="H169" s="109"/>
      <c r="I169" s="109"/>
      <c r="J169" s="109"/>
      <c r="K169" s="107"/>
    </row>
    <row r="170" spans="1:11" s="106" customFormat="1">
      <c r="A170" s="117"/>
      <c r="B170" s="118"/>
      <c r="C170" s="107"/>
      <c r="D170" s="109"/>
      <c r="E170" s="109"/>
      <c r="F170" s="67"/>
      <c r="G170" s="109"/>
      <c r="H170" s="109"/>
      <c r="I170" s="109"/>
      <c r="J170" s="109"/>
      <c r="K170" s="107"/>
    </row>
    <row r="171" spans="1:11" s="106" customFormat="1">
      <c r="A171" s="117"/>
      <c r="B171" s="118"/>
      <c r="C171" s="107"/>
      <c r="D171" s="109"/>
      <c r="E171" s="109"/>
      <c r="F171" s="67"/>
      <c r="G171" s="109"/>
      <c r="H171" s="109"/>
      <c r="I171" s="109"/>
      <c r="J171" s="109"/>
      <c r="K171" s="107"/>
    </row>
    <row r="172" spans="1:11" s="106" customFormat="1">
      <c r="A172" s="117"/>
      <c r="B172" s="118"/>
      <c r="C172" s="107"/>
      <c r="D172" s="109"/>
      <c r="E172" s="109"/>
      <c r="F172" s="67"/>
      <c r="G172" s="109"/>
      <c r="H172" s="109"/>
      <c r="I172" s="109"/>
      <c r="J172" s="109"/>
      <c r="K172" s="107"/>
    </row>
    <row r="173" spans="1:11" s="106" customFormat="1">
      <c r="A173" s="117"/>
      <c r="B173" s="118"/>
      <c r="C173" s="107"/>
      <c r="D173" s="109"/>
      <c r="E173" s="109"/>
      <c r="F173" s="67"/>
      <c r="G173" s="109"/>
      <c r="H173" s="109"/>
      <c r="I173" s="109"/>
      <c r="J173" s="109"/>
      <c r="K173" s="107"/>
    </row>
    <row r="174" spans="1:11" s="106" customFormat="1">
      <c r="A174" s="117"/>
      <c r="B174" s="118"/>
      <c r="C174" s="107"/>
      <c r="D174" s="109"/>
      <c r="E174" s="109"/>
      <c r="F174" s="67"/>
      <c r="G174" s="109"/>
      <c r="H174" s="109"/>
      <c r="I174" s="109"/>
      <c r="J174" s="109"/>
      <c r="K174" s="107"/>
    </row>
    <row r="175" spans="1:11" s="106" customFormat="1">
      <c r="A175" s="117"/>
      <c r="B175" s="118"/>
      <c r="C175" s="107"/>
      <c r="D175" s="109"/>
      <c r="E175" s="109"/>
      <c r="F175" s="67"/>
      <c r="G175" s="109"/>
      <c r="H175" s="109"/>
      <c r="I175" s="109"/>
      <c r="J175" s="109"/>
      <c r="K175" s="107"/>
    </row>
    <row r="176" spans="1:11" s="106" customFormat="1">
      <c r="A176" s="117"/>
      <c r="B176" s="118"/>
      <c r="C176" s="107"/>
      <c r="D176" s="109"/>
      <c r="E176" s="109"/>
      <c r="F176" s="67"/>
      <c r="G176" s="109"/>
      <c r="H176" s="109"/>
      <c r="I176" s="109"/>
      <c r="J176" s="109"/>
      <c r="K176" s="107"/>
    </row>
    <row r="177" spans="1:11" s="106" customFormat="1">
      <c r="A177" s="117"/>
      <c r="B177" s="118"/>
      <c r="C177" s="107"/>
      <c r="D177" s="109"/>
      <c r="E177" s="109"/>
      <c r="F177" s="67"/>
      <c r="G177" s="109"/>
      <c r="H177" s="109"/>
      <c r="I177" s="109"/>
      <c r="J177" s="109"/>
      <c r="K177" s="107"/>
    </row>
    <row r="178" spans="1:11" s="106" customFormat="1">
      <c r="A178" s="117"/>
      <c r="B178" s="118"/>
      <c r="C178" s="107"/>
      <c r="D178" s="109"/>
      <c r="E178" s="109"/>
      <c r="F178" s="67"/>
      <c r="G178" s="109"/>
      <c r="H178" s="109"/>
      <c r="I178" s="109"/>
      <c r="J178" s="109"/>
      <c r="K178" s="107"/>
    </row>
    <row r="179" spans="1:11" s="106" customFormat="1">
      <c r="A179" s="117"/>
      <c r="B179" s="118"/>
      <c r="C179" s="107"/>
      <c r="D179" s="109"/>
      <c r="E179" s="109"/>
      <c r="F179" s="67"/>
      <c r="G179" s="109"/>
      <c r="H179" s="109"/>
      <c r="I179" s="109"/>
      <c r="J179" s="109"/>
      <c r="K179" s="107"/>
    </row>
    <row r="180" spans="1:11" s="106" customFormat="1">
      <c r="A180" s="117"/>
      <c r="B180" s="118"/>
      <c r="C180" s="107"/>
      <c r="D180" s="109"/>
      <c r="E180" s="109"/>
      <c r="F180" s="67"/>
      <c r="G180" s="109"/>
      <c r="H180" s="109"/>
      <c r="I180" s="109"/>
      <c r="J180" s="109"/>
      <c r="K180" s="107"/>
    </row>
    <row r="181" spans="1:11" s="106" customFormat="1">
      <c r="A181" s="117"/>
      <c r="B181" s="118"/>
      <c r="C181" s="107"/>
      <c r="D181" s="109"/>
      <c r="E181" s="109"/>
      <c r="F181" s="67"/>
      <c r="G181" s="109"/>
      <c r="H181" s="109"/>
      <c r="I181" s="109"/>
      <c r="J181" s="109"/>
      <c r="K181" s="107"/>
    </row>
    <row r="182" spans="1:11" s="106" customFormat="1">
      <c r="A182" s="117"/>
      <c r="B182" s="118"/>
      <c r="C182" s="107"/>
      <c r="D182" s="109"/>
      <c r="E182" s="109"/>
      <c r="F182" s="67"/>
      <c r="G182" s="109"/>
      <c r="H182" s="109"/>
      <c r="I182" s="109"/>
      <c r="J182" s="109"/>
      <c r="K182" s="107"/>
    </row>
    <row r="183" spans="1:11" s="106" customFormat="1">
      <c r="A183" s="117"/>
      <c r="B183" s="118"/>
      <c r="C183" s="107"/>
      <c r="D183" s="109"/>
      <c r="E183" s="109"/>
      <c r="F183" s="67"/>
      <c r="G183" s="109"/>
      <c r="H183" s="109"/>
      <c r="I183" s="109"/>
      <c r="J183" s="109"/>
      <c r="K183" s="107"/>
    </row>
    <row r="184" spans="1:11" s="106" customFormat="1">
      <c r="A184" s="117"/>
      <c r="B184" s="118"/>
      <c r="C184" s="107"/>
      <c r="D184" s="109"/>
      <c r="E184" s="109"/>
      <c r="F184" s="67"/>
      <c r="G184" s="109"/>
      <c r="H184" s="109"/>
      <c r="I184" s="109"/>
      <c r="J184" s="109"/>
      <c r="K184" s="107"/>
    </row>
    <row r="185" spans="1:11" s="106" customFormat="1">
      <c r="A185" s="117"/>
      <c r="B185" s="118"/>
      <c r="C185" s="107"/>
      <c r="D185" s="109"/>
      <c r="E185" s="109"/>
      <c r="F185" s="67"/>
      <c r="G185" s="109"/>
      <c r="H185" s="109"/>
      <c r="I185" s="109"/>
      <c r="J185" s="109"/>
      <c r="K185" s="107"/>
    </row>
    <row r="186" spans="1:11" s="106" customFormat="1">
      <c r="A186" s="117"/>
      <c r="B186" s="118"/>
      <c r="C186" s="107"/>
      <c r="D186" s="109"/>
      <c r="E186" s="109"/>
      <c r="F186" s="67"/>
      <c r="G186" s="109"/>
      <c r="H186" s="109"/>
      <c r="I186" s="109"/>
      <c r="J186" s="109"/>
      <c r="K186" s="107"/>
    </row>
    <row r="187" spans="1:11" s="106" customFormat="1">
      <c r="A187" s="117"/>
      <c r="B187" s="118"/>
      <c r="C187" s="107"/>
      <c r="D187" s="109"/>
      <c r="E187" s="109"/>
      <c r="F187" s="67"/>
      <c r="G187" s="109"/>
      <c r="H187" s="109"/>
      <c r="I187" s="109"/>
      <c r="J187" s="109"/>
      <c r="K187" s="107"/>
    </row>
    <row r="188" spans="1:11" s="106" customFormat="1">
      <c r="A188" s="117"/>
      <c r="B188" s="118"/>
      <c r="C188" s="107"/>
      <c r="D188" s="109"/>
      <c r="E188" s="109"/>
      <c r="F188" s="67"/>
      <c r="G188" s="109"/>
      <c r="H188" s="109"/>
      <c r="I188" s="109"/>
      <c r="J188" s="109"/>
      <c r="K188" s="107"/>
    </row>
    <row r="189" spans="1:11" s="106" customFormat="1">
      <c r="A189" s="117"/>
      <c r="B189" s="118"/>
      <c r="C189" s="107"/>
      <c r="D189" s="109"/>
      <c r="E189" s="109"/>
      <c r="F189" s="67"/>
      <c r="G189" s="109"/>
      <c r="H189" s="109"/>
      <c r="I189" s="109"/>
      <c r="J189" s="109"/>
      <c r="K189" s="107"/>
    </row>
    <row r="190" spans="1:11" s="106" customFormat="1">
      <c r="A190" s="117"/>
      <c r="B190" s="118"/>
      <c r="C190" s="107"/>
      <c r="D190" s="109"/>
      <c r="E190" s="109"/>
      <c r="F190" s="67"/>
      <c r="G190" s="109"/>
      <c r="H190" s="109"/>
      <c r="I190" s="109"/>
      <c r="J190" s="109"/>
      <c r="K190" s="107"/>
    </row>
    <row r="191" spans="1:11" s="106" customFormat="1">
      <c r="A191" s="117"/>
      <c r="B191" s="118"/>
      <c r="C191" s="107"/>
      <c r="D191" s="109"/>
      <c r="E191" s="109"/>
      <c r="F191" s="67"/>
      <c r="G191" s="109"/>
      <c r="H191" s="109"/>
      <c r="I191" s="109"/>
      <c r="J191" s="109"/>
      <c r="K191" s="107"/>
    </row>
    <row r="192" spans="1:11" s="106" customFormat="1">
      <c r="A192" s="117"/>
      <c r="B192" s="118"/>
      <c r="C192" s="107"/>
      <c r="D192" s="109"/>
      <c r="E192" s="109"/>
      <c r="F192" s="67"/>
      <c r="G192" s="109"/>
      <c r="H192" s="109"/>
      <c r="I192" s="109"/>
      <c r="J192" s="109"/>
      <c r="K192" s="107"/>
    </row>
    <row r="193" spans="1:22" s="106" customFormat="1">
      <c r="A193" s="117"/>
      <c r="B193" s="118"/>
      <c r="C193" s="107"/>
      <c r="D193" s="109"/>
      <c r="E193" s="109"/>
      <c r="F193" s="67"/>
      <c r="G193" s="109"/>
      <c r="H193" s="109"/>
      <c r="I193" s="109"/>
      <c r="J193" s="109"/>
      <c r="K193" s="107"/>
    </row>
    <row r="194" spans="1:22" s="106" customFormat="1">
      <c r="A194" s="117"/>
      <c r="B194" s="118"/>
      <c r="C194" s="107"/>
      <c r="D194" s="109"/>
      <c r="E194" s="109"/>
      <c r="F194" s="67"/>
      <c r="G194" s="109"/>
      <c r="H194" s="109"/>
      <c r="I194" s="109"/>
      <c r="J194" s="109"/>
      <c r="K194" s="107"/>
    </row>
    <row r="195" spans="1:22" s="106" customFormat="1">
      <c r="A195" s="117"/>
      <c r="B195" s="118"/>
      <c r="C195" s="107"/>
      <c r="D195" s="109"/>
      <c r="E195" s="109"/>
      <c r="F195" s="67"/>
      <c r="G195" s="109"/>
      <c r="H195" s="109"/>
      <c r="I195" s="109"/>
      <c r="J195" s="109"/>
      <c r="K195" s="107"/>
    </row>
    <row r="196" spans="1:22" s="106" customFormat="1">
      <c r="A196" s="117"/>
      <c r="B196" s="118"/>
      <c r="C196" s="107"/>
      <c r="D196" s="109"/>
      <c r="E196" s="109"/>
      <c r="F196" s="67"/>
      <c r="G196" s="109"/>
      <c r="H196" s="109"/>
      <c r="I196" s="109"/>
      <c r="J196" s="109"/>
      <c r="K196" s="107"/>
    </row>
    <row r="197" spans="1:22" s="106" customFormat="1">
      <c r="A197" s="117"/>
      <c r="B197" s="118"/>
      <c r="C197" s="107"/>
      <c r="D197" s="109"/>
      <c r="E197" s="109"/>
      <c r="F197" s="67"/>
      <c r="G197" s="109"/>
      <c r="H197" s="109"/>
      <c r="I197" s="109"/>
      <c r="J197" s="109"/>
      <c r="K197" s="107"/>
    </row>
    <row r="198" spans="1:22" s="106" customFormat="1">
      <c r="A198" s="117"/>
      <c r="B198" s="118"/>
      <c r="C198" s="107"/>
      <c r="D198" s="109"/>
      <c r="E198" s="109"/>
      <c r="F198" s="67"/>
      <c r="G198" s="109"/>
      <c r="H198" s="109"/>
      <c r="I198" s="109"/>
      <c r="J198" s="109"/>
      <c r="K198" s="107"/>
    </row>
    <row r="199" spans="1:22" s="106" customFormat="1">
      <c r="A199" s="117"/>
      <c r="B199" s="118"/>
      <c r="C199" s="107"/>
      <c r="D199" s="109"/>
      <c r="E199" s="109"/>
      <c r="F199" s="67"/>
      <c r="G199" s="109"/>
      <c r="H199" s="109"/>
      <c r="I199" s="109"/>
      <c r="J199" s="109"/>
      <c r="K199" s="107"/>
    </row>
    <row r="200" spans="1:22" s="106" customFormat="1">
      <c r="A200" s="117"/>
      <c r="B200" s="118"/>
      <c r="C200" s="107"/>
      <c r="D200" s="109"/>
      <c r="E200" s="109"/>
      <c r="F200" s="67"/>
      <c r="G200" s="109"/>
      <c r="H200" s="109"/>
      <c r="I200" s="109"/>
      <c r="J200" s="109"/>
      <c r="K200" s="107"/>
    </row>
    <row r="201" spans="1:22" s="106" customFormat="1">
      <c r="A201" s="117"/>
      <c r="B201" s="118"/>
      <c r="C201" s="107"/>
      <c r="D201" s="109"/>
      <c r="E201" s="109"/>
      <c r="F201" s="67"/>
      <c r="G201" s="109"/>
      <c r="H201" s="109"/>
      <c r="I201" s="109"/>
      <c r="J201" s="109"/>
      <c r="K201" s="107"/>
    </row>
    <row r="202" spans="1:22" s="106" customFormat="1">
      <c r="A202" s="117"/>
      <c r="B202" s="118"/>
      <c r="C202" s="107"/>
      <c r="D202" s="109"/>
      <c r="E202" s="109"/>
      <c r="F202" s="67"/>
      <c r="G202" s="109"/>
      <c r="H202" s="109"/>
      <c r="I202" s="109"/>
      <c r="J202" s="109"/>
      <c r="K202" s="107"/>
    </row>
    <row r="203" spans="1:22" s="106" customFormat="1">
      <c r="A203" s="117"/>
      <c r="B203" s="118"/>
      <c r="C203" s="107"/>
      <c r="D203" s="109"/>
      <c r="E203" s="109"/>
      <c r="F203" s="67"/>
      <c r="G203" s="109"/>
      <c r="H203" s="109"/>
      <c r="I203" s="109"/>
      <c r="J203" s="109"/>
      <c r="K203" s="107"/>
    </row>
    <row r="204" spans="1:22" s="106" customFormat="1">
      <c r="A204" s="117"/>
      <c r="B204" s="118"/>
      <c r="C204" s="107"/>
      <c r="D204" s="109"/>
      <c r="E204" s="109"/>
      <c r="F204" s="67"/>
      <c r="G204" s="109"/>
      <c r="H204" s="109"/>
      <c r="I204" s="109"/>
      <c r="J204" s="109"/>
      <c r="K204" s="107"/>
    </row>
    <row r="205" spans="1:22" s="106" customFormat="1">
      <c r="A205" s="117"/>
      <c r="B205" s="118"/>
      <c r="C205" s="107"/>
      <c r="D205" s="109"/>
      <c r="E205" s="109"/>
      <c r="F205" s="67"/>
      <c r="G205" s="109"/>
      <c r="H205" s="109"/>
      <c r="I205" s="109"/>
      <c r="J205" s="109"/>
      <c r="K205" s="107"/>
    </row>
    <row r="206" spans="1:22" s="106" customFormat="1">
      <c r="A206" s="117"/>
      <c r="B206" s="118"/>
      <c r="C206" s="107"/>
      <c r="D206" s="109"/>
      <c r="E206" s="109"/>
      <c r="F206" s="67"/>
      <c r="G206" s="109"/>
      <c r="H206" s="109"/>
      <c r="I206" s="109"/>
      <c r="J206" s="109"/>
      <c r="K206" s="107"/>
    </row>
    <row r="207" spans="1:22" s="106" customFormat="1">
      <c r="A207" s="117"/>
      <c r="B207" s="118"/>
      <c r="C207" s="107"/>
      <c r="D207" s="109"/>
      <c r="E207" s="109"/>
      <c r="F207" s="67"/>
      <c r="G207" s="109"/>
      <c r="H207" s="109"/>
      <c r="I207" s="109"/>
      <c r="J207" s="109"/>
      <c r="K207" s="107"/>
      <c r="L207" s="107"/>
      <c r="M207" s="107"/>
      <c r="N207" s="110"/>
      <c r="O207" s="110"/>
      <c r="P207" s="110"/>
      <c r="Q207" s="110"/>
      <c r="R207" s="110"/>
      <c r="S207" s="110"/>
      <c r="T207" s="110"/>
      <c r="U207" s="110"/>
      <c r="V207" s="110"/>
    </row>
    <row r="208" spans="1:22" s="106" customFormat="1">
      <c r="A208" s="117"/>
      <c r="B208" s="118"/>
      <c r="C208" s="107"/>
      <c r="D208" s="109"/>
      <c r="E208" s="109"/>
      <c r="F208" s="67"/>
      <c r="G208" s="109"/>
      <c r="H208" s="109"/>
      <c r="I208" s="109"/>
      <c r="J208" s="109"/>
      <c r="K208" s="107"/>
      <c r="L208" s="107"/>
      <c r="M208" s="107"/>
      <c r="N208" s="110"/>
      <c r="O208" s="110"/>
      <c r="P208" s="110"/>
      <c r="Q208" s="110"/>
      <c r="R208" s="110"/>
      <c r="S208" s="110"/>
      <c r="T208" s="110"/>
      <c r="U208" s="110"/>
      <c r="V208" s="110"/>
    </row>
    <row r="209" spans="1:22" s="106" customFormat="1">
      <c r="A209" s="117"/>
      <c r="B209" s="118"/>
      <c r="C209" s="107"/>
      <c r="D209" s="109"/>
      <c r="E209" s="109"/>
      <c r="F209" s="67"/>
      <c r="G209" s="109"/>
      <c r="H209" s="109"/>
      <c r="I209" s="109"/>
      <c r="J209" s="109"/>
      <c r="K209" s="107"/>
      <c r="L209" s="107"/>
      <c r="M209" s="107"/>
      <c r="N209" s="110"/>
      <c r="O209" s="110"/>
      <c r="P209" s="110"/>
      <c r="Q209" s="110"/>
      <c r="R209" s="110"/>
      <c r="S209" s="110"/>
      <c r="T209" s="110"/>
      <c r="U209" s="110"/>
      <c r="V209" s="110"/>
    </row>
    <row r="210" spans="1:22" s="106" customFormat="1">
      <c r="A210" s="117"/>
      <c r="B210" s="118"/>
      <c r="C210" s="107"/>
      <c r="D210" s="109"/>
      <c r="E210" s="109"/>
      <c r="F210" s="67"/>
      <c r="G210" s="109"/>
      <c r="H210" s="109"/>
      <c r="I210" s="109"/>
      <c r="J210" s="109"/>
      <c r="K210" s="107"/>
      <c r="L210" s="107"/>
      <c r="M210" s="107"/>
      <c r="N210" s="110"/>
      <c r="O210" s="110"/>
      <c r="P210" s="110"/>
      <c r="Q210" s="110"/>
      <c r="R210" s="110"/>
      <c r="S210" s="110"/>
      <c r="T210" s="110"/>
      <c r="U210" s="110"/>
      <c r="V210" s="110"/>
    </row>
    <row r="211" spans="1:22" s="106" customFormat="1">
      <c r="A211" s="117"/>
      <c r="B211" s="118"/>
      <c r="C211" s="107"/>
      <c r="D211" s="109"/>
      <c r="E211" s="109"/>
      <c r="F211" s="67"/>
      <c r="G211" s="109"/>
      <c r="H211" s="109"/>
      <c r="I211" s="109"/>
      <c r="J211" s="109"/>
      <c r="K211" s="107"/>
      <c r="L211" s="107"/>
      <c r="M211" s="107"/>
      <c r="N211" s="110"/>
      <c r="O211" s="110"/>
      <c r="P211" s="110"/>
      <c r="Q211" s="110"/>
      <c r="R211" s="110"/>
      <c r="S211" s="110"/>
      <c r="T211" s="110"/>
      <c r="U211" s="110"/>
      <c r="V211" s="110"/>
    </row>
    <row r="212" spans="1:22" s="106" customFormat="1">
      <c r="A212" s="117"/>
      <c r="B212" s="118"/>
      <c r="C212" s="107"/>
      <c r="D212" s="109"/>
      <c r="E212" s="109"/>
      <c r="F212" s="67"/>
      <c r="G212" s="109"/>
      <c r="H212" s="109"/>
      <c r="I212" s="109"/>
      <c r="J212" s="109"/>
      <c r="K212" s="107"/>
      <c r="L212" s="107"/>
      <c r="M212" s="107"/>
      <c r="N212" s="110"/>
      <c r="O212" s="110"/>
      <c r="P212" s="110"/>
      <c r="Q212" s="110"/>
      <c r="R212" s="110"/>
      <c r="S212" s="110"/>
      <c r="T212" s="110"/>
      <c r="U212" s="110"/>
      <c r="V212" s="110"/>
    </row>
    <row r="213" spans="1:22" s="106" customFormat="1">
      <c r="A213" s="117"/>
      <c r="B213" s="118"/>
      <c r="C213" s="107"/>
      <c r="D213" s="109"/>
      <c r="E213" s="109"/>
      <c r="F213" s="67"/>
      <c r="G213" s="109"/>
      <c r="H213" s="109"/>
      <c r="I213" s="109"/>
      <c r="J213" s="109"/>
      <c r="K213" s="107"/>
      <c r="L213" s="107"/>
      <c r="M213" s="107"/>
      <c r="N213" s="110"/>
      <c r="O213" s="110"/>
      <c r="P213" s="110"/>
      <c r="Q213" s="110"/>
      <c r="R213" s="110"/>
      <c r="S213" s="110"/>
      <c r="T213" s="110"/>
      <c r="U213" s="110"/>
      <c r="V213" s="110"/>
    </row>
    <row r="214" spans="1:22" s="106" customFormat="1">
      <c r="A214" s="117"/>
      <c r="B214" s="118"/>
      <c r="C214" s="107"/>
      <c r="D214" s="109"/>
      <c r="E214" s="109"/>
      <c r="F214" s="67"/>
      <c r="G214" s="109"/>
      <c r="H214" s="109"/>
      <c r="I214" s="109"/>
      <c r="J214" s="109"/>
      <c r="K214" s="107"/>
      <c r="L214" s="107"/>
      <c r="M214" s="107"/>
      <c r="N214" s="110"/>
      <c r="O214" s="110"/>
      <c r="P214" s="110"/>
      <c r="Q214" s="110"/>
      <c r="R214" s="110"/>
      <c r="S214" s="110"/>
      <c r="T214" s="110"/>
      <c r="U214" s="110"/>
      <c r="V214" s="110"/>
    </row>
    <row r="215" spans="1:22" s="106" customFormat="1">
      <c r="A215" s="117"/>
      <c r="B215" s="118"/>
      <c r="C215" s="107"/>
      <c r="D215" s="109"/>
      <c r="E215" s="109"/>
      <c r="F215" s="67"/>
      <c r="G215" s="109"/>
      <c r="H215" s="109"/>
      <c r="I215" s="109"/>
      <c r="J215" s="109"/>
      <c r="K215" s="107"/>
      <c r="L215" s="107"/>
      <c r="M215" s="107"/>
      <c r="N215" s="110"/>
      <c r="O215" s="110"/>
      <c r="P215" s="110"/>
      <c r="Q215" s="110"/>
      <c r="R215" s="110"/>
      <c r="S215" s="110"/>
      <c r="T215" s="110"/>
      <c r="U215" s="110"/>
      <c r="V215" s="110"/>
    </row>
    <row r="216" spans="1:22" s="106" customFormat="1">
      <c r="A216" s="117"/>
      <c r="B216" s="118"/>
      <c r="C216" s="107"/>
      <c r="D216" s="109"/>
      <c r="E216" s="109"/>
      <c r="F216" s="67"/>
      <c r="G216" s="109"/>
      <c r="H216" s="109"/>
      <c r="I216" s="109"/>
      <c r="J216" s="109"/>
      <c r="K216" s="107"/>
      <c r="L216" s="107"/>
      <c r="M216" s="107"/>
      <c r="N216" s="110"/>
      <c r="O216" s="110"/>
      <c r="P216" s="110"/>
      <c r="Q216" s="110"/>
      <c r="R216" s="110"/>
      <c r="S216" s="110"/>
      <c r="T216" s="110"/>
      <c r="U216" s="110"/>
      <c r="V216" s="110"/>
    </row>
    <row r="217" spans="1:22" s="106" customFormat="1">
      <c r="A217" s="117"/>
      <c r="B217" s="118"/>
      <c r="C217" s="107"/>
      <c r="D217" s="109"/>
      <c r="E217" s="109"/>
      <c r="F217" s="67"/>
      <c r="G217" s="109"/>
      <c r="H217" s="109"/>
      <c r="I217" s="109"/>
      <c r="J217" s="109"/>
      <c r="K217" s="107"/>
      <c r="L217" s="107"/>
      <c r="M217" s="107"/>
      <c r="N217" s="110"/>
      <c r="O217" s="110"/>
      <c r="P217" s="110"/>
      <c r="Q217" s="110"/>
      <c r="R217" s="110"/>
      <c r="S217" s="110"/>
      <c r="T217" s="110"/>
      <c r="U217" s="110"/>
      <c r="V217" s="110"/>
    </row>
    <row r="218" spans="1:22" s="106" customFormat="1">
      <c r="A218" s="117"/>
      <c r="B218" s="118"/>
      <c r="C218" s="107"/>
      <c r="D218" s="109"/>
      <c r="E218" s="109"/>
      <c r="F218" s="67"/>
      <c r="G218" s="109"/>
      <c r="H218" s="109"/>
      <c r="I218" s="109"/>
      <c r="J218" s="109"/>
      <c r="K218" s="107"/>
      <c r="L218" s="107"/>
      <c r="M218" s="107"/>
      <c r="N218" s="110"/>
      <c r="O218" s="110"/>
      <c r="P218" s="110"/>
      <c r="Q218" s="110"/>
      <c r="R218" s="110"/>
      <c r="S218" s="110"/>
      <c r="T218" s="110"/>
      <c r="U218" s="110"/>
      <c r="V218" s="110"/>
    </row>
    <row r="219" spans="1:22" s="106" customFormat="1">
      <c r="A219" s="117"/>
      <c r="B219" s="118"/>
      <c r="C219" s="107"/>
      <c r="D219" s="109"/>
      <c r="E219" s="109"/>
      <c r="F219" s="67"/>
      <c r="G219" s="109"/>
      <c r="H219" s="109"/>
      <c r="I219" s="109"/>
      <c r="J219" s="109"/>
      <c r="K219" s="107"/>
      <c r="L219" s="107"/>
      <c r="M219" s="107"/>
      <c r="N219" s="110"/>
      <c r="O219" s="110"/>
      <c r="P219" s="110"/>
      <c r="Q219" s="110"/>
      <c r="R219" s="110"/>
      <c r="S219" s="110"/>
      <c r="T219" s="110"/>
      <c r="U219" s="110"/>
      <c r="V219" s="110"/>
    </row>
    <row r="220" spans="1:22" s="106" customFormat="1">
      <c r="A220" s="117"/>
      <c r="B220" s="118"/>
      <c r="C220" s="107"/>
      <c r="D220" s="109"/>
      <c r="E220" s="109"/>
      <c r="F220" s="67"/>
      <c r="G220" s="109"/>
      <c r="H220" s="109"/>
      <c r="I220" s="109"/>
      <c r="J220" s="109"/>
      <c r="K220" s="107"/>
      <c r="L220" s="107"/>
      <c r="M220" s="107"/>
      <c r="N220" s="110"/>
      <c r="O220" s="110"/>
      <c r="P220" s="110"/>
      <c r="Q220" s="110"/>
      <c r="R220" s="110"/>
      <c r="S220" s="110"/>
      <c r="T220" s="110"/>
      <c r="U220" s="110"/>
      <c r="V220" s="110"/>
    </row>
    <row r="221" spans="1:22" s="106" customFormat="1">
      <c r="A221" s="117"/>
      <c r="B221" s="118"/>
      <c r="C221" s="107"/>
      <c r="D221" s="109"/>
      <c r="E221" s="109"/>
      <c r="F221" s="67"/>
      <c r="G221" s="109"/>
      <c r="H221" s="109"/>
      <c r="I221" s="109"/>
      <c r="J221" s="109"/>
      <c r="K221" s="107"/>
      <c r="L221" s="107"/>
      <c r="M221" s="107"/>
      <c r="N221" s="110"/>
      <c r="O221" s="110"/>
      <c r="P221" s="110"/>
      <c r="Q221" s="110"/>
      <c r="R221" s="110"/>
      <c r="S221" s="110"/>
      <c r="T221" s="110"/>
      <c r="U221" s="110"/>
      <c r="V221" s="110"/>
    </row>
    <row r="222" spans="1:22" s="106" customFormat="1">
      <c r="A222" s="117"/>
      <c r="B222" s="118"/>
      <c r="C222" s="107"/>
      <c r="D222" s="109"/>
      <c r="E222" s="109"/>
      <c r="F222" s="67"/>
      <c r="G222" s="109"/>
      <c r="H222" s="109"/>
      <c r="I222" s="109"/>
      <c r="J222" s="109"/>
      <c r="K222" s="107"/>
      <c r="L222" s="107"/>
      <c r="M222" s="107"/>
      <c r="N222" s="110"/>
      <c r="O222" s="110"/>
      <c r="P222" s="110"/>
      <c r="Q222" s="110"/>
      <c r="R222" s="110"/>
      <c r="S222" s="110"/>
      <c r="T222" s="110"/>
      <c r="U222" s="110"/>
      <c r="V222" s="110"/>
    </row>
    <row r="223" spans="1:22" s="106" customFormat="1">
      <c r="A223" s="117"/>
      <c r="B223" s="118"/>
      <c r="C223" s="107"/>
      <c r="D223" s="109"/>
      <c r="E223" s="109"/>
      <c r="F223" s="67"/>
      <c r="G223" s="109"/>
      <c r="H223" s="109"/>
      <c r="I223" s="109"/>
      <c r="J223" s="109"/>
      <c r="K223" s="107"/>
      <c r="L223" s="107"/>
      <c r="M223" s="107"/>
      <c r="N223" s="110"/>
      <c r="O223" s="110"/>
      <c r="P223" s="110"/>
      <c r="Q223" s="110"/>
      <c r="R223" s="110"/>
      <c r="S223" s="110"/>
      <c r="T223" s="110"/>
      <c r="U223" s="110"/>
      <c r="V223" s="110"/>
    </row>
    <row r="224" spans="1:22" s="106" customFormat="1">
      <c r="A224" s="117"/>
      <c r="B224" s="118"/>
      <c r="C224" s="107"/>
      <c r="D224" s="109"/>
      <c r="E224" s="109"/>
      <c r="F224" s="67"/>
      <c r="G224" s="109"/>
      <c r="H224" s="109"/>
      <c r="I224" s="109"/>
      <c r="J224" s="109"/>
      <c r="K224" s="107"/>
      <c r="L224" s="107"/>
      <c r="M224" s="107"/>
      <c r="N224" s="110"/>
      <c r="O224" s="110"/>
      <c r="P224" s="110"/>
      <c r="Q224" s="110"/>
      <c r="R224" s="110"/>
      <c r="S224" s="110"/>
      <c r="T224" s="110"/>
      <c r="U224" s="110"/>
      <c r="V224" s="110"/>
    </row>
    <row r="225" spans="1:22" s="106" customFormat="1">
      <c r="A225" s="117"/>
      <c r="B225" s="118"/>
      <c r="C225" s="107"/>
      <c r="D225" s="109"/>
      <c r="E225" s="109"/>
      <c r="F225" s="67"/>
      <c r="G225" s="109"/>
      <c r="H225" s="109"/>
      <c r="I225" s="109"/>
      <c r="J225" s="109"/>
      <c r="K225" s="107"/>
      <c r="L225" s="107"/>
      <c r="M225" s="107"/>
      <c r="N225" s="110"/>
      <c r="O225" s="110"/>
      <c r="P225" s="110"/>
      <c r="Q225" s="110"/>
      <c r="R225" s="110"/>
      <c r="S225" s="110"/>
      <c r="T225" s="110"/>
      <c r="U225" s="110"/>
      <c r="V225" s="110"/>
    </row>
    <row r="226" spans="1:22" s="106" customFormat="1">
      <c r="A226" s="117"/>
      <c r="B226" s="118"/>
      <c r="C226" s="107"/>
      <c r="D226" s="109"/>
      <c r="E226" s="109"/>
      <c r="F226" s="67"/>
      <c r="G226" s="109"/>
      <c r="H226" s="109"/>
      <c r="I226" s="109"/>
      <c r="J226" s="109"/>
      <c r="K226" s="107"/>
      <c r="L226" s="107"/>
      <c r="M226" s="107"/>
      <c r="N226" s="110"/>
      <c r="O226" s="110"/>
      <c r="P226" s="110"/>
      <c r="Q226" s="110"/>
      <c r="R226" s="110"/>
      <c r="S226" s="110"/>
      <c r="T226" s="110"/>
      <c r="U226" s="110"/>
      <c r="V226" s="110"/>
    </row>
    <row r="227" spans="1:22" s="106" customFormat="1">
      <c r="A227" s="117"/>
      <c r="B227" s="118"/>
      <c r="C227" s="107"/>
      <c r="D227" s="109"/>
      <c r="E227" s="109"/>
      <c r="F227" s="67"/>
      <c r="G227" s="109"/>
      <c r="H227" s="109"/>
      <c r="I227" s="109"/>
      <c r="J227" s="109"/>
      <c r="K227" s="107"/>
      <c r="L227" s="107"/>
      <c r="M227" s="107"/>
      <c r="N227" s="110"/>
      <c r="O227" s="110"/>
      <c r="P227" s="110"/>
      <c r="Q227" s="110"/>
      <c r="R227" s="110"/>
      <c r="S227" s="110"/>
      <c r="T227" s="110"/>
      <c r="U227" s="110"/>
      <c r="V227" s="110"/>
    </row>
    <row r="228" spans="1:22" s="106" customFormat="1">
      <c r="A228" s="117"/>
      <c r="B228" s="118"/>
      <c r="C228" s="107"/>
      <c r="D228" s="109"/>
      <c r="E228" s="109"/>
      <c r="F228" s="67"/>
      <c r="G228" s="109"/>
      <c r="H228" s="109"/>
      <c r="I228" s="109"/>
      <c r="J228" s="109"/>
      <c r="K228" s="107"/>
      <c r="L228" s="107"/>
      <c r="M228" s="107"/>
      <c r="N228" s="110"/>
      <c r="O228" s="110"/>
      <c r="P228" s="110"/>
      <c r="Q228" s="110"/>
      <c r="R228" s="110"/>
      <c r="S228" s="110"/>
      <c r="T228" s="110"/>
      <c r="U228" s="110"/>
      <c r="V228" s="110"/>
    </row>
    <row r="229" spans="1:22" s="106" customFormat="1">
      <c r="A229" s="117"/>
      <c r="B229" s="118"/>
      <c r="C229" s="107"/>
      <c r="D229" s="109"/>
      <c r="E229" s="109"/>
      <c r="F229" s="67"/>
      <c r="G229" s="109"/>
      <c r="H229" s="109"/>
      <c r="I229" s="109"/>
      <c r="J229" s="109"/>
      <c r="K229" s="107"/>
      <c r="L229" s="107"/>
      <c r="M229" s="107"/>
      <c r="N229" s="110"/>
      <c r="O229" s="110"/>
      <c r="P229" s="110"/>
      <c r="Q229" s="110"/>
      <c r="R229" s="110"/>
      <c r="S229" s="110"/>
      <c r="T229" s="110"/>
      <c r="U229" s="110"/>
      <c r="V229" s="110"/>
    </row>
    <row r="230" spans="1:22" s="106" customFormat="1">
      <c r="A230" s="117"/>
      <c r="B230" s="118"/>
      <c r="C230" s="107"/>
      <c r="D230" s="109"/>
      <c r="E230" s="109"/>
      <c r="F230" s="67"/>
      <c r="G230" s="109"/>
      <c r="H230" s="109"/>
      <c r="I230" s="109"/>
      <c r="J230" s="109"/>
      <c r="K230" s="107"/>
      <c r="L230" s="107"/>
      <c r="M230" s="107"/>
      <c r="N230" s="110"/>
      <c r="O230" s="110"/>
      <c r="P230" s="110"/>
      <c r="Q230" s="110"/>
      <c r="R230" s="110"/>
      <c r="S230" s="110"/>
      <c r="T230" s="110"/>
      <c r="U230" s="110"/>
      <c r="V230" s="110"/>
    </row>
    <row r="231" spans="1:22" s="106" customFormat="1">
      <c r="A231" s="117"/>
      <c r="B231" s="118"/>
      <c r="C231" s="107"/>
      <c r="D231" s="109"/>
      <c r="E231" s="109"/>
      <c r="F231" s="67"/>
      <c r="G231" s="109"/>
      <c r="H231" s="109"/>
      <c r="I231" s="109"/>
      <c r="J231" s="109"/>
      <c r="K231" s="107"/>
      <c r="L231" s="107"/>
      <c r="M231" s="107"/>
      <c r="N231" s="110"/>
      <c r="O231" s="110"/>
      <c r="P231" s="110"/>
      <c r="Q231" s="110"/>
      <c r="R231" s="110"/>
      <c r="S231" s="110"/>
      <c r="T231" s="110"/>
      <c r="U231" s="110"/>
      <c r="V231" s="110"/>
    </row>
    <row r="232" spans="1:22" s="106" customFormat="1">
      <c r="A232" s="117"/>
      <c r="B232" s="118"/>
      <c r="C232" s="107"/>
      <c r="D232" s="109"/>
      <c r="E232" s="109"/>
      <c r="F232" s="67"/>
      <c r="G232" s="109"/>
      <c r="H232" s="109"/>
      <c r="I232" s="109"/>
      <c r="J232" s="109"/>
      <c r="K232" s="107"/>
      <c r="L232" s="107"/>
      <c r="M232" s="107"/>
      <c r="N232" s="110"/>
      <c r="O232" s="110"/>
      <c r="P232" s="110"/>
      <c r="Q232" s="110"/>
      <c r="R232" s="110"/>
      <c r="S232" s="110"/>
      <c r="T232" s="110"/>
      <c r="U232" s="110"/>
      <c r="V232" s="110"/>
    </row>
    <row r="233" spans="1:22" s="106" customFormat="1">
      <c r="A233" s="117"/>
      <c r="B233" s="118"/>
      <c r="C233" s="107"/>
      <c r="D233" s="109"/>
      <c r="E233" s="109"/>
      <c r="F233" s="67"/>
      <c r="G233" s="109"/>
      <c r="H233" s="109"/>
      <c r="I233" s="109"/>
      <c r="J233" s="109"/>
      <c r="K233" s="107"/>
      <c r="L233" s="107"/>
      <c r="M233" s="107"/>
      <c r="N233" s="110"/>
      <c r="O233" s="110"/>
      <c r="P233" s="110"/>
      <c r="Q233" s="110"/>
      <c r="R233" s="110"/>
      <c r="S233" s="110"/>
      <c r="T233" s="110"/>
      <c r="U233" s="110"/>
      <c r="V233" s="110"/>
    </row>
    <row r="234" spans="1:22" s="106" customFormat="1">
      <c r="A234" s="117"/>
      <c r="B234" s="118"/>
      <c r="C234" s="107"/>
      <c r="D234" s="109"/>
      <c r="E234" s="109"/>
      <c r="F234" s="67"/>
      <c r="G234" s="109"/>
      <c r="H234" s="109"/>
      <c r="I234" s="109"/>
      <c r="J234" s="109"/>
      <c r="K234" s="107"/>
      <c r="L234" s="107"/>
      <c r="M234" s="107"/>
      <c r="N234" s="110"/>
      <c r="O234" s="110"/>
      <c r="P234" s="110"/>
      <c r="Q234" s="110"/>
      <c r="R234" s="110"/>
      <c r="S234" s="110"/>
      <c r="T234" s="110"/>
      <c r="U234" s="110"/>
      <c r="V234" s="110"/>
    </row>
    <row r="235" spans="1:22" s="106" customFormat="1">
      <c r="A235" s="117"/>
      <c r="B235" s="118"/>
      <c r="C235" s="107"/>
      <c r="D235" s="109"/>
      <c r="E235" s="109"/>
      <c r="F235" s="67"/>
      <c r="G235" s="109"/>
      <c r="H235" s="109"/>
      <c r="I235" s="109"/>
      <c r="J235" s="109"/>
      <c r="K235" s="107"/>
      <c r="L235" s="107"/>
      <c r="M235" s="107"/>
      <c r="N235" s="110"/>
      <c r="O235" s="110"/>
      <c r="P235" s="110"/>
      <c r="Q235" s="110"/>
      <c r="R235" s="110"/>
      <c r="S235" s="110"/>
      <c r="T235" s="110"/>
      <c r="U235" s="110"/>
      <c r="V235" s="110"/>
    </row>
    <row r="236" spans="1:22" s="106" customFormat="1">
      <c r="A236" s="117"/>
      <c r="B236" s="118"/>
      <c r="C236" s="107"/>
      <c r="D236" s="109"/>
      <c r="E236" s="109"/>
      <c r="F236" s="67"/>
      <c r="G236" s="109"/>
      <c r="H236" s="109"/>
      <c r="I236" s="109"/>
      <c r="J236" s="109"/>
      <c r="K236" s="107"/>
      <c r="L236" s="107"/>
      <c r="M236" s="107"/>
      <c r="N236" s="110"/>
      <c r="O236" s="110"/>
      <c r="P236" s="110"/>
      <c r="Q236" s="110"/>
      <c r="R236" s="110"/>
      <c r="S236" s="110"/>
      <c r="T236" s="110"/>
      <c r="U236" s="110"/>
      <c r="V236" s="110"/>
    </row>
    <row r="237" spans="1:22" s="106" customFormat="1">
      <c r="A237" s="117"/>
      <c r="B237" s="118"/>
      <c r="C237" s="107"/>
      <c r="D237" s="109"/>
      <c r="E237" s="109"/>
      <c r="F237" s="67"/>
      <c r="G237" s="109"/>
      <c r="H237" s="109"/>
      <c r="I237" s="109"/>
      <c r="J237" s="109"/>
      <c r="K237" s="107"/>
      <c r="L237" s="107"/>
      <c r="M237" s="107"/>
      <c r="N237" s="110"/>
      <c r="O237" s="110"/>
      <c r="P237" s="110"/>
      <c r="Q237" s="110"/>
      <c r="R237" s="110"/>
      <c r="S237" s="110"/>
      <c r="T237" s="110"/>
      <c r="U237" s="110"/>
      <c r="V237" s="110"/>
    </row>
    <row r="238" spans="1:22" s="106" customFormat="1">
      <c r="A238" s="117"/>
      <c r="B238" s="118"/>
      <c r="C238" s="107"/>
      <c r="D238" s="109"/>
      <c r="E238" s="109"/>
      <c r="F238" s="67"/>
      <c r="G238" s="109"/>
      <c r="H238" s="109"/>
      <c r="I238" s="109"/>
      <c r="J238" s="109"/>
      <c r="K238" s="107"/>
      <c r="L238" s="107"/>
      <c r="M238" s="107"/>
      <c r="N238" s="110"/>
      <c r="O238" s="110"/>
      <c r="P238" s="110"/>
      <c r="Q238" s="110"/>
      <c r="R238" s="110"/>
      <c r="S238" s="110"/>
      <c r="T238" s="110"/>
      <c r="U238" s="110"/>
      <c r="V238" s="110"/>
    </row>
    <row r="239" spans="1:22" s="106" customFormat="1">
      <c r="A239" s="117"/>
      <c r="B239" s="118"/>
      <c r="C239" s="107"/>
      <c r="D239" s="109"/>
      <c r="E239" s="109"/>
      <c r="F239" s="67"/>
      <c r="G239" s="109"/>
      <c r="H239" s="109"/>
      <c r="I239" s="109"/>
      <c r="J239" s="109"/>
      <c r="K239" s="107"/>
      <c r="L239" s="107"/>
      <c r="M239" s="107"/>
      <c r="N239" s="110"/>
      <c r="O239" s="110"/>
      <c r="P239" s="110"/>
      <c r="Q239" s="110"/>
      <c r="R239" s="110"/>
      <c r="S239" s="110"/>
      <c r="T239" s="110"/>
      <c r="U239" s="110"/>
      <c r="V239" s="110"/>
    </row>
    <row r="240" spans="1:22" s="106" customFormat="1">
      <c r="A240" s="117"/>
      <c r="B240" s="118"/>
      <c r="C240" s="107"/>
      <c r="D240" s="109"/>
      <c r="E240" s="109"/>
      <c r="F240" s="67"/>
      <c r="G240" s="109"/>
      <c r="H240" s="109"/>
      <c r="I240" s="109"/>
      <c r="J240" s="109"/>
      <c r="K240" s="107"/>
      <c r="L240" s="107"/>
      <c r="M240" s="107"/>
      <c r="N240" s="110"/>
      <c r="O240" s="110"/>
      <c r="P240" s="110"/>
      <c r="Q240" s="110"/>
      <c r="R240" s="110"/>
      <c r="S240" s="110"/>
      <c r="T240" s="110"/>
      <c r="U240" s="110"/>
      <c r="V240" s="110"/>
    </row>
    <row r="241" spans="1:22" s="106" customFormat="1">
      <c r="A241" s="117"/>
      <c r="B241" s="118"/>
      <c r="C241" s="107"/>
      <c r="D241" s="109"/>
      <c r="E241" s="109"/>
      <c r="F241" s="67"/>
      <c r="G241" s="109"/>
      <c r="H241" s="109"/>
      <c r="I241" s="109"/>
      <c r="J241" s="109"/>
      <c r="K241" s="107"/>
      <c r="L241" s="107"/>
      <c r="M241" s="107"/>
      <c r="N241" s="110"/>
      <c r="O241" s="110"/>
      <c r="P241" s="110"/>
      <c r="Q241" s="110"/>
      <c r="R241" s="110"/>
      <c r="S241" s="110"/>
      <c r="T241" s="110"/>
      <c r="U241" s="110"/>
      <c r="V241" s="110"/>
    </row>
    <row r="242" spans="1:22" s="106" customFormat="1">
      <c r="A242" s="117"/>
      <c r="B242" s="118"/>
      <c r="C242" s="107"/>
      <c r="D242" s="109"/>
      <c r="E242" s="109"/>
      <c r="F242" s="67"/>
      <c r="G242" s="109"/>
      <c r="H242" s="109"/>
      <c r="I242" s="109"/>
      <c r="J242" s="109"/>
      <c r="K242" s="107"/>
      <c r="L242" s="107"/>
      <c r="M242" s="107"/>
      <c r="N242" s="110"/>
      <c r="O242" s="110"/>
      <c r="P242" s="110"/>
      <c r="Q242" s="110"/>
      <c r="R242" s="110"/>
      <c r="S242" s="110"/>
      <c r="T242" s="110"/>
      <c r="U242" s="110"/>
      <c r="V242" s="110"/>
    </row>
    <row r="243" spans="1:22" s="106" customFormat="1">
      <c r="A243" s="117"/>
      <c r="B243" s="118"/>
      <c r="C243" s="107"/>
      <c r="D243" s="109"/>
      <c r="E243" s="109"/>
      <c r="F243" s="67"/>
      <c r="G243" s="109"/>
      <c r="H243" s="109"/>
      <c r="I243" s="109"/>
      <c r="J243" s="109"/>
      <c r="K243" s="107"/>
      <c r="L243" s="107"/>
      <c r="M243" s="107"/>
      <c r="N243" s="110"/>
      <c r="O243" s="110"/>
      <c r="P243" s="110"/>
      <c r="Q243" s="110"/>
      <c r="R243" s="110"/>
      <c r="S243" s="110"/>
      <c r="T243" s="110"/>
      <c r="U243" s="110"/>
      <c r="V243" s="110"/>
    </row>
    <row r="244" spans="1:22" s="106" customFormat="1">
      <c r="A244" s="117"/>
      <c r="B244" s="118"/>
      <c r="C244" s="107"/>
      <c r="D244" s="109"/>
      <c r="E244" s="109"/>
      <c r="F244" s="67"/>
      <c r="G244" s="109"/>
      <c r="H244" s="109"/>
      <c r="I244" s="109"/>
      <c r="J244" s="109"/>
      <c r="K244" s="107"/>
      <c r="L244" s="107"/>
      <c r="M244" s="107"/>
      <c r="N244" s="110"/>
      <c r="O244" s="110"/>
      <c r="P244" s="110"/>
      <c r="Q244" s="110"/>
      <c r="R244" s="110"/>
      <c r="S244" s="110"/>
      <c r="T244" s="110"/>
      <c r="U244" s="110"/>
      <c r="V244" s="110"/>
    </row>
    <row r="245" spans="1:22" s="106" customFormat="1">
      <c r="A245" s="117"/>
      <c r="B245" s="118"/>
      <c r="C245" s="107"/>
      <c r="D245" s="109"/>
      <c r="E245" s="109"/>
      <c r="F245" s="67"/>
      <c r="G245" s="109"/>
      <c r="H245" s="109"/>
      <c r="I245" s="109"/>
      <c r="J245" s="109"/>
      <c r="K245" s="107"/>
      <c r="L245" s="107"/>
      <c r="M245" s="107"/>
      <c r="N245" s="110"/>
      <c r="O245" s="110"/>
      <c r="P245" s="110"/>
      <c r="Q245" s="110"/>
      <c r="R245" s="110"/>
      <c r="S245" s="110"/>
      <c r="T245" s="110"/>
      <c r="U245" s="110"/>
      <c r="V245" s="110"/>
    </row>
    <row r="246" spans="1:22" s="106" customFormat="1">
      <c r="A246" s="117"/>
      <c r="B246" s="118"/>
      <c r="C246" s="107"/>
      <c r="D246" s="109"/>
      <c r="E246" s="109"/>
      <c r="F246" s="67"/>
      <c r="G246" s="109"/>
      <c r="H246" s="109"/>
      <c r="I246" s="109"/>
      <c r="J246" s="109"/>
      <c r="K246" s="107"/>
      <c r="L246" s="107"/>
      <c r="M246" s="107"/>
      <c r="N246" s="110"/>
      <c r="O246" s="110"/>
      <c r="P246" s="110"/>
      <c r="Q246" s="110"/>
      <c r="R246" s="110"/>
      <c r="S246" s="110"/>
      <c r="T246" s="110"/>
      <c r="U246" s="110"/>
      <c r="V246" s="110"/>
    </row>
    <row r="247" spans="1:22" s="106" customFormat="1">
      <c r="A247" s="117"/>
      <c r="B247" s="118"/>
      <c r="C247" s="107"/>
      <c r="D247" s="109"/>
      <c r="E247" s="109"/>
      <c r="F247" s="67"/>
      <c r="G247" s="109"/>
      <c r="H247" s="109"/>
      <c r="I247" s="109"/>
      <c r="J247" s="109"/>
      <c r="K247" s="107"/>
      <c r="L247" s="107"/>
      <c r="M247" s="107"/>
      <c r="N247" s="110"/>
      <c r="O247" s="110"/>
      <c r="P247" s="110"/>
      <c r="Q247" s="110"/>
      <c r="R247" s="110"/>
      <c r="S247" s="110"/>
      <c r="T247" s="110"/>
      <c r="U247" s="110"/>
      <c r="V247" s="110"/>
    </row>
    <row r="248" spans="1:22" s="106" customFormat="1">
      <c r="A248" s="117"/>
      <c r="B248" s="118"/>
      <c r="C248" s="107"/>
      <c r="D248" s="109"/>
      <c r="E248" s="109"/>
      <c r="F248" s="67"/>
      <c r="G248" s="109"/>
      <c r="H248" s="109"/>
      <c r="I248" s="109"/>
      <c r="J248" s="109"/>
      <c r="K248" s="107"/>
      <c r="L248" s="107"/>
      <c r="M248" s="107"/>
      <c r="N248" s="110"/>
      <c r="O248" s="110"/>
      <c r="P248" s="110"/>
      <c r="Q248" s="110"/>
      <c r="R248" s="110"/>
      <c r="S248" s="110"/>
      <c r="T248" s="110"/>
      <c r="U248" s="110"/>
      <c r="V248" s="110"/>
    </row>
    <row r="249" spans="1:22" s="106" customFormat="1">
      <c r="A249" s="117"/>
      <c r="B249" s="118"/>
      <c r="C249" s="107"/>
      <c r="D249" s="109"/>
      <c r="E249" s="109"/>
      <c r="F249" s="67"/>
      <c r="G249" s="109"/>
      <c r="H249" s="109"/>
      <c r="I249" s="109"/>
      <c r="J249" s="109"/>
      <c r="K249" s="107"/>
      <c r="L249" s="107"/>
      <c r="M249" s="107"/>
      <c r="N249" s="110"/>
      <c r="O249" s="110"/>
      <c r="P249" s="110"/>
      <c r="Q249" s="110"/>
      <c r="R249" s="110"/>
      <c r="S249" s="110"/>
      <c r="T249" s="110"/>
      <c r="U249" s="110"/>
      <c r="V249" s="110"/>
    </row>
    <row r="250" spans="1:22" s="106" customFormat="1">
      <c r="A250" s="117"/>
      <c r="B250" s="118"/>
      <c r="C250" s="107"/>
      <c r="D250" s="109"/>
      <c r="E250" s="109"/>
      <c r="F250" s="67"/>
      <c r="G250" s="109"/>
      <c r="H250" s="109"/>
      <c r="I250" s="109"/>
      <c r="J250" s="109"/>
      <c r="K250" s="107"/>
      <c r="L250" s="107"/>
      <c r="M250" s="107"/>
      <c r="N250" s="110"/>
      <c r="O250" s="110"/>
      <c r="P250" s="110"/>
      <c r="Q250" s="110"/>
      <c r="R250" s="110"/>
      <c r="S250" s="110"/>
      <c r="T250" s="110"/>
      <c r="U250" s="110"/>
      <c r="V250" s="110"/>
    </row>
    <row r="251" spans="1:22" s="106" customFormat="1">
      <c r="A251" s="117"/>
      <c r="B251" s="118"/>
      <c r="C251" s="107"/>
      <c r="D251" s="109"/>
      <c r="E251" s="109"/>
      <c r="F251" s="67"/>
      <c r="G251" s="109"/>
      <c r="H251" s="109"/>
      <c r="I251" s="109"/>
      <c r="J251" s="109"/>
      <c r="K251" s="107"/>
      <c r="L251" s="107"/>
      <c r="M251" s="107"/>
      <c r="N251" s="110"/>
      <c r="O251" s="110"/>
      <c r="P251" s="110"/>
      <c r="Q251" s="110"/>
      <c r="R251" s="110"/>
      <c r="S251" s="110"/>
      <c r="T251" s="110"/>
      <c r="U251" s="110"/>
      <c r="V251" s="110"/>
    </row>
    <row r="252" spans="1:22" s="106" customFormat="1">
      <c r="A252" s="117"/>
      <c r="B252" s="118"/>
      <c r="C252" s="107"/>
      <c r="D252" s="109"/>
      <c r="E252" s="109"/>
      <c r="F252" s="67"/>
      <c r="G252" s="109"/>
      <c r="H252" s="109"/>
      <c r="I252" s="109"/>
      <c r="J252" s="109"/>
      <c r="K252" s="107"/>
      <c r="L252" s="107"/>
      <c r="M252" s="107"/>
      <c r="N252" s="110"/>
      <c r="O252" s="110"/>
      <c r="P252" s="110"/>
      <c r="Q252" s="110"/>
      <c r="R252" s="110"/>
      <c r="S252" s="110"/>
      <c r="T252" s="110"/>
      <c r="U252" s="110"/>
      <c r="V252" s="110"/>
    </row>
    <row r="253" spans="1:22" s="106" customFormat="1">
      <c r="A253" s="117"/>
      <c r="B253" s="118"/>
      <c r="C253" s="107"/>
      <c r="D253" s="109"/>
      <c r="E253" s="109"/>
      <c r="F253" s="67"/>
      <c r="G253" s="109"/>
      <c r="H253" s="109"/>
      <c r="I253" s="109"/>
      <c r="J253" s="109"/>
      <c r="K253" s="107"/>
      <c r="L253" s="107"/>
      <c r="M253" s="107"/>
      <c r="N253" s="110"/>
      <c r="O253" s="110"/>
      <c r="P253" s="110"/>
      <c r="Q253" s="110"/>
      <c r="R253" s="110"/>
      <c r="S253" s="110"/>
      <c r="T253" s="110"/>
      <c r="U253" s="110"/>
      <c r="V253" s="110"/>
    </row>
    <row r="254" spans="1:22" s="106" customFormat="1">
      <c r="A254" s="117"/>
      <c r="B254" s="118"/>
      <c r="C254" s="107"/>
      <c r="D254" s="109"/>
      <c r="E254" s="109"/>
      <c r="F254" s="67"/>
      <c r="G254" s="109"/>
      <c r="H254" s="109"/>
      <c r="I254" s="109"/>
      <c r="J254" s="109"/>
      <c r="K254" s="107"/>
      <c r="L254" s="107"/>
      <c r="M254" s="107"/>
      <c r="N254" s="110"/>
      <c r="O254" s="110"/>
      <c r="P254" s="110"/>
      <c r="Q254" s="110"/>
      <c r="R254" s="110"/>
      <c r="S254" s="110"/>
      <c r="T254" s="110"/>
      <c r="U254" s="110"/>
      <c r="V254" s="110"/>
    </row>
    <row r="255" spans="1:22" s="106" customFormat="1">
      <c r="A255" s="117"/>
      <c r="B255" s="118"/>
      <c r="C255" s="107"/>
      <c r="D255" s="109"/>
      <c r="E255" s="109"/>
      <c r="F255" s="67"/>
      <c r="G255" s="109"/>
      <c r="H255" s="109"/>
      <c r="I255" s="109"/>
      <c r="J255" s="109"/>
      <c r="K255" s="107"/>
      <c r="L255" s="107"/>
      <c r="M255" s="107"/>
      <c r="N255" s="110"/>
      <c r="O255" s="110"/>
      <c r="P255" s="110"/>
      <c r="Q255" s="110"/>
      <c r="R255" s="110"/>
      <c r="S255" s="110"/>
      <c r="T255" s="110"/>
      <c r="U255" s="110"/>
      <c r="V255" s="110"/>
    </row>
    <row r="256" spans="1:22" s="106" customFormat="1">
      <c r="A256" s="117"/>
      <c r="B256" s="118"/>
      <c r="C256" s="107"/>
      <c r="D256" s="109"/>
      <c r="E256" s="109"/>
      <c r="F256" s="67"/>
      <c r="G256" s="109"/>
      <c r="H256" s="109"/>
      <c r="I256" s="109"/>
      <c r="J256" s="109"/>
      <c r="K256" s="107"/>
      <c r="L256" s="107"/>
      <c r="M256" s="107"/>
      <c r="N256" s="110"/>
      <c r="O256" s="110"/>
      <c r="P256" s="110"/>
      <c r="Q256" s="110"/>
      <c r="R256" s="110"/>
      <c r="S256" s="110"/>
      <c r="T256" s="110"/>
      <c r="U256" s="110"/>
      <c r="V256" s="110"/>
    </row>
    <row r="257" spans="1:22" s="106" customFormat="1">
      <c r="A257" s="117"/>
      <c r="B257" s="118"/>
      <c r="C257" s="107"/>
      <c r="D257" s="109"/>
      <c r="E257" s="109"/>
      <c r="F257" s="67"/>
      <c r="G257" s="109"/>
      <c r="H257" s="109"/>
      <c r="I257" s="109"/>
      <c r="J257" s="109"/>
      <c r="K257" s="107"/>
      <c r="L257" s="107"/>
      <c r="M257" s="107"/>
      <c r="N257" s="110"/>
      <c r="O257" s="110"/>
      <c r="P257" s="110"/>
      <c r="Q257" s="110"/>
      <c r="R257" s="110"/>
      <c r="S257" s="110"/>
      <c r="T257" s="110"/>
      <c r="U257" s="110"/>
      <c r="V257" s="110"/>
    </row>
    <row r="258" spans="1:22" s="106" customFormat="1">
      <c r="A258" s="117"/>
      <c r="B258" s="118"/>
      <c r="C258" s="107"/>
      <c r="D258" s="109"/>
      <c r="E258" s="109"/>
      <c r="F258" s="67"/>
      <c r="G258" s="109"/>
      <c r="H258" s="109"/>
      <c r="I258" s="109"/>
      <c r="J258" s="109"/>
      <c r="K258" s="107"/>
      <c r="L258" s="107"/>
      <c r="M258" s="107"/>
      <c r="N258" s="110"/>
      <c r="O258" s="110"/>
      <c r="P258" s="110"/>
      <c r="Q258" s="110"/>
      <c r="R258" s="110"/>
      <c r="S258" s="110"/>
      <c r="T258" s="110"/>
      <c r="U258" s="110"/>
      <c r="V258" s="110"/>
    </row>
    <row r="259" spans="1:22" s="106" customFormat="1">
      <c r="A259" s="117"/>
      <c r="B259" s="118"/>
      <c r="C259" s="107"/>
      <c r="D259" s="109"/>
      <c r="E259" s="109"/>
      <c r="F259" s="67"/>
      <c r="G259" s="109"/>
      <c r="H259" s="109"/>
      <c r="I259" s="109"/>
      <c r="J259" s="109"/>
      <c r="K259" s="107"/>
      <c r="L259" s="107"/>
      <c r="M259" s="107"/>
      <c r="N259" s="110"/>
      <c r="O259" s="110"/>
      <c r="P259" s="110"/>
      <c r="Q259" s="110"/>
      <c r="R259" s="110"/>
      <c r="S259" s="110"/>
      <c r="T259" s="110"/>
      <c r="U259" s="110"/>
      <c r="V259" s="110"/>
    </row>
    <row r="260" spans="1:22" s="106" customFormat="1">
      <c r="A260" s="117"/>
      <c r="B260" s="118"/>
      <c r="C260" s="107"/>
      <c r="D260" s="109"/>
      <c r="E260" s="109"/>
      <c r="F260" s="67"/>
      <c r="G260" s="109"/>
      <c r="H260" s="109"/>
      <c r="I260" s="109"/>
      <c r="J260" s="109"/>
      <c r="K260" s="107"/>
      <c r="L260" s="107"/>
      <c r="M260" s="107"/>
      <c r="N260" s="110"/>
      <c r="O260" s="110"/>
      <c r="P260" s="110"/>
      <c r="Q260" s="110"/>
      <c r="R260" s="110"/>
      <c r="S260" s="110"/>
      <c r="T260" s="110"/>
      <c r="U260" s="110"/>
      <c r="V260" s="110"/>
    </row>
    <row r="261" spans="1:22" s="106" customFormat="1">
      <c r="A261" s="117"/>
      <c r="B261" s="118"/>
      <c r="C261" s="107"/>
      <c r="D261" s="109"/>
      <c r="E261" s="109"/>
      <c r="F261" s="67"/>
      <c r="G261" s="109"/>
      <c r="H261" s="109"/>
      <c r="I261" s="109"/>
      <c r="J261" s="109"/>
      <c r="K261" s="107"/>
      <c r="L261" s="107"/>
      <c r="M261" s="107"/>
      <c r="N261" s="110"/>
      <c r="O261" s="110"/>
      <c r="P261" s="110"/>
      <c r="Q261" s="110"/>
      <c r="R261" s="110"/>
      <c r="S261" s="110"/>
      <c r="T261" s="110"/>
      <c r="U261" s="110"/>
      <c r="V261" s="110"/>
    </row>
    <row r="262" spans="1:22" s="106" customFormat="1">
      <c r="A262" s="117"/>
      <c r="B262" s="118"/>
      <c r="C262" s="107"/>
      <c r="D262" s="109"/>
      <c r="E262" s="109"/>
      <c r="F262" s="67"/>
      <c r="G262" s="109"/>
      <c r="H262" s="109"/>
      <c r="I262" s="109"/>
      <c r="J262" s="109"/>
      <c r="K262" s="107"/>
      <c r="L262" s="107"/>
      <c r="M262" s="107"/>
      <c r="N262" s="110"/>
      <c r="O262" s="110"/>
      <c r="P262" s="110"/>
      <c r="Q262" s="110"/>
      <c r="R262" s="110"/>
      <c r="S262" s="110"/>
      <c r="T262" s="110"/>
      <c r="U262" s="110"/>
      <c r="V262" s="110"/>
    </row>
    <row r="263" spans="1:22" s="106" customFormat="1">
      <c r="A263" s="117"/>
      <c r="B263" s="118"/>
      <c r="C263" s="107"/>
      <c r="D263" s="109"/>
      <c r="E263" s="109"/>
      <c r="F263" s="67"/>
      <c r="G263" s="109"/>
      <c r="H263" s="109"/>
      <c r="I263" s="109"/>
      <c r="J263" s="109"/>
      <c r="K263" s="107"/>
      <c r="L263" s="107"/>
      <c r="M263" s="107"/>
      <c r="N263" s="110"/>
      <c r="O263" s="110"/>
      <c r="P263" s="110"/>
      <c r="Q263" s="110"/>
      <c r="R263" s="110"/>
      <c r="S263" s="110"/>
      <c r="T263" s="110"/>
      <c r="U263" s="110"/>
      <c r="V263" s="110"/>
    </row>
    <row r="264" spans="1:22" s="106" customFormat="1">
      <c r="A264" s="117"/>
      <c r="B264" s="118"/>
      <c r="C264" s="107"/>
      <c r="D264" s="109"/>
      <c r="E264" s="109"/>
      <c r="F264" s="67"/>
      <c r="G264" s="109"/>
      <c r="H264" s="109"/>
      <c r="I264" s="109"/>
      <c r="J264" s="109"/>
      <c r="K264" s="107"/>
      <c r="L264" s="107"/>
      <c r="M264" s="107"/>
      <c r="N264" s="110"/>
      <c r="O264" s="110"/>
      <c r="P264" s="110"/>
      <c r="Q264" s="110"/>
      <c r="R264" s="110"/>
      <c r="S264" s="110"/>
      <c r="T264" s="110"/>
      <c r="U264" s="110"/>
      <c r="V264" s="110"/>
    </row>
    <row r="265" spans="1:22" s="106" customFormat="1">
      <c r="A265" s="117"/>
      <c r="B265" s="118"/>
      <c r="C265" s="107"/>
      <c r="D265" s="109"/>
      <c r="E265" s="109"/>
      <c r="F265" s="67"/>
      <c r="G265" s="109"/>
      <c r="H265" s="109"/>
      <c r="I265" s="109"/>
      <c r="J265" s="109"/>
      <c r="K265" s="107"/>
      <c r="L265" s="107"/>
      <c r="M265" s="107"/>
      <c r="N265" s="110"/>
      <c r="O265" s="110"/>
      <c r="P265" s="110"/>
      <c r="Q265" s="110"/>
      <c r="R265" s="110"/>
      <c r="S265" s="110"/>
      <c r="T265" s="110"/>
      <c r="U265" s="110"/>
      <c r="V265" s="110"/>
    </row>
    <row r="266" spans="1:22" s="106" customFormat="1">
      <c r="A266" s="117"/>
      <c r="B266" s="118"/>
      <c r="C266" s="107"/>
      <c r="D266" s="109"/>
      <c r="E266" s="109"/>
      <c r="F266" s="67"/>
      <c r="G266" s="109"/>
      <c r="H266" s="109"/>
      <c r="I266" s="109"/>
      <c r="J266" s="109"/>
      <c r="K266" s="107"/>
      <c r="L266" s="107"/>
      <c r="M266" s="107"/>
      <c r="N266" s="110"/>
      <c r="O266" s="110"/>
      <c r="P266" s="110"/>
      <c r="Q266" s="110"/>
      <c r="R266" s="110"/>
      <c r="S266" s="110"/>
      <c r="T266" s="110"/>
      <c r="U266" s="110"/>
      <c r="V266" s="110"/>
    </row>
    <row r="267" spans="1:22" s="106" customFormat="1">
      <c r="A267" s="117"/>
      <c r="B267" s="118"/>
      <c r="C267" s="107"/>
      <c r="D267" s="109"/>
      <c r="E267" s="109"/>
      <c r="F267" s="67"/>
      <c r="G267" s="109"/>
      <c r="H267" s="109"/>
      <c r="I267" s="109"/>
      <c r="J267" s="109"/>
      <c r="K267" s="107"/>
      <c r="L267" s="107"/>
      <c r="M267" s="107"/>
      <c r="N267" s="110"/>
      <c r="O267" s="110"/>
      <c r="P267" s="110"/>
      <c r="Q267" s="110"/>
      <c r="R267" s="110"/>
      <c r="S267" s="110"/>
      <c r="T267" s="110"/>
      <c r="U267" s="110"/>
      <c r="V267" s="110"/>
    </row>
    <row r="268" spans="1:22" s="106" customFormat="1">
      <c r="A268" s="117"/>
      <c r="B268" s="118"/>
      <c r="C268" s="107"/>
      <c r="D268" s="109"/>
      <c r="E268" s="109"/>
      <c r="F268" s="67"/>
      <c r="G268" s="109"/>
      <c r="H268" s="109"/>
      <c r="I268" s="109"/>
      <c r="J268" s="109"/>
      <c r="K268" s="107"/>
      <c r="L268" s="107"/>
      <c r="M268" s="107"/>
      <c r="N268" s="110"/>
      <c r="O268" s="110"/>
      <c r="P268" s="110"/>
      <c r="Q268" s="110"/>
      <c r="R268" s="110"/>
      <c r="S268" s="110"/>
      <c r="T268" s="110"/>
      <c r="U268" s="110"/>
      <c r="V268" s="110"/>
    </row>
    <row r="269" spans="1:22" s="106" customFormat="1">
      <c r="A269" s="117"/>
      <c r="B269" s="118"/>
      <c r="C269" s="107"/>
      <c r="D269" s="109"/>
      <c r="E269" s="109"/>
      <c r="F269" s="67"/>
      <c r="G269" s="109"/>
      <c r="H269" s="109"/>
      <c r="I269" s="109"/>
      <c r="J269" s="109"/>
      <c r="K269" s="107"/>
      <c r="L269" s="107"/>
      <c r="M269" s="107"/>
      <c r="N269" s="110"/>
      <c r="O269" s="110"/>
      <c r="P269" s="110"/>
      <c r="Q269" s="110"/>
      <c r="R269" s="110"/>
      <c r="S269" s="110"/>
      <c r="T269" s="110"/>
      <c r="U269" s="110"/>
      <c r="V269" s="110"/>
    </row>
    <row r="270" spans="1:22" s="106" customFormat="1">
      <c r="A270" s="117"/>
      <c r="B270" s="118"/>
      <c r="C270" s="107"/>
      <c r="D270" s="109"/>
      <c r="E270" s="109"/>
      <c r="F270" s="67"/>
      <c r="G270" s="109"/>
      <c r="H270" s="109"/>
      <c r="I270" s="109"/>
      <c r="J270" s="109"/>
      <c r="K270" s="107"/>
      <c r="L270" s="107"/>
      <c r="M270" s="107"/>
      <c r="N270" s="110"/>
      <c r="O270" s="110"/>
      <c r="P270" s="110"/>
      <c r="Q270" s="110"/>
      <c r="R270" s="110"/>
      <c r="S270" s="110"/>
      <c r="T270" s="110"/>
      <c r="U270" s="110"/>
      <c r="V270" s="110"/>
    </row>
    <row r="271" spans="1:22" s="106" customFormat="1">
      <c r="A271" s="117"/>
      <c r="B271" s="118"/>
      <c r="C271" s="107"/>
      <c r="D271" s="109"/>
      <c r="E271" s="109"/>
      <c r="F271" s="67"/>
      <c r="G271" s="109"/>
      <c r="H271" s="109"/>
      <c r="I271" s="109"/>
      <c r="J271" s="109"/>
      <c r="K271" s="107"/>
      <c r="L271" s="107"/>
      <c r="M271" s="107"/>
      <c r="N271" s="110"/>
      <c r="O271" s="110"/>
      <c r="P271" s="110"/>
      <c r="Q271" s="110"/>
      <c r="R271" s="110"/>
      <c r="S271" s="110"/>
      <c r="T271" s="110"/>
      <c r="U271" s="110"/>
      <c r="V271" s="110"/>
    </row>
    <row r="272" spans="1:22" s="106" customFormat="1">
      <c r="A272" s="117"/>
      <c r="B272" s="118"/>
      <c r="C272" s="107"/>
      <c r="D272" s="109"/>
      <c r="E272" s="109"/>
      <c r="F272" s="67"/>
      <c r="G272" s="109"/>
      <c r="H272" s="109"/>
      <c r="I272" s="109"/>
      <c r="J272" s="109"/>
      <c r="K272" s="107"/>
      <c r="L272" s="107"/>
      <c r="M272" s="107"/>
      <c r="N272" s="110"/>
      <c r="O272" s="110"/>
      <c r="P272" s="110"/>
      <c r="Q272" s="110"/>
      <c r="R272" s="110"/>
      <c r="S272" s="110"/>
      <c r="T272" s="110"/>
      <c r="U272" s="110"/>
      <c r="V272" s="110"/>
    </row>
    <row r="273" spans="1:22" s="106" customFormat="1">
      <c r="A273" s="117"/>
      <c r="B273" s="118"/>
      <c r="C273" s="107"/>
      <c r="D273" s="109"/>
      <c r="E273" s="109"/>
      <c r="F273" s="67"/>
      <c r="G273" s="109"/>
      <c r="H273" s="109"/>
      <c r="I273" s="109"/>
      <c r="J273" s="109"/>
      <c r="K273" s="107"/>
      <c r="L273" s="107"/>
      <c r="M273" s="107"/>
      <c r="N273" s="110"/>
      <c r="O273" s="110"/>
      <c r="P273" s="110"/>
      <c r="Q273" s="110"/>
      <c r="R273" s="110"/>
      <c r="S273" s="110"/>
      <c r="T273" s="110"/>
      <c r="U273" s="110"/>
      <c r="V273" s="110"/>
    </row>
    <row r="274" spans="1:22" s="106" customFormat="1">
      <c r="A274" s="117"/>
      <c r="B274" s="118"/>
      <c r="C274" s="107"/>
      <c r="D274" s="109"/>
      <c r="E274" s="109"/>
      <c r="F274" s="67"/>
      <c r="G274" s="109"/>
      <c r="H274" s="109"/>
      <c r="I274" s="109"/>
      <c r="J274" s="109"/>
      <c r="K274" s="107"/>
      <c r="L274" s="107"/>
      <c r="M274" s="107"/>
      <c r="N274" s="110"/>
      <c r="O274" s="110"/>
      <c r="P274" s="110"/>
      <c r="Q274" s="110"/>
      <c r="R274" s="110"/>
      <c r="S274" s="110"/>
      <c r="T274" s="110"/>
      <c r="U274" s="110"/>
      <c r="V274" s="110"/>
    </row>
    <row r="275" spans="1:22" s="106" customFormat="1">
      <c r="A275" s="117"/>
      <c r="B275" s="118"/>
      <c r="C275" s="107"/>
      <c r="D275" s="109"/>
      <c r="E275" s="109"/>
      <c r="F275" s="67"/>
      <c r="G275" s="109"/>
      <c r="H275" s="109"/>
      <c r="I275" s="109"/>
      <c r="J275" s="109"/>
      <c r="K275" s="107"/>
      <c r="L275" s="107"/>
      <c r="M275" s="107"/>
      <c r="N275" s="110"/>
      <c r="O275" s="110"/>
      <c r="P275" s="110"/>
      <c r="Q275" s="110"/>
      <c r="R275" s="110"/>
      <c r="S275" s="110"/>
      <c r="T275" s="110"/>
      <c r="U275" s="110"/>
      <c r="V275" s="110"/>
    </row>
    <row r="276" spans="1:22" s="106" customFormat="1">
      <c r="A276" s="117"/>
      <c r="B276" s="118"/>
      <c r="C276" s="107"/>
      <c r="D276" s="109"/>
      <c r="E276" s="109"/>
      <c r="F276" s="67"/>
      <c r="G276" s="109"/>
      <c r="H276" s="109"/>
      <c r="I276" s="109"/>
      <c r="J276" s="109"/>
      <c r="K276" s="107"/>
      <c r="L276" s="107"/>
      <c r="M276" s="107"/>
      <c r="N276" s="110"/>
      <c r="O276" s="110"/>
      <c r="P276" s="110"/>
      <c r="Q276" s="110"/>
      <c r="R276" s="110"/>
      <c r="S276" s="110"/>
      <c r="T276" s="110"/>
      <c r="U276" s="110"/>
      <c r="V276" s="110"/>
    </row>
    <row r="277" spans="1:22" s="106" customFormat="1">
      <c r="A277" s="117"/>
      <c r="B277" s="118"/>
      <c r="C277" s="107"/>
      <c r="D277" s="109"/>
      <c r="E277" s="109"/>
      <c r="F277" s="67"/>
      <c r="G277" s="109"/>
      <c r="H277" s="109"/>
      <c r="I277" s="109"/>
      <c r="J277" s="109"/>
      <c r="K277" s="107"/>
      <c r="L277" s="107"/>
      <c r="M277" s="107"/>
      <c r="N277" s="110"/>
      <c r="O277" s="110"/>
      <c r="P277" s="110"/>
      <c r="Q277" s="110"/>
      <c r="R277" s="110"/>
      <c r="S277" s="110"/>
      <c r="T277" s="110"/>
      <c r="U277" s="110"/>
      <c r="V277" s="110"/>
    </row>
    <row r="278" spans="1:22" s="106" customFormat="1">
      <c r="A278" s="117"/>
      <c r="B278" s="118"/>
      <c r="C278" s="107"/>
      <c r="D278" s="109"/>
      <c r="E278" s="109"/>
      <c r="F278" s="67"/>
      <c r="G278" s="109"/>
      <c r="H278" s="109"/>
      <c r="I278" s="109"/>
      <c r="J278" s="109"/>
      <c r="K278" s="107"/>
      <c r="L278" s="107"/>
      <c r="M278" s="107"/>
      <c r="N278" s="110"/>
      <c r="O278" s="110"/>
      <c r="P278" s="110"/>
      <c r="Q278" s="110"/>
      <c r="R278" s="110"/>
      <c r="S278" s="110"/>
      <c r="T278" s="110"/>
      <c r="U278" s="110"/>
      <c r="V278" s="110"/>
    </row>
    <row r="279" spans="1:22" s="106" customFormat="1">
      <c r="A279" s="117"/>
      <c r="B279" s="118"/>
      <c r="C279" s="107"/>
      <c r="D279" s="109"/>
      <c r="E279" s="109"/>
      <c r="F279" s="67"/>
      <c r="G279" s="109"/>
      <c r="H279" s="109"/>
      <c r="I279" s="109"/>
      <c r="J279" s="109"/>
      <c r="K279" s="107"/>
      <c r="L279" s="107"/>
      <c r="M279" s="107"/>
      <c r="N279" s="110"/>
      <c r="O279" s="110"/>
      <c r="P279" s="110"/>
      <c r="Q279" s="110"/>
      <c r="R279" s="110"/>
      <c r="S279" s="110"/>
      <c r="T279" s="110"/>
      <c r="U279" s="110"/>
      <c r="V279" s="110"/>
    </row>
    <row r="280" spans="1:22" s="106" customFormat="1">
      <c r="A280" s="117"/>
      <c r="B280" s="118"/>
      <c r="C280" s="107"/>
      <c r="D280" s="109"/>
      <c r="E280" s="109"/>
      <c r="F280" s="67"/>
      <c r="G280" s="109"/>
      <c r="H280" s="109"/>
      <c r="I280" s="109"/>
      <c r="J280" s="109"/>
      <c r="K280" s="107"/>
      <c r="L280" s="107"/>
      <c r="M280" s="107"/>
      <c r="N280" s="110"/>
      <c r="O280" s="110"/>
      <c r="P280" s="110"/>
      <c r="Q280" s="110"/>
      <c r="R280" s="110"/>
      <c r="S280" s="110"/>
      <c r="T280" s="110"/>
      <c r="U280" s="110"/>
      <c r="V280" s="110"/>
    </row>
    <row r="281" spans="1:22" s="106" customFormat="1">
      <c r="A281" s="117"/>
      <c r="B281" s="118"/>
      <c r="C281" s="107"/>
      <c r="D281" s="109"/>
      <c r="E281" s="109"/>
      <c r="F281" s="67"/>
      <c r="G281" s="109"/>
      <c r="H281" s="109"/>
      <c r="I281" s="109"/>
      <c r="J281" s="109"/>
      <c r="K281" s="107"/>
      <c r="L281" s="107"/>
      <c r="M281" s="107"/>
      <c r="N281" s="110"/>
      <c r="O281" s="110"/>
      <c r="P281" s="110"/>
      <c r="Q281" s="110"/>
      <c r="R281" s="110"/>
      <c r="S281" s="110"/>
      <c r="T281" s="110"/>
      <c r="U281" s="110"/>
      <c r="V281" s="110"/>
    </row>
    <row r="282" spans="1:22" s="106" customFormat="1">
      <c r="A282" s="117"/>
      <c r="B282" s="118"/>
      <c r="C282" s="107"/>
      <c r="D282" s="109"/>
      <c r="E282" s="109"/>
      <c r="F282" s="67"/>
      <c r="G282" s="109"/>
      <c r="H282" s="109"/>
      <c r="I282" s="109"/>
      <c r="J282" s="109"/>
      <c r="K282" s="107"/>
      <c r="L282" s="107"/>
      <c r="M282" s="107"/>
      <c r="N282" s="110"/>
      <c r="O282" s="110"/>
      <c r="P282" s="110"/>
      <c r="Q282" s="110"/>
      <c r="R282" s="110"/>
      <c r="S282" s="110"/>
      <c r="T282" s="110"/>
      <c r="U282" s="110"/>
      <c r="V282" s="110"/>
    </row>
    <row r="283" spans="1:22" s="106" customFormat="1">
      <c r="A283" s="117"/>
      <c r="B283" s="118"/>
      <c r="C283" s="107"/>
      <c r="D283" s="109"/>
      <c r="E283" s="109"/>
      <c r="F283" s="67"/>
      <c r="G283" s="109"/>
      <c r="H283" s="109"/>
      <c r="I283" s="109"/>
      <c r="J283" s="109"/>
      <c r="K283" s="107"/>
      <c r="L283" s="107"/>
      <c r="M283" s="107"/>
      <c r="N283" s="110"/>
      <c r="O283" s="110"/>
      <c r="P283" s="110"/>
      <c r="Q283" s="110"/>
      <c r="R283" s="110"/>
      <c r="S283" s="110"/>
      <c r="T283" s="110"/>
      <c r="U283" s="110"/>
      <c r="V283" s="110"/>
    </row>
    <row r="284" spans="1:22" s="106" customFormat="1">
      <c r="A284" s="117"/>
      <c r="B284" s="118"/>
      <c r="C284" s="107"/>
      <c r="D284" s="109"/>
      <c r="E284" s="109"/>
      <c r="F284" s="67"/>
      <c r="G284" s="109"/>
      <c r="H284" s="109"/>
      <c r="I284" s="109"/>
      <c r="J284" s="109"/>
      <c r="K284" s="107"/>
      <c r="L284" s="107"/>
      <c r="M284" s="107"/>
      <c r="N284" s="110"/>
      <c r="O284" s="110"/>
      <c r="P284" s="110"/>
      <c r="Q284" s="110"/>
      <c r="R284" s="110"/>
      <c r="S284" s="110"/>
      <c r="T284" s="110"/>
      <c r="U284" s="110"/>
      <c r="V284" s="110"/>
    </row>
    <row r="285" spans="1:22" s="106" customFormat="1">
      <c r="A285" s="117"/>
      <c r="B285" s="118"/>
      <c r="C285" s="107"/>
      <c r="D285" s="109"/>
      <c r="E285" s="109"/>
      <c r="F285" s="67"/>
      <c r="G285" s="109"/>
      <c r="H285" s="109"/>
      <c r="I285" s="109"/>
      <c r="J285" s="109"/>
      <c r="K285" s="107"/>
      <c r="L285" s="107"/>
      <c r="M285" s="107"/>
      <c r="N285" s="110"/>
      <c r="O285" s="110"/>
      <c r="P285" s="110"/>
      <c r="Q285" s="110"/>
      <c r="R285" s="110"/>
      <c r="S285" s="110"/>
      <c r="T285" s="110"/>
      <c r="U285" s="110"/>
      <c r="V285" s="110"/>
    </row>
    <row r="286" spans="1:22" s="106" customFormat="1">
      <c r="A286" s="117"/>
      <c r="B286" s="118"/>
      <c r="C286" s="107"/>
      <c r="D286" s="109"/>
      <c r="E286" s="109"/>
      <c r="F286" s="67"/>
      <c r="G286" s="109"/>
      <c r="H286" s="109"/>
      <c r="I286" s="109"/>
      <c r="J286" s="109"/>
      <c r="K286" s="107"/>
      <c r="L286" s="107"/>
      <c r="M286" s="107"/>
      <c r="N286" s="110"/>
      <c r="O286" s="110"/>
      <c r="P286" s="110"/>
      <c r="Q286" s="110"/>
      <c r="R286" s="110"/>
      <c r="S286" s="110"/>
      <c r="T286" s="110"/>
      <c r="U286" s="110"/>
      <c r="V286" s="110"/>
    </row>
    <row r="287" spans="1:22" s="106" customFormat="1">
      <c r="A287" s="117"/>
      <c r="B287" s="118"/>
      <c r="C287" s="107"/>
      <c r="D287" s="109"/>
      <c r="E287" s="109"/>
      <c r="F287" s="67"/>
      <c r="G287" s="109"/>
      <c r="H287" s="109"/>
      <c r="I287" s="109"/>
      <c r="J287" s="109"/>
      <c r="K287" s="107"/>
      <c r="L287" s="107"/>
      <c r="M287" s="107"/>
      <c r="N287" s="110"/>
      <c r="O287" s="110"/>
      <c r="P287" s="110"/>
      <c r="Q287" s="110"/>
      <c r="R287" s="110"/>
      <c r="S287" s="110"/>
      <c r="T287" s="110"/>
      <c r="U287" s="110"/>
      <c r="V287" s="110"/>
    </row>
    <row r="288" spans="1:22" s="106" customFormat="1">
      <c r="A288" s="117"/>
      <c r="B288" s="118"/>
      <c r="C288" s="107"/>
      <c r="D288" s="109"/>
      <c r="E288" s="109"/>
      <c r="F288" s="67"/>
      <c r="G288" s="109"/>
      <c r="H288" s="109"/>
      <c r="I288" s="109"/>
      <c r="J288" s="109"/>
      <c r="K288" s="107"/>
      <c r="L288" s="107"/>
      <c r="M288" s="107"/>
      <c r="N288" s="110"/>
      <c r="O288" s="110"/>
      <c r="P288" s="110"/>
      <c r="Q288" s="110"/>
      <c r="R288" s="110"/>
      <c r="S288" s="110"/>
      <c r="T288" s="110"/>
      <c r="U288" s="110"/>
      <c r="V288" s="110"/>
    </row>
    <row r="289" spans="1:22" s="106" customFormat="1">
      <c r="A289" s="117"/>
      <c r="B289" s="118"/>
      <c r="C289" s="107"/>
      <c r="D289" s="109"/>
      <c r="E289" s="109"/>
      <c r="F289" s="67"/>
      <c r="G289" s="109"/>
      <c r="H289" s="109"/>
      <c r="I289" s="109"/>
      <c r="J289" s="109"/>
      <c r="K289" s="107"/>
      <c r="L289" s="107"/>
      <c r="M289" s="107"/>
      <c r="N289" s="110"/>
      <c r="O289" s="110"/>
      <c r="P289" s="110"/>
      <c r="Q289" s="110"/>
      <c r="R289" s="110"/>
      <c r="S289" s="110"/>
      <c r="T289" s="110"/>
      <c r="U289" s="110"/>
      <c r="V289" s="110"/>
    </row>
    <row r="290" spans="1:22" s="106" customFormat="1">
      <c r="A290" s="117"/>
      <c r="B290" s="118"/>
      <c r="C290" s="107"/>
      <c r="D290" s="109"/>
      <c r="E290" s="109"/>
      <c r="F290" s="67"/>
      <c r="G290" s="109"/>
      <c r="H290" s="109"/>
      <c r="I290" s="109"/>
      <c r="J290" s="109"/>
      <c r="K290" s="107"/>
      <c r="L290" s="107"/>
      <c r="M290" s="107"/>
      <c r="N290" s="110"/>
      <c r="O290" s="110"/>
      <c r="P290" s="110"/>
      <c r="Q290" s="110"/>
      <c r="R290" s="110"/>
      <c r="S290" s="110"/>
      <c r="T290" s="110"/>
      <c r="U290" s="110"/>
      <c r="V290" s="110"/>
    </row>
    <row r="291" spans="1:22" s="106" customFormat="1">
      <c r="A291" s="117"/>
      <c r="B291" s="118"/>
      <c r="C291" s="107"/>
      <c r="D291" s="109"/>
      <c r="E291" s="109"/>
      <c r="F291" s="67"/>
      <c r="G291" s="109"/>
      <c r="H291" s="109"/>
      <c r="I291" s="109"/>
      <c r="J291" s="109"/>
      <c r="K291" s="107"/>
      <c r="L291" s="107"/>
      <c r="M291" s="107"/>
      <c r="N291" s="110"/>
      <c r="O291" s="110"/>
      <c r="P291" s="110"/>
      <c r="Q291" s="110"/>
      <c r="R291" s="110"/>
      <c r="S291" s="110"/>
      <c r="T291" s="110"/>
      <c r="U291" s="110"/>
      <c r="V291" s="110"/>
    </row>
  </sheetData>
  <mergeCells count="5">
    <mergeCell ref="A47:A48"/>
    <mergeCell ref="B47:B48"/>
    <mergeCell ref="C47:C48"/>
    <mergeCell ref="D47:D48"/>
    <mergeCell ref="E47:E48"/>
  </mergeCells>
  <hyperlinks>
    <hyperlink ref="G10" r:id="rId1" display="https://www.lvm.fi"/>
    <hyperlink ref="G9" r:id="rId2"/>
    <hyperlink ref="G11" r:id="rId3"/>
    <hyperlink ref="G12" r:id="rId4"/>
  </hyperlinks>
  <pageMargins left="0.7" right="0.7" top="0.75" bottom="0.75" header="0.3" footer="0.3"/>
  <pageSetup paperSize="9" orientation="portrait"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8"/>
  <sheetViews>
    <sheetView workbookViewId="0"/>
  </sheetViews>
  <sheetFormatPr defaultRowHeight="14.4" outlineLevelCol="1"/>
  <cols>
    <col min="1" max="1" width="37.77734375" style="863" customWidth="1"/>
    <col min="2" max="2" width="97.5546875" style="863" customWidth="1" outlineLevel="1"/>
    <col min="3" max="3" width="38.33203125" style="863" customWidth="1"/>
    <col min="4" max="4" width="31.33203125" customWidth="1"/>
    <col min="5" max="5" width="92.5546875" hidden="1" customWidth="1" outlineLevel="1"/>
    <col min="6" max="6" width="21.21875" style="895" customWidth="1" collapsed="1"/>
    <col min="7" max="7" width="92.5546875" style="517" customWidth="1"/>
  </cols>
  <sheetData>
    <row r="1" spans="1:9" ht="27.6">
      <c r="A1" s="897" t="s">
        <v>20780</v>
      </c>
      <c r="B1" s="897" t="s">
        <v>20783</v>
      </c>
      <c r="C1" s="897" t="s">
        <v>20781</v>
      </c>
      <c r="D1" s="897" t="s">
        <v>20781</v>
      </c>
      <c r="E1" s="897" t="s">
        <v>20860</v>
      </c>
      <c r="F1" s="897" t="s">
        <v>20782</v>
      </c>
      <c r="G1" s="896" t="s">
        <v>20786</v>
      </c>
      <c r="H1" s="896" t="s">
        <v>20784</v>
      </c>
      <c r="I1" s="893" t="s">
        <v>20785</v>
      </c>
    </row>
    <row r="2" spans="1:9" ht="15" customHeight="1">
      <c r="A2" s="898" t="s">
        <v>557</v>
      </c>
      <c r="B2" s="899" t="str">
        <f>VLOOKUP(A2,'JHS200'!$C$1:$G$117,3,FALSE)&amp;". "&amp;VLOOKUP(A2,'JHS200'!$C$1:$G$117,4,FALSE)</f>
        <v xml:space="preserve">Ensisijaisesti lakiperusteiset yleiseen hallintoon liittyvät palvelut. Huom. Tukipalveluille on oma palveluluokka (nro 125). . Kunnan demokratiapalvelut. Kunnan ylintä päätäntä- ja toimeenpanovaltaa käyttävien hallintoviranomaisten toiminnot: kunnanvaltuusto, -hallitus ja -johtaja sekä näiden toimintojen keskitetyt valmistelutehtävät (esim. kunnanjohtajan sihteeri), ei kuitenkaan toimialoilla tapahtuva valmistelu. Yleishallintoon kuuluvat kunnanhallituksen alaiset jaostot ja toimielimet. 
Koko kunnan toimintaa ja strategiaa ohjaavat ja neuvoa antavat toiminnot (esim. lähidemokratia- ja tasa-arvoasiat, asukkaiden osallistumis- ja vaikuttamismahdollisuuksien edistäminen (esimerkiksi vanhus- ja vammaisneuvostot, nuorisovaltuusto). 
Kunnan strategista, laaja-alaista ja pitkän aikavälin kehittämistä ja suunnittelua tukevat palvelut sekä niitä tukeva tiedonhankinta ja jalostus. Edellä kuvattuja palveluita ovat kuntastrategian valmistelu, laadinnan ohjaus, seuranta sekä näiden kehittäminen. Lisäksi palveluluokkaan kuuluvat myös kuntastrategiaa toteuttavien poikkihallinnollisten erillisohjelmien ja -suunnitelmien laadinta sekä kunnan edunvalvonta. Strategisen tason kuntakehityspalvelut kuuluvat yleishallintoon siltä osin, kun ne eivät ole jotain muuta varsinaista palvelua, kuten elinkeinojen edistämistä. Palveluluokkaan sisältyy myös konserniohjaus - ja valvonta
Varautuminen ja valmiussuunnittelu. 
Tiedonohjaussuunnitelman mukainen keskitetty asianhallinta, tiedonhallinta, arkistointi, arkiston tietopalvelu ja päätösten tiedoksi antaminen. 
Tarkastuslautakunnat, sisäinen tarkastus ja tarkastustoimi. 
Verotuskustannukset
Maakunnallinen yhteistyö, kuntayhteistyö </v>
      </c>
      <c r="C2" s="898"/>
      <c r="D2" s="15"/>
      <c r="E2" s="900" t="e">
        <f>VLOOKUP(C2,'JHS206'!$B$1:$G$117,4,FALSE)&amp;". "&amp;VLOOKUP(C2,'JHS206'!$B$1:$G$117,5,FALSE)</f>
        <v>#N/A</v>
      </c>
      <c r="F2" s="901" t="e">
        <f>IF(E2=B2,$I$1,$H$1)</f>
        <v>#N/A</v>
      </c>
    </row>
    <row r="3" spans="1:9">
      <c r="A3" s="898" t="s">
        <v>18794</v>
      </c>
      <c r="B3" s="899" t="str">
        <f>VLOOKUP(A3,'JHS200'!$C$1:$G$117,3,FALSE)&amp;". "&amp;VLOOKUP(A3,'JHS200'!$C$1:$G$117,4,FALSE)</f>
        <v xml:space="preserve">Kunnan keskusvaalilautakunnan sekä äänestysalueiden vaalilautakunnan vaalien järjestämiseen liittyvät tehtävät. </v>
      </c>
      <c r="C3" s="898"/>
      <c r="D3" s="15"/>
      <c r="E3" s="900" t="e">
        <f>VLOOKUP(C3,'JHS206'!$B$1:$G$117,4,FALSE)&amp;". "&amp;VLOOKUP(C3,'JHS206'!$B$1:$G$117,5,FALSE)</f>
        <v>#N/A</v>
      </c>
      <c r="F3" s="901" t="e">
        <f>IF(E3=B3,$I$1,$H$1)</f>
        <v>#N/A</v>
      </c>
    </row>
    <row r="4" spans="1:9" ht="27.6">
      <c r="A4" s="902" t="s">
        <v>20576</v>
      </c>
      <c r="B4" s="899" t="str">
        <f>VLOOKUP(A4,'JHS200'!$C$1:$G$117,3,FALSE)&amp;". "&amp;VLOOKUP(A4,'JHS200'!$C$1:$G$117,4,FALSE)</f>
        <v xml:space="preserve">Erittelemätön-luokkaa voi käyttää ainoastaan kunnilta ja kuntayhtymiltä ostettavissa palveluissa. Luokalle kirjataan lastensuojelun ammatillinen perhehoito, lastensuojelun laitospalvelu ja lastensuojelun perhehoito. . </v>
      </c>
      <c r="C4" s="902"/>
      <c r="D4" s="15"/>
      <c r="E4" s="900" t="e">
        <f>VLOOKUP(C4,'JHS206'!$B$1:$G$117,4,FALSE)&amp;". "&amp;VLOOKUP(C4,'JHS206'!$B$1:$G$117,5,FALSE)</f>
        <v>#N/A</v>
      </c>
      <c r="F4" s="901" t="e">
        <f>IF(E4=B4,$I$1,$H$1)</f>
        <v>#N/A</v>
      </c>
    </row>
    <row r="5" spans="1:9" ht="28.8">
      <c r="A5" s="903" t="s">
        <v>98</v>
      </c>
      <c r="B5" s="899" t="str">
        <f>VLOOKUP(A5,'JHS200'!$C$1:$G$117,3,FALSE)&amp;". "&amp;VLOOKUP(A5,'JHS200'!$C$1:$G$117,4,FALSE)</f>
        <v xml:space="preserve">lastensuojelun ammatillinen perhehoito (annetaan lupaviranomaiselta saadun luvan perusteella toimivassa ammatillisessa perhekodissa). Sisältää myös avohuollon sijoituksena ammatilliseen perhehoitoon annetun hoidon. </v>
      </c>
      <c r="C5" s="904" t="s">
        <v>98</v>
      </c>
      <c r="D5" s="15"/>
      <c r="E5" s="900" t="str">
        <f>VLOOKUP(C5,'JHS206'!$B$1:$G$117,4,FALSE)&amp;". "&amp;VLOOKUP(C5,'JHS206'!$B$1:$G$117,5,FALSE)</f>
        <v xml:space="preserve">lastensuojelun ammatillinen perhehoito (annetaan lupaviranomaiselta saadun luvan perusteella toimivassa ammatillisessa perhekodissa). </v>
      </c>
      <c r="F5" s="901" t="str">
        <f>IF(E5=B5,$I$1,$H$1)</f>
        <v>Kyllä</v>
      </c>
      <c r="G5" s="517" t="s">
        <v>20579</v>
      </c>
    </row>
    <row r="6" spans="1:9" ht="28.8">
      <c r="A6" s="903" t="s">
        <v>101</v>
      </c>
      <c r="B6" s="899" t="str">
        <f>VLOOKUP(A6,'JHS200'!$C$1:$G$117,3,FALSE)&amp;". "&amp;VLOOKUP(A6,'JHS200'!$C$1:$G$117,4,FALSE)</f>
        <v xml:space="preserve">lastensuojelun laitoshoito lastensuojelulaitoksissa. Palveluun kirjataan myös laitoksissa annettu perhekuntoutus. Sisältää myös avohuollon sijoituksena laitospalveluun annetun hoidon. </v>
      </c>
      <c r="C6" s="904" t="s">
        <v>101</v>
      </c>
      <c r="D6" s="15"/>
      <c r="E6" s="900" t="str">
        <f>VLOOKUP(C6,'JHS206'!$B$1:$G$117,4,FALSE)&amp;". "&amp;VLOOKUP(C6,'JHS206'!$B$1:$G$117,5,FALSE)</f>
        <v>lastensuojelun laitoshoito lastensuojelulaitoksissa. Palveluun kirjataan myös laitoksissa annettu perhekuntoutus.</v>
      </c>
      <c r="F6" s="901" t="str">
        <f t="shared" ref="F6:F69" si="0">IF(E6=B6,$I$1,$H$1)</f>
        <v>Kyllä</v>
      </c>
      <c r="G6" s="517" t="s">
        <v>20787</v>
      </c>
    </row>
    <row r="7" spans="1:9">
      <c r="A7" s="903" t="s">
        <v>77</v>
      </c>
      <c r="B7" s="899" t="str">
        <f>VLOOKUP(A7,'JHS200'!$C$1:$G$117,3,FALSE)&amp;". "&amp;VLOOKUP(A7,'JHS200'!$C$1:$G$117,4,FALSE)</f>
        <v xml:space="preserve">lastensuojelun perhehoito (ns. sijaisperhehoito). Sisältää myös avohuollon sijoituksena perhehoitoon annetun hoidon. </v>
      </c>
      <c r="C7" s="904" t="s">
        <v>77</v>
      </c>
      <c r="D7" s="15"/>
      <c r="E7" s="900" t="str">
        <f>VLOOKUP(C7,'JHS206'!$B$1:$G$117,4,FALSE)&amp;". "&amp;VLOOKUP(C7,'JHS206'!$B$1:$G$117,5,FALSE)</f>
        <v xml:space="preserve">lastensuojelun perhehoito (ns. sijaisperhehoito). </v>
      </c>
      <c r="F7" s="901" t="str">
        <f t="shared" si="0"/>
        <v>Kyllä</v>
      </c>
      <c r="G7" s="517" t="s">
        <v>20583</v>
      </c>
    </row>
    <row r="8" spans="1:9" ht="72">
      <c r="A8" s="903" t="s">
        <v>89</v>
      </c>
      <c r="B8" s="899" t="str">
        <f>VLOOKUP(A8,'JHS200'!$C$1:$G$117,3,FALSE)&amp;". "&amp;VLOOKUP(A8,'JHS200'!$C$1:$G$117,4,FALSE)</f>
        <v>lastensuojelun sosiaalityö, sosiaaliohjaus, sosiaalinen kuntoutus, tehostettu perhetyö ja lapsen yksityisen sijoituksen valvonta, muut lastensuojelun avohuollon tukitoimet (mm. lapsen kuntoutumista tukevat hoito- ja terapiapalvelut ja lapsen harrasteiden ja muu taloudellinen tukeminen). Lisäksi lastensuojelun jälkihuoltona annettu itsenäisen selviytymisen tukeminen ja sen tarvitsemat palvelut, tuettu asuminen sekä itsenäistymisvarojen hoito.. Palveluun kirjataan myös avohuoltona annettu perhekuntoutus.</v>
      </c>
      <c r="C8" s="903"/>
      <c r="D8" s="904" t="s">
        <v>88</v>
      </c>
      <c r="E8" s="900" t="str">
        <f>VLOOKUP(D8,'JHS206'!$B$1:$G$117,4,FALSE)&amp;". "&amp;VLOOKUP(D8,'JHS206'!$B$1:$G$117,5,FALSE)</f>
        <v xml:space="preserve">lastensuojelun sosiaalityö, sosiaaliohjaus, sosiaalinen kuntoutus, tehostettu perhetyö ja lapsen yksityisen sijoituksen valvonta, muut lastensuojelun avohuollon tukitoimet (mm. lapsen kuntoutumista tukevat hoito- ja terapiapalvelut ja lapsen harrasteiden ja muu taloudellinen tukeminen). Lisäksi lastensuojelun jälkihuoltona annettu itsenäisen selviytymisen tukeminen ja sen tarvitsemat palvelut, tuettu asuminen sekä itsenäistymisvarojen hoito.. </v>
      </c>
      <c r="F8" s="901" t="str">
        <f t="shared" si="0"/>
        <v>Kyllä</v>
      </c>
      <c r="G8" s="517" t="s">
        <v>20584</v>
      </c>
    </row>
    <row r="9" spans="1:9" ht="41.4">
      <c r="A9" s="902" t="s">
        <v>20585</v>
      </c>
      <c r="B9" s="899" t="str">
        <f>VLOOKUP(A9,'JHS200'!$C$1:$G$117,3,FALSE)&amp;". "&amp;VLOOKUP(A9,'JHS200'!$C$1:$G$117,4,FALSE)</f>
        <v xml:space="preserve">Erittelemätön-luokkaa voi käyttää ainoastaan kunnilta ja kuntayhtymiltä ostettavissa palveluissa. Luokalle kirjataan lapsiperheiden sosiaalityö- ja ohjaus, lapsiperheiden kotipalvelu- ja perhetyö, kasvatus- ja perheneuvonta, perheoikeudelliset palvelut ja ensi- ja turvakotipalvelu. . </v>
      </c>
      <c r="C9" s="902"/>
      <c r="D9" s="15"/>
      <c r="E9" s="900" t="e">
        <f>VLOOKUP(D9,'JHS206'!$B$1:$G$117,4,FALSE)&amp;". "&amp;VLOOKUP(D9,'JHS206'!$B$1:$G$117,5,FALSE)</f>
        <v>#N/A</v>
      </c>
      <c r="F9" s="901" t="e">
        <f t="shared" si="0"/>
        <v>#N/A</v>
      </c>
      <c r="G9" s="517" t="s">
        <v>20788</v>
      </c>
    </row>
    <row r="10" spans="1:9" ht="43.2">
      <c r="A10" s="903" t="s">
        <v>84</v>
      </c>
      <c r="B10" s="899" t="str">
        <f>VLOOKUP(A10,'JHS200'!$C$1:$G$117,3,FALSE)&amp;". "&amp;VLOOKUP(A10,'JHS200'!$C$1:$G$117,4,FALSE)</f>
        <v xml:space="preserve">lapsiperheille tarkoitettu sosiaalityö  ja -ohjaus ja sosiaalinen kuntoutus sekä lapsiperheille tarkoitettu tukisuhdetoiminta, lomanviettopalvelu ja vertaistukitoiminta. Palveluun ei kirjata lastensuojelun palveluja.
</v>
      </c>
      <c r="C10" s="904" t="s">
        <v>84</v>
      </c>
      <c r="D10" s="905" t="s">
        <v>57</v>
      </c>
      <c r="E10" s="900" t="str">
        <f>VLOOKUP(C10,'JHS206'!$B$1:$G$117,4,FALSE)&amp;". "&amp;VLOOKUP(C10,'JHS206'!$B$1:$G$117,5,FALSE)</f>
        <v xml:space="preserve">lapsiperheille tarkoitettu sosiaalityö  ja -ohjaus ja sosiaalinen kuntoutus. Palveluun ei kirjata lastensuojelun palveluja.
</v>
      </c>
      <c r="F10" s="901" t="str">
        <f t="shared" si="0"/>
        <v>Kyllä</v>
      </c>
      <c r="G10" s="517" t="s">
        <v>20861</v>
      </c>
    </row>
    <row r="11" spans="1:9" ht="69">
      <c r="A11" s="903" t="s">
        <v>59</v>
      </c>
      <c r="B11" s="899" t="str">
        <f>VLOOKUP(A11,'JHS200'!$C$1:$G$117,3,FALSE)&amp;". "&amp;VLOOKUP(A11,'JHS200'!$C$1:$G$117,4,FALSE)</f>
        <v>lapsiperheille tarkoitettu kotipalvelu ja perhetyö. Palveluun ei kirjata lastensuojelun palveluja ja muille asiakasryhmille tarkoitettua kotipalvelua.
Asukkaille tarjotut perusterveydenhuollon palvelut (mm. lääkäri-, laboratorio- ja kuvantamispalvelut) kirjataan perusterveydenhuollon luokkiin.</v>
      </c>
      <c r="C11" s="904" t="s">
        <v>59</v>
      </c>
      <c r="D11" s="15"/>
      <c r="E11" s="900" t="str">
        <f>VLOOKUP(C11,'JHS206'!$B$1:$G$117,4,FALSE)&amp;". "&amp;VLOOKUP(C11,'JHS206'!$B$1:$G$117,5,FALSE)</f>
        <v xml:space="preserve">lapsiperheille tarkoitettu kotipalvelu ja perhetyö. Palveluun ei kirjata lastensuojelun palveluja ja muille asiakasryhmille tarkoitettua kotipalvelua.
</v>
      </c>
      <c r="F11" s="901" t="str">
        <f t="shared" si="0"/>
        <v>Kyllä</v>
      </c>
      <c r="G11" s="124" t="s">
        <v>20594</v>
      </c>
    </row>
    <row r="12" spans="1:9">
      <c r="A12" s="903" t="s">
        <v>81</v>
      </c>
      <c r="B12" s="899" t="str">
        <f>VLOOKUP(A12,'JHS200'!$C$1:$G$117,3,FALSE)&amp;". "&amp;VLOOKUP(A12,'JHS200'!$C$1:$G$117,4,FALSE)</f>
        <v xml:space="preserve">kasvatus- ja perheneuvonta. </v>
      </c>
      <c r="C12" s="904" t="s">
        <v>81</v>
      </c>
      <c r="D12" s="15"/>
      <c r="E12" s="900" t="str">
        <f>VLOOKUP(C12,'JHS206'!$B$1:$G$117,4,FALSE)&amp;". "&amp;VLOOKUP(C12,'JHS206'!$B$1:$G$117,5,FALSE)</f>
        <v xml:space="preserve">kasvatus- ja perheneuvonta. </v>
      </c>
      <c r="F12" s="909" t="str">
        <f t="shared" si="0"/>
        <v>Ei</v>
      </c>
    </row>
    <row r="13" spans="1:9">
      <c r="A13" s="903" t="s">
        <v>20590</v>
      </c>
      <c r="B13" s="899" t="str">
        <f>VLOOKUP(A13,'JHS200'!$C$1:$G$117,3,FALSE)&amp;". "&amp;VLOOKUP(A13,'JHS200'!$C$1:$G$117,4,FALSE)</f>
        <v xml:space="preserve">ensikotipalvelu ja turvakotipalvelu. </v>
      </c>
      <c r="C13" s="903"/>
      <c r="D13" s="904" t="s">
        <v>51</v>
      </c>
      <c r="E13" s="900" t="str">
        <f>VLOOKUP(D13,'JHS206'!$B$1:$G$117,4,FALSE)&amp;". "&amp;VLOOKUP(D13,'JHS206'!$B$1:$G$117,5,FALSE)</f>
        <v xml:space="preserve">ensikotipalvelu. </v>
      </c>
      <c r="F13" s="901" t="str">
        <f t="shared" si="0"/>
        <v>Kyllä</v>
      </c>
      <c r="G13" s="517" t="s">
        <v>20862</v>
      </c>
    </row>
    <row r="14" spans="1:9" ht="28.8">
      <c r="A14" s="903" t="s">
        <v>55</v>
      </c>
      <c r="B14" s="899" t="str">
        <f>VLOOKUP(A14,'JHS200'!$C$1:$G$117,3,FALSE)&amp;". "&amp;VLOOKUP(A14,'JHS200'!$C$1:$G$117,4,FALSE)</f>
        <v xml:space="preserve">adoptioneuvonta, isyyden selvittäminen, lapsen elatusavun turvaaminen, lapsen huollon ja tapaamisoikeuden turvaaminen, perheasioiden sovittelu, puolison elatusavun turvaaminen ja tapaamisten valvonta. </v>
      </c>
      <c r="C14" s="904" t="s">
        <v>55</v>
      </c>
      <c r="D14" s="15"/>
      <c r="E14" s="900" t="str">
        <f>VLOOKUP(C14,'JHS206'!$B$1:$G$117,4,FALSE)&amp;". "&amp;VLOOKUP(C14,'JHS206'!$B$1:$G$117,5,FALSE)</f>
        <v xml:space="preserve">adoptioneuvonta, isyyden selvittäminen, lapsen elatusavun turvaaminen, lapsen huollon ja tapaamisoikeuden turvaaminen, perheasioiden sovittelu, puolison elatusavun turvaaminen ja tapaamisten valvonta. </v>
      </c>
      <c r="F14" s="909" t="str">
        <f t="shared" si="0"/>
        <v>Ei</v>
      </c>
    </row>
    <row r="15" spans="1:9" ht="55.2">
      <c r="A15" s="903" t="s">
        <v>158</v>
      </c>
      <c r="B15" s="899" t="str">
        <f>VLOOKUP(A15,'JHS200'!$C$1:$G$117,3,FALSE)&amp;". "&amp;VLOOKUP(A15,'JHS200'!$C$1:$G$117,4,FALSE)</f>
        <v xml:space="preserve">iäkkäille tarkoitettu laitospalvelu. Palveluun ei kirjata perustason terveydenhuollon vuodeosastohoitoa. Asukkaille tarjotut perusterveydenhuollon palvelut (mm. lääkäri-, laboratorio- ja kuvantamispalvelut) kirjataan perusterveydenhuollon luokkiin.
</v>
      </c>
      <c r="C15" s="904" t="s">
        <v>158</v>
      </c>
      <c r="D15" s="904"/>
      <c r="E15" s="900" t="str">
        <f>VLOOKUP(C15,'JHS206'!$B$1:$G$117,4,FALSE)&amp;". "&amp;VLOOKUP(C15,'JHS206'!$B$1:$G$117,5,FALSE)</f>
        <v xml:space="preserve">iäkkäille tarkoitettu laitospalvelu. Palveluun ei kirjata perustason terveydenhuollon vuodeosastohoitoa.
</v>
      </c>
      <c r="F15" s="901" t="str">
        <f t="shared" si="0"/>
        <v>Kyllä</v>
      </c>
      <c r="G15" s="894" t="s">
        <v>20863</v>
      </c>
    </row>
    <row r="16" spans="1:9" ht="27.6">
      <c r="A16" s="903" t="s">
        <v>152</v>
      </c>
      <c r="B16" s="899" t="str">
        <f>VLOOKUP(A16,'JHS200'!$C$1:$G$117,3,FALSE)&amp;". "&amp;VLOOKUP(A16,'JHS200'!$C$1:$G$117,4,FALSE)</f>
        <v>iäkkäille tarkoitettu tehostettu palveluasuminen. Asukkaille tarjotut perusterveydenhuollon palvelut (mm. lääkäri-, laboratorio- ja kuvantamispalvelut) kirjataan perusterveydenhuollon luokkiin.</v>
      </c>
      <c r="C16" s="904" t="s">
        <v>152</v>
      </c>
      <c r="D16" s="904"/>
      <c r="E16" s="900" t="str">
        <f>VLOOKUP(C16,'JHS206'!$B$1:$G$117,4,FALSE)&amp;". "&amp;VLOOKUP(C16,'JHS206'!$B$1:$G$117,5,FALSE)</f>
        <v xml:space="preserve">iäkkäille tarkoitettu tehostettu palveluasuminen. </v>
      </c>
      <c r="F16" s="901" t="str">
        <f t="shared" si="0"/>
        <v>Kyllä</v>
      </c>
      <c r="G16" s="517" t="s">
        <v>20594</v>
      </c>
    </row>
    <row r="17" spans="1:8" ht="41.4">
      <c r="A17" s="902" t="s">
        <v>19027</v>
      </c>
      <c r="B17" s="899" t="str">
        <f>VLOOKUP(A17,'JHS200'!$C$1:$G$117,3,FALSE)&amp;". "&amp;VLOOKUP(A17,'JHS200'!$C$1:$G$117,4,FALSE)</f>
        <v xml:space="preserve">Erittelemätön-luokkaa voi käyttää ainoastaan kunnilta ja kuntayhtymiltä ostettavissa palveluissa. Luokalle kirjataan iäkkäiden keskitetty asiakas- ja palveluohjaus, iäkkäiden palveluasuminen ja perhehoito ja sosiaalihuoltolain mukainen liikkumista tukeva palvelu. . </v>
      </c>
      <c r="C17" s="902"/>
      <c r="D17" s="15"/>
      <c r="E17" s="900" t="e">
        <f>VLOOKUP(C17,'JHS206'!$B$1:$G$117,4,FALSE)&amp;". "&amp;VLOOKUP(C17,'JHS206'!$B$1:$G$117,5,FALSE)</f>
        <v>#N/A</v>
      </c>
      <c r="F17" s="901" t="e">
        <f t="shared" si="0"/>
        <v>#N/A</v>
      </c>
      <c r="G17" s="517" t="s">
        <v>20789</v>
      </c>
    </row>
    <row r="18" spans="1:8" ht="86.4">
      <c r="A18" s="903" t="s">
        <v>129</v>
      </c>
      <c r="B18" s="899" t="str">
        <f>VLOOKUP(A18,'JHS200'!$C$1:$G$117,3,FALSE)&amp;". "&amp;VLOOKUP(A18,'JHS200'!$C$1:$G$117,4,FALSE)</f>
        <v xml:space="preserve">iäkkäiden keskitettynä järjestetty asiakas- ja palveluohjaus
asiakas- ja palveluohjaus koostuu ohjauksesta ja neuvonnasta, sosiaaliohjauksesta, palvelutarpeen arvioinnista ja palveluja koskevasta päätöksenteosta. muu kuin keskitettynä järjestetty asiakas- ja palveluohjaus kirjautuu siihen palveluun, jonka osana sitä tuotetaan
</v>
      </c>
      <c r="C18" s="904" t="s">
        <v>129</v>
      </c>
      <c r="D18" s="15"/>
      <c r="E18" s="900" t="str">
        <f>VLOOKUP(C18,'JHS206'!$B$1:$G$117,4,FALSE)&amp;". "&amp;VLOOKUP(C18,'JHS206'!$B$1:$G$117,5,FALSE)</f>
        <v xml:space="preserve">iäkkäiden keskitettynä järjestetty asiakas- ja palveluohjaus
asiakas- ja palveluohjaus koostuu ohjauksesta ja neuvonnasta, sosiaaliohjauksesta, palvelutarpeen arvioinnista ja palveluja koskevasta päätöksenteosta. muu kuin keskitettynä järjestetty asiakas- ja palveluohjaus kirjautuu siihen palveluun, jonka osana sitä tuotetaan
</v>
      </c>
      <c r="F18" s="909" t="str">
        <f t="shared" si="0"/>
        <v>Ei</v>
      </c>
      <c r="G18" s="517" t="s">
        <v>20790</v>
      </c>
    </row>
    <row r="19" spans="1:8" ht="41.4">
      <c r="A19" s="903" t="s">
        <v>148</v>
      </c>
      <c r="B19" s="899" t="str">
        <f>VLOOKUP(A19,'JHS200'!$C$1:$G$117,3,FALSE)&amp;". "&amp;VLOOKUP(A19,'JHS200'!$C$1:$G$117,4,FALSE)</f>
        <v>iäkkäille tarkoitettu palveluasuminen sekä iäkkäille tarkoitettu ammatillinen perhehoito ja perhehoito (ml. kiertävät perhehoitajat). Asukkaille tarjotut perusterveydenhuollon palvelut (mm. lääkäri-, laboratorio- ja kuvantamispalvelut) kirjataan perusterveydenhuollon luokkiin.</v>
      </c>
      <c r="C19" s="904" t="s">
        <v>148</v>
      </c>
      <c r="D19" s="15"/>
      <c r="E19" s="900" t="str">
        <f>VLOOKUP(C19,'JHS206'!$B$1:$G$117,4,FALSE)&amp;". "&amp;VLOOKUP(C19,'JHS206'!$B$1:$G$117,5,FALSE)</f>
        <v xml:space="preserve">iäkkäille tarkoitettu palveluasuminen sekä iäkkäille tarkoitettu ammatillinen perhehoito ja perhehoito (ml. kiertävät perhehoitajat). </v>
      </c>
      <c r="F19" s="901" t="str">
        <f t="shared" si="0"/>
        <v>Kyllä</v>
      </c>
      <c r="G19" s="517" t="s">
        <v>20594</v>
      </c>
    </row>
    <row r="20" spans="1:8" ht="43.2">
      <c r="A20" s="903" t="s">
        <v>125</v>
      </c>
      <c r="B20" s="899" t="str">
        <f>VLOOKUP(A20,'JHS200'!$C$1:$G$117,3,FALSE)&amp;". "&amp;VLOOKUP(A20,'JHS200'!$C$1:$G$117,4,FALSE)</f>
        <v xml:space="preserve">sosiaalihuoltolain perusteella myönnetty liikkumista tukeva palvelu. Palveluun ei kirjata vammaisten liikkumista tukevaa palvelua.
</v>
      </c>
      <c r="C20" s="904" t="s">
        <v>125</v>
      </c>
      <c r="D20" s="15"/>
      <c r="E20" s="900" t="str">
        <f>VLOOKUP(C20,'JHS206'!$B$1:$G$117,4,FALSE)&amp;". "&amp;VLOOKUP(C20,'JHS206'!$B$1:$G$117,5,FALSE)</f>
        <v xml:space="preserve">sosiaalihuoltolain perusteella myönnetty liikkumista tukeva palvelu. Palveluun ei kirjata vammaisten liikkumista tukevaa palvelua.
</v>
      </c>
      <c r="F20" s="909" t="str">
        <f t="shared" si="0"/>
        <v>Ei</v>
      </c>
      <c r="G20" s="517" t="s">
        <v>20791</v>
      </c>
    </row>
    <row r="21" spans="1:8" ht="57.6">
      <c r="A21" s="903" t="s">
        <v>214</v>
      </c>
      <c r="B21" s="899" t="str">
        <f>VLOOKUP(A21,'JHS200'!$C$1:$G$117,3,FALSE)&amp;". "&amp;VLOOKUP(A21,'JHS200'!$C$1:$G$117,4,FALSE)</f>
        <v xml:space="preserve">vammaisten kuntoutustyyppinen laitoshoito (on lyhytaikaista, kuntouttavaa ja tulee olemaan osa keskitettyjä integroituja vaativia sote-palveluja)
tähän kirjataan myös pitkäaikainen laitoshoito vammaisten laitoksissa siihen asti, kun sitä vielä järjestetään. </v>
      </c>
      <c r="C21" s="904" t="s">
        <v>214</v>
      </c>
      <c r="D21" s="15"/>
      <c r="E21" s="900" t="str">
        <f>VLOOKUP(C21,'JHS206'!$B$1:$G$117,4,FALSE)&amp;". "&amp;VLOOKUP(C21,'JHS206'!$B$1:$G$117,5,FALSE)</f>
        <v xml:space="preserve">vammaisten kuntoutustyyppinen laitoshoito (on lyhytaikaista, kuntouttavaa ja tulee olemaan osa keskitettyjä integroituja vaativia sote-palveluja)
tähän kirjataan myös pitkäaikainen laitoshoito vammaisten laitoksissa siihen asti, kun sitä vielä järjestetään. </v>
      </c>
      <c r="F21" s="909" t="str">
        <f t="shared" si="0"/>
        <v>Ei</v>
      </c>
      <c r="G21" s="124" t="s">
        <v>20792</v>
      </c>
    </row>
    <row r="22" spans="1:8" ht="28.8">
      <c r="A22" s="903" t="s">
        <v>210</v>
      </c>
      <c r="B22" s="899" t="str">
        <f>VLOOKUP(A22,'JHS200'!$C$1:$G$117,3,FALSE)&amp;". "&amp;VLOOKUP(A22,'JHS200'!$C$1:$G$117,4,FALSE)</f>
        <v>vammaisten ympärivuorokautisen avun ja tuen sisältävät asumispalvelut. Asukkaille tarjotut perusterveydenhuollon palvelut (mm. lääkäri-, laboratorio- ja kuvantamispalvelut) kirjataan perusterveydenhuollon luokkiin.</v>
      </c>
      <c r="C22" s="904" t="s">
        <v>210</v>
      </c>
      <c r="E22" s="900" t="str">
        <f>VLOOKUP(C22,'JHS206'!$B$1:$G$117,4,FALSE)&amp;". "&amp;VLOOKUP(C22,'JHS206'!$B$1:$G$117,5,FALSE)</f>
        <v>vammaisten ympärivuorokautisen avun ja tuen sisältävät asumispalvelut. Henkilökohtaisen avun avulla järjestetty tehostettu palveluasuminen kirjataan tehostetun palveluasumisen luokkaan.</v>
      </c>
      <c r="F22" s="901" t="str">
        <f t="shared" si="0"/>
        <v>Kyllä</v>
      </c>
      <c r="G22" s="124" t="s">
        <v>20594</v>
      </c>
      <c r="H22" s="517" t="s">
        <v>729</v>
      </c>
    </row>
    <row r="23" spans="1:8" ht="57.6">
      <c r="A23" s="902" t="s">
        <v>19026</v>
      </c>
      <c r="B23" s="899" t="str">
        <f>VLOOKUP(A23,'JHS200'!$C$1:$G$117,3,FALSE)&amp;". "&amp;VLOOKUP(A23,'JHS200'!$C$1:$G$117,4,FALSE)</f>
        <v xml:space="preserve">Erittelemätön-luokkaa voi käyttää ainoastaan kunnilta ja kuntayhtymiltä ostettavissa palveluissa. Luokalle kirjataan henkilökohtainen apu, vammaisten asumisen muu tuki ja palvelut kuin ympärivuorokautisen avun ja tuen sisältävät asumispalvelut, vammaisten liikkumista tukeva palvelu, vammaisten perhehoito ja vammaisten sosiaalityö ja -ohjaus ja päiväaikainen toiminta.. </v>
      </c>
      <c r="C23" s="902"/>
      <c r="D23" s="517"/>
      <c r="E23" s="900" t="e">
        <f>VLOOKUP(D24,'JHS206'!$B$1:$G$117,4,FALSE)&amp;". "&amp;VLOOKUP(D24,'JHS206'!$B$1:$G$117,5,FALSE)</f>
        <v>#N/A</v>
      </c>
      <c r="F23" s="901" t="e">
        <f t="shared" si="0"/>
        <v>#N/A</v>
      </c>
      <c r="G23" s="124" t="s">
        <v>20793</v>
      </c>
    </row>
    <row r="24" spans="1:8" ht="72">
      <c r="A24" s="903" t="s">
        <v>198</v>
      </c>
      <c r="B24" s="899" t="str">
        <f>VLOOKUP(A24,'JHS200'!$C$1:$G$117,3,FALSE)&amp;". "&amp;VLOOKUP(A24,'JHS200'!$C$1:$G$117,4,FALSE)</f>
        <v xml:space="preserve">vammaisille annettu henkilökohtainen apu. Palveluun kirjataan myös ikääntyneille vammaispalvelulain perusteella annettu henkilökohtainen apu. 
Palveluluokalle kohdistetaan kaikki henkilökohtaisen avun järjestämisestä aiheutuvat kustannukset. 
</v>
      </c>
      <c r="C24" s="904" t="s">
        <v>198</v>
      </c>
      <c r="D24" s="15"/>
      <c r="E24" s="900" t="str">
        <f>VLOOKUP(C24,'JHS206'!$B$1:$G$117,4,FALSE)&amp;". "&amp;VLOOKUP(C24,'JHS206'!$B$1:$G$117,5,FALSE)</f>
        <v xml:space="preserve">vammaisille annettu henkilökohtainen apu. Palveluun kirjataan myös ikääntyneille vammaispalvelulain perusteella annettu henkilökohtainen apu.
Henkilökohtaisen avun avulla järjestetty tehostettu palveluasuminen ja palveluasuminen kirjataan tehostetun palveluasumisen ja palveluasumisen luokkiin.
</v>
      </c>
      <c r="F24" s="901" t="str">
        <f t="shared" si="0"/>
        <v>Kyllä</v>
      </c>
      <c r="G24" s="124" t="s">
        <v>20864</v>
      </c>
      <c r="H24" s="894" t="s">
        <v>20865</v>
      </c>
    </row>
    <row r="25" spans="1:8" ht="110.4">
      <c r="A25" s="903" t="s">
        <v>205</v>
      </c>
      <c r="B25" s="899" t="str">
        <f>VLOOKUP(A25,'JHS200'!$C$1:$G$117,3,FALSE)&amp;". "&amp;VLOOKUP(A25,'JHS200'!$C$1:$G$117,4,FALSE)</f>
        <v xml:space="preserve">vammaisten asunnon muutostyöt, tuettu asuminen ja palveluasuminen sekä alle 65-vuotialle omaishoidon tuen järjestämiseen liittyvät kustannukset, kuten maksetut omaishoidon tuen hoitopalkkiot (ml. niiden sivukulut) ja VPLn mukainen taloudellinen tuki . Palveluina annettu omaishoidon tuki kirjautuu ko. palvelun luokkaan (esim. tehostettu palveluasuminen).
Asukkaille tarjotut perusterveydenhuollon palvelut (mm. lääkäri-, laboratorio- ja kuvantamispalvelut) kirjataan perusterveydenhuollon luokkiin.
</v>
      </c>
      <c r="C25" s="904" t="s">
        <v>205</v>
      </c>
      <c r="D25" s="15"/>
      <c r="E25" s="900" t="str">
        <f>VLOOKUP(C25,'JHS206'!$B$1:$G$117,4,FALSE)&amp;". "&amp;VLOOKUP(C25,'JHS206'!$B$1:$G$117,5,FALSE)</f>
        <v xml:space="preserve">vammaisten asunnon muutostyöt, tuettu asuminen ja palveluasuminen sekä alle 65-vuotialle maksetut omaishoidon tuen hoitopalkkiot (ml. niiden sivukulut) ja VPLn mukainen taloudellinen tuki. Henkilökohtaisen avun avulla järjestetty palveluasuminen kirjataan palveluasumisen luokkaan.
Palveluina annettu omaishoidon tuki kirjautuu ko. palvelun luokkaan (esim. tehostettu palveluasuminen).
</v>
      </c>
      <c r="F25" s="901" t="str">
        <f t="shared" si="0"/>
        <v>Kyllä</v>
      </c>
      <c r="G25" s="124" t="s">
        <v>20866</v>
      </c>
      <c r="H25" s="894" t="s">
        <v>20867</v>
      </c>
    </row>
    <row r="26" spans="1:8" ht="43.2">
      <c r="A26" s="903" t="s">
        <v>202</v>
      </c>
      <c r="B26" s="899" t="str">
        <f>VLOOKUP(A26,'JHS200'!$C$1:$G$117,3,FALSE)&amp;". "&amp;VLOOKUP(A26,'JHS200'!$C$1:$G$117,4,FALSE)</f>
        <v xml:space="preserve">vammaisille tarkoitettu liikkumista tukeva palvelu. Palveluun ei kirjata sosiaalihuoltolain mukaista liikkumista tukevaa palvelua. 
</v>
      </c>
      <c r="C26" s="904" t="s">
        <v>202</v>
      </c>
      <c r="D26" s="15"/>
      <c r="E26" s="900" t="str">
        <f>VLOOKUP(C26,'JHS206'!$B$1:$G$117,4,FALSE)&amp;". "&amp;VLOOKUP(C26,'JHS206'!$B$1:$G$117,5,FALSE)</f>
        <v xml:space="preserve">vammaisille tarkoitettu liikkumista tukeva palvelu. Palveluun ei kirjata sosiaalihuoltolain mukaista liikkumista tukevaa palvelua. 
</v>
      </c>
      <c r="F26" s="909" t="str">
        <f t="shared" si="0"/>
        <v>Ei</v>
      </c>
      <c r="G26" s="124" t="s">
        <v>20794</v>
      </c>
    </row>
    <row r="27" spans="1:8" ht="43.2">
      <c r="A27" s="903" t="s">
        <v>208</v>
      </c>
      <c r="B27" s="899" t="str">
        <f>VLOOKUP(A27,'JHS200'!$C$1:$G$117,3,FALSE)&amp;". "&amp;VLOOKUP(A27,'JHS200'!$C$1:$G$117,4,FALSE)</f>
        <v xml:space="preserve">vammaisten ammatillinen perhehoito ja perhehoito (ml. kiertävät perhehoitajat). Palveluun kirjataan myös mielenterveysasiakkaiden ja pitkäaikaissairaiden perhehoito. Palveluun ei kirjata iäkkäiden perhehoitoa.
</v>
      </c>
      <c r="C27" s="904" t="s">
        <v>208</v>
      </c>
      <c r="D27" s="15"/>
      <c r="E27" s="900" t="str">
        <f>VLOOKUP(C27,'JHS206'!$B$1:$G$117,4,FALSE)&amp;". "&amp;VLOOKUP(C27,'JHS206'!$B$1:$G$117,5,FALSE)</f>
        <v xml:space="preserve">vammaisten ammatillinen perhehoito ja perhehoito (ml. kiertävät perhehoitajat). Palveluun kirjataan myös mielenterveysasiakkaiden ja pitkäaikaissairaiden perhehoito. Palveluun ei kirjata iäkkäiden perhehoitoa.
</v>
      </c>
      <c r="F27" s="909" t="str">
        <f t="shared" si="0"/>
        <v>Ei</v>
      </c>
      <c r="G27" s="124" t="s">
        <v>20795</v>
      </c>
    </row>
    <row r="28" spans="1:8" ht="41.4">
      <c r="A28" s="903" t="s">
        <v>18936</v>
      </c>
      <c r="B28" s="899" t="str">
        <f>VLOOKUP(A28,'JHS200'!$C$1:$G$117,3,FALSE)&amp;". "&amp;VLOOKUP(A28,'JHS200'!$C$1:$G$117,4,FALSE)</f>
        <v xml:space="preserve">vammaisten kuntoutusohjaus, sosiaaliohjaus, sosiaalityö, sosiaalinen kuntoutus ja sopeutumisvalmennus sekä vammaisten henkilöiden työ- ja päivätoiminta sekä vammaispalvelulain ja erityishuoltolain mukainen vammaisten aamu- ja iltapäivätoiminta sekä loma-ajan hoito. . </v>
      </c>
      <c r="C28" s="903"/>
      <c r="D28" s="904" t="s">
        <v>197</v>
      </c>
      <c r="E28" s="900" t="str">
        <f>VLOOKUP(D28,'JHS206'!$B$1:$G$117,4,FALSE)&amp;". "&amp;VLOOKUP(D28,'JHS206'!$B$1:$G$117,5,FALSE)</f>
        <v xml:space="preserve">vammaisten kuntoutusohjaus, sosiaaliohjaus, sosiaalityö ja sopeutumisvalmennus. </v>
      </c>
      <c r="F28" s="901" t="str">
        <f t="shared" si="0"/>
        <v>Kyllä</v>
      </c>
      <c r="G28" s="124" t="s">
        <v>20868</v>
      </c>
    </row>
    <row r="29" spans="1:8" ht="179.4">
      <c r="A29" s="898" t="s">
        <v>131</v>
      </c>
      <c r="B29" s="899" t="str">
        <f>VLOOKUP(A29,'JHS200'!$C$1:$G$117,3,FALSE)&amp;". "&amp;VLOOKUP(A29,'JHS200'!$C$1:$G$117,4,FALSE)</f>
        <v xml:space="preserve">iäkkäiden perhetyö, sosiaalinen kuntoutus, sosiaalityö ja sosiaaliohjaus (pl. iäkkäiden keskitettyyn asiakas- ja palveluohjaukseen sisältyvät palvelut), 65 v. täyttäneille omaishoidon tuen järjestämiseen liittyvät kustannukset, kuten maksetut hoitopalkkiot (ml. niiden sivukulut), omaishoidon valmennus, koulutus ja työnohjaus, iäkkäille, vammaisille ja muille kuin lapsiperheille tarkoitettu kotipalvelu ja sen tukipalvelut ja kotihoito sekä iäkkäiden tuettu asuminen, asunnon muutostyöt ja päivätoiminta. Palveluun ei kirjata vammaisten asunnon muutostöitä ja muiden asiakasryhmien päivätoimintaa.
Varsinaisina sosiaali- ja terveyspalveluina annettu omaishoidon tuki kirjataan ko. palvelun luokkaan (esim. tehostettu palveluasuminen, terveystarkastukset jne.)
Asukkaille tarjotut perusterveydenhuollon palvelut (mm. lääkäri-, laboratorio- ja kuvantamispalvelut) kirjataan perusterveydenhuollon luokkiin.
</v>
      </c>
      <c r="C29" s="905" t="s">
        <v>131</v>
      </c>
      <c r="D29" s="15"/>
      <c r="E29" s="900" t="str">
        <f>VLOOKUP(C29,'JHS206'!$B$1:$G$117,4,FALSE)&amp;". "&amp;VLOOKUP(C29,'JHS206'!$B$1:$G$117,5,FALSE)</f>
        <v xml:space="preserve">iäkkäiden perhetyö, sosiaalinen kuntoutus, sosiaalityö ja sosiaaliohjaus (pl. iäkkäiden keskitettyyn asiakas- ja palveluohjaukseen sisältyvät palvelut), 65 v. täyttäneille maksetut omaishoidon tuen hoitopalkkiot (ml. niiden sivukulut), omaishoidon valmennus, koulutus ja työnohjaus, iäkkäille, vammaisille ja muille kuin lapsiperheille tarkoitettu kotihoito sekä iäkkäille tarkoitetut asunnon muutostyöt ja päivätoiminta. Palveluun ei kirjata vammaisten asunnon muutostöitä ja muiden asiakasryhmien päivätoimintaa.
Varsinaisina sosiaali- ja terveyspalveluina annettu omaishoidon tuki kirjataan ko. palvelun luokkaan (esim. tehostettu palveluasuminen, terveystarkastukset jne.)
</v>
      </c>
      <c r="F29" s="901" t="str">
        <f t="shared" si="0"/>
        <v>Kyllä</v>
      </c>
      <c r="G29" s="124" t="s">
        <v>20869</v>
      </c>
    </row>
    <row r="30" spans="1:8" ht="57.6">
      <c r="A30" s="902" t="s">
        <v>20606</v>
      </c>
      <c r="B30" s="899" t="str">
        <f>VLOOKUP(A30,'JHS200'!$C$1:$G$117,3,FALSE)&amp;". "&amp;VLOOKUP(A30,'JHS200'!$C$1:$G$117,4,FALSE)</f>
        <v xml:space="preserve">Erittelemätön-luokkaa voi käyttää ainoastaan kunnilta ja kuntayhtymiltä ostettavissa palveluissa. Luokkaa kirjataan päihdekuntoutujien asumispalvelu, päihdekuntoutujien laitoshoito, päihde- ja mielenterveysongelmaisten avun, tuen, hoidon ja kuntoutuksen avopalvelukokonaisuus, mielenterveyskuntoutujien asumispalvelu ja mielenterveyskuntoutujien ympärivuorokautinen asumispalvelu.. </v>
      </c>
      <c r="C30" s="902"/>
      <c r="D30" s="904" t="s">
        <v>20</v>
      </c>
      <c r="E30" s="900" t="e">
        <f>VLOOKUP(C30,'JHS206'!$B$1:$G$117,4,FALSE)&amp;". "&amp;VLOOKUP(C30,'JHS206'!$B$1:$G$117,5,FALSE)</f>
        <v>#N/A</v>
      </c>
      <c r="F30" s="901" t="e">
        <f t="shared" si="0"/>
        <v>#N/A</v>
      </c>
      <c r="G30" s="124" t="s">
        <v>20796</v>
      </c>
    </row>
    <row r="31" spans="1:8" ht="172.8">
      <c r="A31" s="903" t="s">
        <v>802</v>
      </c>
      <c r="B31" s="899" t="str">
        <f>VLOOKUP(A31,'JHS200'!$C$1:$G$117,3,FALSE)&amp;". "&amp;VLOOKUP(A31,'JHS200'!$C$1:$G$117,4,FALSE)</f>
        <v>päihdekuntoutujien asumispalvelut ovat päihdeongelmaisille kohdennettuja sosiaalihuollon asumispalveluja tilapäisestä asumisesta ympärivuorokautiseen palveluasumiseen asti (sis. palveluasumisen ja tehostetun palveluasumisen).. Päihdekuntoutujien asumispalvelut on sosiaalipalveluna toteutettavaa palveluasumista, tehostettua palveluasumista tai tilapäistä asumista. Palveluasuminen sisältää osavuorokautisesti asiakkaan tarvitsemaa hoitoa ja huolenpitoa sekä asumiseen liittyviä palveluja. Tehostetussa palveluasumisessa palvelunantaja järjestää sosiaalihuollon asiakkaalle palveluasunnon ja sinne asiakkaan tarvitsemaa hoitoa ja huolenpitoa sekä asumiseen liittyviä palveluja asiakkaan ympärivuorokautiseen hoidon ja huolenpidon tarpeeseen. Tilapäisessä asumispalvelussa asiakkaalle järjestetään väliaikainen majoitus ja tarvittava tuki ja apu yllättävään ja satunnaiseen tarpeeseen, kuten hätämajoitusta, mutta tilapäisellä asumisella ei kuitenkaan tarkoiteta sosiaalihuollon asiakkaan lyhytaikaista asumispalveluissa annettavaa palvelujaksoa, jossa asiakas esimerkiksi odottaa pääsyä toiseen palveluun. Asumispalvelu voi olla joko päihteetöntä tai päihteiden käytön sallivaa.</v>
      </c>
      <c r="C31" s="904" t="s">
        <v>802</v>
      </c>
      <c r="D31" s="15"/>
      <c r="E31" s="900" t="str">
        <f>VLOOKUP(C31,'JHS206'!$B$1:$G$117,4,FALSE)&amp;". "&amp;VLOOKUP(C31,'JHS206'!$B$1:$G$117,5,FALSE)</f>
        <v>päihdekuntoutujien asumispalvelut ovat päihdeongelmaisille kohdennettuja sosiaalihuollon asumispalveluja tilapäisestä asumisesta ympärivuorokautiseen palveluasumiseen asti. Päihdekuntoutujien asumispalvelut on sosiaalipalveluna toteutettavaa tuettua asumista, palveluasumista, tehostettua palveluasumista tai tilapäistä asumista. Tuetussa asumisessa palvelunantaja tukee ja ohjaa asiakasta itsenäisessä asumisessa tai siirtymisessä itsenäiseen asumiseen.  Palveluasuminen sisältää osavuorokautisesti asiakkaan tarvitsemaa hoitoa ja huolenpitoa sekä asumiseen liittyviä palveluja. Tehostetussa palveluasumisessa palvelunantaja järjestää sosiaalihuollon asiakkaalle palveluasunnon ja sinne asiakkaan tarvitsemaa hoitoa ja huolenpitoa sekä asumiseen liittyviä palveluja asiakkaan ympärivuorokautiseen hoidon ja huolenpidon tarpeeseen. Tilapäisessä asumispalvelussa asiakkaalle järjestetään väliaikainen majoitus ja tarvittava tuki ja apu yllättävään ja satunnaiseen tarpeeseen, kuten hätämajoitusta, mutta tilapäisellä asumisella ei kuitenkaa tarkoiteta sosiaalihuollon asiakkaan lyhytaikaista asumispalveluissa annettavaa palvelujaksoa, jossa asiakas esimerkiksi odottaa pääsyä toiseen palveluun. Asumispalvelu voi olla joko päihteetöntä tai päihteiden käytön sallivaa.</v>
      </c>
      <c r="F31" s="901" t="str">
        <f t="shared" si="0"/>
        <v>Kyllä</v>
      </c>
      <c r="G31" s="124" t="s">
        <v>20871</v>
      </c>
      <c r="H31" t="s">
        <v>20870</v>
      </c>
    </row>
    <row r="32" spans="1:8" ht="100.8">
      <c r="A32" s="903" t="s">
        <v>45</v>
      </c>
      <c r="B32" s="899" t="str">
        <f>VLOOKUP(A32,'JHS200'!$C$1:$G$117,3,FALSE)&amp;". "&amp;VLOOKUP(A32,'JHS200'!$C$1:$G$117,4,FALSE)</f>
        <v xml:space="preserve">päihdeongelmaisten ympärivuorokautinen hoito ja kuntoutus päihdeongelmien vuoksi. Päihdekuntoutujien laitoshoidon palveluluokkaan kirjataan kuuluvaksi ei-erikoissairaanhoitojohtoisen yksikön  tuottamat terveydenhuoltolain, sosiaalihuoltolain, päihdehuoltolain ja mielenterveyslain ja sekä opioidikorvaushoitoa koskevan  asetuksen mukaiset mukainen päihdeongelmaisille annettavat ympärivuorokautiset hoito- ja kuntoutuspalvelut. Ne voivat olla lyhytaikaisia päihteiden käytön katkaisemiseen liittyvät hoitopalvelut (selviämis- ja katkaisuhoito) sekä pitkäaikaisempia päihteettömän ympäristön tarjoavia hoito- ja kuntoutuspalvelut. </v>
      </c>
      <c r="C32" s="904" t="s">
        <v>45</v>
      </c>
      <c r="D32" s="15"/>
      <c r="E32" s="900" t="str">
        <f>VLOOKUP(C32,'JHS206'!$B$1:$G$117,4,FALSE)&amp;". "&amp;VLOOKUP(C32,'JHS206'!$B$1:$G$117,5,FALSE)</f>
        <v xml:space="preserve">päihdeongelmaisten ympärivuorokautinen hoito ja kuntoutus päihdeongelmien vuoksi. Päihdekuntoutujien laitoshoidon palveluluokkaan kirjataan kuuluvaksi ei-erikoissairaanhoitojohtoisen yksikön  tuottamat terveydenhuoltolain, sosiaalihuoltolain, päihdehuoltolain ja mielenterveyslain ja sekä opioidikorvaushoitoa koskevan  asetuksen mukaiset mukainen päihdeongelmaisille annettavat ympärivuorokautiset hoito- ja kuntoutuspalvelut. Ne voivat olla lyhytaikaisia päihteiden käytön katkaisemiseen liittyvät hoitopalvelut (selviämis- ja katkaisuhoito) sekä pitkäaikaisempia päihteettömän ympäristön tarjoavia hoito- ja kuntoutuspalvelut. </v>
      </c>
      <c r="F32" s="909" t="str">
        <f t="shared" si="0"/>
        <v>Ei</v>
      </c>
    </row>
    <row r="33" spans="1:8" ht="268.05" customHeight="1">
      <c r="A33" s="903" t="s">
        <v>20611</v>
      </c>
      <c r="B33" s="899" t="str">
        <f>VLOOKUP(A33,'JHS200'!$C$1:$G$117,3,FALSE)&amp;". "&amp;VLOOKUP(A33,'JHS200'!$C$1:$G$117,4,FALSE)</f>
        <v>päihde- ja mielenterveyskuntoutujille tarkoitettu avopalvelukokonaisuus, joka sisältää asiakasohjauksen, sosiaalityön, sosiaalinen kuntoutuksen, sosiaaliohjauksen, tukisuhdetoiminnan, päivätoiminnan ja tuetun asumisen sekä ei-erikoissairaanhoitojohtoisen terveydenhuollon avohoidon ja kuntoutuksen palveluja.. Palveluluokkaan kirjataan kuuluvaksi terveydenhuoltolain, sosiaalihuoltolain, päihdehuoltolain ja mielenterveyslain ja sekä opioidikorvaushoitoa koskevan  asetuksen, tartuntatautilain ja –asetuksen sekä ehkäisevän päihdetyön järjestämistä koskevan lain mukaiset päihde- ja/tai mielenterveysongelmaisille annettavat palvelukokonaisuudet ei-erikoissairaanhoidon alaisissa, päihde- ja/tai mielenterveysongelmaisten hoitoon ja kuntoutukseen erikoistuneissa yksiköissä. Tähän palveluluokkaan sisältyvät A-klinikkatyyppisten  ja muiden  päihdehuoltoyksiköiden (ml. huumeklinikat, päihdeongelmaisten päiväkeskukset tms.) sekä vastaavien mielenterveyskuntoutujille suunnattujen avomuotoisten matalakynnyksisten, ei-erikoissairaanhoitojohtoisten hoito- ja kuntoutuspalvelujen  terveydenhuoltopalvelut sekä sosiaalihuoltolain mukaisista palveluista yksikössä toteutettava sosiaalityö, -ohjaus ja -kuntoutus, tukisuhdetoiminta sekä työ- ja päivätoiminta. Tähän sisältyvät myös eriytettävänä palvelukokonaisuutenaan toteutettava huumeiden käyttäjien sosiaali- ja terveysneuvontatoiminta pistovälineiden vaihtoineen, rahapeliongelmien hoitoon erikoistuneet yksilö- ja ryhmämuotoisista palvelut, etsivä ja jalkautuva työ syrjäytyneiden päihde- ja mielenterveysongelmaisten keskuudessa sekä vastaavantyyppiset muut matalakynnyksiset päihteiden käytön haittojen vähentämiseen tähtäävät palvelukokonaisuudet (esim. terapiat). Palveluun ei kirjata kuntouttavaa työtoimintaa.</v>
      </c>
      <c r="C33" s="904" t="s">
        <v>22</v>
      </c>
      <c r="D33" s="15"/>
      <c r="E33" s="900" t="str">
        <f>VLOOKUP(C33,'JHS206'!$B$1:$G$117,4,FALSE)&amp;". "&amp;VLOOKUP(C33,'JHS206'!$B$1:$G$117,5,FALSE)</f>
        <v>päihde- ja mielenterveyskuntoutujille tarkoitettu matalakynnyksinen erityispalvelukokonaisuus, joka sisältää sosiaalityön, sosiaalinen kuntoutuksen, sosiaaliohjauksen, tukisuhdetoiminnan ja päivätoiminnan sekä ei-erikoissairaanhoitojohtoisen terveydenhuollon avohoidon ja kuntoutuksen palveluja.. Palveluluokkaan kirjataan kuuluvaksi terveydenhuoltolain, sosiaalihuoltolain, päihdehuoltolain ja mielenterveyslain ja sekä opioidikorvaushoitoa koskevan  asetuksen, tartuntatautilain ja –asetuksen sekä ehkäisevän päihdetyön järjestämistä koskevan lain mukaiset päihde- ja/tai mielenterveysongelmaisille annettavat palvelukokonaisuudet ei-erikoissairaanhoidon alaisissa, päihde- ja/tai mielenterveysongelmaisten hoitoon ja kuntoutukseen erikoistuneissa yksiköissä. Tähän palveluluokkaan sisältyvät A-klinikkatyyppisten  ja muiden  päihdehuoltoyksiköiden (ml. huumeklinikat, päihdeongelmaisten päiväkeskukset tms.) sekä vastaavien mielenterveyskuntoutujille suunnattujen avomuotoisten matalakynnyksisten, ei-erikoissairaanhoitojohtoisten hoito- ja kuntoutuspalvelujen  terveydenhuoltopalvelut sekä sosiaalihuoltolain mukaisista palveluista yksikössä toteutettava sosiaalityö, -ohjaus ja -kuntoutus, tukisuhdetoiminta sekä päivätoiminta. Tähän sisältyvät myös eriytettävänä palvelukokonaisuutenaan toteutettava huumeiden käyttäjien sosiaali- ja terveysneuvontatoiminta pistovälineiden vaihtoineen, rahapeliongelmien hoitoon erikoistuneet yksilö- ja ryhmämuotoisista palvelut, etsivä ja jalkautuva työ syrjäytyneiden päihde- ja mielenterveysongelmaisten keskuudessa sekä vastaavantyyppiset muut matalakynnyksiset päihteiden käytön haittojen vähentämiseen tähtäävät palvelukokonaisuudet. Palveluun ei kirjata kuntouttavaa työtoimintaa.</v>
      </c>
      <c r="F33" s="901" t="str">
        <f t="shared" si="0"/>
        <v>Kyllä</v>
      </c>
      <c r="G33" s="124" t="s">
        <v>20873</v>
      </c>
      <c r="H33" t="s">
        <v>20872</v>
      </c>
    </row>
    <row r="34" spans="1:8" ht="72">
      <c r="A34" s="903" t="s">
        <v>34</v>
      </c>
      <c r="B34" s="899" t="str">
        <f>VLOOKUP(A34,'JHS200'!$C$1:$G$117,3,FALSE)&amp;". "&amp;VLOOKUP(A34,'JHS200'!$C$1:$G$117,4,FALSE)</f>
        <v>mielenterveyskuntoutujien asumispalvelut sisältää palveluasumisen. Se on siten intensiivistä ja pitkäjänteistä kuntoutusta mielenterveysongelman vuoksi sekä omatoimisuuden ja asumisen tiivistä harjoittelua joko ryhmäasunnossa tai itsenäisessä asunnossa.. Mielenterveyskuntoutujien palveluasuminen on usein yhteisöllistä asumista ryhmäasunnossa ja kuntoutusmetodista riippuen myös tavallista palveluasumista itsenäisessä asunnossa. Henkilöstöä on paikalla päivisin ja puhelinpäivystys toimi ympärivuorokautisesti.</v>
      </c>
      <c r="C34" s="904" t="s">
        <v>34</v>
      </c>
      <c r="D34" s="15"/>
      <c r="E34" s="900" t="str">
        <f>VLOOKUP(C34,'JHS206'!$B$1:$G$117,4,FALSE)&amp;". "&amp;VLOOKUP(C34,'JHS206'!$B$1:$G$117,5,FALSE)</f>
        <v>mielenterveyskuntoutujien palveluasuminen on intensiivistä ja pitkäjänteistä kuntoutusta mielenterveysongelman vuoksi sekä omatoimisuuden ja asumisen tiivistä harjoittelua joko ryhmäasunnossa tai itsenäisessä asunnossa . Mielenterveyskuntoutujien palveluasuminen on usein yhteisöllistä asumista ryhmäasunnossa ja kuntoutusmetodista riippuen myös tavallista palveluasumista itsenäisessä asunnossa. Henkilöstöä on paikalla päivisin ja puhelinpäivystys toimi ympärivuorokautisesti.</v>
      </c>
      <c r="F34" s="901" t="str">
        <f t="shared" si="0"/>
        <v>Kyllä</v>
      </c>
      <c r="G34" s="124" t="s">
        <v>20874</v>
      </c>
    </row>
    <row r="35" spans="1:8" ht="43.2">
      <c r="A35" s="903" t="s">
        <v>36</v>
      </c>
      <c r="B35" s="899" t="str">
        <f>VLOOKUP(A35,'JHS200'!$C$1:$G$117,3,FALSE)&amp;". "&amp;VLOOKUP(A35,'JHS200'!$C$1:$G$117,4,FALSE)</f>
        <v xml:space="preserve">mielenterveyskuntoutujien tehostetussa ympärivuorokautisessa palveluasumisessa vaikeasti toimintarajoitteinen kuntoutuja tarvitsee jatkuvasti tukea, ohjausta ja valvontaa ympärivuorokautisesti ryhmäasunnossa. </v>
      </c>
      <c r="C35" s="904" t="s">
        <v>36</v>
      </c>
      <c r="D35" s="15"/>
      <c r="E35" s="900" t="str">
        <f>VLOOKUP(C35,'JHS206'!$B$1:$G$117,4,FALSE)&amp;". "&amp;VLOOKUP(C35,'JHS206'!$B$1:$G$117,5,FALSE)</f>
        <v xml:space="preserve">mielenterveyskuntoutujien tehostetussa ympärivuorokautisessa palveluasumisessa vaikeasti toimintarajoitteinen kuntoutuja tarvitsee jatkuvasti tukea, ohjausta ja valvontaa  ympärivuorokautisesti ryhmäasunnossa. </v>
      </c>
      <c r="F35" s="901" t="str">
        <f t="shared" si="0"/>
        <v>Kyllä</v>
      </c>
      <c r="G35" s="124"/>
    </row>
    <row r="36" spans="1:8" ht="100.8">
      <c r="A36" s="902" t="s">
        <v>19024</v>
      </c>
      <c r="B36" s="899" t="str">
        <f>VLOOKUP(A36,'JHS200'!$C$1:$G$117,3,FALSE)&amp;". "&amp;VLOOKUP(A36,'JHS200'!$C$1:$G$117,4,FALSE)</f>
        <v xml:space="preserve">Erittelemätön-luokkaa voi käyttää ainoastaan kunnilta ja kuntayhtymiltä ostettavissa palveluissa. Luokalle kirjataan kotisairaalahoito, kouluterveydenhuollon palvelut, opiskeluterveydenhuollon palvelut, perustason lääkinnällinen avokuntoutus, perustason vastaanottopalvelut, työterveyshuolto ja äitiys- ja lastenneuvolapalvelut. . </v>
      </c>
      <c r="C36" s="902"/>
      <c r="D36" s="904" t="s">
        <v>248</v>
      </c>
      <c r="E36" s="900" t="str">
        <f>VLOOKUP(D36,'JHS206'!$B$1:$G$117,4,FALSE)&amp;". "&amp;VLOOKUP(D36,'JHS206'!$B$1:$G$117,5,FALSE)</f>
        <v>sosiaali- ja terveyskeskusten muiden erikoisalojen kuin yleislääketieteen alaan kuuluvien terveydenhuollon ammattihenkilöiden konsultaatio- ja vastaanottopalvelut. Sisältää sosiaali- ja terveyskeskuksessa tuotettaviin suoran valinnan palveluihin liittyviä muiden kuin yleislääketieteen alaan kuuluvien terveydenhuollon ammattihenkilöiden  konsultaatiota ja vastaanottopalveluja. Sosiaali- ja terveyskeskuksissa tuotettavia suoran valinnan konsultaatio- ja avovastaanottopalveluja tulee olla vähintään kahdelta lääketieteen erikoisalalta (pl. yleislääketiede). Esimerkkeinä mahdollisista erikoisaloista voi olla sisätautien, lastentautien, geriatrian, silmätautien, keuhkosairauksien, psykiatrian sekä ortopedian/fysiatrian erikoisala.</v>
      </c>
      <c r="F36" s="901" t="str">
        <f t="shared" si="0"/>
        <v>Kyllä</v>
      </c>
      <c r="G36" s="124" t="s">
        <v>20797</v>
      </c>
    </row>
    <row r="37" spans="1:8" ht="57.6">
      <c r="A37" s="903" t="s">
        <v>144</v>
      </c>
      <c r="B37" s="899" t="str">
        <f>VLOOKUP(A37,'JHS200'!$C$1:$G$117,3,FALSE)&amp;". "&amp;VLOOKUP(A37,'JHS200'!$C$1:$G$117,4,FALSE)</f>
        <v xml:space="preserve">sairaalahoidon korvaava määräaikainen tehostetun kotisairaanhoidon palvelu. Kotisairaalahoito on Terveydenhuoltolain (1326/2010) 25§:n mukaan määräaikaista, tehostettua kotisairaanhoitoa. Kotisairaalahoidon yhteydessä annettavat hoitosuunnitelman mukaiset hoitotarvikkeet sisältyvät hoitoon. Kotisairaalahoito voi olla perusterveydenhuollon, erikoissairaanhoidon tai niiden yhdessä järjestämä palvelu. </v>
      </c>
      <c r="C37" s="904" t="s">
        <v>144</v>
      </c>
      <c r="D37" s="15"/>
      <c r="E37" s="900" t="str">
        <f>VLOOKUP(C37,'JHS206'!$B$1:$G$117,4,FALSE)&amp;". "&amp;VLOOKUP(C37,'JHS206'!$B$1:$G$117,5,FALSE)</f>
        <v xml:space="preserve">sairaalahoidon korvaava määräaikainen tehostetun kotisairaanhoidon palvelu. Kotisairaalahoito on Terveydenhuoltolain (1326/2010) 25§:n mukaan määräaikaista, tehostettua kotisairaanhoitoa. Kotisairaalahoidon yhteydessä annettavat hoitosuunnitelman mukaiset hoitotarvikkeet sisältyvät hoitoon. Kotisairaalahoito voi olla perusterveydenhuollon, erikoissairaanhoidon tai niiden yhdessä järjestämä palvelu. </v>
      </c>
      <c r="F37" s="909" t="str">
        <f t="shared" si="0"/>
        <v>Ei</v>
      </c>
      <c r="G37" s="124"/>
    </row>
    <row r="38" spans="1:8" ht="172.8">
      <c r="A38" s="903" t="s">
        <v>67</v>
      </c>
      <c r="B38" s="899" t="str">
        <f>VLOOKUP(A38,'JHS200'!$C$1:$G$117,3,FALSE)&amp;". "&amp;VLOOKUP(A38,'JHS200'!$C$1:$G$117,4,FALSE)</f>
        <v xml:space="preserve">perusopetusta antavien oppilaitosten oppilaille annettavat kouluterveydenhuollon palvelut. Kouluterveydenhuollon palvelut (pl. suun terveydenhuollon palvelut) sisältävät seuraavat Terveydenhuoltolain (1326/2010) 16 §:n mukaiset palvelut: 1) kouluympäristön terveellisyyden ja turvallisuuden sekä kouluyhteisön hyvinvoinnin edistäminen ja seuranta, 2) oppilaan kasvun ja kehityksen sekä terveyden ja hyvinvoinnin seuraaminen ja edistäminen, 3) oppilaan vanhempien ja huoltajien kasvatustyön tukeminen, 4) oppilaan erityisen tuen tai tutkimusten tarpeen varhainen tunnistaminen ja tukeminen sekä pitkäaikaisesti sairaan lapsen omahoidon tukeminen yhteistyössä muiden oppilashuollon toimijoiden kanssa sekä tarvittaessa jatkotutkimuksiin ja -hoitoon ohjaaminen ja 5) oppilaan terveydentilan toteamista varten tarpeelliset erikoistutkimukset. Kouluterveydenhuoltoon kuuluu myös oppilaan työelämään tutustuttamisen aikainen terveydenhuolto. Kouluterveydenhuollon käyntitiedot raportoidaan THL:n Avohilmon palvelumuodossa T26 (Kouluterveydenhuolto). Terveydenhuoltolain 16 §:n mukainen oppilaan suun terveydenhuolto sisällytetään palveluluokkaan "Suun terveydenhuollon perustason palvelut"  </v>
      </c>
      <c r="C38" s="904" t="s">
        <v>67</v>
      </c>
      <c r="D38" s="15"/>
      <c r="E38" s="900" t="str">
        <f>VLOOKUP(C38,'JHS206'!$B$1:$G$117,4,FALSE)&amp;". "&amp;VLOOKUP(C38,'JHS206'!$B$1:$G$117,5,FALSE)</f>
        <v xml:space="preserve">perusopetusta antavien oppilaitosten oppilaille annettavat kouluterveydenhuollon palvelut. Kouluterveydenhuollon palvelut (pl. suun terveydenhuollon palvelut) sisältävät seuraavat Terveydenhuoltolain (1326/2010) 16 §:n mukaiset palvelut: 1) kouluympäristön terveellisyyden ja turvallisuuden sekä kouluyhteisön hyvinvoinnin edistäminen ja seuranta, 2) oppilaan kasvun ja kehityksen sekä terveyden ja hyvinvoinnin seuraaminen ja edistäminen, 3) oppilaan vanhempien ja huoltajien kasvatustyön tukeminen, 4) oppilaan erityisen tuen tai tutkimusten tarpeen varhainen tunnistaminen ja tukeminen sekä pitkäaikaisesti sairaan lapsen omahoidon tukeminen yhteistyössä muiden oppilashuollon toimijoiden kanssa sekä tarvittaessa jatkotutkimuksiin ja -hoitoon ohjaaminen ja 5) oppilaan terveydenhtilan toteamista varten tarpeelliset erikoistutkimukset. Kouluterveydenhuoltoon kuuluu myös oppilaan työelämään tutustuttamisen aikainen terveydenhuolto. Kouluterveydenhuollon käyntitiedot raportoidaan THL:n Avohilmon palvelumuodossa T26 (Kouluterveydenhuolto). Terveydenhuoltolain 16 §:n mukainen oppilaan suun terveydenhuolto sisällytetään palveluluokkaan "Suun terveydenhuollon perustason palvelut"  </v>
      </c>
      <c r="F38" s="901" t="str">
        <f t="shared" si="0"/>
        <v>Kyllä</v>
      </c>
      <c r="G38" s="124"/>
    </row>
    <row r="39" spans="1:8" ht="129.6">
      <c r="A39" s="903" t="s">
        <v>70</v>
      </c>
      <c r="B39" s="899" t="str">
        <f>VLOOKUP(A39,'JHS200'!$C$1:$G$117,3,FALSE)&amp;". "&amp;VLOOKUP(A39,'JHS200'!$C$1:$G$117,4,FALSE)</f>
        <v>lukioiden ja ammatillista peruskoulutusta antavien oppilaitosten opiskelijoille annettavat opiskeluterveydenhuollon palvelut. Opiskeluterveydenhuollon palvelut (pl. suun terveydenhuollon palvelut) sisältävät Terveydenhuoltolain (1326/2010) 17 §:n mukaiset palvelut: 1) oppilaitoksen opiskeluympäristön terveellisyyden ja turvallisuuden sekä opiskeluyhteisön hyvinvoinnin edistäminen ja seuranta, 2) opiskelijoiden terveyden ja hyvinvoinnin sekä opiskelukyvyn seuraaminen ja edistäminen, 3) terveyden- ja sairaanhoitopalvelujen järjestäminen opiskelijoille, mielenterveys- ja päihdetyö ja seksuaaliterveyden edistäminen sekä 4) opiskelijan erityisen tuen tai tutkimusten tarpeen varhainen tunnistaminen sekä opiskelijan tukeminen ja tarvittaessa jatkotutkimuksiin tai -hoitoon ohjaaminen. Opiskeluterveydenhuollon käyntitiedot raportoidaan THL:n Avohilmon palvelumuodossa T27 (Opiskeluterveydenhuolto).</v>
      </c>
      <c r="C39" s="904" t="s">
        <v>70</v>
      </c>
      <c r="D39" s="15"/>
      <c r="E39" s="900" t="str">
        <f>VLOOKUP(C39,'JHS206'!$B$1:$G$117,4,FALSE)&amp;". "&amp;VLOOKUP(C39,'JHS206'!$B$1:$G$117,5,FALSE)</f>
        <v>lukioiden ja ammatillista peruskoulutusta antavien oppilaitosten opiskelijoille annettavat opiskeluterveydenhuollon palvelut. Opiskeluterveydenhuollon palvelut (pl.suun terveydenhuollon palvelut) sisältävät Terveydenhuoltolain (1326/2010) 17 §:n mukaiset palvelut: 1) oppilaitoksen opiskeluympäristön terveellisyyden ja turvallisuuden sekä opiskeluyhteisön hyvinvoinnin edistäminen ja seuranta, 2) opiskelijoiden terveyden ja hyvinvoinnin sekä opiskelukyvyn seuraaminen ja edistäminen, 3) terveyden- ja sairaanhoitopalvelujen järjestäminen opiskelijoille, mielenterveys- ja päihdetyö ja seksuaaliterveyden edistäminen sekä 4) opiskelijan erityisen tuen tai tutkimusten tarpeen varhainen tunnistaminen sekä opiskelijan tukeminen ja tarvittaessa jatkotutkimuksiin tai -hoitoon ohjaaminen. Opiskeluterveydenhuollon käyntitiedot raportoidaan THL:n Avohilmon palvelumuodossa T27 (Opiskeluterveydenhuolto).</v>
      </c>
      <c r="F39" s="901" t="str">
        <f t="shared" si="0"/>
        <v>Kyllä</v>
      </c>
      <c r="G39" s="124"/>
    </row>
    <row r="40" spans="1:8" ht="220.8">
      <c r="A40" s="903" t="s">
        <v>743</v>
      </c>
      <c r="B40" s="899" t="str">
        <f>VLOOKUP(A40,'JHS200'!$C$1:$G$117,3,FALSE)&amp;". "&amp;VLOOKUP(A40,'JHS200'!$C$1:$G$117,4,FALSE)</f>
        <v xml:space="preserve">perustason lääkinnällinen kuntoutus, joka toteutetaan kuntoutusyksikössä tai muualla kuntoutusammattihenkilöstön työnä esim. asiakkaan kotona. Sisältää Terveydenhuoltolain 29 §:n mukaiset perustason lääkinnälliset kuntoutuspalvelut, jotka toteutetaan kyseisiä tehtäviä koskevassa yksikössä. Luokkaan sisällytetään myös  muualla tehtävä kuntoutusammattihenkilöstön työ.  Lääkinnälliseen kuntoutukseen kuuluu:
- kuntoutusneuvonta ja kuntoutusohjaus
- toiminta- ja työkyvyn ja kuntoutustarpeen arviointi
- kuntoutustutkimus
- toimintakyvyn parantamiseen ja ylläpitämiseen tähtäävät terapiat sekä muut tarvittavaa kuntoutumista edistävät toimenpiteet, mukaan lukien kuntoutusammattihenkilöstön työnä tehty kotikuntoutus
- apuvälinepalvelut (Perusterveydenhuollon apuvälineyksiköt kirjaavat kustannukset tähän luokkaan. Keskitetyt eli perusterveydenhuollon ja erikoissairaanhoidon yhteisten apuvälineyksiköiden kustannukset kirjataan Aikuisten somaattinen erikoissairaanhoito –luokkaan.) 
- sopeutumisvalmennus.
Lääkinnällistä kuntoutusta tekevät esimerkiksi kuntoutuksen erityistyöntekijät, kuten kuntohoitajat fysioterapeutit, toimintaterapeutit, puheterapeutit, ravitsemusterapeutit tai psykoterapeutit.                            
Luokka ei sisällä erikoissairaanhoidossa annettavia lääkinnällisiä kuntoutuspalveluja.  </v>
      </c>
      <c r="C40" s="904" t="s">
        <v>743</v>
      </c>
      <c r="D40" s="15"/>
      <c r="E40" s="900" t="str">
        <f>VLOOKUP(C40,'JHS206'!$B$1:$G$117,4,FALSE)&amp;". "&amp;VLOOKUP(C40,'JHS206'!$B$1:$G$117,5,FALSE)</f>
        <v xml:space="preserve">perustason lääkinnällinen kuntoutus, joka toteutetaan kuntoutusyksikössä tai muualla kuntoutusammattihenkilöstön työnä esim.asiakkaan kotona. Sisältää Terveydenhuoltolain 29 §:n mukaiset perustason lääkinnälliset kuntoutuspalvelut, jotka toteutetaan kyseisiä tehtäviä koskevassa yksikössä. Luokkaan sisällytetään myös  muualla tehtävä kuntoutusammattihenkilöstön työ.  Lääkinnälliseen kuntoutukseen kuuluu:
- kuntoutusneuvonta ja kuntoutusohjaus
- toiminta- ja työkyvyn ja kuntoutustarpeen arviointi
- kuntoutustutkimus
- toimintakyvyn parantamiseen ja ylläpitämiseen tähtäävät terapiat sekä muut tarvittavaa kuntoutumista edistävät toimenpiteet, mukaan lukien kuntoutusammattihenkilöstön työnä tehty kotikuntoutus
- apuvälinepalvelut 
- sopeutumisvalmennus.
Lääkinnällistä kuntoutusta tekevät kuntoutuksen erityistyöntekijät kuten fysioterapeutit, toimintaterapeutit, puheterapeutit, ravitsemusterapeutit tai psykoterapeutit.                            
Luokka ei sisällä erikoissairaanhoidossa annettavia lääkinnällisiä kuntoutuspalveluja.  </v>
      </c>
      <c r="F40" s="901" t="str">
        <f t="shared" si="0"/>
        <v>Kyllä</v>
      </c>
      <c r="G40" s="124" t="s">
        <v>20875</v>
      </c>
    </row>
    <row r="41" spans="1:8" ht="403.2">
      <c r="A41" s="903" t="s">
        <v>238</v>
      </c>
      <c r="B41" s="899" t="str">
        <f>VLOOKUP(A41,'JHS200'!$C$1:$G$117,3,FALSE)&amp;". "&amp;VLOOKUP(A41,'JHS200'!$C$1:$G$117,4,FALSE)</f>
        <v>perustason terveydenhuollon avovastaanottopalvelut. Sisältää perustason avovastaanottopalvelut pl. "Perustason lääkinnällinen avokuntoutus" sekä lasten- ja äitiysneuvolapalvelut sekä koulu- ja opiskeluterveydenhuollon palveluluokkien palvelut. Luokka sisältää myös kiirevastaanottotoiminnan ja ilta- tai viikonloppuvastaanottotoiminnan.
Palveluja ovat:
1) terveydenhuoltolain 13 §:ssä tarkoitettu terveysneuvonta ja terveystarkastukset; 
2) yleislääketieteen alaan kuuluva, terveydenhuollon ammattihenkilön suorittama, vastaanotolla, kotikäynneillä tai etäyhteyksien avulla toteutettava asiakkaiden oireiden, toimintakyvyn ja sairauksien tutkimus, toteaminen ja hoito, pl. kotisairaalahoito;
3) edellä mainituissa kohdissa tarkoitettuihin palveluihin liittyvä terveydenhuoltolain 29 §:n 2 momentin 1 kohdassa tarkoitettu kuntoutusneuvonta ja -ohjaus ja 2 kohdassa tarkoitettu toiminta- ja työkyvyn sekä kuntoutustarpeen arviointi;
4) terveydenhuoltolain 22 §:ssä tarkoitettujen todistusten antaminen silloin kun ne liittyvät edellä mainituissa kohdissa tarkoitettuihin palveluihin;
5) edellä mainittuihin palveluihin kuuluvat laboratorio- ja kuvantamispalvelut.
6) muut kuin lääkinnälliseen kuntoutukseen liittyvät terapiat, esim. jalkaterapia
Palveluluokkaan kohdistetaan myös sosiaalihuollon laitos-, asumis- ja kotiin vietäviin palveluihin tarjotut perusterveydenhuollon palvelut (mm. lääkäri-, laboratorio- ja kuvantamispalvelut).</v>
      </c>
      <c r="C41" s="904" t="s">
        <v>238</v>
      </c>
      <c r="D41" s="15"/>
      <c r="E41" s="900" t="str">
        <f>VLOOKUP(C41,'JHS206'!$B$1:$G$117,4,FALSE)&amp;". "&amp;VLOOKUP(C41,'JHS206'!$B$1:$G$117,5,FALSE)</f>
        <v xml:space="preserve">sosiaali- ja terveyskeskusten vastaanottopalvelut. Sisältää perustason (sosiaali- ja terveyskeskuksen tuottamat suoran valinnan) avovastaanottopalvelut pl."Perustason lääkinnällinen avokuntoutus"-palveluluokan palvelut.  Luokka sisältää myös sosiaali- ja terveyskeskusten suoran valinnan palveluiden kiirevastaanottotoiminnan ja ilta- tai viikonloppuvastaanottotoiminnan.
Sosiaali ja terveyskeskuksessa tuotettavia sosiaali- ja terveydenhuollon suoran valinnan palveluja ovat:
1) terveydenhuoltolain 13 §:ssä tarkoitettu terveysneuvonta ja terveystarkastukset. 
2) terveydenhuollon neuvonta ja ohjaus;
3) yleislääketieteen alaan kuuluva, terveydenhuollon ammattihenkilön suorittama, vastaanotolla, kotikäynneillä tai etäyhteyksien avulla toteutettava asiakkaiden oireiden, toimintakyvyn ja sairauksien tutkimus, toteaminen ja hoito;
4) edellä 3 kohdassa tarkoitettuihin palveluihin liittyvä terveydenhuoltolain 29 §:n 2 momentin 1 kohdassa tarkoitettu kuntoutusneuvonta ja -ohjaus ja 2 kohdassa tarkoitettu toiminta- ja työkyvyn sekä kuntoutustarpeen arviointi;
5) terveydenhuoltolain 22 §:ssä tarkoitettujen todistusten antaminen silloin kun ne liittyvät edellä 1—4 kohdassa tarkoitettuihin palveluihin;
6) edellä mainittuihin palveluihin kuuluvat laboratorio- ja kuvantamispalvelut; sekä
7) sosiaalihuoltolain 6 §:ssä tarkoitettu laillistetun sosiaalihuollon ammattihenkilön antama sosiaalihuollon neuvonta ja ohjaus.                                                                                       Terveysneuvonta sisältää terveyden ja hyvinvoinnin edistämiseksi sekä sairauksien ehkäisemiseksi annettavaa neuvontaa valtakunnallisen ja maakunnan ohjeiston mukaisesti, esimerkiksi ehkäisyneuvonta ja muita seksuaali- ja lisääntymisterveyttä edistäviä palveluja. Terveysneuvonnalla tarkoitetaan ammattihenkilöstön toimintaa, jossa yksilöiden, perheiden ja väestön hyvinvointia tuetaan suunnitelmallisella terveyslähtöisellä vuorovaikutuksella ja viestinnällä yksilö-, ryhmä- ja väestötasolla. Terveysneuvonnan on sisällyttävä soveltuvin osin kaikkiin terveydenhuollon käynteihin, myös sairaanhoitoon ja esimerkiksi fysioterapeutin vastaanottoihin. Luokka sisältää myös terveydenhuoltolain tarkoittamat terveystarkastukset kansallisten ohjelmien, Käypä hoito - suositusten sekä maakunnan terveystarkastusohjelman mukaisesti. Terveystarkastuksilla tarkoitetaan kliinisillä tutkimuksilla tai muilla tarkoituksenmukaisilla ja luotettavilla menetelmillä suoritettua terveydentilan ja työ- ja toimintakyvyn tarkastusta sekä terveyden edistämiseen liittyvää terveydentilan selvittämistä. </v>
      </c>
      <c r="F41" s="901" t="str">
        <f t="shared" si="0"/>
        <v>Kyllä</v>
      </c>
      <c r="G41" s="124" t="s">
        <v>20876</v>
      </c>
      <c r="H41" s="894" t="s">
        <v>20877</v>
      </c>
    </row>
    <row r="42" spans="1:8" ht="172.8">
      <c r="A42" s="903" t="s">
        <v>342</v>
      </c>
      <c r="B42" s="899" t="str">
        <f>VLOOKUP(A42,'JHS200'!$C$1:$G$117,3,FALSE)&amp;". "&amp;VLOOKUP(A42,'JHS200'!$C$1:$G$117,4,FALSE)</f>
        <v xml:space="preserve">työterveyshuollon palvelut, jotka järjestetään kunnan järjestämisvastuun perusteella  (terveydenhuoltolaki 1326/2010, § 18 ) kunnan alueen työnantajille, yrittäjille ja omaa työtään tekeville sekä työterveyshuollon palvelut, jotka järjestetään työnantajan roolissa omalle henkilökunnalle (työterveyshuoltolaki 1383/2001, §4 ). Terveydenhuoltolain perusteella järjestettävän työterveyshuollon kunta voi tuottaa itse tai yhdessä toisen kunnan kanssa (18 §, 1 ja 2 momentti) tai ostaa palveluntuottajalta (18§, 1-3 mom). Jos kunta tuottaa 18§ 3 momentin mukaisia palveluja, pitää toiminta yhtiöittää. 
Työterveyshuoltolain perusteella järjestettävät työterveyshuoltopalvelut (työnantajan roolissa omalle henkilökunnalle järjestetyn työterveyshuollon) kunta voi tuottaa yksin tai yhdessä toisen kunnan kanssa tai ostaa muulta palveluntuottajalta. Nämä omalle henkilökunnalle järjestetyn työterveyshuollon kustannukset vyörytetään kustannuslaskentasuosituksen mukaan.
</v>
      </c>
      <c r="C42" s="904" t="s">
        <v>342</v>
      </c>
      <c r="D42" s="15"/>
      <c r="E42" s="900" t="str">
        <f>VLOOKUP(C42,'JHS206'!$B$1:$G$117,4,FALSE)&amp;". "&amp;VLOOKUP(C42,'JHS206'!$B$1:$G$117,5,FALSE)</f>
        <v xml:space="preserve">työterveyshuollon palvelut, jotka järjestetään maakunnan järjestämisvastuun perusteella maakunnan alueen työnantajille, yrittäjille ja omaa työtään tekeville
lisäksi tähän luokkaan kirjataan maakunnan liikelaitoksen (muu kuin sote-keskus) tuottamat työkyvyn arviointiin, työttömien terveystarkastuksiin ym. vastaavat palvelut, mikäli näitä tulee aikanaan maakunnan liikelaitoksen tehtäväksi. Työnantajan roolissa omalle henkilökunnalle järjestetyn työterveyshuollon maakunta voi tuottaa yksin tai yhdessä toisen maakunnan / kunnan kanssa tai ostaa muulta  palveluntuottajalta. Nämä omalle henkilökunnalle järjestetyn työterveyshuollon kustannukset vyörytetään kustannuslaskentasuosituksen mukaan Jos liikelaitos tuottaa tth:n lain 12 §:n tai 14 §:n mukaisia palveluja, myös ne kirjataan tähän. .
</v>
      </c>
      <c r="F42" s="901" t="str">
        <f t="shared" si="0"/>
        <v>Kyllä</v>
      </c>
      <c r="G42" s="124" t="s">
        <v>20798</v>
      </c>
    </row>
    <row r="43" spans="1:8" ht="172.8">
      <c r="A43" s="903" t="s">
        <v>62</v>
      </c>
      <c r="B43" s="899" t="str">
        <f>VLOOKUP(A43,'JHS200'!$C$1:$G$117,3,FALSE)&amp;". "&amp;VLOOKUP(A43,'JHS200'!$C$1:$G$117,4,FALSE)</f>
        <v>raskaana olevien naisten, lasta odottavien perheiden sekä alle oppivelvollisuusikäisten lasten ja heidän perheidensä neuvolapalvelut. Äitiys- ja lastenneuvolapalvelut (pl. suun terveydenhuollon palvelut) sisältävät seuraavat terveydenhuoltolain (1326/2010) 15§:n mukaiset palvelut: 1)  sikiön terveen kasvun, kehityksen ja hyvinvoinnin sekä raskaana olevan ja synnyttäneen naisen terveyden määräajoin toteutettava ja yksilöllisen tarpeen mukainen seuranta ja edistäminen, 2) lapsen terveen kasvun, kehityksen ja hyvinvoinnin edistäminen sekä seuranta, 3) vanhemmuuden ja perheen muun hyvinvoinnin tukeminen, 4) lapsen kodin ja muun kasvu- ja kehitysympäristön sekä 5) perheen elintapojen terveellisyyden edistäminen sekä lapsen ja perheen erityisen tuen ja tutkimusten tarpeen varhainen tunnistaminen sekä lapsen ja perheen tukeminen ja tarvittaessa tutkimuksiin tai hoitoon ohjaaminen. Äitiys- ja lastenneuvolapalveluiden käyntitiedot raportoidaan THL:n Avohilmon palvelumuodoissa T21 (Äitiysneuvola) ja T22 (Lastenneuvola). Terveydenhuoltolain 15§:n mukainen lapsen suun terveydentilan seuranta sisällytetään palveluluokkaan "Suun terveydenhuollon perustason palvelut".</v>
      </c>
      <c r="C43" s="904" t="s">
        <v>62</v>
      </c>
      <c r="D43" s="15"/>
      <c r="E43" s="900" t="str">
        <f>VLOOKUP(C43,'JHS206'!$B$1:$G$117,4,FALSE)&amp;". "&amp;VLOOKUP(C43,'JHS206'!$B$1:$G$117,5,FALSE)</f>
        <v>raskaana olevien naisten, lasta odottavien perheiden sekä alle oppivelvollisuusikäisten lasten ja heidän perheidensä neuvolapalvelut. Äitiys- ja lastenneuvolapalvelut (pl. suun terveydenhuollon palvelut) sisältävät seuraavat terveydenhuoltolain (1326/2010) 15§:n mukaiset palvelut: 1)  sikiön terveen kasvun, kehityksen ja hyvinvoinnin sekä raskaana olevan ja synnyttäneen naisen terveyden määräajoin toteutettava ja yksilöllisen tarpeen mukainen seuranta ja edistäminen, 2) lapsen terveen kasvun, kehityksen ja hyvinvoinnin edistäminen sekä seuranta, 3) vanhemmuuden ja perheen muun hyvinvoinnin tukeminen, 4) lapsen kodin ja muun kasvu- ja kehitysympäristön sekä 5) perheen elintapojen terveellisyyden edistäminen sekä lapsen ja perheen erityisen tuen ja tutkimusten tarpeen varhainen tunnistaminen sekä lapsen ja perheen tukeminen ja tarvittaessa tutkimuksiin tai hoitoon ohjaaminen. Äitiys- ja lastenneuvolapalveluiden käyntitiedot raportoidaan THL:n Avohilmon palvelumuodoissa T21 (Äitiysneuvola) ja T22 (Lastenneuvola). Terveydenhuoltolain 15§:n mukainen lapsen suun terveydentilan seuranta sisällytetään palveluluokkaan "Suun terveydenhuollon perustason palvelut".</v>
      </c>
      <c r="F43" s="909" t="str">
        <f t="shared" si="0"/>
        <v>Ei</v>
      </c>
      <c r="G43" s="124"/>
    </row>
    <row r="44" spans="1:8" ht="27.6">
      <c r="A44" s="902" t="s">
        <v>19023</v>
      </c>
      <c r="B44" s="899" t="str">
        <f>VLOOKUP(A44,'JHS200'!$C$1:$G$117,3,FALSE)&amp;". "&amp;VLOOKUP(A44,'JHS200'!$C$1:$G$117,4,FALSE)</f>
        <v xml:space="preserve">Erittelemätön-luokkaa voi käyttää ainoastaan kunnilta ja kuntayhtymiltä ostettavissa palveluissa. Luokalle kirjataan suun terveydehuollon erityistason palvelut ja suun terveydenhuollon perustason palvelut.. </v>
      </c>
      <c r="C44" s="902"/>
      <c r="D44" s="15"/>
      <c r="E44" s="900" t="e">
        <f>VLOOKUP(C44,'JHS206'!$B$1:$G$117,4,FALSE)&amp;". "&amp;VLOOKUP(C44,'JHS206'!$B$1:$G$117,5,FALSE)</f>
        <v>#N/A</v>
      </c>
      <c r="F44" s="901" t="e">
        <f t="shared" si="0"/>
        <v>#N/A</v>
      </c>
      <c r="G44" s="517" t="s">
        <v>20799</v>
      </c>
    </row>
    <row r="45" spans="1:8" ht="100.8">
      <c r="A45" s="903" t="s">
        <v>12</v>
      </c>
      <c r="B45" s="899" t="str">
        <f>VLOOKUP(A45,'JHS200'!$C$1:$G$117,3,FALSE)&amp;". "&amp;VLOOKUP(A45,'JHS200'!$C$1:$G$117,4,FALSE)</f>
        <v>ei-sairaalatasoiset vaativat suun terveydenhuollon palvelut sekä keskussairaala- ja yliopistosairaalatasoiset suun terveydenhuollon palvelut. Sisältää ei-sairaalatasoiset vaativat suun terveydenhuollon palvelut sekä keskussairaala- ja yliopistosairaalatasoiset suun terveydenhuoltopalvelut. Luokka sisältää suu- ja leukakirurgian palvelut, oikomishoidon palvelut, protetiikan ja purentafysiologian erikoisalapalvelut, parodontologian palvelut, kariologian ja endodontian palvelut, suupatologian palvelut ja oikeushammaslääketieteen palvelut. Kohdennukset suun terveydenhuollon luokituksen sekä 58-alkuisten erikoisalakoodien avulla.</v>
      </c>
      <c r="C45" s="904" t="s">
        <v>12</v>
      </c>
      <c r="D45" s="15"/>
      <c r="E45" s="900" t="str">
        <f>VLOOKUP(C45,'JHS206'!$B$1:$G$117,4,FALSE)&amp;". "&amp;VLOOKUP(C45,'JHS206'!$B$1:$G$117,5,FALSE)</f>
        <v>ei-sairaalatasoiset vaativat suun terveydenhuollon palvelut sekä keskussairaala- ja yliopistosairaalatasoiset suun terveydenhuollon palvelut. Sisältää ei-sairaalatasoiset vaativat suun terveydenhuollon palvelut sekä keskussairaala- ja yliopistosairaalatasoiset suun terveydenhuoltopalvelut, jotka eivät ole suoran valinnanvapauden piirissä. Luokka sisältää suu- ja leukakirurgian palvelut, oikomishoidon palvelut, protetiikan ja purentafysiologian erikoisalapalvelut, parodontologian palvelut, kariologian ja endodontian palvelut, suupatologian palvelut ja oikeushammaslääketieteen palvelut. Kohdennukset suun terveydenhuollon luokituksen sekä 58-alkuisten erikoisalakoodien avulla.</v>
      </c>
      <c r="F45" s="901" t="str">
        <f t="shared" si="0"/>
        <v>Kyllä</v>
      </c>
      <c r="G45" s="124"/>
      <c r="H45" t="s">
        <v>20878</v>
      </c>
    </row>
    <row r="46" spans="1:8" ht="129.6">
      <c r="A46" s="903" t="s">
        <v>4</v>
      </c>
      <c r="B46" s="899" t="str">
        <f>VLOOKUP(A46,'JHS200'!$C$1:$G$117,3,FALSE)&amp;". "&amp;VLOOKUP(A46,'JHS200'!$C$1:$G$117,4,FALSE)</f>
        <v xml:space="preserve">suun terveydenhuollon perustason palvelut . Sisältää suun terveydenhuollon perustason palvelut. Suun terveydenhuoltoon sisältyvät Terveydenhuoltolain (1326/2010) 26 §:n mukaiset palvelut: 1) väestön suun terveyden edistäminen ja seuranta, 2) terveysneuvonta ja terveystarkastukset, 3) suun sairauksien tutkimus ja ehkäisy sekä hoito ja 4) potilaan erityisen tuen ja tutkimusten tarpeen varhainen tunnistaminen sekä potilaan hoito ja tarvittaessa jatkotutkimuksiin ja -hoitoon ohjaaminen. Suun terveydenhuollon perustason palvelut -luokkaan sisältyvät myös Terveydenhuoltolain (1326/2010) 15 §:n mukainen lapsen suun terveydentilan seuranta, 16 §:n mukainen kouluterveydenhuollon oppilaan suun terveydenhuolto sekä 17 §:n mukainen opiskeluterveydenhuollon suun terveydenhuolto. </v>
      </c>
      <c r="C46" s="904" t="s">
        <v>4</v>
      </c>
      <c r="D46" s="15"/>
      <c r="E46" s="900" t="str">
        <f>VLOOKUP(C46,'JHS206'!$B$1:$G$117,4,FALSE)&amp;". "&amp;VLOOKUP(C46,'JHS206'!$B$1:$G$117,5,FALSE)</f>
        <v xml:space="preserve">suun terveydenhuollon perustason palvelut . Sisältää suun terveydenhuollon perustason palvelut, jotka ovat alle 18-vuotiaiden perustason palveluja ml. oikomishoidon palvelut sekä myös suoran valinnanvapauden palveluja. Suun terveydenhuoltoon sisältyvät Terveydenhuoltolain (1326/2010) 26 §:n mukaiset palvelut: 1) väestön suun terveyden edistäminen ja seuranta, 2) terveysneuvonta ja terveystarkastukset, 3) suun sairauksien tutkimus ja ehkäisy sekä hoito ja 4) potilaan erityisen tuen ja tutkimusten tarpeen varhainen tunnistaminen sekä potilaan hoito ja tarvittaessa jatkotutkimuksiin ja -hoitoon ohjaaminen. Suun terveydenhuollon perustason palvelut -luokkaan sisältyvät myös Terveydenhuoltolain (1326/2010) 15 §:n mukainen lapsen suun terveydentilan seuranta, 16 §:n mukainen kouluterveydenhuollon oppilaan suun terveydenhuolto sekä 17 §:n mukainen opiskeluterveydenhuollon suun terveydenhuolto. </v>
      </c>
      <c r="F46" s="901" t="str">
        <f t="shared" si="0"/>
        <v>Kyllä</v>
      </c>
      <c r="G46" s="124"/>
      <c r="H46" t="s">
        <v>20879</v>
      </c>
    </row>
    <row r="47" spans="1:8" ht="43.2">
      <c r="A47" s="903" t="s">
        <v>162</v>
      </c>
      <c r="B47" s="899" t="str">
        <f>VLOOKUP(A47,'JHS200'!$C$1:$G$117,3,FALSE)&amp;". "&amp;VLOOKUP(A47,'JHS200'!$C$1:$G$117,4,FALSE)</f>
        <v>perustason vuodeosastohoito. Ei sisällytetä terveyskeskusten erikoislääkärijohtoisten yksiköiden vuodeosastohoitoa, joka kirjataan palveluluokkaan "Somaattinen erikoissairaanhoito". Luokka sisältää saattohoidon tai muun palliatiivisen hoidon.</v>
      </c>
      <c r="C47" s="904" t="s">
        <v>162</v>
      </c>
      <c r="D47" s="15"/>
      <c r="E47" s="900" t="str">
        <f>VLOOKUP(C47,'JHS206'!$B$1:$G$117,4,FALSE)&amp;". "&amp;VLOOKUP(C47,'JHS206'!$B$1:$G$117,5,FALSE)</f>
        <v>perustason vuodeosastohoito. Ei sisällytetä sosiaali- ja terveyskeskusten erikoislääkärijohtoisten yksiköiden vuodeosastohoitoa, joka kirjataan palveluluokkaan "Somaattinen erikoissairaanhoito". Luokka sisältää saattohoidon tai muun palliatiivisen hoidon.</v>
      </c>
      <c r="F47" s="901" t="str">
        <f t="shared" si="0"/>
        <v>Kyllä</v>
      </c>
      <c r="G47" s="124" t="s">
        <v>20800</v>
      </c>
      <c r="H47" t="s">
        <v>20880</v>
      </c>
    </row>
    <row r="48" spans="1:8" ht="55.2">
      <c r="A48" s="902" t="s">
        <v>19022</v>
      </c>
      <c r="B48" s="899" t="str">
        <f>VLOOKUP(A48,'JHS200'!$C$1:$G$117,3,FALSE)&amp;". "&amp;VLOOKUP(A48,'JHS200'!$C$1:$G$117,4,FALSE)</f>
        <v xml:space="preserve">Erittelemätön-luokkaa voi käyttää ainoastaan kunnilta ja kuntayhtymiltä ostettavissa palveluissa. Luokalle kirjataan aikuispsykiatrinen erikoissairaanhoito, somaattinen erikoissairaanhoito, ensihoitokeskus, ensihoitopalvelu, lastentautien yksikössä annettu somaattinen erikoissairaanhoito, lastenpsykiatrinen ja nuorisopsykiatrinen erikoissairaanhoito ja ympärivuorokautiset päivystyspalvelut.. </v>
      </c>
      <c r="C48" s="902"/>
      <c r="D48" s="15"/>
      <c r="E48" s="900" t="e">
        <f>VLOOKUP(C48,'JHS206'!$B$1:$G$117,4,FALSE)&amp;". "&amp;VLOOKUP(C48,'JHS206'!$B$1:$G$117,5,FALSE)</f>
        <v>#N/A</v>
      </c>
      <c r="F48" s="901" t="e">
        <f t="shared" si="0"/>
        <v>#N/A</v>
      </c>
      <c r="G48" s="517" t="s">
        <v>20801</v>
      </c>
    </row>
    <row r="49" spans="1:8" ht="43.2">
      <c r="A49" s="903" t="s">
        <v>191</v>
      </c>
      <c r="B49" s="899" t="str">
        <f>VLOOKUP(A49,'JHS200'!$C$1:$G$117,3,FALSE)&amp;". "&amp;VLOOKUP(A49,'JHS200'!$C$1:$G$117,4,FALSE)</f>
        <v xml:space="preserve">erikoislääkärijohtoisessa psykiatrisessa yksikössä toteutettu 23 vuotta täyttäneiden psykiatrinen erikoissairaanhoito. Psykiatrisessa erikoissairaanhoidossa annettavat palvelut palvelumuodosta riippumatta: Sisältää Hilmo-erikoisalat 70 (Psykiatria), 70F (Geriatrinen psykiatria) ja 70Z (Oikeuspsykiatria). </v>
      </c>
      <c r="C49" s="904" t="s">
        <v>191</v>
      </c>
      <c r="D49" s="15"/>
      <c r="E49" s="900" t="str">
        <f>VLOOKUP(C49,'JHS206'!$B$1:$G$117,4,FALSE)&amp;". "&amp;VLOOKUP(C49,'JHS206'!$B$1:$G$117,5,FALSE)</f>
        <v xml:space="preserve">erikoislääkärijohtoisessa psykiatrisessa yksikössä toteutettu 23 vuotta täyttäneiden psykiatrinen erikoissairaanhoito. Psykiatrisessa erikoissairaanhoidossa annettavat palvelut palvelumuodosta riippumatta: Sisältää Hilmo-erikoisalat 70 (Psykiatria), 70F (Geriatrinen psykiatria) ja 70Z (Oikeuspsykiatria). </v>
      </c>
      <c r="F49" s="909" t="str">
        <f t="shared" si="0"/>
        <v>Ei</v>
      </c>
      <c r="G49" s="124"/>
    </row>
    <row r="50" spans="1:8" ht="345">
      <c r="A50" s="903" t="s">
        <v>20633</v>
      </c>
      <c r="B50" s="899" t="str">
        <f>VLOOKUP(A50,'JHS200'!$C$1:$G$117,3,FALSE)&amp;". "&amp;VLOOKUP(A50,'JHS200'!$C$1:$G$117,4,FALSE)</f>
        <v xml:space="preserve">somaattisen erikoissairaanhoidon avohoito, vuodeosastohoito, päiväkirurgia sekä päiväsairaanhoito (pl. suun terveydenhuollon erityistason palvelut) muualla kuin lastentautien yksiköissä. Somaattisen erikoissairaanhoidon avohoidolla tarkoitetaan vastaanottopalveluja, joihin voi toisinaan liittyä polikliinisiä toimenpiteitä kuten suolikanavan tähystystoimenpiteitä (mahalaukku, paksusuoli), keuhkoputken tähystyksiä, sydämen ultraäänitutkimuksia tai muita vastaavan kaltaisia tutkimuksia tai hoitoja. Toimenpiteisiin voi liittyä paikallispuudutteiden käyttö ja lievä sedaatio väsyttävillä ja rauhoittavilla lääkkeillä. 
Päiväkirurgialla tarkoitetaan operatiivisten erikoisalojen pääosin kiireettömiä toimenpiteitä ja leikkauksia, joissa potilaat saapuvat toimenpiteeseen leikkauspäivänä ja kotiutuvat pääsääntöisesti saman päivän aikana.  Toimenpiteissä voidaan potilas nukuttaa tai käyttää laajempia johtopuudutuksia tai selkäydinpuudutuksia. Päiväkirurgiaa sopivat esimerkiksi sappileikkaukset ja tyräleikkaukset. Osa päiväkirurgista leikkauksista voidaan tehdä kokonaan paikallispuudutuksessa,  kuten kaihileikkaukset. 
Avohoitona voidaan toteuttaa päiväsairaalatoimintaa, jossa potilas saa hoitoja usein toistetusti päiväsairaalassa, mutta kotiutuu yöksi. Tällöin voidaan toteuttaa vaativimpia ja aikaa vieviä hoitoja ja tutkimuksia, joissa potilas tarvitsee lepopaikan, mutta ei hoito ei edellytä yöpymistä sairaalassa. Hän voi yöpyä kotona tai potilashotellissa. 
Vuodeosastohoidolla tarkoitetaan laitoshoitoa, jossa potilas sisäänkirjoitetaan sairaalaan tämän saapuessa vuodeosastolle ja uloskirjoitetaan vuodeosastolta lähtiessä. 
Keskitetyt eli perusterveydenhuollon ja erikoissairaanhoidon yhteisten apuvälineyksiköiden kustannukset kirjataan tähän luokkaan. Perusterveydenhuollon apuvälineyksiköt kirjaavat kustannukset perusterveydenhuollon lääkinnällinen avokuntoutus -luokkaan. 
Palveluluokalle kohdistetaan myös aikuisten ja lasten obduktiot. </v>
      </c>
      <c r="C50" s="903"/>
      <c r="D50" s="906" t="s">
        <v>175</v>
      </c>
      <c r="E50" s="900" t="str">
        <f>VLOOKUP(D50,'JHS206'!$B$1:$G$117,4,FALSE)&amp;". "&amp;VLOOKUP(D50,'JHS206'!$B$1:$G$117,5,FALSE)</f>
        <v xml:space="preserve">somaattisen erikoissairaanhoidon avohoito, vuodeosastohoito, päiväkirurgia sekä päiväsairaanhoito (pl. suun terveydenhuollon erityistason palvelut) muualla kuin lastentautien yksiköissä. Somaattisen erikoissairaanhoidon avohoidolla tarkoitetaan vastaanottopalveluja, joihin voi toisinaan liittyä polikliinisiä toimenpiteitä kuten suolikanavan tähystystoimenpiteitä (mahalaukku, paksusuoli), keuhkoputken tähystyksiä, sydämen ultaäänitutkimuksia tai muita vastaavankaltaisia tutkimuksia tai hoitoja. Toimenpiteisiin voi liittyä paikallispuudutteiden käyttö ja lievä sedaatio väsyttävillä ja rauhoittavilla lääkkeillä. 
Päiväkirurgialla tarkoitetaan operatiivisten erikoisalojen pääosin kiireettömiä toimenpiteitä ja leikkauksia, joissa potilaat saapuvat toimenpiteeseen leikkauspäivänä ja kotiutuvat pääsääntöisesti saman päivän aikana.  Toimenpiteissä voidaan potilas nukuttaa tai käyttää laajempia johtopuudutuksia tai selkäydinpuudutuksia. Päiväkirurgiaa sopivat esimerkiksi sappileikkaukset ja tyräleikkaukset. Osa päiväkirurgista leikkauksista voidaan tehdä kokonaan paikallispuudutuksessa,  kuten kaihileikkaukset. 
Avohoitona voidaan toteuttaa päiväsairaalatoimintaa, jossa potilas saa hoitoja usein toistetusti päiväsairaalassa, mutta kotiutuu yöksi. Tällöin voidaan toteuttaa vaativimpia ja aikaa vieviä hoitoja ja tutkimuksia, joissa potilas tarvitsee lepopaikan, mutta ei hoito ei edellytä yöpymistä sairaalassa. Hän voi yöpyä kotona tai potilashotellissa. 
Vuodeosastohoidolla tarkoitetaan laitoshoitoa, jossa potilas sisäänkirjoitetaan sairaalaan tämän saapuessa vuodeosastolle ja uloskirjoitetaan vuodeosastolta lähtiessä. 
</v>
      </c>
      <c r="F50" s="901" t="str">
        <f t="shared" si="0"/>
        <v>Kyllä</v>
      </c>
      <c r="G50" s="124" t="s">
        <v>20881</v>
      </c>
    </row>
    <row r="51" spans="1:8" ht="28.8">
      <c r="A51" s="903" t="s">
        <v>304</v>
      </c>
      <c r="B51" s="899" t="str">
        <f>VLOOKUP(A51,'JHS200'!$C$1:$G$117,3,FALSE)&amp;". "&amp;VLOOKUP(A51,'JHS200'!$C$1:$G$117,4,FALSE)</f>
        <v xml:space="preserve">erityisvastuualueen ensihoitokeskuksen toiminta. Erityisvastuualueen sairaanhoitopiirien kuntayhtymien on sovittava ensihoitokeskuksen tehtävien järjestämisestä erikoissairaanhoidon järjestämissopimuksessa. </v>
      </c>
      <c r="C51" s="904" t="s">
        <v>304</v>
      </c>
      <c r="D51" s="15"/>
      <c r="E51" s="900" t="str">
        <f>VLOOKUP(C51,'JHS206'!$B$1:$G$117,4,FALSE)&amp;". "&amp;VLOOKUP(C51,'JHS206'!$B$1:$G$117,5,FALSE)</f>
        <v xml:space="preserve">ensihoitokeskuksen toiminnan järjestäminen. Erityisvastuualueen sairaanhoitopiirien kuntayhtymien on sovittava ensihoitokeskuksen tehtävien järjestämisestä erikoissairaanhoidon järjestämissopimuksessa. </v>
      </c>
      <c r="F51" s="901" t="str">
        <f t="shared" si="0"/>
        <v>Kyllä</v>
      </c>
      <c r="G51" s="124" t="s">
        <v>20882</v>
      </c>
    </row>
    <row r="52" spans="1:8" ht="100.8">
      <c r="A52" s="903" t="s">
        <v>293</v>
      </c>
      <c r="B52" s="899" t="str">
        <f>VLOOKUP(A52,'JHS200'!$C$1:$G$117,3,FALSE)&amp;". "&amp;VLOOKUP(A52,'JHS200'!$C$1:$G$117,4,FALSE)</f>
        <v xml:space="preserve">äkillisesti sairastuneen tai loukkaantuneen potilaan ensihoitopalvelu ja siihen kuuluvat potilassiirrot. Ensihoitopalveluun sisältyy äkillisesti sairastuneen tai loukkaantuneen potilaan hoidon tarpeen arviointi ja kiireellinen hoito ensisijaisesti terveydenhuollon laitoksen ulkopuolella, tarvittaessa potilaan kuljettaminen lääketieteellisesti arvioiden tarkoituksenmukaisimpaan hoitoyksikköön ja äkillisesti sairastuneen tai vammautuneen potilaan jatkohoitoon liittyvät siirrot, silloin kun potilas tarvitsee siirron aikana vaativaa ja jatkuvaa hoitoa tai seurantaa. Muu määritys Terveydenhuoltolaki (1326/2010) ja Laki terveydenhuoltolain muuttamisesta (1516/2016) 40§                                                                                                                </v>
      </c>
      <c r="C52" s="904" t="s">
        <v>293</v>
      </c>
      <c r="D52" s="15"/>
      <c r="E52" s="900" t="str">
        <f>VLOOKUP(C52,'JHS206'!$B$1:$G$117,4,FALSE)&amp;". "&amp;VLOOKUP(C52,'JHS206'!$B$1:$G$117,5,FALSE)</f>
        <v xml:space="preserve">äkillisesti sairastuneen tai loukkaantuneen potilaan ensihoitopalvelu ja siihen kuuluvat potilassiirrot. Ensihoitopalveluun sisältyy äkillisesti sairastuneen tai loukkaantuneen potilaan hoidon tarpeen arviointi ja kiireellinen hoito ensisijaisesti terveydenhuollon laitoksen ulkopuolella, tarvittaessa potilaan kuljettaminen lääketieteellisesti arvioiden tarkoituksenmukaisimpaan hoitoyksikköön ja äkillisesti sairastuneen tai vammautuneen potilaan jatkohoitoon liittyvät siirrot, silloin kun potilas tarvitsee siirron aikana vaativaa ja jatkuvaa hoitoa tai seurantaa. Muu määritys Terveydenhuoltolaki (1326/2010) ja Laki terveydenhuoltolain muuttamisesta (1516/2016) 40§                                                                                                                </v>
      </c>
      <c r="F52" s="909" t="str">
        <f t="shared" si="0"/>
        <v>Ei</v>
      </c>
      <c r="G52" s="124"/>
    </row>
    <row r="53" spans="1:8" ht="331.2">
      <c r="A53" s="903" t="s">
        <v>20636</v>
      </c>
      <c r="B53" s="899" t="str">
        <f>VLOOKUP(A53,'JHS200'!$C$1:$G$117,3,FALSE)&amp;". "&amp;VLOOKUP(A53,'JHS200'!$C$1:$G$117,4,FALSE)</f>
        <v xml:space="preserve">somaattisen erikoissairaanhoidon avohoito, vuodeosastohoito, päiväkirurgia sekä päiväsairaanhoito (pl. suun terveydenhuollon erityistason palvelut) lastentautien yksiköissä ml. lastenneurologia ja lastenkirurgia. Muualla kuin lastentautien yksiköissä toteutettu lasten ja nuorten päiväkirurgia ja päiväsairaanhoito voidaan sisällyttää muuhun erikoissairaanhoitoon eli sitä ei tarvitse erotella tähän luokkaan.
Somaattisen erikoissairaanhoidon avohoidolla tarkoitetaan vastaanottopalveluja, joihin voi toisinaan liittyä polikliinisiä toimenpiteitä kuten suolikanavan tähystystoimenpiteitä (mahalaukku, paksusuoli), keuhkoputken tähystyksiä, sydämen ultraäänitutkimuksia tai muita vastaavan kaltaisia tutkimuksia tai hoitoja. Toimenpiteisiin voi liittyä paikallispuudutteiden käyttö ja lievä sedaatio väsyttävillä ja rauhoittavilla lääkkeillä. 
Päiväkirurgialla tarkoitetaan operatiivisten erikoisalojen pääosin kiireettömiä toimenpiteitä ja leikkauksia, joissa potilaat saapuvat toimenpiteeseen leikkauspäivänä ja kotiutuvat pääsääntöisesti saman päivän aikana.  Toimenpiteissä voidaan potilas nukuttaa tai käyttää laajempia johtopuudutuksia tai selkäydinpuudutuksia. Osa päiväkirurgista leikkauksista voidaan tehdä kokonaan paikallispuudutuksessa. 
Avohoitona voidaan toteuttaa päiväsairaalatoimintaa, jossa potilas saa hoitoja usein toistetusti päiväsairaalassa, mutta kotiutuu yöksi. Tällöin voidaan toteuttaa vaativimpia ja aikaa vieviä hoitoja ja tutkimuksia, joissa potilas tarvitsee lepopaikan, mutta ei hoito ei edellytä yöpymistä sairaalassa. Hän voi yöpyä kotona tai potilashotellissa. 
Vuodeosastohoidolla tarkoitetaan laitoshoitoa, jossa potilas sisäänkirjoitetaan sairaalaan tämän saapuessa vuodeosastolle ja uloskirjoitetaan vuodeosastolta lähtiessä. 
</v>
      </c>
      <c r="C53" s="903"/>
      <c r="D53" s="904" t="s">
        <v>107</v>
      </c>
      <c r="E53" s="900" t="str">
        <f>VLOOKUP(D53,'JHS206'!$B$1:$G$117,4,FALSE)&amp;". "&amp;VLOOKUP(D53,'JHS206'!$B$1:$G$117,5,FALSE)</f>
        <v xml:space="preserve">somaattisen erikoissairaanhoidon avohoito, vuodeosastohoito, päiväkirurgia sekä päiväsairaanhoito (pl. suun terveydenhuollon erityistason palvelut) lastentautien yksiköissä ml. lastenneurologia ja lastenkirurgia. Muualla kuin lastentautien yksiköissä toteutettu lasten ja nuorten päiväkirurgia ja päiväsairaanhoito voidaan sisällyttää muuhun erikoissairaanhoitoon eli sitä ei tarvitse erotella tähän luokkaan.
Somaattisen erikoissairaanhoidon avohoidolla tarkoitetaan vastaanottopalveluja, joihin voi toisinaan liittyä polikliinisiä toimenpiteitä kuten suolikanavan tähystystoimenpiteitä (mahalaukku, paksusuoli), keuhkoputken tähystyksiä, sydämen ultaäänitutkimuksia tai muita vastaavankaltaisia tutkimuksia tai hoitoja. Toimenpiteisiin voi liittyä paikallispuudutteiden käyttö ja lievä sedaatio väsyttävillä ja rauhoittavilla lääkkeillä. 
Päiväkirurgialla tarkoitetaan operatiivisten erikoisalojen pääosin kiireettömiä toimenpiteitä ja leikkauksia, joissa potilaat saapuvat toimenpiteeseen leikkauspäivänä ja kotiutuvat pääsääntöisesti saman päivän aikana.  Toimenpiteissä voidaan potilas nukuttaa tai käyttää laajempia johtopuudutuksia tai selkäydinpuudutuksia. Osa päiväkirurgista leikkauksista voidaan tehdä kokonaan paikallispuudutuksessa. 
Avohoitona voidaan toteuttaa päiväsairaalatoimintaa, jossa potilas saa hoitoja usein toistetusti päiväsairaalassa, mutta kotiutuu yöksi. Tällöin voidaan toteuttaa vaativimpia ja aikaa vieviä hoitoja ja tutkimuksia, joissa potilas tarvitsee lepopaikan, mutta ei hoito ei edellytä yöpymistä sairaalassa. Hän voi yöpyä kotona tai potilashotellissa. 
Vuodeosastohoidolla tarkoitetaan laitoshoitoa, jossa potilas sisäänkirjoitetaan sairaalaan tämän saapuessa vuodeosastolle ja uloskirjoitetaan vuodeosastolta lähtiessä. 
</v>
      </c>
      <c r="F53" s="901" t="str">
        <f t="shared" si="0"/>
        <v>Kyllä</v>
      </c>
      <c r="G53" s="124"/>
    </row>
    <row r="54" spans="1:8" ht="57.6">
      <c r="A54" s="903" t="s">
        <v>93</v>
      </c>
      <c r="B54" s="899" t="str">
        <f>VLOOKUP(A54,'JHS200'!$C$1:$G$117,3,FALSE)&amp;". "&amp;VLOOKUP(A54,'JHS200'!$C$1:$G$117,4,FALSE)</f>
        <v xml:space="preserve">erikoislääkärijohtoisessa psykiatrisessa yksikössä toteutettu lastenpsykiatrinen ja alle 23-vuotiaiden nuorisopsykiatrinen hoito. Lasten- ja nuorisopsykiatrian palvelut palvelumuodosta riippumatta: Sisältää Hilmo-erikoisalat 74 (Nuorispsykiatria) ja 75 (Lastenpsykiatria). Palveluluokkaan ei sisällytetä aikuispsykiatrisessa erikoissairaanhoidossa alle 23-vuotiaille annettavia palveluja. </v>
      </c>
      <c r="C54" s="904" t="s">
        <v>93</v>
      </c>
      <c r="D54" s="15"/>
      <c r="E54" s="900" t="str">
        <f>VLOOKUP(C54,'JHS206'!$B$1:$G$117,4,FALSE)&amp;". "&amp;VLOOKUP(C54,'JHS206'!$B$1:$G$117,5,FALSE)</f>
        <v xml:space="preserve">erikoislääkärijohtoisessa psykiatrisessa yksikössä toteutettu lastenpsykiatrinen ja alle 23-vuotiaiden nuorisopsykiatrinen hoito. Lasten- ja nuorisopsykiatrian palvelut palvelumuodosta riippumatta: Sisältää Hilmo-erikoisalat 74 (Nuorispsykiatria) ja 75 (Lastenpsykiatria). Palveluluokkaan ei sisällytetä aikuispsykiatrisessa erikoissairaanhoidossa alle 23-vuotiaille annettavia palveluja. </v>
      </c>
      <c r="F54" s="909" t="str">
        <f t="shared" si="0"/>
        <v>Ei</v>
      </c>
      <c r="G54" s="124"/>
    </row>
    <row r="55" spans="1:8" ht="187.2">
      <c r="A55" s="898" t="s">
        <v>252</v>
      </c>
      <c r="B55" s="899" t="str">
        <f>VLOOKUP(A55,'JHS200'!$C$1:$G$117,3,FALSE)&amp;". "&amp;VLOOKUP(A55,'JHS200'!$C$1:$G$117,4,FALSE)</f>
        <v xml:space="preserve">ympäri vuorokauden toimivassa laajassa päivystyksessä, yhteispäivystyksessä tai ympäri vuorokauden toimivassa perusterveydenhuollon tai akuuttilääketieteen päivystyksessä toteutettava kiireellinen sairaanhoito, joka sisältää kiireellisen suun terveydenhuollon, mielenterveyshoidon, päihdehoidon ja psykososiaalisen tuen, joka on annettava apua tarvitsevalle potilaalle hänen asuinpaikastaan riippumatta. Kiireellisellä hoidolla tarkoitetaan äkillisen sairastumisen, vamman, pitkäaikaissairauden vaikeutumisen tai toimintakyvyn alenemisen edellyttämää välitöntä arviota ja hoitoa, jota ei voida siirtää ilman sairauden pahenemista tai vamman vaikeutumista. 
Tähän ei lasketa yhteispäivystyksessä annettua sosiaalipäivystystä, sillä se on osa muuta sosiaalipäivystystä.
Palveluluokalle kohdistetaan myös päivystysluontoinen osastotoiminta sekä päivystyskäyntien kustannukset akuuttilääketieteen erikoisalan lisäksi myös muilta erikoisaloilta.
</v>
      </c>
      <c r="C55" s="907" t="s">
        <v>252</v>
      </c>
      <c r="D55" s="15"/>
      <c r="E55" s="900" t="str">
        <f>VLOOKUP(C55,'JHS206'!$B$1:$G$117,4,FALSE)&amp;". "&amp;VLOOKUP(C55,'JHS206'!$B$1:$G$117,5,FALSE)</f>
        <v>ympäri vuorokauden toimivassa laajassa päivystyksessä, yhteispäivystyksessä tai ympäri vuorokauden toimivassa perusterveydenhuollon tai akuuttilääketieteen päivystyksessä toteutettava kiireellinen sairaanhoito, joka sisältää kiireellisen suun terveydenhuollon, mielenterveyshoidon, päihdehoidon ja psykososiaalisen tuen, joka on annettava apua tarvitsevalle potilaalle hänen asuinpaikastaan riippumatta, sisältää myös sosiaalipäivystyksen, jota on toteutettava terveydenhuollon päivystyksen yhteydessä Terveydenhuoltolain (1326/2010) 50 §:n (29.12.2016) mukaan määritellyissä laajoissa ympärivuorokautisissa päivystysyksiköissä sekä perusterveydenhuollon ja erikoissairaanhoidon yhteispäivystyksissä. Kiireellisellä hoidolla tarkoitetaan äkillisen sairastumisen, vamman, pitkäaikaissairauden vaikeutumisen tai toimintakyvyn alenemisen edellyttämää välitöntä arviota ja hoitoa, jota ei voida siirtää ilman sairauden pahenemista tai vamman vaikeutumista. Muiden palvelujen osana tehtävä päivystys sisältyy ko. palvelun kustannuksiin (esim. sosiaalipäivystys muualla kuin tässä luokassa tarkoitetussa päivystyspisteessä ja päivystys sosiaali- ja terveyskeskusten suoran valinnan palveluiden kiirevastaanottotoimintana ja ilta- tai viikonloppuvastaanottotoimintana).</v>
      </c>
      <c r="F55" s="901" t="str">
        <f t="shared" si="0"/>
        <v>Kyllä</v>
      </c>
      <c r="G55" s="124" t="s">
        <v>20884</v>
      </c>
      <c r="H55" t="s">
        <v>20883</v>
      </c>
    </row>
    <row r="56" spans="1:8" ht="41.4">
      <c r="A56" s="902" t="s">
        <v>19021</v>
      </c>
      <c r="B56" s="899" t="str">
        <f>VLOOKUP(A56,'JHS200'!$C$1:$G$117,3,FALSE)&amp;". "&amp;VLOOKUP(A56,'JHS200'!$C$1:$G$117,4,FALSE)</f>
        <v xml:space="preserve">Erittelemätön-luokkaa voi käyttää ainoastaan kunnilta ja kuntayhtymiltä ostettavissa palveluissa. Luokalle kirjataan elintarvikevalvonta- ja neuvonta, eläinlääkäripalvelut, eläinten terveyden ja hyvinvoinnin valvonta, terveydensuojelun edistäminen ja valvonta ja tupakkalain valvonta.. </v>
      </c>
      <c r="C56" s="902"/>
      <c r="D56" s="15"/>
      <c r="E56" s="900" t="e">
        <f>VLOOKUP(C56,'JHS206'!$B$1:$G$117,4,FALSE)&amp;". "&amp;VLOOKUP(C56,'JHS206'!$B$1:$G$117,5,FALSE)</f>
        <v>#N/A</v>
      </c>
      <c r="F56" s="901" t="e">
        <f t="shared" si="0"/>
        <v>#N/A</v>
      </c>
      <c r="G56" s="517" t="s">
        <v>20802</v>
      </c>
    </row>
    <row r="57" spans="1:8" ht="55.2">
      <c r="A57" s="903" t="s">
        <v>599</v>
      </c>
      <c r="B57" s="899" t="str">
        <f>VLOOKUP(A57,'JHS200'!$C$1:$G$117,3,FALSE)&amp;". "&amp;VLOOKUP(A57,'JHS200'!$C$1:$G$117,4,FALSE)</f>
        <v>elintarvikkeiden alkutuotannon, valmistuksen, muun käsittelyn, maahantuonnin, maastaviennin, markkinoinnin, kuljetuksen, kaupanpidon, tarjoilun ja muun luovutuksen valvominen, kasvisten kauppanormien valvonta, varautuminen ja valvontasuunnitelmien laadinta, ruokamyrkytysepidemioiden selvittäminen, tiedottaminen, opastus ja neuvonta. Palvelu sisältää edellä mainittuihin liittyvän koulutuksen, valmennuksen ja valvonnan.</v>
      </c>
      <c r="C57" s="903"/>
      <c r="D57" s="15"/>
      <c r="E57" s="900" t="e">
        <f>VLOOKUP(C57,'JHS206'!$B$1:$G$117,4,FALSE)&amp;". "&amp;VLOOKUP(C57,'JHS206'!$B$1:$G$117,5,FALSE)</f>
        <v>#N/A</v>
      </c>
      <c r="F57" s="901" t="e">
        <f t="shared" si="0"/>
        <v>#N/A</v>
      </c>
      <c r="G57" s="517" t="s">
        <v>20803</v>
      </c>
    </row>
    <row r="58" spans="1:8" ht="27.6">
      <c r="A58" s="903" t="s">
        <v>592</v>
      </c>
      <c r="B58" s="899" t="str">
        <f>VLOOKUP(A58,'JHS200'!$C$1:$G$117,3,FALSE)&amp;". "&amp;VLOOKUP(A58,'JHS200'!$C$1:$G$117,4,FALSE)</f>
        <v xml:space="preserve">peruseläinlääkäripalvelu, kiireellinen eläinlääkäriapu ja eläinlääkäripäivystys, tiedottaminen, opastus ja neuvonta. Palvelu sisältää matkasubventiot, palkkauskustannukset, ostopalvelut ja muut kustannukset. </v>
      </c>
      <c r="C58" s="903"/>
      <c r="D58" s="908"/>
      <c r="E58" s="900" t="e">
        <f>VLOOKUP(C58,'JHS206'!$B$1:$G$117,4,FALSE)&amp;". "&amp;VLOOKUP(C58,'JHS206'!$B$1:$G$117,5,FALSE)</f>
        <v>#N/A</v>
      </c>
      <c r="F58" s="901" t="e">
        <f t="shared" si="0"/>
        <v>#N/A</v>
      </c>
      <c r="G58" s="517" t="s">
        <v>20804</v>
      </c>
    </row>
    <row r="59" spans="1:8" ht="69">
      <c r="A59" s="903" t="s">
        <v>596</v>
      </c>
      <c r="B59" s="899" t="str">
        <f>VLOOKUP(A59,'JHS200'!$C$1:$G$117,3,FALSE)&amp;". "&amp;VLOOKUP(A59,'JHS200'!$C$1:$G$117,4,FALSE)</f>
        <v>eläinten terveyden (ml. eläimistä saatavien sivutuotteiden) ja eläinten hyvinvoinnin valvonta muuhun kuin viljelijätukiin liittyvä eläinten merkinnän ja rekisteröinnin valvonta, palvelu sisältää eläinten merkinnän ja rekisteröinnin valvonnan, eläinten terveyden valvonnan sekä eläinten hyvinvoinnin valvonnan, tarttuvien eläintautien ennaltaehkäisyn ja epidemioiden selvittelyn, zoonoosit, varautumisen ja valvontasuunnitelmaien laatimisen, tiedottamisen, opastuksen ja neuvonnan.. Palvelu sisältää edellä mainittuun liittyvän koulutuksen, valmennuksen ja valvonnan.</v>
      </c>
      <c r="C59" s="903"/>
      <c r="D59" s="908"/>
      <c r="E59" s="900" t="e">
        <f>VLOOKUP(C59,'JHS206'!$B$1:$G$117,4,FALSE)&amp;". "&amp;VLOOKUP(C59,'JHS206'!$B$1:$G$117,5,FALSE)</f>
        <v>#N/A</v>
      </c>
      <c r="F59" s="901" t="e">
        <f t="shared" si="0"/>
        <v>#N/A</v>
      </c>
      <c r="G59" s="517" t="s">
        <v>20805</v>
      </c>
    </row>
    <row r="60" spans="1:8" ht="41.4">
      <c r="A60" s="903" t="s">
        <v>603</v>
      </c>
      <c r="B60" s="899" t="str">
        <f>VLOOKUP(A60,'JHS200'!$C$1:$G$117,3,FALSE)&amp;". "&amp;VLOOKUP(A60,'JHS200'!$C$1:$G$117,4,FALSE)</f>
        <v>terveydensuojelun edistäminen ja valvonta (kuten asumisterveys, talousvesi, uimavedet, liikuntatilat, ihonkäsittely), tiedottaminen, opastus ja neuvonta, varautuminen sekä valvontasuunnitelmien laatiminen. Sisältää myös koulutuksen ja valmennuksen.</v>
      </c>
      <c r="C60" s="903"/>
      <c r="D60" s="908"/>
      <c r="E60" s="900" t="e">
        <f>VLOOKUP(C60,'JHS206'!$B$1:$G$117,4,FALSE)&amp;". "&amp;VLOOKUP(C60,'JHS206'!$B$1:$G$117,5,FALSE)</f>
        <v>#N/A</v>
      </c>
      <c r="F60" s="901" t="e">
        <f t="shared" si="0"/>
        <v>#N/A</v>
      </c>
      <c r="G60" s="517" t="s">
        <v>20806</v>
      </c>
    </row>
    <row r="61" spans="1:8" ht="27.6">
      <c r="A61" s="903" t="s">
        <v>608</v>
      </c>
      <c r="B61" s="899" t="str">
        <f>VLOOKUP(A61,'JHS200'!$C$1:$G$117,3,FALSE)&amp;". "&amp;VLOOKUP(A61,'JHS200'!$C$1:$G$117,4,FALSE)</f>
        <v>tupakkalain valvonta ja sen mukainen myyntilupien käsitteleminen, lupavalvonta sekä tupakointikieltojen valvonta, tiedottaminen, opastus ja neuvonta sekä valvontasuunnitelmien laatiminen. Sisältää myös koulutuksen ja valmennuksen.</v>
      </c>
      <c r="C61" s="903"/>
      <c r="D61" s="908"/>
      <c r="E61" s="900" t="e">
        <f>VLOOKUP(C61,'JHS206'!$B$1:$G$117,4,FALSE)&amp;". "&amp;VLOOKUP(C61,'JHS206'!$B$1:$G$117,5,FALSE)</f>
        <v>#N/A</v>
      </c>
      <c r="F61" s="901" t="e">
        <f t="shared" si="0"/>
        <v>#N/A</v>
      </c>
      <c r="G61" s="517" t="s">
        <v>20807</v>
      </c>
    </row>
    <row r="62" spans="1:8" ht="86.4">
      <c r="A62" s="902" t="s">
        <v>19020</v>
      </c>
      <c r="B62" s="899" t="str">
        <f>VLOOKUP(A62,'JHS200'!$C$1:$G$117,3,FALSE)&amp;". "&amp;VLOOKUP(A62,'JHS200'!$C$1:$G$117,4,FALSE)</f>
        <v xml:space="preserve">Erittelemätön-luokkaa voi käyttää ainoastaan kunnilta ja kuntayhtymiltä ostettavissa palveluissa. Luokalle kirjataan hyvinvoinnin ja terveyden edistämisen asiantuntijapalvelut ja tuki, sosiaalipäivystys, työikäisten sosiaalityö- ja ohjaus, sosiaali- ja potilasasiamiespalvelut ja työelämäosallisuutta tukevat palvelut.. </v>
      </c>
      <c r="C62" s="902"/>
      <c r="D62" s="907" t="s">
        <v>347</v>
      </c>
      <c r="E62" s="900" t="str">
        <f>VLOOKUP(D62,'JHS206'!$B$1:$G$117,4,FALSE)&amp;". "&amp;VLOOKUP(D62,'JHS206'!$B$1:$G$117,5,FALSE)</f>
        <v>sosiaali- ja terveysalan TKI-toiminta, mm. koulutus-evo, VTR (entinen tutkimus-evo), maakuntien oma TKI-rahoitus sekä ulkopuolisilta tahoilta sosiaali- ja terveysalaan liittyvään TKI-toimintaan saatu rahoitus sekä TKI-toimintaan liittyvä hallinnollinen työ. Tämän luokan palvelukuvaus täydentyy luokituksen ylläpitovaiheessa, sillä maakuntien TKI-rakenteet alkavat muodostua vasta myöhemmin. 
TKI-toimintaan liittyvä hallinnollisesta työstä on tilien kautta eriteltävä itse rahoitus.</v>
      </c>
      <c r="F62" s="901" t="str">
        <f t="shared" si="0"/>
        <v>Kyllä</v>
      </c>
      <c r="G62" s="124" t="s">
        <v>20808</v>
      </c>
    </row>
    <row r="63" spans="1:8" ht="331.2">
      <c r="A63" s="903" t="s">
        <v>18912</v>
      </c>
      <c r="B63" s="899" t="str">
        <f>VLOOKUP(A63,'JHS200'!$C$1:$G$117,3,FALSE)&amp;". "&amp;VLOOKUP(A63,'JHS200'!$C$1:$G$117,4,FALSE)</f>
        <v xml:space="preserve">sosiaali- ja terveydenhuollon ammattilaisten ja muiden kuntatoimijoiden toiminta hyvinvoinnin ja terveyden edistämisen asiantuntijana paikallisesti, alueellisesti ja valtakunnallisesti eri tehtävissä ja hankkeissa sekä mahdolliset järjestöavustukset. Sosiaali- ja terveydenhuollon ammattilaisten ja muiden kuntatoimijoiden antama asiantuntijatuki hyvinvoinnin, terveyden ja turvallisuuden edistämisen sekä ehkäisevän päihdetyön kysymyksissä. Sisältää myös sosiaalihuoltolain 1301/2014 7§ mukaisen rakenteellinen sosiaalityön. Hyvinvoinnin ja terveyden edistämisellä tarkoitetaan tässä Terveydenhuoltolain (1326/2010, 3§) mukaisesti väestöön, yhteisöihin ja elinympäristöön kohdistuvaa toimintaa, jonka tavoitteena on terveyden, työ- ja toimintakyvyn ylläpitäminen ja parantaminen sekä terveyden taustatekijöihin vaikuttaminen, sairauksien, tapaturmien ja muiden terveysongelmien ehkäiseminen ja mielenterveyden vahvistaminen sekä väestöryhmien välisten terveyserojen kaventaminen sekä suunnitelmallista voimavarojen kohdentamista terveyttä edistävällä tavalla. Ehkäisevän päihdetyön järjestämistä koskevan lain (523/2015, 2§) mukaan ehkäisevällä päihdetyöllä tarkoitetaan toimintaa, jolla vähennetään alkoholin, tupakka- ja nikotiinituotteiden ja huumeiden käyttöä sekä ongelmallista rahapelaamista ja niistä aiheutuvia terveydellisiä, sosiaalisia ja yhteiskunnallisia haittoja.
</v>
      </c>
      <c r="C63" s="903"/>
      <c r="D63" s="907" t="s">
        <v>335</v>
      </c>
      <c r="E63" s="900" t="str">
        <f>VLOOKUP(D63,'JHS206'!$B$1:$G$117,4,FALSE)&amp;". "&amp;VLOOKUP(D63,'JHS206'!$B$1:$G$117,5,FALSE)</f>
        <v xml:space="preserve">sosiaali- ja terveydenhuollon ammattilaisten ja muiden maakuntatoimijoiden toiminta hyvinvoinnin ja terveyden edistämisen asiantuntijana paikallisesti, alueellisesti ja valtakunnallisesti eri tehtävissä ja hankkeissa. Sosiaali- ja terveydenhuollon ammattilaisten ja muiden maakuntatoimijoiden antama asiantuntija tuki hyvinvoinnin, terveyden ja turvallisuuden edistämisen sekä ehkäisevän päihdetyön kysymyksissä. Asiantuntijapalveluun kuuluvat hyvinvoinnin, terveyden ja turvallisuuden edistämiseen sekä ehkäisevään päihdetyöhön liittyvät: 1) verkosto-, yhteistyö- ja koordinaatiotehtävät, 2) hyvinvointikertomustyön ja ennakkoarvioinnin tuki, 3) tiedon tuottaminen sosiaali- ja terveyspalveluista ja väestön hyvinvoinnin ja terveyden tilasta sekä palvelujen käytöstä maakunnan ja valtakunnan tason palveluntuotannon seurantaa varten ja tuki sen tulkitsemiseen, 4) valtakunnallisten ohjelmien ja linjausten toimeenpanon tuki, 5) hyvien käytäntöjen jalkauttaminen ja kehittämistyö, 6) koulutus- ja konsultaatiotehtävät, 6) vaikuttamistyö ja väestöviestintä. (HE Maakuntalaki, 6§ Maakunnan tehtävänalat; HE Sote-järjestämislaki; Laki ehkäisevän päihdetyön järjestämisestä 523/2015).
Hyvinvoinnin ja terveyden edistämisellä tarkoitetaan tässä Terveydenhuoltolain (1326/2010, 3§) mukaisesti väestöön, yhteisöihin ja elinympäristöön kohdistuvaa toimintaa, jonka tavoitteena on terveyden, työ- ja toimintakyvyn ylläpitäminen ja parantaminen sekä terveyden taustatekijöihin vaikuttaminen, sairauksien, tapaturmien ja muiden terveysongelmien ehkäiseminen ja mielenterveyden vahvistaminen sekä väestöryhmien välisten terveyserojen kaventaminen sekä suunnitelmallista voimavarojen kohdentamista terveyttä edistävällä tavalla. Ehkäisevän päihdetyön järjestämistä koskevan lain (523/2015, 2§) mukaan ehkäisevällä päihdetyöllä tarkoitetaan toimintaa, jolla vähennetään alkoholin, tupakka- ja nikotiinituotteiden ja huumeiden käyttöä sekä ongelmallista rahapelaamista ja niistä aiheutuvia terveydellisiä, sosiaalisia ja yhteiskunnallisia haittoja. Maakunnan tehtävät hyvinvoinnin ja terveyden edistämisessä ja ehkäisevässä päihdetyössä on määritelty laeissa erikseen. 
</v>
      </c>
      <c r="F63" s="901" t="str">
        <f t="shared" si="0"/>
        <v>Kyllä</v>
      </c>
      <c r="G63" s="124" t="s">
        <v>20885</v>
      </c>
      <c r="H63" s="894" t="s">
        <v>20886</v>
      </c>
    </row>
    <row r="64" spans="1:8" ht="96.6">
      <c r="A64" s="903" t="s">
        <v>266</v>
      </c>
      <c r="B64" s="899" t="str">
        <f>VLOOKUP(A64,'JHS200'!$C$1:$G$117,3,FALSE)&amp;". "&amp;VLOOKUP(A64,'JHS200'!$C$1:$G$117,4,FALSE)</f>
        <v>Tähän laitetaan erillisten sosiaalipäivystysyksiköiden tai -tiimien toiminta. Sosiaalipäivystyksellä tarkoitetaan ympärivuorokautisesti kiireellisen ja välttämättömän avun turvaamiseksi järjestettyjä kiireellisiä sosiaalipalveluja kaikenikäisille.. Sisältää myös SHL 29a§ mukaisen sosiaalipäivystyksen, jota on toteutettava terveydenhuollon päivystyksen yhteydessä Terveydenhuoltolain (1326/2010) 50 §:n (29.12.2016) mukaan määritellyissä laajoissa ympärivuorokautisissa päivystysyksiköissä sekä perusterveydenhuollon ja erikoissairaanhoidon yhteispäivystyksissä
Muiden palvelujen osana tehtävä päivystysluonteinen työ sisältyy ko. palvelun kustannuksiin.</v>
      </c>
      <c r="C64" s="903"/>
      <c r="D64" s="908"/>
      <c r="E64" s="900" t="e">
        <f>VLOOKUP(C64,'JHS206'!$B$1:$G$117,4,FALSE)&amp;". "&amp;VLOOKUP(C64,'JHS206'!$B$1:$G$117,5,FALSE)</f>
        <v>#N/A</v>
      </c>
      <c r="F64" s="901" t="e">
        <f t="shared" si="0"/>
        <v>#N/A</v>
      </c>
      <c r="G64" s="517" t="s">
        <v>20809</v>
      </c>
    </row>
    <row r="65" spans="1:8" ht="144">
      <c r="A65" s="903" t="s">
        <v>111</v>
      </c>
      <c r="B65" s="899" t="str">
        <f>VLOOKUP(A65,'JHS200'!$C$1:$G$117,3,FALSE)&amp;". "&amp;VLOOKUP(A65,'JHS200'!$C$1:$G$117,4,FALSE)</f>
        <v xml:space="preserve">työikäisille tarkoitettu sosiaalityö, sosiaaliohjaus, sosiaalinen kuntoutus, tukisuhdetoiminta, lomanviettopalvelu, asiakkaan raha-asioiden hoitaminen ja sosiaalinen luototus, ehkäisevä ja täydentävä toimeentulotuki. Palveluun ei kirjata päihde- ja mielenterveyspalveluihin, vammaispalveluihin, lapsiperheiden palveluihin ja lastensuojeluun kuuluvia palveluja eikä työvoiman palvelupisteissä annettuja palveluja. 
Palveluluokalle kohdistetaan myös rikos- ja riita-asioiden sovittelu ja valvonta.
</v>
      </c>
      <c r="C65" s="904" t="s">
        <v>111</v>
      </c>
      <c r="D65" s="908"/>
      <c r="E65" s="900" t="str">
        <f>VLOOKUP(C65,'JHS206'!$B$1:$G$117,4,FALSE)&amp;". "&amp;VLOOKUP(C65,'JHS206'!$B$1:$G$117,5,FALSE)</f>
        <v xml:space="preserve">työikäisille tarkoitettu sosiaalityö, sosiaaliohjaus, sosiaalinen kuntoutus, tukisuhdetoiminta, lomanviettopalvelu, asiakkaan raha-asioiden hoitaminen ja sosiaalinen luototus, ehkäisevä ja täydentävä toimeentulotuki
tähän kirjataan myös perustoimeentulotuki ja työmarkkinatuki, mikäli ne kulkevat maakunnan rahoissa (selviää myöhemmin). Myönnetyt ehkäisevä toimeentulotuki ja täydentävä toimeentulotuki (sekä mahdolliset perustoimeentulotuki ja työmarkkinatuki) kerätään myös erilliskustannuksina. Palveluun ei kirjata päihde- ja mielenterveyspalveluihin, vammaispalveluihin, lapsiperheiden palveluihin, lastensuojeluun ja vammaispalveluihin kuuluvia palveluja. 
</v>
      </c>
      <c r="F65" s="901" t="str">
        <f t="shared" si="0"/>
        <v>Kyllä</v>
      </c>
      <c r="G65" s="124" t="s">
        <v>20887</v>
      </c>
      <c r="H65" t="s">
        <v>20888</v>
      </c>
    </row>
    <row r="66" spans="1:8">
      <c r="A66" s="903" t="s">
        <v>20658</v>
      </c>
      <c r="B66" s="899" t="str">
        <f>VLOOKUP(A66,'JHS200'!$C$1:$G$117,3,FALSE)&amp;". "&amp;VLOOKUP(A66,'JHS200'!$C$1:$G$117,4,FALSE)</f>
        <v xml:space="preserve">Sosiaali- ja potilasasiamiespalvelut. </v>
      </c>
      <c r="C66" s="903"/>
      <c r="D66" s="908"/>
      <c r="E66" s="900" t="e">
        <f>VLOOKUP(C66,'JHS206'!$B$1:$G$117,4,FALSE)&amp;". "&amp;VLOOKUP(C66,'JHS206'!$B$1:$G$117,5,FALSE)</f>
        <v>#N/A</v>
      </c>
      <c r="F66" s="901" t="e">
        <f t="shared" si="0"/>
        <v>#N/A</v>
      </c>
      <c r="G66" s="517" t="s">
        <v>20810</v>
      </c>
    </row>
    <row r="67" spans="1:8" ht="69">
      <c r="A67" s="903" t="s">
        <v>18931</v>
      </c>
      <c r="B67" s="899" t="str">
        <f>VLOOKUP(A67,'JHS200'!$C$1:$G$117,3,FALSE)&amp;". "&amp;VLOOKUP(A67,'JHS200'!$C$1:$G$117,4,FALSE)</f>
        <v xml:space="preserve">sosiaali- ja terveydenhuollon palvelut, joilla edistetään työelämävalmiuksia, mm. vammaisten henkilöiden työhönvalmennus, vammaisten henkilöiden työllistymistä tukeva toiminta sekä työvoimapalvelupisteissä tuotetut sosiaali- ja terveyspalvelut. Palveluun ei kirjata iäkkäiden, vammaisten sekä mielenterveys- ja päihdeasiakkaiden työ- ja päivätoimintaa eikä sosiaalista kuntoutusta. 
</v>
      </c>
      <c r="C67" s="903"/>
      <c r="D67" s="904" t="s">
        <v>121</v>
      </c>
      <c r="E67" s="900" t="str">
        <f>VLOOKUP(D67,'JHS206'!$B$1:$G$117,4,FALSE)&amp;". "&amp;VLOOKUP(D67,'JHS206'!$B$1:$G$117,5,FALSE)</f>
        <v xml:space="preserve">vammaisten päivätoiminta, vammaisten henkilöiden työhönvalmennus, vammaisten henkilöiden työllistymistä tukeva toiminta, vammaisten henkilöiden työtoiminta sekä kuntouttava työtoiminta. Palveluun ei kirjata iäkkäiden sekä mielenterveys- ja päihdeasiakkaiden päivätoimintaa. 
</v>
      </c>
      <c r="F67" s="901" t="str">
        <f t="shared" si="0"/>
        <v>Kyllä</v>
      </c>
      <c r="G67" s="124" t="s">
        <v>20889</v>
      </c>
      <c r="H67" t="s">
        <v>20890</v>
      </c>
    </row>
    <row r="68" spans="1:8" ht="27.6">
      <c r="A68" s="898" t="s">
        <v>18856</v>
      </c>
      <c r="B68" s="899" t="str">
        <f>VLOOKUP(A68,'JHS200'!$C$1:$G$117,3,FALSE)&amp;". "&amp;VLOOKUP(A68,'JHS200'!$C$1:$G$117,4,FALSE)</f>
        <v>Päiväkodeissa järjestettävä varhaiskasvatus. Sisältää myös lapsen tukemiseksi tarvittavat tukitoimenpiteet ja vuorohoidon.</v>
      </c>
      <c r="C68" s="898"/>
      <c r="D68" s="908"/>
      <c r="E68" s="900" t="e">
        <f>VLOOKUP(C68,'JHS206'!$B$1:$G$117,4,FALSE)&amp;". "&amp;VLOOKUP(C68,'JHS206'!$B$1:$G$117,5,FALSE)</f>
        <v>#N/A</v>
      </c>
      <c r="F68" s="901" t="e">
        <f t="shared" si="0"/>
        <v>#N/A</v>
      </c>
      <c r="G68" s="517" t="s">
        <v>20811</v>
      </c>
    </row>
    <row r="69" spans="1:8" ht="27.6">
      <c r="A69" s="898" t="s">
        <v>2590</v>
      </c>
      <c r="B69" s="899" t="str">
        <f>VLOOKUP(A69,'JHS200'!$C$1:$G$117,3,FALSE)&amp;". "&amp;VLOOKUP(A69,'JHS200'!$C$1:$G$117,4,FALSE)</f>
        <v>Hoitajan kotona, lapsen kotona tai ryhmäperhepäivähoitona järjestettävä varhaiskasvatus. Sisältää myös lapsen tukemiseksi tarvittavat tukitoimenpiteet ja vuorohoidon.</v>
      </c>
      <c r="C69" s="898"/>
      <c r="D69" s="908"/>
      <c r="E69" s="900" t="e">
        <f>VLOOKUP(C69,'JHS206'!$B$1:$G$117,4,FALSE)&amp;". "&amp;VLOOKUP(C69,'JHS206'!$B$1:$G$117,5,FALSE)</f>
        <v>#N/A</v>
      </c>
      <c r="F69" s="901" t="e">
        <f t="shared" si="0"/>
        <v>#N/A</v>
      </c>
      <c r="G69" s="517" t="s">
        <v>20812</v>
      </c>
    </row>
    <row r="70" spans="1:8" ht="27.6">
      <c r="A70" s="898" t="s">
        <v>18858</v>
      </c>
      <c r="B70" s="899" t="str">
        <f>VLOOKUP(A70,'JHS200'!$C$1:$G$117,3,FALSE)&amp;". "&amp;VLOOKUP(A70,'JHS200'!$C$1:$G$117,4,FALSE)</f>
        <v xml:space="preserve">Varhaiskasvatuksen palvelut, joihin sisältyvät avointen päiväkotien toiminta, kerhojen ja leikkitoimintakeskusten toiminta, leikkipuisto- ja perhekerhotoiminta sekä kotihoidon tukeminen. </v>
      </c>
      <c r="C70" s="898"/>
      <c r="D70" s="908"/>
      <c r="E70" s="900" t="e">
        <f>VLOOKUP(C70,'JHS206'!$B$1:$G$117,4,FALSE)&amp;". "&amp;VLOOKUP(C70,'JHS206'!$B$1:$G$117,5,FALSE)</f>
        <v>#N/A</v>
      </c>
      <c r="F70" s="901" t="e">
        <f t="shared" ref="F70:F133" si="1">IF(E70=B70,$I$1,$H$1)</f>
        <v>#N/A</v>
      </c>
      <c r="G70" s="517" t="s">
        <v>20813</v>
      </c>
    </row>
    <row r="71" spans="1:8" ht="110.4">
      <c r="A71" s="898" t="s">
        <v>18860</v>
      </c>
      <c r="B71" s="899" t="str">
        <f>VLOOKUP(A71,'JHS200'!$C$1:$G$117,3,FALSE)&amp;". "&amp;VLOOKUP(A71,'JHS200'!$C$1:$G$117,4,FALSE)</f>
        <v xml:space="preserve">Esiopetus, sekä pidennetyn oppivelvollisuuden piirissä olevien lasten esiopetus. Pidennettyä oppivelvollisuutta voi toteutua 5-vuotiaille järjestettävässä esiopetuksessa, vaikeimmin kehitysvammaisten opetuksessa ja muiden kuin vaikeimmin kehitysvammaisten opetuksessa.. Oppivelvollisuutta edeltävänä vuonna järjestettävä opetus, jota järjestetään esim. varhaiskasvatuksen ja perusopetuksen yhteydessä. Esiopetukseen kuuluvat kolmiportainen tuki, koulunkäyntiavustajan/-ohjaajan toiminta, ruokailu, kuljetukset ja esiopetuksen opetussuunnitelman perusteiden mukainen oppilashuolto (sisältää mm. poissaolojen seurannan, kiusaamisen ja tapaturmien ehkäisyn, kouluympäristön terveellisyyden ja turvallisuuden tarkastamisen ja kouluyhteisön hyvinvoinnin edistämisen). Sisältää myös sairaalaopetuksen. Ei sisällä kuraattori- ja psykologipalvelua, joka raportoidaan omalla palveluluokallaan. </v>
      </c>
      <c r="C71" s="898"/>
      <c r="D71" s="908"/>
      <c r="E71" s="900" t="e">
        <f>VLOOKUP(C71,'JHS206'!$B$1:$G$117,4,FALSE)&amp;". "&amp;VLOOKUP(C71,'JHS206'!$B$1:$G$117,5,FALSE)</f>
        <v>#N/A</v>
      </c>
      <c r="F71" s="901" t="e">
        <f t="shared" si="1"/>
        <v>#N/A</v>
      </c>
      <c r="G71" s="517" t="s">
        <v>20814</v>
      </c>
    </row>
    <row r="72" spans="1:8" ht="317.39999999999998">
      <c r="A72" s="898" t="s">
        <v>18861</v>
      </c>
      <c r="B72" s="899" t="str">
        <f>VLOOKUP(A72,'JHS200'!$C$1:$G$117,3,FALSE)&amp;". "&amp;VLOOKUP(A72,'JHS200'!$C$1:$G$117,4,FALSE)</f>
        <v xml:space="preserve">1) Peruskoulussa, kansanopistoissa, aikuislukioissa tai muissa oppilaitoksissa annettava 1.-9. luokkien yleissivistävä opetus ja yksittäisten oppiaineiden kurssit (sisältää sairaalassa potilaana olevalle oppilaalle järjestettävä perusopetuksen 9- ja 11-vuotisen perusopetuksen osalta). 
2) Pidennetyn oppivelvollisuuden piirissä olevien lasten perusopetus, joka alkaa vuotta aikaisemmin ja kestää 11 vuotta, mikäli perusopetuksen tavoitteita ei lapsen vammaisuuden tai sairauden vuoksi ole mahdollista saavuttaa yhdeksässä vuodessa (sisältää sairaalassa potilaana olevalle oppilaalle järjestettävä perusopetuksen 9- ja 11-vuotisen perusopetuksen osalta). Pidennettyä oppivelvollisuutta voi toteutua  vaikeimmin kehitysvammaisten opetuksessa ja muiden kuin vaikeimmin kehitysvammaisten opetuksessa. 
3) Oppivelvollisuusikäisille ja esiopetusikäisille maahanmuuttajalapsille annettava perusopetukseen valmistavaa opetus.
4) Perusopetuksen oppimäärän suorittaneille nuorille voidaan järjestää perusopetuslain mukaista, yhden lukuvuoden kestävää lisäopetusta. Lisäopetukseen voidaan ottaa nuori, joka on saanut perusopetuksen päättötodistuksen samana tai edellisenä vuonna. Lisäopetuksesta käytetään myös termiä ”kymppiluokka”.
5)  Aikuisten perusopetus on tarkoitettu niille, jotka suorittavat perusopetusta oppivelvollisuusiän jo päätyttyä (Oppivelvollisuus päättyy sen vuoden keväällä kun oppilas täyttää 17-vuotta). Aikuisten perusopetus on tarkoitettu myös oppivelvollisuusiän ylittäneille maahanmuuttajille ja maahanmuuttajataustaisille opiskelijoille. Sisältää kaksi vaihetta: alkuvaiheen ja päättövaiheen. Tarvittaessa alkuvaihe sisältää myös lukutaitovaiheen (tai osan siitä), mikäli opiskelijalla ei ole luku- ja kirjoitustaitoa tai taito on puutteellinen.. Perusopetukseen kuuluvat opetus (sis. mm. koulun toimintasuunnitelmaan kuuluvan kerhotoiminnan), ruokailu, oppilaiden kuljetus ja majoitus, hallinto, kiinteistöjen ylläpito ja perusopetuksen opetussuunnitelman perusteiden mukainen oppilashuolto (sisältää mm. poissaolojen seurannan, kiusaamisen ja tapaturmien ehkäisyn, kouluympäristön terveellisyyden ja turvallisuuden tarkastamisen ja kouluyhteisön hyvinvoinnin edistämisen.), kolmiportainen tuki, mahdolliset tulkitsemis- ja avustajapalvelut, koulunkäyntiavustajan/-ohjaajan toiminta. Ei sisällä kuraattori- ja psykologipalvelua, joka raportoidaan omalla palveluluokallaan. </v>
      </c>
      <c r="C72" s="898"/>
      <c r="D72" s="908"/>
      <c r="E72" s="900" t="e">
        <f>VLOOKUP(C72,'JHS206'!$B$1:$G$117,4,FALSE)&amp;". "&amp;VLOOKUP(C72,'JHS206'!$B$1:$G$117,5,FALSE)</f>
        <v>#N/A</v>
      </c>
      <c r="F72" s="901" t="e">
        <f t="shared" si="1"/>
        <v>#N/A</v>
      </c>
      <c r="G72" s="517" t="s">
        <v>20815</v>
      </c>
    </row>
    <row r="73" spans="1:8" ht="138">
      <c r="A73" s="898" t="s">
        <v>18862</v>
      </c>
      <c r="B73" s="899" t="str">
        <f>VLOOKUP(A73,'JHS200'!$C$1:$G$117,3,FALSE)&amp;". "&amp;VLOOKUP(A73,'JHS200'!$C$1:$G$117,4,FALSE)</f>
        <v xml:space="preserve">Perusopetuslain mukainen aamu- ja iltapäivällä järjestettävä ohjattava ja virkistävä toiminta, joka on tarkoitettu ensimmäisen ja toisen vuosiluokan oppilaille sekä kaikkien vuosiluokkien erityisoppilaille. 
. Perusopetuslain (1136/2003 8 a luku) edellyttämällä toiminnalla tarkoitetaan 570 tuntia tai vaihtoehtoisesti 760 tuntia (keskimäärin 3 tai 4 tuntia/päivä) koulun työvuoden aikana järjestettyä tai sitä laajempana toteutettua toimintaa. Kunta voi järjestää toimintaa kunnassa sijaitsevien koulujen 1. ja 2. vuosiluokan oppilaille sekä vuosiluokkien 3.-9. erityistä tukea saaville oppilaille. 
Kunta voi järjestää toimintaa itse, yhdessä muiden kuntien kanssa tai hankkia palvelut muulta julkiselta tai yksityiseltä palveluntuottajalta. </v>
      </c>
      <c r="C73" s="898"/>
      <c r="D73" s="908"/>
      <c r="E73" s="900" t="e">
        <f>VLOOKUP(C73,'JHS206'!$B$1:$G$117,4,FALSE)&amp;". "&amp;VLOOKUP(C73,'JHS206'!$B$1:$G$117,5,FALSE)</f>
        <v>#N/A</v>
      </c>
      <c r="F73" s="901" t="e">
        <f t="shared" si="1"/>
        <v>#N/A</v>
      </c>
      <c r="G73" s="517" t="s">
        <v>20816</v>
      </c>
    </row>
    <row r="74" spans="1:8" ht="138">
      <c r="A74" s="898" t="s">
        <v>18865</v>
      </c>
      <c r="B74" s="899" t="str">
        <f>VLOOKUP(A74,'JHS200'!$C$1:$G$117,3,FALSE)&amp;". "&amp;VLOOKUP(A74,'JHS200'!$C$1:$G$117,4,FALSE)</f>
        <v xml:space="preserve">Lukiolain mukainen yleissivistävä koulutus. Lukiokoulutukseen sisältyvät oppilaiden ja opiskelijoiden ohjaus opiskeluun, jatko-opintoihin ja työelämään liittyvissä kysymyksissä, maahanmuuttajille ja vieraskielisille kielelliset ja muut tarvittavat valmiudet tarjoava valmistava koulutus lukiokoulutukseen hakeutumiseksi.  Lukiokoulutus käsittää opiskelijaruokailun (sisältää ateriarahat työssäoppimisjaksoilla), asuntolatoiminnan ja opetussuunnitelman mukaisen opiskeluhuollon (sisältää mm. poissaolojen seurannan, kiusaamisen ja tapaturmien ehkäisyn, kouluympäristön terveellisyyden ja turvallisuuden tarkastamisen ja kouluyhteisön hyvinvoinnin edistämisen) sekä kiinteistöjen ylläpidon.
Palveluluokkaan kohdistetaan kaksoistutkintoa suorittavien lukiolaisten maksuosuudet ammatillisessa koulutuksessa suoritetuista kursseista sekä ammatillisessa koulutuksessa olevien opiskelijoiden lukiossa suorittamien kurssien tulot. Ei sisällä kuraattori- ja psykologipalvelua, joka raportoidaan omalla palveluluokallaan. </v>
      </c>
      <c r="C74" s="898"/>
      <c r="D74" s="908"/>
      <c r="E74" s="900" t="e">
        <f>VLOOKUP(C74,'JHS206'!$B$1:$G$117,4,FALSE)&amp;". "&amp;VLOOKUP(C74,'JHS206'!$B$1:$G$117,5,FALSE)</f>
        <v>#N/A</v>
      </c>
      <c r="F74" s="901" t="e">
        <f t="shared" si="1"/>
        <v>#N/A</v>
      </c>
      <c r="G74" s="517" t="s">
        <v>20817</v>
      </c>
    </row>
    <row r="75" spans="1:8" ht="69">
      <c r="A75" s="898" t="s">
        <v>18867</v>
      </c>
      <c r="B75" s="899" t="str">
        <f>VLOOKUP(A75,'JHS200'!$C$1:$G$117,3,FALSE)&amp;". "&amp;VLOOKUP(A75,'JHS200'!$C$1:$G$117,4,FALSE)</f>
        <v xml:space="preserve">Valtionosuudella rahoitetun ammatillisen koulutuksen toiminta. Koulutuksen järjestäjän valtionosuudella rahoitettava toiminta: Opetustoiminta, majoitus, sisäoppilaitosmuotoinen majoitus, erityisen tuen erityistehtävän mukainen majoitus, opiskelijaruokailu, oppisopimuskoulutuksen opintososiaaliset edut, kiinteistöjen (omat ja vuokratilat) kiinteistökustannukset, muut koulutuksen järjestäjän yhteiset kustannukset, oppisopimuskoulutuksen työnantajille maksetut korvaukset. Ei sisällä kuraattori- ja psykologipalvelua, joka raportoidaan omalla palveluluokallaan. </v>
      </c>
      <c r="C75" s="898"/>
      <c r="D75" s="908"/>
      <c r="E75" s="900" t="e">
        <f>VLOOKUP(C75,'JHS206'!$B$1:$G$117,4,FALSE)&amp;". "&amp;VLOOKUP(C75,'JHS206'!$B$1:$G$117,5,FALSE)</f>
        <v>#N/A</v>
      </c>
      <c r="F75" s="901" t="e">
        <f t="shared" si="1"/>
        <v>#N/A</v>
      </c>
      <c r="G75" s="517" t="s">
        <v>20818</v>
      </c>
    </row>
    <row r="76" spans="1:8" ht="27.6">
      <c r="A76" s="898" t="s">
        <v>18869</v>
      </c>
      <c r="B76" s="899" t="str">
        <f>VLOOKUP(A76,'JHS200'!$C$1:$G$117,3,FALSE)&amp;". "&amp;VLOOKUP(A76,'JHS200'!$C$1:$G$117,4,FALSE)</f>
        <v>Muu kuin valtionosuudella rahoitettava toiminta. Maksullinen palvelutoiminta, avustuksilla rahoitettava toiminta, tuotteiden ja palveluiden myynti, tilauskoulutus, koulutuksen järjestäjän liiketoiminta</v>
      </c>
      <c r="C76" s="898"/>
      <c r="D76" s="908"/>
      <c r="E76" s="900" t="e">
        <f>VLOOKUP(C76,'JHS206'!$B$1:$G$117,4,FALSE)&amp;". "&amp;VLOOKUP(C76,'JHS206'!$B$1:$G$117,5,FALSE)</f>
        <v>#N/A</v>
      </c>
      <c r="F76" s="901" t="e">
        <f t="shared" si="1"/>
        <v>#N/A</v>
      </c>
      <c r="G76" s="517" t="s">
        <v>20819</v>
      </c>
    </row>
    <row r="77" spans="1:8" ht="55.2">
      <c r="A77" s="898" t="s">
        <v>18873</v>
      </c>
      <c r="B77" s="899" t="str">
        <f>VLOOKUP(A77,'JHS200'!$C$1:$G$117,3,FALSE)&amp;". "&amp;VLOOKUP(A77,'JHS200'!$C$1:$G$117,4,FALSE)</f>
        <v>Kunnan tai kuntayhtymän ylläpitämä tai tukema kansalaisopisto, joka saa valtionosuutta kansalaisopisto-koulutukseen . Kansalaisopistokoulutus pohjautuu alueellisiin ja paikallisiin sivistystarpeisiin ja tarjoaa mahdollisuuksia omaehtoiselle oppimiselle ja kansalaisvalmiuksien kehittämiselle. Se voi sisältää myös järjestämisluvan mukaisen taiteen perusopetuksen.</v>
      </c>
      <c r="C77" s="898"/>
      <c r="D77" s="908"/>
      <c r="E77" s="900" t="e">
        <f>VLOOKUP(C77,'JHS206'!$B$1:$G$117,4,FALSE)&amp;". "&amp;VLOOKUP(C77,'JHS206'!$B$1:$G$117,5,FALSE)</f>
        <v>#N/A</v>
      </c>
      <c r="F77" s="901" t="e">
        <f t="shared" si="1"/>
        <v>#N/A</v>
      </c>
      <c r="G77" s="517" t="s">
        <v>20820</v>
      </c>
    </row>
    <row r="78" spans="1:8" ht="110.4">
      <c r="A78" s="898" t="s">
        <v>20676</v>
      </c>
      <c r="B78" s="899" t="str">
        <f>VLOOKUP(A78,'JHS200'!$C$1:$G$117,3,FALSE)&amp;". "&amp;VLOOKUP(A78,'JHS200'!$C$1:$G$117,4,FALSE)</f>
        <v>Kansalaisopiston toteuttama koulutus tilaajan asettamilla ehdoilla, ts. tilaaja määrittelee koulutuksen tavoitteet, keskeiset sisällöt, rekrytoi osanottajat ja maksaa laskun sopimuksen mukaan. Oppilaitokset järjestävät maksullisena palvelutoimintana esimerkiksi työvoimahallinnon tilaamaa koulutusta, kunnan henkilöstökoulutusta ja yrittäjien ostamaa henkilöstökoulutusta.. Maksullisella palvelutoiminnalla tarkoitetaan sellaista toimintaa, jonka kansalaisopisto/kesäyliopisto toteuttaa koulutuksen tilaajan asettamilla ehdoilla, ts. tilaaja määrittelee koulutuksen tavoitteet, keskeiset sisällöt, rekrytoi osanottajat ja maksaa laskun sopimuksen mukaan. Oppilaitokset järjestävät maksullisena palvelutoimintana esimerkiksi työvoimahallinnon tilaamaa koulutusta, kunnan henkilöstökoulutusta ja yrittäjien ostamaa henkilöstökoulutusta.</v>
      </c>
      <c r="C78" s="898"/>
      <c r="D78" s="908"/>
      <c r="E78" s="900" t="e">
        <f>VLOOKUP(C78,'JHS206'!$B$1:$G$117,4,FALSE)&amp;". "&amp;VLOOKUP(C78,'JHS206'!$B$1:$G$117,5,FALSE)</f>
        <v>#N/A</v>
      </c>
      <c r="F78" s="901" t="e">
        <f t="shared" si="1"/>
        <v>#N/A</v>
      </c>
      <c r="G78" s="517" t="s">
        <v>20821</v>
      </c>
    </row>
    <row r="79" spans="1:8" ht="41.4">
      <c r="A79" s="898" t="s">
        <v>20678</v>
      </c>
      <c r="B79" s="899" t="str">
        <f>VLOOKUP(A79,'JHS200'!$C$1:$G$117,3,FALSE)&amp;". "&amp;VLOOKUP(A79,'JHS200'!$C$1:$G$117,4,FALSE)</f>
        <v>TE-toimiston/ kunnan viranomaisen hyväksymän kotoutumissuunnitelman mukaisen omaehtoisen koulutustoiminta.. Kansalaisopiston järjestämä koulutus, joka on hyväksytty kotoutumisen edistämisestä annetun lain (1386/2010) 11 §:ssä tarkoitettuun opiskelijan kotoutumissuunnitelmaan.</v>
      </c>
      <c r="C79" s="898"/>
      <c r="D79" s="908"/>
      <c r="E79" s="900" t="e">
        <f>VLOOKUP(C79,'JHS206'!$B$1:$G$117,4,FALSE)&amp;". "&amp;VLOOKUP(C79,'JHS206'!$B$1:$G$117,5,FALSE)</f>
        <v>#N/A</v>
      </c>
      <c r="F79" s="901" t="e">
        <f t="shared" si="1"/>
        <v>#N/A</v>
      </c>
      <c r="G79" s="517" t="s">
        <v>20822</v>
      </c>
    </row>
    <row r="80" spans="1:8" ht="124.2">
      <c r="A80" s="898" t="s">
        <v>18872</v>
      </c>
      <c r="B80" s="899" t="str">
        <f>VLOOKUP(A80,'JHS200'!$C$1:$G$117,3,FALSE)&amp;". "&amp;VLOOKUP(A80,'JHS200'!$C$1:$G$117,4,FALSE)</f>
        <v xml:space="preserve">Opetustuntikohtaisen valtionosuuden piirissä oleva taiteen perusopetus sekä muu taiteen perusopetus, jonka rahoitus perustuu muuhun kuin opetustuntikohtaiseen valtionosuuteen ja sen edellyttämään opetus- ja kulttuuriministeriön myöntämään järjestämislupaan, lukuun ottamatta kansalaisopistoissa annettua taiteen perusopetusta.. Taiteen perusopetuksen järjestäminen edellyttää, että opetus järjestetään taiteen perusopetuksen järjestämisluvan piirissä. Taiteen perusopetusta voi järjestää kunta tai muu taho, jolle opetus- ja kulttuuriministeriö on myöntänyt järjestämisluvan. Taiteen perusopetusta annetaan mm. musiikkioppilaitoksissa, kuvataidekouluissa, arkkitehtuurikouluissa, sanataidekokouluissa, mediataidekouluissa, tanssioppilaitoksissa, sirkustaidekouluissa, teatteritaidekouluissa ja käsityökouluissa Koulutuksen järjestäjän tulee hyväksyä kullekin taiteenalalle Opetushallituksen päättämien opetussuunnitelman perusteiden mukainen opetussuunnitelma. </v>
      </c>
      <c r="C80" s="898"/>
      <c r="D80" s="908"/>
      <c r="E80" s="900" t="e">
        <f>VLOOKUP(C80,'JHS206'!$B$1:$G$117,4,FALSE)&amp;". "&amp;VLOOKUP(C80,'JHS206'!$B$1:$G$117,5,FALSE)</f>
        <v>#N/A</v>
      </c>
      <c r="F80" s="901" t="e">
        <f t="shared" si="1"/>
        <v>#N/A</v>
      </c>
      <c r="G80" s="517" t="s">
        <v>20823</v>
      </c>
    </row>
    <row r="81" spans="1:8" ht="55.2">
      <c r="A81" s="898" t="s">
        <v>19019</v>
      </c>
      <c r="B81" s="899" t="str">
        <f>VLOOKUP(A81,'JHS200'!$C$1:$G$117,3,FALSE)&amp;". "&amp;VLOOKUP(A81,'JHS200'!$C$1:$G$117,4,FALSE)</f>
        <v>taiteen perusopetus, jonka rahoitus perustuu muuhun kuin opetustuntikohtaiseen valtionosuuteen ja jonka järjestäjällä ei ole tätä valtionosuutta vastaavaa järjestämislupaa. Muu taiteen perusopetus ei sisällä kansalaisopistoissa järjestettävää taiteen perusopetusta. Taiteen perusopetuksen järjestäjällä tulee olla Opetushallituksen päättämien opetussuunnitelman perusteiden mukainen kunnan hyväksymä opetussuunnitelma.</v>
      </c>
      <c r="C81" s="898"/>
      <c r="D81" s="908"/>
      <c r="E81" s="900" t="e">
        <f>VLOOKUP(C81,'JHS206'!$B$1:$G$117,4,FALSE)&amp;". "&amp;VLOOKUP(C81,'JHS206'!$B$1:$G$117,5,FALSE)</f>
        <v>#N/A</v>
      </c>
      <c r="F81" s="901" t="e">
        <f t="shared" si="1"/>
        <v>#N/A</v>
      </c>
      <c r="G81" s="517" t="s">
        <v>20824</v>
      </c>
    </row>
    <row r="82" spans="1:8" ht="41.4">
      <c r="A82" s="898" t="s">
        <v>18879</v>
      </c>
      <c r="B82" s="899" t="str">
        <f>VLOOKUP(A82,'JHS200'!$C$1:$G$117,3,FALSE)&amp;". "&amp;VLOOKUP(A82,'JHS200'!$C$1:$G$117,4,FALSE)</f>
        <v>Kunnan tai kuntayhtymän ylläpitämä tai tukema kansanopisto, joka saa valtionosuutta vapaan sivistystyön koulutukseen . Kansanopistot ovat kokopäiväistä opetusta antavia sisäoppilaitoksia, jotka järjestävät nuorille ja aikuisille omaehtoisia opintoja, edistävät opiskelijoiden opiskeluvalmiuksia sekä kasvattavat heitä yksilöinä ja yhteiskunnan jäseninä.</v>
      </c>
      <c r="C82" s="898"/>
      <c r="D82" s="908"/>
      <c r="E82" s="900" t="e">
        <f>VLOOKUP(C82,'JHS206'!$B$1:$G$117,4,FALSE)&amp;". "&amp;VLOOKUP(C82,'JHS206'!$B$1:$G$117,5,FALSE)</f>
        <v>#N/A</v>
      </c>
      <c r="F82" s="901" t="e">
        <f t="shared" si="1"/>
        <v>#N/A</v>
      </c>
      <c r="G82" s="517" t="s">
        <v>20825</v>
      </c>
    </row>
    <row r="83" spans="1:8" ht="41.4">
      <c r="A83" s="898" t="s">
        <v>18881</v>
      </c>
      <c r="B83" s="899" t="str">
        <f>VLOOKUP(A83,'JHS200'!$C$1:$G$117,3,FALSE)&amp;". "&amp;VLOOKUP(A83,'JHS200'!$C$1:$G$117,4,FALSE)</f>
        <v>Kunnan tai kuntayhtymän ylläpitämä tai tukema kesäyliopisto, joka saa valtionosuutta kesäyliopisto-koulutukseen. Kesäyliopistot ovat alueellisen koulutustarjonnan oppilaitoksia, joiden toiminnassa painottuvat avoin korkeakouluopetus sekä alueen muihin osaamis- ja sivistystarpeisiin vastaaminen ottaen huomioon myös korkeakoulutettu väestö.</v>
      </c>
      <c r="C83" s="898"/>
      <c r="D83" s="908"/>
      <c r="E83" s="900" t="e">
        <f>VLOOKUP(C83,'JHS206'!$B$1:$G$117,4,FALSE)&amp;". "&amp;VLOOKUP(C83,'JHS206'!$B$1:$G$117,5,FALSE)</f>
        <v>#N/A</v>
      </c>
      <c r="F83" s="901" t="e">
        <f t="shared" si="1"/>
        <v>#N/A</v>
      </c>
      <c r="G83" s="517" t="s">
        <v>20826</v>
      </c>
    </row>
    <row r="84" spans="1:8" ht="69">
      <c r="A84" s="898" t="s">
        <v>18883</v>
      </c>
      <c r="B84" s="899" t="str">
        <f>VLOOKUP(A84,'JHS200'!$C$1:$G$117,3,FALSE)&amp;". "&amp;VLOOKUP(A84,'JHS200'!$C$1:$G$117,4,FALSE)</f>
        <v>Kunnan tai kuntayhtymän ylläpitämä liikunnan koulutuskeskus, joka saa valtionosuutta liikunnan koulutuskeskuksessa annettuun opetukseen. Liikunnan koulutuskeskukset ovat kokopäiväistä opetusta antavia valtakunnallisia sisäoppilaitoksia tai alueellisia oppilaitoksia, joiden tehtävänä on järjestää liikuntaharrastusta, hyvinvointia ja terveyttä edistävää koulutusta koko väestölle sekä liikunnan järjestö- ja seuratoimintaa palvelevaa koulutusta ja valmennustoimintaa</v>
      </c>
      <c r="C84" s="898"/>
      <c r="D84" s="908"/>
      <c r="E84" s="900" t="e">
        <f>VLOOKUP(C84,'JHS206'!$B$1:$G$117,4,FALSE)&amp;". "&amp;VLOOKUP(C84,'JHS206'!$B$1:$G$117,5,FALSE)</f>
        <v>#N/A</v>
      </c>
      <c r="F84" s="901" t="e">
        <f t="shared" si="1"/>
        <v>#N/A</v>
      </c>
      <c r="G84" s="517" t="s">
        <v>20827</v>
      </c>
    </row>
    <row r="85" spans="1:8" ht="41.4">
      <c r="A85" s="898" t="s">
        <v>536</v>
      </c>
      <c r="B85" s="899" t="str">
        <f>VLOOKUP(A85,'JHS200'!$C$1:$G$117,3,FALSE)&amp;". "&amp;VLOOKUP(A85,'JHS200'!$C$1:$G$117,4,FALSE)</f>
        <v>suomen ja ruotsin kielen sekä tarvittaessa muuta opetusta, joka edistää työelämään ja jatkokoulutukseen pääsyä. Kotoutumiskoulutus voidaan järjestää myös omaehtoisena opiskeluna. Kotoutumiskoulutus voi sisältää myös aikaisemmin hankitun osaamisen tunnistamista ja tutkinnon tunnustamista, ammatillista suunnittelua ja uraohjausta.</v>
      </c>
      <c r="C85" s="898"/>
      <c r="D85" s="908"/>
      <c r="E85" s="900" t="e">
        <f>VLOOKUP(C85,'JHS206'!$B$1:$G$117,4,FALSE)&amp;". "&amp;VLOOKUP(C85,'JHS206'!$B$1:$G$117,5,FALSE)</f>
        <v>#N/A</v>
      </c>
      <c r="F85" s="901" t="e">
        <f t="shared" si="1"/>
        <v>#N/A</v>
      </c>
      <c r="G85" s="517" t="s">
        <v>20828</v>
      </c>
    </row>
    <row r="86" spans="1:8" ht="41.4">
      <c r="A86" s="898" t="s">
        <v>18886</v>
      </c>
      <c r="B86" s="899" t="str">
        <f>VLOOKUP(A86,'JHS200'!$C$1:$G$117,3,FALSE)&amp;". "&amp;VLOOKUP(A86,'JHS200'!$C$1:$G$117,4,FALSE)</f>
        <v xml:space="preserve">Muu kuin perusopetuslain mukainen kerhotoiminta tai aamu- ja iltapäivätoiminta koululaisille sekä taiteen ja kulttuurin harrastustunnit koulupäivän yhteydessä. Toiminta on luonteeltaan harrastustyyppistä ja vapaaehtoista. Opetuksen järjestäjät voivat järjestää peruskoulun oppilaille harrastustoimintaa koulujen vapaa-aikoina. </v>
      </c>
      <c r="C86" s="898"/>
      <c r="D86" s="908"/>
      <c r="E86" s="900" t="e">
        <f>VLOOKUP(D86,'JHS206'!$B$1:$G$117,4,FALSE)&amp;". "&amp;VLOOKUP(D86,'JHS206'!$B$1:$G$117,5,FALSE)</f>
        <v>#N/A</v>
      </c>
      <c r="F86" s="901" t="e">
        <f t="shared" si="1"/>
        <v>#N/A</v>
      </c>
      <c r="G86" s="517" t="s">
        <v>20829</v>
      </c>
    </row>
    <row r="87" spans="1:8" ht="57.6">
      <c r="A87" s="903" t="s">
        <v>18938</v>
      </c>
      <c r="B87" s="899" t="str">
        <f>VLOOKUP(A87,'JHS200'!$C$1:$G$117,3,FALSE)&amp;". "&amp;VLOOKUP(A87,'JHS200'!$C$1:$G$117,4,FALSE)</f>
        <v xml:space="preserve">esi- ja perusopetuksen sekä toisen asteen koulutuksen kuraattori- ja psykologipalvelut. Oppilas- ja opiskelijahuoltolaki (1287/2013) määrittelee opiskeluhuollon palveluiksi koulu- ja opiskeluterveydenhuollon, kuraattori- ja psykologipalvelut. </v>
      </c>
      <c r="C87" s="903"/>
      <c r="D87" s="904" t="s">
        <v>75</v>
      </c>
      <c r="E87" s="900" t="str">
        <f>VLOOKUP(D87,'JHS206'!$B$1:$G$117,4,FALSE)&amp;". "&amp;VLOOKUP(D87,'JHS206'!$B$1:$G$117,5,FALSE)</f>
        <v>esi- ja perusopetuksen sekä toisen asteen koulutuksen kuraattori- ja psykologipalvelut. Oppilas- ja opiskelijahuoltolaki (1287/2013) määrittelee opiskeluhuollon palveluiksi koulu- ja opiskeluterveydenhuollon, kuraattori- ja psykologipalvelut. Palveluluokka sisältää opiskeluhuollon kuraattori-ja psykologipalvelut, jos maakunnan kunnat yhteisellä päätöksellä antaa nämä tehtävät maakunnan järjestettäväksi.</v>
      </c>
      <c r="F87" s="901" t="str">
        <f t="shared" si="1"/>
        <v>Kyllä</v>
      </c>
      <c r="G87" s="124"/>
      <c r="H87" t="s">
        <v>20891</v>
      </c>
    </row>
    <row r="88" spans="1:8" ht="27.6">
      <c r="A88" s="898" t="s">
        <v>18889</v>
      </c>
      <c r="B88" s="899" t="str">
        <f>VLOOKUP(A88,'JHS200'!$C$1:$G$117,3,FALSE)&amp;". "&amp;VLOOKUP(A88,'JHS200'!$C$1:$G$117,4,FALSE)</f>
        <v>Yleisten kirjastojen tarjoamat palvelut . Kunta voi järjestää palveluja itse, yhteistyössä muiden kuntien kanssa tai muulla tavoin.</v>
      </c>
      <c r="C88" s="898"/>
      <c r="D88" s="908"/>
      <c r="E88" s="900" t="e">
        <f>VLOOKUP(D88,'JHS206'!$B$1:$G$117,4,FALSE)&amp;". "&amp;VLOOKUP(D88,'JHS206'!$B$1:$G$117,5,FALSE)</f>
        <v>#N/A</v>
      </c>
      <c r="F88" s="901" t="e">
        <f t="shared" si="1"/>
        <v>#N/A</v>
      </c>
      <c r="G88" s="517" t="s">
        <v>20830</v>
      </c>
    </row>
    <row r="89" spans="1:8" ht="55.2">
      <c r="A89" s="898" t="s">
        <v>18892</v>
      </c>
      <c r="B89" s="899" t="str">
        <f>VLOOKUP(A89,'JHS200'!$C$1:$G$117,3,FALSE)&amp;". "&amp;VLOOKUP(A89,'JHS200'!$C$1:$G$117,4,FALSE)</f>
        <v xml:space="preserve">Alueellisella kehittämistehtävällä tarkoitetaan kirjastoista annetun lain (1492/2016) 8 § 1 momentin mukaista alueellista kehitystehtävää. Säännöksen mukaan alueellisella kehittämistehtävällä luodaan edellytyksiä toimialueen yleisten kirjastojen toiminnan vahvistumiselle. Kehittämistehtävällä tuetaan toimialueen yleisten kirjastojen kehittymistä ja henkilöstön osaamista sekä edistetään yleisten kirjastojen keskinäistä yhteistoimintaa.. </v>
      </c>
      <c r="C89" s="898"/>
      <c r="D89" s="908"/>
      <c r="E89" s="900" t="e">
        <f>VLOOKUP(D89,'JHS206'!$B$1:$G$117,4,FALSE)&amp;". "&amp;VLOOKUP(D89,'JHS206'!$B$1:$G$117,5,FALSE)</f>
        <v>#N/A</v>
      </c>
      <c r="F89" s="901" t="e">
        <f t="shared" si="1"/>
        <v>#N/A</v>
      </c>
      <c r="G89" s="517" t="s">
        <v>20831</v>
      </c>
    </row>
    <row r="90" spans="1:8" ht="69">
      <c r="A90" s="898" t="s">
        <v>18894</v>
      </c>
      <c r="B90" s="899" t="str">
        <f>VLOOKUP(A90,'JHS200'!$C$1:$G$117,3,FALSE)&amp;". "&amp;VLOOKUP(A90,'JHS200'!$C$1:$G$117,4,FALSE)</f>
        <v xml:space="preserve">Valtakunnallisella kehittämistehtävällä tarkoitetaan yleisistä kirjastoista annetun lain (1492/2016) 7 § 1 momentin mukaista valtakunnallista kehitystehtävää. Säännöksen mukaan yleisten kirjastojen toiminnan tasapuoliseksi tukemiseksi valtakunnallisella kehittämistehtävällä toteutetaan yleisten kirjastojen yhteisiä palveluja ja edistetään yleisten kirjastojen keskinäistä yhteistoimintaa. Yhteisten palvelujen toteuttamisessa kehittämistehtävää tulee hoitaa yhteistyössä yleisten kirjastojen ja muiden kirjastojen kanssa.. </v>
      </c>
      <c r="C90" s="898"/>
      <c r="D90" s="908"/>
      <c r="E90" s="900" t="e">
        <f>VLOOKUP(D90,'JHS206'!$B$1:$G$117,4,FALSE)&amp;". "&amp;VLOOKUP(D90,'JHS206'!$B$1:$G$117,5,FALSE)</f>
        <v>#N/A</v>
      </c>
      <c r="F90" s="901" t="e">
        <f t="shared" si="1"/>
        <v>#N/A</v>
      </c>
      <c r="G90" s="517" t="s">
        <v>20832</v>
      </c>
    </row>
    <row r="91" spans="1:8" ht="96.6">
      <c r="A91" s="898" t="s">
        <v>18907</v>
      </c>
      <c r="B91" s="899" t="str">
        <f>VLOOKUP(A91,'JHS200'!$C$1:$G$117,3,FALSE)&amp;". "&amp;VLOOKUP(A91,'JHS200'!$C$1:$G$117,4,FALSE)</f>
        <v xml:space="preserve">Yleisten edellytysten luominen liikunnalle paikallistasolla sekä kuntalaisten liikkumista tukeva toiminta, liikuntapaikkojen suunnittelu, toteutus sekä kunnossapito, kunnan järjestämät leirintä-, retkeily ja pienvenesatamapalvelut. . Liikuntapalvelujen sekä terveyttä ja hyvinvointia edistävän liikunnan järjestäminen eri kohderyhmät huomioon ottaen, liikuntaneuvonta ja liikuntaryhmien ohjaus sekä kansalaistoiminnan tukeminen mukaan lukien seuratoiminta. Lisäksi liikuntapaikkojen, pienvene- ja vierasvenesatamien, uimarantojen, luontoliikuntapaikkojen, sekä leirintä- ja retkeilyalueiden infrastruktuurin rakentamiseen, ylläpitoon, valaistukseen ja opastukseen liittyvät palvelut sekä kuntien näille kohdistamat tuet. Palveluluokalle kohdistetaan myös virkistysmetsien virkistyskäyttö.  </v>
      </c>
      <c r="C91" s="898"/>
      <c r="D91" s="908"/>
      <c r="E91" s="900" t="e">
        <f>VLOOKUP(D91,'JHS206'!$B$1:$G$117,4,FALSE)&amp;". "&amp;VLOOKUP(D91,'JHS206'!$B$1:$G$117,5,FALSE)</f>
        <v>#N/A</v>
      </c>
      <c r="F91" s="901" t="e">
        <f t="shared" si="1"/>
        <v>#N/A</v>
      </c>
      <c r="G91" s="517" t="s">
        <v>20833</v>
      </c>
    </row>
    <row r="92" spans="1:8" ht="69">
      <c r="A92" s="898" t="s">
        <v>18908</v>
      </c>
      <c r="B92" s="899" t="str">
        <f>VLOOKUP(A92,'JHS200'!$C$1:$G$117,3,FALSE)&amp;". "&amp;VLOOKUP(A92,'JHS200'!$C$1:$G$117,4,FALSE)</f>
        <v xml:space="preserve">Edellytysten luonti nuorisotyölle, kunnan nuorisotyöhön ja -politiikkaan kuuluvat nuorille tarjottavat palvelut. Nuorisopalveluihin sisältyvät kasvatuksellinen ohjaus, toimitilapalvelut ja harrastusmahdollisuuksien turvaaminen, tieto- ja neuvontapalvelut, ohjaamot, nuorisoyhdistysten ja muiden nuorisoryhmien tuki, liikunnallinen, kulttuurillinen, kansainvälinen ja monikulttuurinen nuorisotoiminta, nuorten ympäristökasvatus sekä nuorten työpajapalvelut ja etsivä nuorisotyö, digitaalinen nuorisotyö tai muut paikallisiin olosuhteisiin sopivat toimintamuodot. </v>
      </c>
      <c r="C92" s="898"/>
      <c r="D92" s="908"/>
      <c r="E92" s="900" t="e">
        <f>VLOOKUP(D92,'JHS206'!$B$1:$G$117,4,FALSE)&amp;". "&amp;VLOOKUP(D92,'JHS206'!$B$1:$G$117,5,FALSE)</f>
        <v>#N/A</v>
      </c>
      <c r="F92" s="901" t="e">
        <f t="shared" si="1"/>
        <v>#N/A</v>
      </c>
      <c r="G92" s="517" t="s">
        <v>20834</v>
      </c>
    </row>
    <row r="93" spans="1:8" ht="82.8">
      <c r="A93" s="898" t="s">
        <v>18896</v>
      </c>
      <c r="B93" s="899" t="str">
        <f>VLOOKUP(A93,'JHS200'!$C$1:$G$117,3,FALSE)&amp;". "&amp;VLOOKUP(A93,'JHS200'!$C$1:$G$117,4,FALSE)</f>
        <v xml:space="preserve">Kuntien ylläpitämä ja avustama museotoiminta, kulttuuri-, taide- ja luonnonperinnön tallentaminen ja säilyttäminen, yleisötyö ja näyttelytoiminta, tutkimuksen edistäminen ja tiedon saatavuus, opetuksen- ja kasvatuksen edistäminen . Taidemuseotoiminta sisältyy tähän. Opetushallitus vastaa museoiden valtionosuusjärjestelmän edellyttämästä tiedonkeruusta. Museopalveluihin sisältyy alueellinen ja valtakunnallinen vastuumuseotoiminta. Vastuumuseoksi nimeämisen edellytyksistä ja museoiden kehittämis- ja asiantuntijatehtävistä säädetään museolain 7 – 10 §:ssä (HE 194/2018 vp, voimaan vuoden 2020 alusta lukien). </v>
      </c>
      <c r="C93" s="898"/>
      <c r="D93" s="908"/>
      <c r="E93" s="900" t="e">
        <f>VLOOKUP(D93,'JHS206'!$B$1:$G$117,4,FALSE)&amp;". "&amp;VLOOKUP(D93,'JHS206'!$B$1:$G$117,5,FALSE)</f>
        <v>#N/A</v>
      </c>
      <c r="F93" s="901" t="e">
        <f t="shared" si="1"/>
        <v>#N/A</v>
      </c>
      <c r="G93" s="517" t="s">
        <v>20835</v>
      </c>
    </row>
    <row r="94" spans="1:8" ht="55.2">
      <c r="A94" s="898" t="s">
        <v>18898</v>
      </c>
      <c r="B94" s="899" t="str">
        <f>VLOOKUP(A94,'JHS200'!$C$1:$G$117,3,FALSE)&amp;". "&amp;VLOOKUP(A94,'JHS200'!$C$1:$G$117,4,FALSE)</f>
        <v xml:space="preserve">Kunnan ylläpitämä tai avustama muu kuin taidemuseotoiminta. Visuaaliseen taiteeseen sisältyvät mm. näyttelytilat ja -toiminta, julkisen taiteen hankinnat (prosenttiperiaate), kunnan myöntämät avustukset visuaaliselle taiteelle (taiteilijat, ammattilais- ja harrastajajärjestöt), taidehankinnat, työtilojen järjestäminen ja tukeminen, taiteilijaresidenssitilat ja -toiminta. Visuaalisella taiteella tarkoitetaan mm. kuvataiteita, elokuva- ja mediataiteita sekä valokuvataidetta.. </v>
      </c>
      <c r="C94" s="898"/>
      <c r="D94" s="908"/>
      <c r="E94" s="900" t="e">
        <f>VLOOKUP(D94,'JHS206'!$B$1:$G$117,4,FALSE)&amp;". "&amp;VLOOKUP(D94,'JHS206'!$B$1:$G$117,5,FALSE)</f>
        <v>#N/A</v>
      </c>
      <c r="F94" s="901" t="e">
        <f t="shared" si="1"/>
        <v>#N/A</v>
      </c>
      <c r="G94" s="517" t="s">
        <v>20836</v>
      </c>
    </row>
    <row r="95" spans="1:8" ht="41.4">
      <c r="A95" s="898" t="s">
        <v>18899</v>
      </c>
      <c r="B95" s="899" t="str">
        <f>VLOOKUP(A95,'JHS200'!$C$1:$G$117,3,FALSE)&amp;". "&amp;VLOOKUP(A95,'JHS200'!$C$1:$G$117,4,FALSE)</f>
        <v xml:space="preserve">Kunnan ylläpitämä tai avustama teatteri-, tanssi- ja sirkustoiminta. Sisältää teatteri-, tanssi- ja sirkuspalvelut. Kansalaisopistossa annettava teatteri-  tanssi- ja sirkustoiminnan opetus on kuitenkin aina kansalaisopistokoulutusta. Tänne eivät kuulu eläintarhat, pieneläintarhat ja tivolit, jotka kohdistetaan palveluluokalle elinkeinojen edistäminen. </v>
      </c>
      <c r="C95" s="898"/>
      <c r="D95" s="908"/>
      <c r="E95" s="900" t="e">
        <f>VLOOKUP(D95,'JHS206'!$B$1:$G$117,4,FALSE)&amp;". "&amp;VLOOKUP(D95,'JHS206'!$B$1:$G$117,5,FALSE)</f>
        <v>#N/A</v>
      </c>
      <c r="F95" s="901" t="e">
        <f t="shared" si="1"/>
        <v>#N/A</v>
      </c>
      <c r="G95" s="517" t="s">
        <v>20837</v>
      </c>
    </row>
    <row r="96" spans="1:8" ht="27.6">
      <c r="A96" s="898" t="s">
        <v>18902</v>
      </c>
      <c r="B96" s="899" t="str">
        <f>VLOOKUP(A96,'JHS200'!$C$1:$G$117,3,FALSE)&amp;". "&amp;VLOOKUP(A96,'JHS200'!$C$1:$G$117,4,FALSE)</f>
        <v>Kuntien ylläpitämä ja avustama musiikki-, konsertti- ja kuorotoiminta. Musiikkipalveluihin voivat sisältyä esim. kaupunginorkesterin toiminta, orkesterin, kuoron tai konserttitoiminnan tukeminen.</v>
      </c>
      <c r="C96" s="898"/>
      <c r="D96" s="908"/>
      <c r="E96" s="900" t="e">
        <f>VLOOKUP(D96,'JHS206'!$B$1:$G$117,4,FALSE)&amp;". "&amp;VLOOKUP(D96,'JHS206'!$B$1:$G$117,5,FALSE)</f>
        <v>#N/A</v>
      </c>
      <c r="F96" s="901" t="e">
        <f t="shared" si="1"/>
        <v>#N/A</v>
      </c>
      <c r="G96" s="517" t="s">
        <v>20838</v>
      </c>
    </row>
    <row r="97" spans="1:7" ht="138">
      <c r="A97" s="898" t="s">
        <v>18905</v>
      </c>
      <c r="B97" s="899" t="str">
        <f>VLOOKUP(A97,'JHS200'!$C$1:$G$117,3,FALSE)&amp;". "&amp;VLOOKUP(A97,'JHS200'!$C$1:$G$117,4,FALSE)</f>
        <v xml:space="preserve">Yleisten kulttuuritoiminnanpalveluiden järjestäminen. Kunnan järjestämät kulttuuripalvelut, joiden tarkoituksena on edistää kulttuurin ja taiteen yhdenvertaista saatavuutta ja monipuolista käyttöä, kuten kulttuuripalvelujen ja -harrastusten tukeminen. Yleiseen kulttuuritoimintaan luettavan henkilöstön palkkauksesta ym. aiheutuvat menot ja tulot sekä kulttuurikeskusten toiminnasta aiheutuvat menot ja tulot. Kaikki kulttuuritoimen ja muiden hallintokuntien kulttuuritapahtumille sekä kulttuuritoiminnalle myönnetyt avustukset lukuun ottamatta museopalvelujen, musiikkipalvelujen, teatteri-, tanssi- ja sirkuspalvelujen avustuksia, jotka ilmoitetaan asianomaisissa tehtäväluokissa Museopalvelut, musiikkipalvelut, Teatteri-, tanssi- ja sirkuspalvelut. . Kuntien kulttuuritoiminnasta annetun lain mukainen toiminta. Tähän luokkaan eivät kuulu koulujen kuoro- ja orkesteritoiminta. Yleisen kulttuuritoiminnan palveluihin sisältyy valtakunnallinen ja alueellinen kehittämistehtävä, josta säädetään kuntien kulttuuritoiminnasta annetun lain 6 §:ssä (166/2019). Yleiseen kulttuuritoimintaa ei tule kohdentaa taiteen perusopetusta. </v>
      </c>
      <c r="C97" s="898"/>
      <c r="D97" s="908"/>
      <c r="E97" s="900" t="e">
        <f>VLOOKUP(D97,'JHS206'!$B$1:$G$117,4,FALSE)&amp;". "&amp;VLOOKUP(D97,'JHS206'!$B$1:$G$117,5,FALSE)</f>
        <v>#N/A</v>
      </c>
      <c r="F97" s="901" t="e">
        <f t="shared" si="1"/>
        <v>#N/A</v>
      </c>
      <c r="G97" s="517" t="s">
        <v>20839</v>
      </c>
    </row>
    <row r="98" spans="1:7" ht="82.8">
      <c r="A98" s="898" t="s">
        <v>18819</v>
      </c>
      <c r="B98" s="899" t="str">
        <f>VLOOKUP(A98,'JHS200'!$C$1:$G$117,3,FALSE)&amp;". "&amp;VLOOKUP(A98,'JHS200'!$C$1:$G$117,4,FALSE)</f>
        <v xml:space="preserve">Alueen tulevan käytön yksityiskohtainen määritteleminen: mitä säilytetään, mitä saa rakentaa, mihin ja millä tavalla. . Kaavassa osoitetaan esimerkiksi rakennusten sijainti, koko ja käyttötarkoitus. Asemakaava voi koskea kokonaista asuntoaluetta asuin-, työ- ja virkistysalueineen tai joskus vain yhtä tonttia. Palveluluokkaan sisältyvät myös ranta-asemakaavoituksesta kunnalle mahdollisesti aiheutuvat kustannukset. Palveluluokkaan kuuluvat myös poikkeamispäätökset asemakaavasta. Palveluluokkaan kuuluvat myös asemakaavoituksen tai rakennusviranomaisten päätöksen mukainen nimistön ja osoitteiston rekisteröinti ja ylläpito </v>
      </c>
      <c r="C98" s="898"/>
      <c r="D98" s="908"/>
      <c r="E98" s="900" t="e">
        <f>VLOOKUP(D98,'JHS206'!$B$1:$G$117,4,FALSE)&amp;". "&amp;VLOOKUP(D98,'JHS206'!$B$1:$G$117,5,FALSE)</f>
        <v>#N/A</v>
      </c>
      <c r="F98" s="901" t="e">
        <f t="shared" si="1"/>
        <v>#N/A</v>
      </c>
      <c r="G98" s="517" t="s">
        <v>20840</v>
      </c>
    </row>
    <row r="99" spans="1:7" ht="69">
      <c r="A99" s="898" t="s">
        <v>18822</v>
      </c>
      <c r="B99" s="899" t="str">
        <f>VLOOKUP(A99,'JHS200'!$C$1:$G$117,3,FALSE)&amp;". "&amp;VLOOKUP(A99,'JHS200'!$C$1:$G$117,4,FALSE)</f>
        <v xml:space="preserve">Yhdyskunnan eri toimintojen, kuten asutuksen, palvelujen ja työpaikkojen sekä virkistysalueiden sijoittamisen yleispiirteinen ohjaaminen ja toimintojen yhteensovittaminen maankäytön suunnitelmalla. Yleiskaava voi olla myös tarkempi, suoraan rakentamista ohjaava. . Palveluluokkaan sisältyvät myös suoraan rakentamista ohjaavat yleiskaavat, rantayleiskaavat ja tuulivoimayleiskaavat. Palveluluokkaan kuuluvat myös suunnittelutarveratkaisut sekä poikkeamispäätökset ranta- ja yleiskaavaan. </v>
      </c>
      <c r="C99" s="898"/>
      <c r="D99" s="908"/>
      <c r="E99" s="900" t="e">
        <f>VLOOKUP(D99,'JHS206'!$B$1:$G$117,4,FALSE)&amp;". "&amp;VLOOKUP(D99,'JHS206'!$B$1:$G$117,5,FALSE)</f>
        <v>#N/A</v>
      </c>
      <c r="F99" s="901" t="e">
        <f t="shared" si="1"/>
        <v>#N/A</v>
      </c>
      <c r="G99" s="517" t="s">
        <v>20841</v>
      </c>
    </row>
    <row r="100" spans="1:7" ht="41.4">
      <c r="A100" s="898" t="s">
        <v>18825</v>
      </c>
      <c r="B100" s="899" t="str">
        <f>VLOOKUP(A100,'JHS200'!$C$1:$G$117,3,FALSE)&amp;". "&amp;VLOOKUP(A100,'JHS200'!$C$1:$G$117,4,FALSE)</f>
        <v xml:space="preserve">Kuntien paikkatietovarantojen ja kaupunkimallien hallinta. Tietopalvelujen järjestäminen ja paikkatietojen julkaiseminen. Paikkatietoaineistojen kerääminen ja ylläpito, kartoitukset, ilmakuvat, kaavan pohjakarttojen hankinnat ja ylläpitotyöt. Rakennusvalvontamittaukset ja kunnallistekniikan mittaukset, jotka eivät kohdennu muille palveluluokille. . </v>
      </c>
      <c r="C100" s="898"/>
      <c r="D100" s="908"/>
      <c r="E100" s="900" t="e">
        <f>VLOOKUP(D100,'JHS206'!$B$1:$G$117,4,FALSE)&amp;". "&amp;VLOOKUP(D100,'JHS206'!$B$1:$G$117,5,FALSE)</f>
        <v>#N/A</v>
      </c>
      <c r="F100" s="901" t="e">
        <f t="shared" si="1"/>
        <v>#N/A</v>
      </c>
      <c r="G100" s="517" t="s">
        <v>20842</v>
      </c>
    </row>
    <row r="101" spans="1:7" ht="27.6">
      <c r="A101" s="898" t="s">
        <v>18827</v>
      </c>
      <c r="B101" s="899" t="str">
        <f>VLOOKUP(A101,'JHS200'!$C$1:$G$117,3,FALSE)&amp;". "&amp;VLOOKUP(A101,'JHS200'!$C$1:$G$117,4,FALSE)</f>
        <v xml:space="preserve">Tonttijako, tontin ja  yleisten alueiden lohkominen, rasitteiden perustaminen ja muut kiinteistötoimitukset
. </v>
      </c>
      <c r="C101" s="898"/>
      <c r="D101" s="908"/>
      <c r="E101" s="900" t="e">
        <f>VLOOKUP(D101,'JHS206'!$B$1:$G$117,4,FALSE)&amp;". "&amp;VLOOKUP(D101,'JHS206'!$B$1:$G$117,5,FALSE)</f>
        <v>#N/A</v>
      </c>
      <c r="F101" s="901" t="e">
        <f t="shared" si="1"/>
        <v>#N/A</v>
      </c>
      <c r="G101" s="517" t="s">
        <v>20843</v>
      </c>
    </row>
    <row r="102" spans="1:7" ht="55.2">
      <c r="A102" s="898" t="s">
        <v>18816</v>
      </c>
      <c r="B102" s="899" t="str">
        <f>VLOOKUP(A102,'JHS200'!$C$1:$G$117,3,FALSE)&amp;". "&amp;VLOOKUP(A102,'JHS200'!$C$1:$G$117,4,FALSE)</f>
        <v xml:space="preserve">Rakentamista koskevat luvat, rakennustyön aikainen valvonta ja rakennusten kunnossapidon valvonta. . Rakennusvalvontaviranomaisen palveluihin sisältyvät rakentamiseen liittyvät lupa-asiat, ilmoitukset, hyväksynnät ja neuvonta, rakennustyön valvontaan liittyvät katselmukset ja tarkastukset, rakentamiseen liittyvien pakkotoimien ja määräysten laatiminen ja valvonta. </v>
      </c>
      <c r="C102" s="898"/>
      <c r="D102" s="908"/>
      <c r="E102" s="900" t="e">
        <f>VLOOKUP(D102,'JHS206'!$B$1:$G$117,4,FALSE)&amp;". "&amp;VLOOKUP(D102,'JHS206'!$B$1:$G$117,5,FALSE)</f>
        <v>#N/A</v>
      </c>
      <c r="F102" s="901" t="e">
        <f t="shared" si="1"/>
        <v>#N/A</v>
      </c>
      <c r="G102" s="517" t="s">
        <v>20844</v>
      </c>
    </row>
    <row r="103" spans="1:7" ht="27.6">
      <c r="A103" s="898" t="s">
        <v>18802</v>
      </c>
      <c r="B103" s="899" t="str">
        <f>VLOOKUP(A103,'JHS200'!$C$1:$G$117,3,FALSE)&amp;". "&amp;VLOOKUP(A103,'JHS200'!$C$1:$G$117,4,FALSE)</f>
        <v xml:space="preserve">Viranomaisten suorittama asumisen valvonta. Asumisen viranomaispalveluihin sisältyvät ARA-asukasvalinnan valvonta, ASO-asunnon luovutushinnan ja asukasvalinnan vahvistaminen sekä ARA-korkotukihankkeiden hyväksyminen. </v>
      </c>
      <c r="C103" s="898"/>
      <c r="D103" s="908"/>
      <c r="E103" s="900" t="e">
        <f>VLOOKUP(D103,'JHS206'!$B$1:$G$117,4,FALSE)&amp;". "&amp;VLOOKUP(D103,'JHS206'!$B$1:$G$117,5,FALSE)</f>
        <v>#N/A</v>
      </c>
      <c r="F103" s="901" t="e">
        <f t="shared" si="1"/>
        <v>#N/A</v>
      </c>
      <c r="G103" s="517" t="s">
        <v>20845</v>
      </c>
    </row>
    <row r="104" spans="1:7" ht="27.6">
      <c r="A104" s="898" t="s">
        <v>18999</v>
      </c>
      <c r="B104" s="899" t="str">
        <f>VLOOKUP(A104,'JHS200'!$C$1:$G$117,3,FALSE)&amp;". "&amp;VLOOKUP(A104,'JHS200'!$C$1:$G$117,4,FALSE)</f>
        <v xml:space="preserve">Uudistuotannon ja peruskorjaamisen edistäminen, asuinympäristön ja asumisen esteettömyyden edistäminen, asumispalveluhankkeiden edistäminen, asumisen tutkimus ja markkinointi ym. asumisen kehittämiseen liittyvät tehtävät. </v>
      </c>
      <c r="C104" s="898"/>
      <c r="D104" s="908"/>
      <c r="E104" s="900" t="e">
        <f>VLOOKUP(D104,'JHS206'!$B$1:$G$117,4,FALSE)&amp;". "&amp;VLOOKUP(D104,'JHS206'!$B$1:$G$117,5,FALSE)</f>
        <v>#N/A</v>
      </c>
      <c r="F104" s="901" t="e">
        <f t="shared" si="1"/>
        <v>#N/A</v>
      </c>
      <c r="G104" s="517" t="s">
        <v>20846</v>
      </c>
    </row>
    <row r="105" spans="1:7">
      <c r="A105" s="898" t="s">
        <v>18852</v>
      </c>
      <c r="B105" s="899" t="str">
        <f>VLOOKUP(A105,'JHS200'!$C$1:$G$117,3,FALSE)&amp;". "&amp;VLOOKUP(A105,'JHS200'!$C$1:$G$117,4,FALSE)</f>
        <v xml:space="preserve">Ympäristönsuojelun yleiset tehtävät: ympäristön tilan seuranta sekä ympäristön tilan ja luonnonsuojelun edistäminen . </v>
      </c>
      <c r="C105" s="898"/>
      <c r="D105" s="908"/>
      <c r="E105" s="900" t="e">
        <f>VLOOKUP(D105,'JHS206'!$B$1:$G$117,4,FALSE)&amp;". "&amp;VLOOKUP(D105,'JHS206'!$B$1:$G$117,5,FALSE)</f>
        <v>#N/A</v>
      </c>
      <c r="F105" s="901" t="e">
        <f t="shared" si="1"/>
        <v>#N/A</v>
      </c>
      <c r="G105" s="517" t="s">
        <v>20847</v>
      </c>
    </row>
    <row r="106" spans="1:7" ht="151.80000000000001">
      <c r="A106" s="898" t="s">
        <v>18854</v>
      </c>
      <c r="B106" s="899" t="str">
        <f>VLOOKUP(A106,'JHS200'!$C$1:$G$117,3,FALSE)&amp;". "&amp;VLOOKUP(A106,'JHS200'!$C$1:$G$117,4,FALSE)</f>
        <v xml:space="preserve">Ympäristönsuojelun luvat ja ilmoitukset: (ympäristölupa, rekisteröinti (YSL, JL), maa-aineksen ottamislupiin (ympäristölupa, maa-aineslupa) liittyvät palvelut, ilmoituspäätökset (YSL). llmoituspäätöksiä: päätös ilmoituksesta koeluontoisesta tai poikkeuksellisesta toiminnasta, meluilmoitus, PiMa-ilmoitus), muut ympäristöasioiden päätökset (ympäristönsuojelun erityislakien mukaiset päätökset, esim. päätökset ojituksen erimielisyysasioissa, moottorikelkkareiteistä, roskaantuneiden alueiden siivouksesta, leirintäalueilmoituksista, hakemuksista hajajätevesisäädöksistä ja ympäristönsuojelumääräyksistä poikkeamiseksi,  poikkeukset vesi- ja viemäriverkkoon liittymisestä, huvivenesatamien jätehuoltosuunnitelmat, maastoliikenneluvat, vesiliikenneluvat, luonnonmuistomerkit, lannan aumavarastointi-ilmoitusten käsittely ja yksittäiset määräykset ympäristön pilaantumisen ehkäisemiseksi), ympäristönsuojelun säännöllinen valvonta (ympäristölupien, rekisteröitävien toimien ja ilmoitusten valvonta) sekä muu ympäristöasioiden valvonta (muiden ympäristöasioiden ja päätösten valvonta), maa-ainesvalvonta. Tänne kohdistetaan myös maankaatopaikkojen ja lumenkaatopaikkojen valvonta. </v>
      </c>
      <c r="C106" s="898"/>
      <c r="D106" s="908"/>
      <c r="E106" s="900" t="e">
        <f>VLOOKUP(D106,'JHS206'!$B$1:$G$117,4,FALSE)&amp;". "&amp;VLOOKUP(D106,'JHS206'!$B$1:$G$117,5,FALSE)</f>
        <v>#N/A</v>
      </c>
      <c r="F106" s="901" t="e">
        <f t="shared" si="1"/>
        <v>#N/A</v>
      </c>
      <c r="G106" s="517" t="s">
        <v>20848</v>
      </c>
    </row>
    <row r="107" spans="1:7" ht="96.6">
      <c r="A107" s="898" t="s">
        <v>18839</v>
      </c>
      <c r="B107" s="899" t="str">
        <f>VLOOKUP(A107,'JHS200'!$C$1:$G$117,3,FALSE)&amp;". "&amp;VLOOKUP(A107,'JHS200'!$C$1:$G$117,4,FALSE)</f>
        <v>Katujen, kevyen liikenteen väylien, jalkakäytävien ja liikenneviheralueiden sekä yleisten alueiden suunnittelu, toteutus, kunnossa- ja puhtaanapito, kunnossapito- ja puhtaanapitovelvollisuuden täyttämisen valvonta sekä yksityistieavustusten myöntämiseen liittyvät palvelut. Yleisillä alueilla tarkoitetaan toreja, aukioita tai muita vastaavia alueita. Kävelykadut rinnastetaan yleisiksi alueiksi. Luokkaan kohdistetaan romuautojen ja lumen poistosta (ml. lumenkaatopaikat) sekä maankaatopaikkojen ylläpidosta aiheutuvat kustannukset. Sisältää mm. katumestarin antamat huomautukset lumikasoista ja tielle tulevista puista yms. Ulkovalaistukseen (pl. liikunta- ja ulkoilupaikat) liittyvät kustannukset kohdistetaan tälle palveluluokalle.</v>
      </c>
      <c r="C107" s="898"/>
      <c r="D107" s="908"/>
      <c r="E107" s="900" t="e">
        <f>VLOOKUP(D107,'JHS206'!$B$1:$G$117,4,FALSE)&amp;". "&amp;VLOOKUP(D107,'JHS206'!$B$1:$G$117,5,FALSE)</f>
        <v>#N/A</v>
      </c>
      <c r="F107" s="901" t="e">
        <f t="shared" si="1"/>
        <v>#N/A</v>
      </c>
      <c r="G107" s="517" t="s">
        <v>20849</v>
      </c>
    </row>
    <row r="108" spans="1:7" ht="55.2">
      <c r="A108" s="898" t="s">
        <v>18843</v>
      </c>
      <c r="B108" s="899" t="str">
        <f>VLOOKUP(A108,'JHS200'!$C$1:$G$117,3,FALSE)&amp;". "&amp;VLOOKUP(A108,'JHS200'!$C$1:$G$117,4,FALSE)</f>
        <v xml:space="preserve">Pysäköinnin järjestäminen pysäköintialueille (ml. kadunvarsipysäköinti), pysäköintiä ja ajoneuvon pysäyttämistä sekä joutokäyntiä koskevien kieltojen ja rajoitusten noudattamisen valvonta sekä pysäköintivirhemaksujen ja muiden pysäköintivalvontalaissa (727/2011) säädettyjen seuraamusten määrääminen. Palveluluokkaan kohdistetaan pysäköintiin liittyvät tulot sekä pysäköintivirhemaksutulot. </v>
      </c>
      <c r="C108" s="898"/>
      <c r="D108" s="908"/>
      <c r="E108" s="900" t="e">
        <f>VLOOKUP(D108,'JHS206'!$B$1:$G$117,4,FALSE)&amp;". "&amp;VLOOKUP(D108,'JHS206'!$B$1:$G$117,5,FALSE)</f>
        <v>#N/A</v>
      </c>
      <c r="F108" s="901" t="e">
        <f t="shared" si="1"/>
        <v>#N/A</v>
      </c>
      <c r="G108" s="517" t="s">
        <v>20850</v>
      </c>
    </row>
    <row r="109" spans="1:7" ht="27.6">
      <c r="A109" s="898" t="s">
        <v>18841</v>
      </c>
      <c r="B109" s="899" t="str">
        <f>VLOOKUP(A109,'JHS200'!$C$1:$G$117,3,FALSE)&amp;". "&amp;VLOOKUP(A109,'JHS200'!$C$1:$G$117,4,FALSE)</f>
        <v xml:space="preserve">Puistojen ja viheralueiden suunnittelu, toteutus sekä kunnossa- ja puhtaanapito.. Puistot ja viheralueet sisältävät leikkipuistot ja leikkipaikat (pois lukien osana liikuntapalveluja toteutetut leikkipaikat), niityt, koirapuistot yms. </v>
      </c>
      <c r="C109" s="898"/>
      <c r="D109" s="908"/>
      <c r="E109" s="900" t="e">
        <f>VLOOKUP(D109,'JHS206'!$B$1:$G$117,4,FALSE)&amp;". "&amp;VLOOKUP(D109,'JHS206'!$B$1:$G$117,5,FALSE)</f>
        <v>#N/A</v>
      </c>
      <c r="F109" s="901" t="e">
        <f t="shared" si="1"/>
        <v>#N/A</v>
      </c>
      <c r="G109" s="517" t="s">
        <v>20851</v>
      </c>
    </row>
    <row r="110" spans="1:7" ht="41.4">
      <c r="A110" s="902" t="s">
        <v>19016</v>
      </c>
      <c r="B110" s="899" t="str">
        <f>VLOOKUP(A110,'JHS200'!$C$1:$G$117,3,FALSE)&amp;". "&amp;VLOOKUP(A110,'JHS200'!$C$1:$G$117,4,FALSE)</f>
        <v xml:space="preserve">Erittelemätön-luokkaa voi käyttää ainoastaan kunnilta ja kuntayhtymiltä ostettavissa palveluissa. Luokalle kirjataan pelastustoiminta, tulipalojen ja onnettomuuksien ehkäiseminen, vaarallisten kemikaalien ja räjähteiden valvonta ja öljyntorjunta.. </v>
      </c>
      <c r="C110" s="902"/>
      <c r="D110" s="908"/>
      <c r="E110" s="900" t="e">
        <f>VLOOKUP(D110,'JHS206'!$B$1:$G$117,4,FALSE)&amp;". "&amp;VLOOKUP(D110,'JHS206'!$B$1:$G$117,5,FALSE)</f>
        <v>#N/A</v>
      </c>
      <c r="F110" s="901" t="e">
        <f t="shared" si="1"/>
        <v>#N/A</v>
      </c>
      <c r="G110" s="517" t="s">
        <v>20852</v>
      </c>
    </row>
    <row r="111" spans="1:7" ht="151.80000000000001">
      <c r="A111" s="903" t="s">
        <v>635</v>
      </c>
      <c r="B111" s="899" t="str">
        <f>VLOOKUP(A111,'JHS200'!$C$1:$G$117,3,FALSE)&amp;". "&amp;VLOOKUP(A111,'JHS200'!$C$1:$G$117,4,FALSE)</f>
        <v>pelastustoiminnan kiireelliset toimenpiteet tulipalon tai muun onnettomuuden uhatessa, palontutkinta, tilanteet joissa toimenpiteet eivät ole muutoin tai muun viranomaisen tai organisaation hoidettavissa sekä valmius ja varautuminen tehtävien häiriöttömään hoitoon oman toiminnan osalta myös häiriö- ja poikkeusoloissa. Pelastustoimintapalveluihin kuuluvat hälytysten vastaanottaminen, väestön varoittaminen, uhkaavan onnettomuuden torjuminen, onnettomuuden uhrien ja vaarassa olevien ihmisten, ympäristön ja omaisuuden suojaaminen ja pelastaminen, tulipalojen sammuttaminen ja vahinkojen rajoittamisen tehtävät,  sekä näihin liittyvät johtamis-, viestintä, huolto- ja muut tukitoiminnat.
Pelastustoiminnan palveluissa voidaan käyttää apuna sopimuspalokuntia (vapaaehtoista palokuntaa, laitospalokuntaa, teollisuuspalokuntaa, sotilaspalokuntaa) tai muuta pelastusalalla toimivaa yhteisöä sen mukaan, kun niiden kanssa tästä sovitaan.</v>
      </c>
      <c r="C111" s="903"/>
      <c r="D111" s="908"/>
      <c r="E111" s="900" t="e">
        <f>VLOOKUP(D111,'JHS206'!$B$1:$G$117,4,FALSE)&amp;". "&amp;VLOOKUP(D111,'JHS206'!$B$1:$G$117,5,FALSE)</f>
        <v>#N/A</v>
      </c>
      <c r="F111" s="901" t="e">
        <f t="shared" si="1"/>
        <v>#N/A</v>
      </c>
      <c r="G111" s="517" t="s">
        <v>20853</v>
      </c>
    </row>
    <row r="112" spans="1:7" ht="138">
      <c r="A112" s="903" t="s">
        <v>640</v>
      </c>
      <c r="B112" s="899" t="str">
        <f>VLOOKUP(A112,'JHS200'!$C$1:$G$117,3,FALSE)&amp;". "&amp;VLOOKUP(A112,'JHS200'!$C$1:$G$117,4,FALSE)</f>
        <v xml:space="preserve">alueen riskienarviointiin perustuvat valvontasuunnitelman mukaiset pelastustoimen valvontatehtävät, onnettomuuskehityksen seuranta, turvallisuusviestintä ja onnettomuuksien ehkäisemisen asiantuntijapalvelut. Tulipalojen ja onnettomuuksien ehkäisyyn liittyvien palveluiden tavoitteena on pienentää onnettomuuden todennäköisyyttä ja ohjata onnettomuuksiin varautumisella onnettomuudesta aiheutuvien vahinkojen pienentämiseen. Palveluina toteutetaan mm. toiminnanharjoittajan velvollisuuksiin omatoimisen varautumisen osalta, tarjotaan turvallisuusviestintää ja asiantuntijapalveluita mm. maankäytön suunnitteluun ja toimintakyvyltään rajoittuneiden henkilöiden asumis- ja hoitoratkaisuissa. 
Sisältää viranomaisvalvontaan liittyviä maksullisia tehtäviä.
</v>
      </c>
      <c r="C112" s="903"/>
      <c r="D112" s="908"/>
      <c r="E112" s="900" t="e">
        <f>VLOOKUP(D112,'JHS206'!$B$1:$G$117,4,FALSE)&amp;". "&amp;VLOOKUP(D112,'JHS206'!$B$1:$G$117,5,FALSE)</f>
        <v>#N/A</v>
      </c>
      <c r="F112" s="901" t="e">
        <f t="shared" si="1"/>
        <v>#N/A</v>
      </c>
      <c r="G112" s="517" t="s">
        <v>20854</v>
      </c>
    </row>
    <row r="113" spans="1:7" ht="124.2">
      <c r="A113" s="903" t="s">
        <v>650</v>
      </c>
      <c r="B113" s="899" t="str">
        <f>VLOOKUP(A113,'JHS200'!$C$1:$G$117,3,FALSE)&amp;". "&amp;VLOOKUP(A113,'JHS200'!$C$1:$G$117,4,FALSE)</f>
        <v xml:space="preserve">pelastuslaitoksen suorittamat vaarallisten kemikaalien ja räjähteiden käsittelyyn liittyvät valvontatehtävät. Tehtävät ovat maksullisia viranomaisvalvontatehtäviä. Pelastusviranomaisten kemikaalivalvonta kohdistuu mm. vaarallisten kemikaalien vähäiseen varastointiin tai käsittelyyn, nestekaasun tilapäiseen käyttöön rakennustyömaalla, pyroteknisten välineiden varastointiin kaupan yhteydessä, räjähteiden tai vaarallisten kemikaalien käyttöön erikoistehosteena ja ilotulitteiden käyttöön.
Lisäksi pelastusviranomaiset mm. suorittavat katsastuksia tai tarkastuksia nestekaasun käyttölaitoksiin tai varastoihin, nestekaasun käyttölaitoksiin tai varastoihin, räjähdetarvikekaupppaa harjoittaviin yrityksiin, räjähteiden tilapäiseen varastointiin sekä öljylämmityslaitteistojen käyttöönottoon. </v>
      </c>
      <c r="C113" s="903"/>
      <c r="D113" s="908"/>
      <c r="E113" s="900" t="e">
        <f>VLOOKUP(D113,'JHS206'!$B$1:$G$117,4,FALSE)&amp;". "&amp;VLOOKUP(D113,'JHS206'!$B$1:$G$117,5,FALSE)</f>
        <v>#N/A</v>
      </c>
      <c r="F113" s="901" t="e">
        <f t="shared" si="1"/>
        <v>#N/A</v>
      </c>
      <c r="G113" s="517" t="s">
        <v>20855</v>
      </c>
    </row>
    <row r="114" spans="1:7" ht="55.2">
      <c r="A114" s="903" t="s">
        <v>645</v>
      </c>
      <c r="B114" s="899" t="str">
        <f>VLOOKUP(A114,'JHS200'!$C$1:$G$117,3,FALSE)&amp;". "&amp;VLOOKUP(A114,'JHS200'!$C$1:$G$117,4,FALSE)</f>
        <v xml:space="preserve">maa-alueen öljyvahinkojen ja alusöljyvahinkojen torjuntatehtävät, öljyvahinkojen torjunnan varautumisen ohjaaminen sekä pyydettäessä aluskemikaalivahinkojen torjunta. Alueen pelastustoimen on pyydettäessä osallistuttava aluskemikaalivahinkojen torjuntaan, jollei tehtävän suorittaminen merkittävällä tavalla vaaranna sen muun tärkeän lakisääteisen tehtävän suorittamista. </v>
      </c>
      <c r="C114" s="903"/>
      <c r="D114" s="908"/>
      <c r="E114" s="900" t="e">
        <f>VLOOKUP(D114,'JHS206'!$B$1:$G$117,4,FALSE)&amp;". "&amp;VLOOKUP(D114,'JHS206'!$B$1:$G$117,5,FALSE)</f>
        <v>#N/A</v>
      </c>
      <c r="F114" s="901" t="e">
        <f t="shared" si="1"/>
        <v>#N/A</v>
      </c>
      <c r="G114" s="517" t="s">
        <v>20856</v>
      </c>
    </row>
    <row r="115" spans="1:7" ht="27.6">
      <c r="A115" s="903" t="s">
        <v>19001</v>
      </c>
      <c r="B115" s="899" t="str">
        <f>VLOOKUP(A115,'JHS200'!$C$1:$G$117,3,FALSE)&amp;". "&amp;VLOOKUP(A115,'JHS200'!$C$1:$G$117,4,FALSE)</f>
        <v>Maatalousyrittäjien ja turkistuottajien lomituspalvelut: maksuton vuosiloma, maksullinen loma  ja sijaisapu sekä poronhoitajien sijaisapu. Hallintoraha ja rahoitus palveluiden tuottamiseen (STM). Palvelu tuotetaan paikallisyksiköissä</v>
      </c>
      <c r="C115" s="903"/>
      <c r="D115" s="908"/>
      <c r="E115" s="900" t="e">
        <f>VLOOKUP(D115,'JHS206'!$B$1:$G$117,4,FALSE)&amp;". "&amp;VLOOKUP(D115,'JHS206'!$B$1:$G$117,5,FALSE)</f>
        <v>#N/A</v>
      </c>
      <c r="F115" s="901" t="e">
        <f t="shared" si="1"/>
        <v>#N/A</v>
      </c>
      <c r="G115" s="517" t="s">
        <v>20857</v>
      </c>
    </row>
    <row r="116" spans="1:7" ht="27.6">
      <c r="A116" s="898" t="s">
        <v>18805</v>
      </c>
      <c r="B116" s="899" t="str">
        <f>VLOOKUP(A116,'JHS200'!$C$1:$G$117,3,FALSE)&amp;". "&amp;VLOOKUP(A116,'JHS200'!$C$1:$G$117,4,FALSE)</f>
        <v xml:space="preserve">Kunnan vapaarahoitteinen rakennuttajatoiminta ja vuokra-asuntotuotanto, asumisoikeustuotanto, asuntotuotannon hallinto . Tälle palveluluokalle ei kohdisteta kunnan omien toimitilojen rakennuttamista. </v>
      </c>
      <c r="C116" s="898"/>
      <c r="D116" s="908"/>
      <c r="E116" s="900" t="e">
        <f>VLOOKUP(D116,'JHS206'!$B$1:$G$117,4,FALSE)&amp;". "&amp;VLOOKUP(D116,'JHS206'!$B$1:$G$117,5,FALSE)</f>
        <v>#N/A</v>
      </c>
      <c r="F116" s="901" t="e">
        <f t="shared" si="1"/>
        <v>#N/A</v>
      </c>
      <c r="G116" s="517" t="s">
        <v>20858</v>
      </c>
    </row>
    <row r="117" spans="1:7" ht="55.2">
      <c r="A117" s="898" t="s">
        <v>18797</v>
      </c>
      <c r="B117" s="899" t="str">
        <f>VLOOKUP(A117,'JHS200'!$C$1:$G$117,3,FALSE)&amp;". "&amp;VLOOKUP(A117,'JHS200'!$C$1:$G$117,4,FALSE)</f>
        <v xml:space="preserve">Kunnan tilojen vuokraaminen. Muiden tilojen kuin asuntojen vuokraaminen, vuokratulot ja vastaavat menot. Tänne kohdistetaan myös sellaisten tyhjillään olevien tilojen kulut, jotka eivät ole minkään palvelutoiminnan käytössä. Tänne kohdistetaan myös kunnan tilojen luovutusvoitot ja -tappiot. Palveluluokalle voidaan kohdistaa sekä ulkoisia että sisäisiä vuokria. Sisäiset vuokrat tulee kuitenkin kohdistaa sille varsinaiselle palveluluokalle, jolle ne kuuluvat.  </v>
      </c>
      <c r="C117" s="898"/>
      <c r="D117" s="908"/>
      <c r="E117" s="900" t="e">
        <f>VLOOKUP(D117,'JHS206'!$B$1:$G$117,4,FALSE)&amp;". "&amp;VLOOKUP(D117,'JHS206'!$B$1:$G$117,5,FALSE)</f>
        <v>#N/A</v>
      </c>
      <c r="F117" s="901" t="e">
        <f t="shared" si="1"/>
        <v>#N/A</v>
      </c>
      <c r="G117" s="517" t="s">
        <v>20859</v>
      </c>
    </row>
    <row r="118" spans="1:7">
      <c r="A118" s="898" t="s">
        <v>18799</v>
      </c>
      <c r="B118" s="899" t="e">
        <f>VLOOKUP(A118,'JHS200'!$C$1:$G$117,3,FALSE)&amp;". "&amp;VLOOKUP(A118,'JHS200'!$C$1:$G$117,4,FALSE)</f>
        <v>#N/A</v>
      </c>
      <c r="C118" s="898"/>
      <c r="D118" s="908"/>
      <c r="E118" s="900" t="e">
        <f>VLOOKUP(D118,'JHS206'!$B$1:$G$117,4,FALSE)&amp;". "&amp;VLOOKUP(D118,'JHS206'!$B$1:$G$117,5,FALSE)</f>
        <v>#N/A</v>
      </c>
      <c r="F118" s="901" t="e">
        <f t="shared" si="1"/>
        <v>#N/A</v>
      </c>
    </row>
    <row r="119" spans="1:7">
      <c r="A119" s="898" t="s">
        <v>18806</v>
      </c>
      <c r="B119" s="899" t="e">
        <f>VLOOKUP(A119,'JHS200'!$C$1:$G$117,3,FALSE)&amp;". "&amp;VLOOKUP(A119,'JHS200'!$C$1:$G$117,4,FALSE)</f>
        <v>#N/A</v>
      </c>
      <c r="C119" s="898"/>
      <c r="D119" s="908"/>
      <c r="E119" s="900" t="e">
        <f>VLOOKUP(D119,'JHS206'!$B$1:$G$117,4,FALSE)&amp;". "&amp;VLOOKUP(D119,'JHS206'!$B$1:$G$117,5,FALSE)</f>
        <v>#N/A</v>
      </c>
      <c r="F119" s="901" t="e">
        <f t="shared" si="1"/>
        <v>#N/A</v>
      </c>
    </row>
    <row r="120" spans="1:7">
      <c r="A120" s="898" t="s">
        <v>346</v>
      </c>
      <c r="B120" s="899" t="e">
        <f>VLOOKUP(A120,'JHS200'!$C$1:$G$117,3,FALSE)&amp;". "&amp;VLOOKUP(A120,'JHS200'!$C$1:$G$117,4,FALSE)</f>
        <v>#N/A</v>
      </c>
      <c r="C120" s="898"/>
      <c r="D120" s="908"/>
      <c r="E120" s="900" t="e">
        <f>VLOOKUP(D120,'JHS206'!$B$1:$G$117,4,FALSE)&amp;". "&amp;VLOOKUP(D120,'JHS206'!$B$1:$G$117,5,FALSE)</f>
        <v>#N/A</v>
      </c>
      <c r="F120" s="901" t="e">
        <f t="shared" si="1"/>
        <v>#N/A</v>
      </c>
    </row>
    <row r="121" spans="1:7">
      <c r="A121" s="898" t="s">
        <v>18807</v>
      </c>
      <c r="B121" s="899" t="e">
        <f>VLOOKUP(A121,'JHS200'!$C$1:$G$117,3,FALSE)&amp;". "&amp;VLOOKUP(A121,'JHS200'!$C$1:$G$117,4,FALSE)</f>
        <v>#N/A</v>
      </c>
      <c r="C121" s="898"/>
      <c r="D121" s="908"/>
      <c r="E121" s="900" t="e">
        <f>VLOOKUP(D121,'JHS206'!$B$1:$G$117,4,FALSE)&amp;". "&amp;VLOOKUP(D121,'JHS206'!$B$1:$G$117,5,FALSE)</f>
        <v>#N/A</v>
      </c>
      <c r="F121" s="901" t="e">
        <f t="shared" si="1"/>
        <v>#N/A</v>
      </c>
    </row>
    <row r="122" spans="1:7">
      <c r="A122" s="903" t="s">
        <v>1199</v>
      </c>
      <c r="B122" s="899" t="e">
        <f>VLOOKUP(A122,'JHS200'!$C$1:$G$117,3,FALSE)&amp;". "&amp;VLOOKUP(A122,'JHS200'!$C$1:$G$117,4,FALSE)</f>
        <v>#N/A</v>
      </c>
      <c r="C122" s="903"/>
      <c r="D122" s="908"/>
      <c r="E122" s="900" t="e">
        <f>VLOOKUP(D122,'JHS206'!$B$1:$G$117,4,FALSE)&amp;". "&amp;VLOOKUP(D122,'JHS206'!$B$1:$G$117,5,FALSE)</f>
        <v>#N/A</v>
      </c>
      <c r="F122" s="901" t="e">
        <f t="shared" si="1"/>
        <v>#N/A</v>
      </c>
    </row>
    <row r="123" spans="1:7">
      <c r="A123" s="903" t="s">
        <v>19015</v>
      </c>
      <c r="B123" s="899" t="e">
        <f>VLOOKUP(A123,'JHS200'!$C$1:$G$117,3,FALSE)&amp;". "&amp;VLOOKUP(A123,'JHS200'!$C$1:$G$117,4,FALSE)</f>
        <v>#N/A</v>
      </c>
      <c r="C123" s="903"/>
      <c r="D123" s="908"/>
      <c r="E123" s="900" t="e">
        <f>VLOOKUP(D123,'JHS206'!$B$1:$G$117,4,FALSE)&amp;". "&amp;VLOOKUP(D123,'JHS206'!$B$1:$G$117,5,FALSE)</f>
        <v>#N/A</v>
      </c>
      <c r="F123" s="901" t="e">
        <f t="shared" si="1"/>
        <v>#N/A</v>
      </c>
    </row>
    <row r="124" spans="1:7">
      <c r="A124" s="903" t="s">
        <v>33</v>
      </c>
      <c r="B124" s="899" t="e">
        <f>VLOOKUP(A124,'JHS200'!$C$1:$G$117,3,FALSE)&amp;". "&amp;VLOOKUP(A124,'JHS200'!$C$1:$G$117,4,FALSE)</f>
        <v>#N/A</v>
      </c>
      <c r="C124" s="903"/>
      <c r="D124" s="908"/>
      <c r="E124" s="900" t="e">
        <f>VLOOKUP(D124,'JHS206'!$B$1:$G$117,4,FALSE)&amp;". "&amp;VLOOKUP(D124,'JHS206'!$B$1:$G$117,5,FALSE)</f>
        <v>#N/A</v>
      </c>
      <c r="F124" s="901" t="e">
        <f t="shared" si="1"/>
        <v>#N/A</v>
      </c>
    </row>
    <row r="125" spans="1:7">
      <c r="A125" s="898" t="s">
        <v>18812</v>
      </c>
      <c r="B125" s="899" t="e">
        <f>VLOOKUP(A125,'JHS200'!$C$1:$G$117,3,FALSE)&amp;". "&amp;VLOOKUP(A125,'JHS200'!$C$1:$G$117,4,FALSE)</f>
        <v>#N/A</v>
      </c>
      <c r="C125" s="898"/>
      <c r="D125" s="908"/>
      <c r="E125" s="900" t="e">
        <f>VLOOKUP(D125,'JHS206'!$B$1:$G$117,4,FALSE)&amp;". "&amp;VLOOKUP(D125,'JHS206'!$B$1:$G$117,5,FALSE)</f>
        <v>#N/A</v>
      </c>
      <c r="F125" s="901" t="e">
        <f t="shared" si="1"/>
        <v>#N/A</v>
      </c>
    </row>
    <row r="126" spans="1:7">
      <c r="A126" s="898" t="s">
        <v>19011</v>
      </c>
      <c r="B126" s="899" t="e">
        <f>VLOOKUP(A126,'JHS200'!$C$1:$G$117,3,FALSE)&amp;". "&amp;VLOOKUP(A126,'JHS200'!$C$1:$G$117,4,FALSE)</f>
        <v>#N/A</v>
      </c>
      <c r="C126" s="898"/>
      <c r="D126" s="908"/>
      <c r="E126" s="900" t="e">
        <f>VLOOKUP(D126,'JHS206'!$B$1:$G$117,4,FALSE)&amp;". "&amp;VLOOKUP(D126,'JHS206'!$B$1:$G$117,5,FALSE)</f>
        <v>#N/A</v>
      </c>
      <c r="F126" s="901" t="e">
        <f t="shared" si="1"/>
        <v>#N/A</v>
      </c>
    </row>
    <row r="127" spans="1:7">
      <c r="A127" s="898" t="s">
        <v>18828</v>
      </c>
      <c r="B127" s="899" t="e">
        <f>VLOOKUP(A127,'JHS200'!$C$1:$G$117,3,FALSE)&amp;". "&amp;VLOOKUP(A127,'JHS200'!$C$1:$G$117,4,FALSE)</f>
        <v>#N/A</v>
      </c>
      <c r="C127" s="898"/>
      <c r="D127" s="908"/>
      <c r="E127" s="900" t="e">
        <f>VLOOKUP(D127,'JHS206'!$B$1:$G$117,4,FALSE)&amp;". "&amp;VLOOKUP(D127,'JHS206'!$B$1:$G$117,5,FALSE)</f>
        <v>#N/A</v>
      </c>
      <c r="F127" s="901" t="e">
        <f t="shared" si="1"/>
        <v>#N/A</v>
      </c>
    </row>
    <row r="128" spans="1:7">
      <c r="A128" s="898" t="s">
        <v>20746</v>
      </c>
      <c r="B128" s="899" t="e">
        <f>VLOOKUP(A128,'JHS200'!$C$1:$G$117,3,FALSE)&amp;". "&amp;VLOOKUP(A128,'JHS200'!$C$1:$G$117,4,FALSE)</f>
        <v>#N/A</v>
      </c>
      <c r="C128" s="898"/>
      <c r="D128" s="908"/>
      <c r="E128" s="900" t="e">
        <f>VLOOKUP(D128,'JHS206'!$B$1:$G$117,4,FALSE)&amp;". "&amp;VLOOKUP(D128,'JHS206'!$B$1:$G$117,5,FALSE)</f>
        <v>#N/A</v>
      </c>
      <c r="F128" s="901" t="e">
        <f t="shared" si="1"/>
        <v>#N/A</v>
      </c>
    </row>
    <row r="129" spans="1:6">
      <c r="A129" s="898" t="s">
        <v>18831</v>
      </c>
      <c r="B129" s="899" t="e">
        <f>VLOOKUP(A129,'JHS200'!$C$1:$G$117,3,FALSE)&amp;". "&amp;VLOOKUP(A129,'JHS200'!$C$1:$G$117,4,FALSE)</f>
        <v>#N/A</v>
      </c>
      <c r="C129" s="898"/>
      <c r="D129" s="908"/>
      <c r="E129" s="900" t="e">
        <f>VLOOKUP(D129,'JHS206'!$B$1:$G$117,4,FALSE)&amp;". "&amp;VLOOKUP(D129,'JHS206'!$B$1:$G$117,5,FALSE)</f>
        <v>#N/A</v>
      </c>
      <c r="F129" s="901" t="e">
        <f t="shared" si="1"/>
        <v>#N/A</v>
      </c>
    </row>
    <row r="130" spans="1:6">
      <c r="A130" s="898" t="s">
        <v>18833</v>
      </c>
      <c r="B130" s="899" t="e">
        <f>VLOOKUP(A130,'JHS200'!$C$1:$G$117,3,FALSE)&amp;". "&amp;VLOOKUP(A130,'JHS200'!$C$1:$G$117,4,FALSE)</f>
        <v>#N/A</v>
      </c>
      <c r="C130" s="898"/>
      <c r="D130" s="908"/>
      <c r="E130" s="900" t="e">
        <f>VLOOKUP(D130,'JHS206'!$B$1:$G$117,4,FALSE)&amp;". "&amp;VLOOKUP(D130,'JHS206'!$B$1:$G$117,5,FALSE)</f>
        <v>#N/A</v>
      </c>
      <c r="F130" s="901" t="e">
        <f t="shared" si="1"/>
        <v>#N/A</v>
      </c>
    </row>
    <row r="131" spans="1:6">
      <c r="A131" s="898" t="s">
        <v>18836</v>
      </c>
      <c r="B131" s="899" t="e">
        <f>VLOOKUP(A131,'JHS200'!$C$1:$G$117,3,FALSE)&amp;". "&amp;VLOOKUP(A131,'JHS200'!$C$1:$G$117,4,FALSE)</f>
        <v>#N/A</v>
      </c>
      <c r="C131" s="898"/>
      <c r="D131" s="908"/>
      <c r="E131" s="900" t="e">
        <f>VLOOKUP(D131,'JHS206'!$B$1:$G$117,4,FALSE)&amp;". "&amp;VLOOKUP(D131,'JHS206'!$B$1:$G$117,5,FALSE)</f>
        <v>#N/A</v>
      </c>
      <c r="F131" s="901" t="e">
        <f t="shared" si="1"/>
        <v>#N/A</v>
      </c>
    </row>
    <row r="132" spans="1:6">
      <c r="A132" s="898" t="s">
        <v>18813</v>
      </c>
      <c r="B132" s="899" t="e">
        <f>VLOOKUP(A132,'JHS200'!$C$1:$G$117,3,FALSE)&amp;". "&amp;VLOOKUP(A132,'JHS200'!$C$1:$G$117,4,FALSE)</f>
        <v>#N/A</v>
      </c>
      <c r="C132" s="898"/>
      <c r="D132" s="908"/>
      <c r="E132" s="900" t="e">
        <f>VLOOKUP(D132,'JHS206'!$B$1:$G$117,4,FALSE)&amp;". "&amp;VLOOKUP(D132,'JHS206'!$B$1:$G$117,5,FALSE)</f>
        <v>#N/A</v>
      </c>
      <c r="F132" s="901" t="e">
        <f t="shared" si="1"/>
        <v>#N/A</v>
      </c>
    </row>
    <row r="133" spans="1:6">
      <c r="A133" s="898" t="s">
        <v>18847</v>
      </c>
      <c r="B133" s="899" t="e">
        <f>VLOOKUP(A133,'JHS200'!$C$1:$G$117,3,FALSE)&amp;". "&amp;VLOOKUP(A133,'JHS200'!$C$1:$G$117,4,FALSE)</f>
        <v>#N/A</v>
      </c>
      <c r="C133" s="898"/>
      <c r="D133" s="908"/>
      <c r="E133" s="900" t="e">
        <f>VLOOKUP(D133,'JHS206'!$B$1:$G$117,4,FALSE)&amp;". "&amp;VLOOKUP(D133,'JHS206'!$B$1:$G$117,5,FALSE)</f>
        <v>#N/A</v>
      </c>
      <c r="F133" s="901" t="e">
        <f t="shared" si="1"/>
        <v>#N/A</v>
      </c>
    </row>
    <row r="134" spans="1:6">
      <c r="A134" s="898" t="s">
        <v>18849</v>
      </c>
      <c r="B134" s="899" t="e">
        <f>VLOOKUP(A134,'JHS200'!$C$1:$G$117,3,FALSE)&amp;". "&amp;VLOOKUP(A134,'JHS200'!$C$1:$G$117,4,FALSE)</f>
        <v>#N/A</v>
      </c>
      <c r="C134" s="898"/>
      <c r="D134" s="908"/>
      <c r="E134" s="900" t="e">
        <f>VLOOKUP(D134,'JHS206'!$B$1:$G$117,4,FALSE)&amp;". "&amp;VLOOKUP(D134,'JHS206'!$B$1:$G$117,5,FALSE)</f>
        <v>#N/A</v>
      </c>
      <c r="F134" s="901" t="e">
        <f>IF(E134=B134,$I$1,$H$1)</f>
        <v>#N/A</v>
      </c>
    </row>
    <row r="135" spans="1:6">
      <c r="A135" s="898" t="s">
        <v>18845</v>
      </c>
      <c r="B135" s="899" t="e">
        <f>VLOOKUP(A135,'JHS200'!$C$1:$G$117,3,FALSE)&amp;". "&amp;VLOOKUP(A135,'JHS200'!$C$1:$G$117,4,FALSE)</f>
        <v>#N/A</v>
      </c>
      <c r="C135" s="898"/>
      <c r="D135" s="908"/>
      <c r="E135" s="900" t="e">
        <f>VLOOKUP(D135,'JHS206'!$B$1:$G$117,4,FALSE)&amp;". "&amp;VLOOKUP(D135,'JHS206'!$B$1:$G$117,5,FALSE)</f>
        <v>#N/A</v>
      </c>
      <c r="F135" s="901" t="e">
        <f>IF(E135=B135,$I$1,$H$1)</f>
        <v>#N/A</v>
      </c>
    </row>
    <row r="136" spans="1:6">
      <c r="A136" s="898" t="s">
        <v>18809</v>
      </c>
      <c r="B136" s="899" t="e">
        <f>VLOOKUP(A136,'JHS200'!$C$1:$G$117,3,FALSE)&amp;". "&amp;VLOOKUP(A136,'JHS200'!$C$1:$G$117,4,FALSE)</f>
        <v>#N/A</v>
      </c>
      <c r="C136" s="898"/>
      <c r="D136" s="908"/>
      <c r="E136" s="900" t="e">
        <f>VLOOKUP(D136,'JHS206'!$B$1:$G$117,4,FALSE)&amp;". "&amp;VLOOKUP(D136,'JHS206'!$B$1:$G$117,5,FALSE)</f>
        <v>#N/A</v>
      </c>
      <c r="F136" s="901" t="e">
        <f>IF(E136=B136,$I$1,$H$1)</f>
        <v>#N/A</v>
      </c>
    </row>
    <row r="137" spans="1:6">
      <c r="A137" s="903" t="s">
        <v>18986</v>
      </c>
      <c r="B137" s="899" t="e">
        <f>VLOOKUP(A137,'JHS200'!$C$1:$G$117,3,FALSE)&amp;". "&amp;VLOOKUP(A137,'JHS200'!$C$1:$G$117,4,FALSE)</f>
        <v>#N/A</v>
      </c>
      <c r="C137" s="903"/>
      <c r="D137" s="908"/>
      <c r="E137" s="900" t="e">
        <f>VLOOKUP(D137,'JHS206'!$B$1:$G$117,4,FALSE)&amp;". "&amp;VLOOKUP(D137,'JHS206'!$B$1:$G$117,5,FALSE)</f>
        <v>#N/A</v>
      </c>
      <c r="F137" s="901" t="e">
        <f>IF(E137=B137,$I$1,$H$1)</f>
        <v>#N/A</v>
      </c>
    </row>
    <row r="138" spans="1:6">
      <c r="A138" s="903" t="s">
        <v>2362</v>
      </c>
      <c r="B138" s="899" t="e">
        <f>VLOOKUP(A138,'JHS200'!$C$1:$G$117,3,FALSE)&amp;". "&amp;VLOOKUP(A138,'JHS200'!$C$1:$G$117,4,FALSE)</f>
        <v>#N/A</v>
      </c>
      <c r="C138" s="903"/>
      <c r="D138" s="908"/>
      <c r="E138" s="900" t="e">
        <f>VLOOKUP(D138,'JHS206'!$B$1:$G$117,4,FALSE)&amp;". "&amp;VLOOKUP(D138,'JHS206'!$B$1:$G$117,5,FALSE)</f>
        <v>#N/A</v>
      </c>
      <c r="F138" s="901" t="e">
        <f>IF(E138=B138,$I$1,$H$1)</f>
        <v>#N/A</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2885"/>
  <sheetViews>
    <sheetView zoomScale="80" zoomScaleNormal="80" workbookViewId="0"/>
  </sheetViews>
  <sheetFormatPr defaultColWidth="8.77734375" defaultRowHeight="18" outlineLevelRow="1"/>
  <cols>
    <col min="1" max="1" width="8.77734375" style="520"/>
    <col min="2" max="2" width="43.77734375" style="520" customWidth="1"/>
    <col min="3" max="4" width="8.77734375" style="520"/>
    <col min="5" max="9" width="255.6640625" style="520" bestFit="1" customWidth="1"/>
    <col min="10" max="10" width="8.77734375" style="520"/>
    <col min="11" max="12" width="255.6640625" style="520" bestFit="1" customWidth="1"/>
    <col min="13" max="13" width="8.77734375" style="520"/>
    <col min="14" max="14" width="255.6640625" style="520" bestFit="1" customWidth="1"/>
    <col min="15" max="16" width="8.77734375" style="520"/>
    <col min="17" max="17" width="9.77734375" style="520" bestFit="1" customWidth="1"/>
    <col min="18" max="16384" width="8.77734375" style="520"/>
  </cols>
  <sheetData>
    <row r="1" spans="1:36" s="442" customFormat="1">
      <c r="A1" s="518" t="s">
        <v>5431</v>
      </c>
      <c r="B1" s="518"/>
      <c r="C1" s="518"/>
      <c r="D1" s="518"/>
      <c r="E1" s="518"/>
      <c r="F1" s="518"/>
      <c r="G1" s="518"/>
      <c r="H1" s="518"/>
      <c r="I1" s="518" t="str">
        <f>A5&amp;"="&amp;B5&amp;", "&amp;A6&amp;"="&amp;B6&amp;", "&amp;A7&amp;"="&amp;B7&amp;", "&amp;A8&amp;"="&amp;B8&amp;", "&amp;A9&amp;"="&amp;B9&amp;", "&amp;A10&amp;"="&amp;B10&amp;", "&amp;A11&amp;"="&amp;B11&amp;", "&amp;A12&amp;"="&amp;B12&amp;", "&amp;A13&amp;"="&amp;B13&amp;", "&amp;A14&amp;"="&amp;B14&amp;A15&amp;"="&amp;B15&amp;", "&amp;A17&amp;"="&amp;B17&amp;", "&amp;A18&amp;"="&amp;B18&amp;", "&amp;A19&amp;"="&amp;B19&amp;", "&amp;A20&amp;"="&amp;B20&amp;", "&amp;A21&amp;"="&amp;B21&amp;", "&amp;A22&amp;"="&amp;B22</f>
        <v>31=Vanhainkotihoito, 32=Ympärivuorokautinen vanhusten palveluasuminen, 33=Dementoituneen laitoshoito, 34=Dementoituneen tehostettu eli ympärivuorokautinen, 41=Kehitysvammahuolto/keskuslaitos, muu laitoshuolto, 42=Kehitysvammahuolto / autettu asuminen, 43=Kehitysvammahuolto / ohjattu asuminen, 44=Kehitysvammahuolto / tuettu asuminen, 5=Päihdehuolto, 6=Kuntoutuslaitoshoito7=Kotihoito, 81=Palveluasuminen, 82=Psykiatrian asumispalveluyksikkö, ei - ympärivrk, 83=Päiväsairaalahoito, 84=Ympärivuorokautinen palveluasuminen (alle 65 v.), 85=Ympärivuorokautinen hoito psykiatrisessa asumispal, 86=Vanhainkodin/ palvelukeskuksen vanhusten päivähoit</v>
      </c>
      <c r="J1" s="518"/>
      <c r="K1" s="518"/>
      <c r="L1" s="518"/>
      <c r="M1" s="518"/>
      <c r="N1" s="518"/>
      <c r="O1" s="518"/>
      <c r="P1" s="518"/>
      <c r="Q1" s="518"/>
      <c r="R1" s="518"/>
      <c r="S1" s="518"/>
      <c r="T1" s="518"/>
      <c r="U1" s="518"/>
      <c r="V1" s="518"/>
      <c r="W1" s="518"/>
      <c r="X1" s="518"/>
      <c r="Y1" s="518"/>
      <c r="Z1" s="518"/>
      <c r="AA1" s="518"/>
      <c r="AB1" s="518"/>
      <c r="AC1" s="518"/>
      <c r="AD1" s="518"/>
      <c r="AE1" s="518"/>
      <c r="AF1" s="518"/>
      <c r="AG1" s="518"/>
      <c r="AH1" s="518"/>
      <c r="AI1" s="518"/>
      <c r="AJ1" s="518"/>
    </row>
    <row r="2" spans="1:36" hidden="1" outlineLevel="1">
      <c r="A2" s="519" t="s">
        <v>2679</v>
      </c>
      <c r="B2" s="519" t="s">
        <v>2678</v>
      </c>
      <c r="C2" s="519" t="s">
        <v>2677</v>
      </c>
      <c r="D2" s="519" t="s">
        <v>2676</v>
      </c>
      <c r="E2" s="519" t="s">
        <v>2675</v>
      </c>
      <c r="F2" s="519" t="s">
        <v>2674</v>
      </c>
      <c r="G2" s="519" t="s">
        <v>2673</v>
      </c>
      <c r="H2" s="519" t="s">
        <v>2672</v>
      </c>
      <c r="I2" s="519" t="s">
        <v>2671</v>
      </c>
      <c r="J2" s="519" t="s">
        <v>2670</v>
      </c>
      <c r="K2" s="519" t="s">
        <v>2669</v>
      </c>
      <c r="L2" s="519" t="s">
        <v>2668</v>
      </c>
      <c r="M2" s="519" t="s">
        <v>3873</v>
      </c>
      <c r="N2" s="519" t="s">
        <v>2667</v>
      </c>
      <c r="O2" s="519" t="s">
        <v>3872</v>
      </c>
      <c r="P2" s="519" t="s">
        <v>2666</v>
      </c>
      <c r="Q2" s="519" t="s">
        <v>3871</v>
      </c>
    </row>
    <row r="3" spans="1:36" s="521" customFormat="1" ht="17.399999999999999" hidden="1" outlineLevel="1">
      <c r="A3" s="521" t="s">
        <v>2665</v>
      </c>
      <c r="B3" s="521" t="s">
        <v>3870</v>
      </c>
      <c r="C3" s="521" t="s">
        <v>3870</v>
      </c>
      <c r="D3" s="521" t="s">
        <v>3869</v>
      </c>
      <c r="E3" s="522">
        <v>34700.000011574077</v>
      </c>
      <c r="F3" s="522">
        <v>43465.999988425923</v>
      </c>
      <c r="G3" s="522">
        <v>43367.59165509259</v>
      </c>
      <c r="H3" s="521" t="s">
        <v>2465</v>
      </c>
      <c r="I3" s="521">
        <v>1</v>
      </c>
      <c r="J3" s="521" t="s">
        <v>3868</v>
      </c>
      <c r="K3" s="521" t="s">
        <v>2464</v>
      </c>
      <c r="L3" s="522">
        <v>38022.643958333334</v>
      </c>
      <c r="M3" s="521" t="s">
        <v>3768</v>
      </c>
      <c r="N3" s="521" t="s">
        <v>3867</v>
      </c>
      <c r="O3" s="521" t="s">
        <v>2464</v>
      </c>
      <c r="P3" s="521" t="s">
        <v>3866</v>
      </c>
      <c r="Q3" s="521" t="s">
        <v>3865</v>
      </c>
    </row>
    <row r="4" spans="1:36" s="521" customFormat="1" ht="17.399999999999999" hidden="1" outlineLevel="1">
      <c r="A4" s="521" t="s">
        <v>2629</v>
      </c>
      <c r="B4" s="521" t="s">
        <v>1597</v>
      </c>
      <c r="C4" s="521" t="s">
        <v>1597</v>
      </c>
      <c r="D4" s="521" t="s">
        <v>1597</v>
      </c>
      <c r="E4" s="522">
        <v>34700.000011574077</v>
      </c>
      <c r="F4" s="522">
        <v>43465.999988425923</v>
      </c>
      <c r="G4" s="522">
        <v>43237.599212962959</v>
      </c>
      <c r="H4" s="521" t="s">
        <v>2465</v>
      </c>
      <c r="I4" s="521">
        <v>1</v>
      </c>
      <c r="J4" s="521" t="s">
        <v>3864</v>
      </c>
      <c r="K4" s="521" t="s">
        <v>2464</v>
      </c>
      <c r="L4" s="522">
        <v>38022.643958333334</v>
      </c>
      <c r="M4" s="521" t="s">
        <v>3768</v>
      </c>
      <c r="N4" s="521" t="s">
        <v>3863</v>
      </c>
      <c r="O4" s="521" t="s">
        <v>2464</v>
      </c>
      <c r="P4" s="521" t="s">
        <v>3862</v>
      </c>
      <c r="Q4" s="521" t="s">
        <v>3861</v>
      </c>
    </row>
    <row r="5" spans="1:36" ht="12.75" hidden="1" customHeight="1" outlineLevel="1">
      <c r="A5" s="520" t="s">
        <v>2593</v>
      </c>
      <c r="B5" s="520" t="s">
        <v>2843</v>
      </c>
      <c r="C5" s="520" t="s">
        <v>2843</v>
      </c>
      <c r="D5" s="520" t="s">
        <v>2843</v>
      </c>
      <c r="E5" s="523">
        <v>34700.000011574077</v>
      </c>
      <c r="F5" s="523">
        <v>73050.99998842593</v>
      </c>
      <c r="G5" s="523">
        <v>41794.675821759258</v>
      </c>
      <c r="H5" s="520" t="s">
        <v>2465</v>
      </c>
      <c r="I5" s="520">
        <v>1</v>
      </c>
      <c r="J5" s="520" t="s">
        <v>3860</v>
      </c>
      <c r="K5" s="520" t="s">
        <v>2464</v>
      </c>
      <c r="L5" s="523">
        <v>38022.643958333334</v>
      </c>
      <c r="M5" s="520" t="s">
        <v>3792</v>
      </c>
      <c r="N5" s="520" t="s">
        <v>3859</v>
      </c>
      <c r="O5" s="520" t="s">
        <v>2464</v>
      </c>
      <c r="P5" s="520" t="s">
        <v>3858</v>
      </c>
      <c r="Q5" s="520" t="s">
        <v>2464</v>
      </c>
    </row>
    <row r="6" spans="1:36" ht="12.75" hidden="1" customHeight="1" outlineLevel="1">
      <c r="A6" s="520" t="s">
        <v>2591</v>
      </c>
      <c r="B6" s="520" t="s">
        <v>3857</v>
      </c>
      <c r="C6" s="520" t="s">
        <v>3857</v>
      </c>
      <c r="D6" s="520" t="s">
        <v>3857</v>
      </c>
      <c r="E6" s="523">
        <v>34700.000011574077</v>
      </c>
      <c r="F6" s="523">
        <v>73050.99998842593</v>
      </c>
      <c r="G6" s="523">
        <v>41794.675821759258</v>
      </c>
      <c r="H6" s="520" t="s">
        <v>2465</v>
      </c>
      <c r="I6" s="520">
        <v>1</v>
      </c>
      <c r="J6" s="520" t="s">
        <v>3856</v>
      </c>
      <c r="K6" s="520" t="s">
        <v>2464</v>
      </c>
      <c r="L6" s="523">
        <v>38022.643958333334</v>
      </c>
      <c r="M6" s="520" t="s">
        <v>3792</v>
      </c>
      <c r="N6" s="520" t="s">
        <v>3855</v>
      </c>
      <c r="O6" s="520" t="s">
        <v>2464</v>
      </c>
      <c r="P6" s="520" t="s">
        <v>3854</v>
      </c>
      <c r="Q6" s="520" t="s">
        <v>2464</v>
      </c>
    </row>
    <row r="7" spans="1:36" ht="12.75" hidden="1" customHeight="1" outlineLevel="1">
      <c r="A7" s="520" t="s">
        <v>2586</v>
      </c>
      <c r="B7" s="520" t="s">
        <v>3853</v>
      </c>
      <c r="C7" s="520" t="s">
        <v>3853</v>
      </c>
      <c r="D7" s="520" t="s">
        <v>3853</v>
      </c>
      <c r="E7" s="523">
        <v>38718.000011574077</v>
      </c>
      <c r="F7" s="523">
        <v>73050.99998842593</v>
      </c>
      <c r="G7" s="523">
        <v>41794.675821759258</v>
      </c>
      <c r="H7" s="520" t="s">
        <v>2465</v>
      </c>
      <c r="I7" s="520">
        <v>1</v>
      </c>
      <c r="J7" s="520" t="s">
        <v>3852</v>
      </c>
      <c r="K7" s="520" t="s">
        <v>2464</v>
      </c>
      <c r="L7" s="523">
        <v>40091.466527777775</v>
      </c>
      <c r="M7" s="520" t="s">
        <v>3792</v>
      </c>
      <c r="N7" s="520" t="s">
        <v>3851</v>
      </c>
      <c r="O7" s="520" t="s">
        <v>2464</v>
      </c>
      <c r="P7" s="520" t="s">
        <v>3850</v>
      </c>
      <c r="Q7" s="520" t="s">
        <v>2464</v>
      </c>
    </row>
    <row r="8" spans="1:36" ht="12.75" hidden="1" customHeight="1" outlineLevel="1">
      <c r="A8" s="520" t="s">
        <v>2583</v>
      </c>
      <c r="B8" s="520" t="s">
        <v>3849</v>
      </c>
      <c r="C8" s="520" t="s">
        <v>3849</v>
      </c>
      <c r="D8" s="520" t="s">
        <v>3848</v>
      </c>
      <c r="E8" s="523">
        <v>38718.000011574077</v>
      </c>
      <c r="F8" s="523">
        <v>73050.99998842593</v>
      </c>
      <c r="G8" s="523">
        <v>41794.675821759258</v>
      </c>
      <c r="H8" s="520" t="s">
        <v>2465</v>
      </c>
      <c r="I8" s="520">
        <v>1</v>
      </c>
      <c r="J8" s="520" t="s">
        <v>3847</v>
      </c>
      <c r="K8" s="520" t="s">
        <v>2464</v>
      </c>
      <c r="L8" s="523">
        <v>40091.466527777775</v>
      </c>
      <c r="M8" s="520" t="s">
        <v>3792</v>
      </c>
      <c r="N8" s="520" t="s">
        <v>3846</v>
      </c>
      <c r="O8" s="520" t="s">
        <v>2464</v>
      </c>
      <c r="P8" s="520" t="s">
        <v>3845</v>
      </c>
      <c r="Q8" s="520" t="s">
        <v>2464</v>
      </c>
    </row>
    <row r="9" spans="1:36" ht="12.75" hidden="1" customHeight="1" outlineLevel="1">
      <c r="A9" s="520" t="s">
        <v>2547</v>
      </c>
      <c r="B9" s="520" t="s">
        <v>3844</v>
      </c>
      <c r="C9" s="520" t="s">
        <v>3844</v>
      </c>
      <c r="D9" s="520" t="s">
        <v>3843</v>
      </c>
      <c r="E9" s="523">
        <v>34700.000011574077</v>
      </c>
      <c r="F9" s="523">
        <v>73050.99998842593</v>
      </c>
      <c r="G9" s="523">
        <v>41794.675821759258</v>
      </c>
      <c r="H9" s="520" t="s">
        <v>2465</v>
      </c>
      <c r="I9" s="520">
        <v>1</v>
      </c>
      <c r="J9" s="520" t="s">
        <v>3842</v>
      </c>
      <c r="K9" s="520" t="s">
        <v>2464</v>
      </c>
      <c r="L9" s="523">
        <v>38022.643958333334</v>
      </c>
      <c r="M9" s="520" t="s">
        <v>3792</v>
      </c>
      <c r="N9" s="520" t="s">
        <v>3841</v>
      </c>
      <c r="O9" s="520" t="s">
        <v>2464</v>
      </c>
      <c r="P9" s="520" t="s">
        <v>3840</v>
      </c>
      <c r="Q9" s="520" t="s">
        <v>2464</v>
      </c>
    </row>
    <row r="10" spans="1:36" ht="12.75" hidden="1" customHeight="1" outlineLevel="1">
      <c r="A10" s="520" t="s">
        <v>2543</v>
      </c>
      <c r="B10" s="520" t="s">
        <v>3839</v>
      </c>
      <c r="C10" s="520" t="s">
        <v>3839</v>
      </c>
      <c r="D10" s="520" t="s">
        <v>3839</v>
      </c>
      <c r="E10" s="523">
        <v>34700.000011574077</v>
      </c>
      <c r="F10" s="523">
        <v>73050.99998842593</v>
      </c>
      <c r="G10" s="523">
        <v>41794.675821759258</v>
      </c>
      <c r="H10" s="520" t="s">
        <v>2465</v>
      </c>
      <c r="I10" s="520">
        <v>1</v>
      </c>
      <c r="J10" s="520" t="s">
        <v>3838</v>
      </c>
      <c r="K10" s="520" t="s">
        <v>2464</v>
      </c>
      <c r="L10" s="523">
        <v>38022.643958333334</v>
      </c>
      <c r="M10" s="520" t="s">
        <v>3792</v>
      </c>
      <c r="N10" s="520" t="s">
        <v>3837</v>
      </c>
      <c r="O10" s="520" t="s">
        <v>2464</v>
      </c>
      <c r="P10" s="520" t="s">
        <v>3836</v>
      </c>
      <c r="Q10" s="520" t="s">
        <v>2464</v>
      </c>
    </row>
    <row r="11" spans="1:36" ht="12.75" hidden="1" customHeight="1" outlineLevel="1">
      <c r="A11" s="520" t="s">
        <v>2538</v>
      </c>
      <c r="B11" s="520" t="s">
        <v>3835</v>
      </c>
      <c r="C11" s="520" t="s">
        <v>3835</v>
      </c>
      <c r="D11" s="520" t="s">
        <v>3835</v>
      </c>
      <c r="E11" s="523">
        <v>34700.000011574077</v>
      </c>
      <c r="F11" s="523">
        <v>73050.99998842593</v>
      </c>
      <c r="G11" s="523">
        <v>41794.675821759258</v>
      </c>
      <c r="H11" s="520" t="s">
        <v>2465</v>
      </c>
      <c r="I11" s="520">
        <v>1</v>
      </c>
      <c r="J11" s="520" t="s">
        <v>3834</v>
      </c>
      <c r="K11" s="520" t="s">
        <v>2464</v>
      </c>
      <c r="L11" s="523">
        <v>38022.643958333334</v>
      </c>
      <c r="M11" s="520" t="s">
        <v>3792</v>
      </c>
      <c r="N11" s="520" t="s">
        <v>3833</v>
      </c>
      <c r="O11" s="520" t="s">
        <v>2464</v>
      </c>
      <c r="P11" s="520" t="s">
        <v>3832</v>
      </c>
      <c r="Q11" s="520" t="s">
        <v>2464</v>
      </c>
    </row>
    <row r="12" spans="1:36" ht="12.75" hidden="1" customHeight="1" outlineLevel="1">
      <c r="A12" s="520" t="s">
        <v>2535</v>
      </c>
      <c r="B12" s="520" t="s">
        <v>3831</v>
      </c>
      <c r="C12" s="520" t="s">
        <v>3831</v>
      </c>
      <c r="D12" s="520" t="s">
        <v>3831</v>
      </c>
      <c r="E12" s="523">
        <v>34700.000011574077</v>
      </c>
      <c r="F12" s="523">
        <v>73050.99998842593</v>
      </c>
      <c r="G12" s="523">
        <v>41794.675821759258</v>
      </c>
      <c r="H12" s="520" t="s">
        <v>2465</v>
      </c>
      <c r="I12" s="520">
        <v>1</v>
      </c>
      <c r="J12" s="520" t="s">
        <v>3830</v>
      </c>
      <c r="K12" s="520" t="s">
        <v>2464</v>
      </c>
      <c r="L12" s="523">
        <v>38022.643958333334</v>
      </c>
      <c r="M12" s="520" t="s">
        <v>3792</v>
      </c>
      <c r="N12" s="520" t="s">
        <v>3829</v>
      </c>
      <c r="O12" s="520" t="s">
        <v>2464</v>
      </c>
      <c r="P12" s="520" t="s">
        <v>3828</v>
      </c>
      <c r="Q12" s="520" t="s">
        <v>2464</v>
      </c>
    </row>
    <row r="13" spans="1:36" ht="12.75" hidden="1" customHeight="1" outlineLevel="1">
      <c r="A13" s="520" t="s">
        <v>2516</v>
      </c>
      <c r="B13" s="520" t="s">
        <v>2873</v>
      </c>
      <c r="C13" s="520" t="s">
        <v>2873</v>
      </c>
      <c r="D13" s="520" t="s">
        <v>2873</v>
      </c>
      <c r="E13" s="523">
        <v>34700.000011574077</v>
      </c>
      <c r="F13" s="523">
        <v>73050.99998842593</v>
      </c>
      <c r="G13" s="523">
        <v>43237.599479166667</v>
      </c>
      <c r="H13" s="520" t="s">
        <v>2465</v>
      </c>
      <c r="I13" s="520">
        <v>1</v>
      </c>
      <c r="J13" s="520" t="s">
        <v>3827</v>
      </c>
      <c r="K13" s="520" t="s">
        <v>2464</v>
      </c>
      <c r="L13" s="523">
        <v>38022.643958333334</v>
      </c>
      <c r="M13" s="520" t="s">
        <v>3792</v>
      </c>
      <c r="N13" s="520" t="s">
        <v>3826</v>
      </c>
      <c r="O13" s="520" t="s">
        <v>2464</v>
      </c>
      <c r="P13" s="520" t="s">
        <v>2870</v>
      </c>
      <c r="Q13" s="520" t="s">
        <v>2464</v>
      </c>
    </row>
    <row r="14" spans="1:36" hidden="1" outlineLevel="1">
      <c r="A14" s="520" t="s">
        <v>2483</v>
      </c>
      <c r="B14" s="520" t="s">
        <v>1599</v>
      </c>
      <c r="C14" s="520" t="s">
        <v>1599</v>
      </c>
      <c r="D14" s="520" t="s">
        <v>1599</v>
      </c>
      <c r="E14" s="523">
        <v>34700.000011574077</v>
      </c>
      <c r="F14" s="523">
        <v>73050.99998842593</v>
      </c>
      <c r="G14" s="523">
        <v>43237.599479166667</v>
      </c>
      <c r="H14" s="520" t="s">
        <v>2465</v>
      </c>
      <c r="I14" s="520">
        <v>1</v>
      </c>
      <c r="J14" s="520" t="s">
        <v>3825</v>
      </c>
      <c r="K14" s="520" t="s">
        <v>2464</v>
      </c>
      <c r="L14" s="523">
        <v>38022.643958333334</v>
      </c>
      <c r="M14" s="520" t="s">
        <v>3792</v>
      </c>
      <c r="N14" s="520" t="s">
        <v>3824</v>
      </c>
      <c r="O14" s="520" t="s">
        <v>2464</v>
      </c>
      <c r="P14" s="520" t="s">
        <v>3823</v>
      </c>
      <c r="Q14" s="520" t="s">
        <v>2464</v>
      </c>
    </row>
    <row r="15" spans="1:36" ht="12.75" hidden="1" customHeight="1" outlineLevel="1">
      <c r="A15" s="520" t="s">
        <v>2477</v>
      </c>
      <c r="B15" s="520" t="s">
        <v>136</v>
      </c>
      <c r="C15" s="520" t="s">
        <v>136</v>
      </c>
      <c r="D15" s="520" t="s">
        <v>136</v>
      </c>
      <c r="E15" s="523">
        <v>34700.000011574077</v>
      </c>
      <c r="F15" s="523">
        <v>73050.99998842593</v>
      </c>
      <c r="G15" s="523">
        <v>41794.675821759258</v>
      </c>
      <c r="H15" s="520" t="s">
        <v>2465</v>
      </c>
      <c r="I15" s="520">
        <v>1</v>
      </c>
      <c r="J15" s="520" t="s">
        <v>3822</v>
      </c>
      <c r="K15" s="520" t="s">
        <v>2464</v>
      </c>
      <c r="L15" s="523">
        <v>38022.643958333334</v>
      </c>
      <c r="M15" s="520" t="s">
        <v>136</v>
      </c>
      <c r="N15" s="520" t="s">
        <v>3821</v>
      </c>
      <c r="O15" s="520" t="s">
        <v>2464</v>
      </c>
      <c r="P15" s="520" t="s">
        <v>3820</v>
      </c>
      <c r="Q15" s="520" t="s">
        <v>2464</v>
      </c>
    </row>
    <row r="16" spans="1:36" s="521" customFormat="1" ht="17.399999999999999" hidden="1" outlineLevel="1">
      <c r="A16" s="521" t="s">
        <v>2472</v>
      </c>
      <c r="B16" s="521" t="s">
        <v>3819</v>
      </c>
      <c r="C16" s="521" t="s">
        <v>3819</v>
      </c>
      <c r="D16" s="521" t="s">
        <v>3819</v>
      </c>
      <c r="E16" s="522">
        <v>34700.000011574077</v>
      </c>
      <c r="F16" s="522">
        <v>40543.999988425923</v>
      </c>
      <c r="G16" s="522">
        <v>43237.599479166667</v>
      </c>
      <c r="H16" s="521" t="s">
        <v>2465</v>
      </c>
      <c r="I16" s="521">
        <v>1</v>
      </c>
      <c r="J16" s="521" t="s">
        <v>3818</v>
      </c>
      <c r="K16" s="521" t="s">
        <v>2464</v>
      </c>
      <c r="L16" s="522">
        <v>38022.643958333334</v>
      </c>
      <c r="M16" s="521" t="s">
        <v>3792</v>
      </c>
      <c r="N16" s="521" t="s">
        <v>3816</v>
      </c>
      <c r="O16" s="521" t="s">
        <v>3817</v>
      </c>
      <c r="P16" s="521" t="s">
        <v>3816</v>
      </c>
      <c r="Q16" s="521" t="s">
        <v>2464</v>
      </c>
    </row>
    <row r="17" spans="1:36" ht="12.75" hidden="1" customHeight="1" outlineLevel="1">
      <c r="A17" s="520" t="s">
        <v>3815</v>
      </c>
      <c r="B17" s="520" t="s">
        <v>835</v>
      </c>
      <c r="C17" s="520" t="s">
        <v>835</v>
      </c>
      <c r="D17" s="520" t="s">
        <v>835</v>
      </c>
      <c r="E17" s="523">
        <v>34700.000011574077</v>
      </c>
      <c r="F17" s="523">
        <v>73050.99998842593</v>
      </c>
      <c r="G17" s="523">
        <v>41794.675821759258</v>
      </c>
      <c r="H17" s="520" t="s">
        <v>2465</v>
      </c>
      <c r="I17" s="520">
        <v>1</v>
      </c>
      <c r="J17" s="520" t="s">
        <v>3814</v>
      </c>
      <c r="K17" s="520" t="s">
        <v>2464</v>
      </c>
      <c r="L17" s="523">
        <v>38022.643958333334</v>
      </c>
      <c r="M17" s="520" t="s">
        <v>3792</v>
      </c>
      <c r="N17" s="520" t="s">
        <v>3813</v>
      </c>
      <c r="O17" s="520" t="s">
        <v>2464</v>
      </c>
      <c r="P17" s="520" t="s">
        <v>3812</v>
      </c>
      <c r="Q17" s="520" t="s">
        <v>2464</v>
      </c>
    </row>
    <row r="18" spans="1:36" ht="12.75" hidden="1" customHeight="1" outlineLevel="1">
      <c r="A18" s="520" t="s">
        <v>3811</v>
      </c>
      <c r="B18" s="520" t="s">
        <v>3810</v>
      </c>
      <c r="C18" s="520" t="s">
        <v>3810</v>
      </c>
      <c r="D18" s="520" t="s">
        <v>3809</v>
      </c>
      <c r="E18" s="523">
        <v>34700.000011574077</v>
      </c>
      <c r="F18" s="523">
        <v>73050.99998842593</v>
      </c>
      <c r="G18" s="523">
        <v>41809.439756944441</v>
      </c>
      <c r="H18" s="520" t="s">
        <v>2465</v>
      </c>
      <c r="I18" s="520">
        <v>1</v>
      </c>
      <c r="J18" s="520" t="s">
        <v>3808</v>
      </c>
      <c r="K18" s="520" t="s">
        <v>2464</v>
      </c>
      <c r="L18" s="523">
        <v>38022.643969907411</v>
      </c>
      <c r="M18" s="520" t="s">
        <v>3792</v>
      </c>
      <c r="N18" s="520" t="s">
        <v>3807</v>
      </c>
      <c r="O18" s="520" t="s">
        <v>2464</v>
      </c>
      <c r="P18" s="520" t="s">
        <v>3806</v>
      </c>
      <c r="Q18" s="520" t="s">
        <v>2464</v>
      </c>
    </row>
    <row r="19" spans="1:36" ht="12.75" hidden="1" customHeight="1" outlineLevel="1">
      <c r="A19" s="520" t="s">
        <v>3805</v>
      </c>
      <c r="B19" s="520" t="s">
        <v>1585</v>
      </c>
      <c r="C19" s="520" t="s">
        <v>1585</v>
      </c>
      <c r="D19" s="520" t="s">
        <v>1585</v>
      </c>
      <c r="E19" s="523">
        <v>34700.000011574077</v>
      </c>
      <c r="F19" s="523">
        <v>73050.99998842593</v>
      </c>
      <c r="G19" s="523">
        <v>43237.599479166667</v>
      </c>
      <c r="H19" s="520" t="s">
        <v>2465</v>
      </c>
      <c r="I19" s="520">
        <v>1</v>
      </c>
      <c r="J19" s="520" t="s">
        <v>3804</v>
      </c>
      <c r="K19" s="520" t="s">
        <v>2464</v>
      </c>
      <c r="L19" s="523">
        <v>38022.643969907411</v>
      </c>
      <c r="M19" s="520" t="s">
        <v>136</v>
      </c>
      <c r="N19" s="520" t="s">
        <v>3803</v>
      </c>
      <c r="O19" s="520" t="s">
        <v>2464</v>
      </c>
      <c r="P19" s="520" t="s">
        <v>3802</v>
      </c>
      <c r="Q19" s="520" t="s">
        <v>2464</v>
      </c>
    </row>
    <row r="20" spans="1:36" ht="12.75" hidden="1" customHeight="1" outlineLevel="1">
      <c r="A20" s="520" t="s">
        <v>3801</v>
      </c>
      <c r="B20" s="520" t="s">
        <v>3800</v>
      </c>
      <c r="C20" s="520" t="s">
        <v>3800</v>
      </c>
      <c r="D20" s="520" t="s">
        <v>3800</v>
      </c>
      <c r="E20" s="523">
        <v>38718.000011574077</v>
      </c>
      <c r="F20" s="523">
        <v>73050.99998842593</v>
      </c>
      <c r="G20" s="523">
        <v>41794.675821759258</v>
      </c>
      <c r="H20" s="520" t="s">
        <v>2465</v>
      </c>
      <c r="I20" s="520">
        <v>1</v>
      </c>
      <c r="J20" s="520" t="s">
        <v>3799</v>
      </c>
      <c r="K20" s="520" t="s">
        <v>2464</v>
      </c>
      <c r="L20" s="523">
        <v>40091.466527777775</v>
      </c>
      <c r="M20" s="520" t="s">
        <v>3792</v>
      </c>
      <c r="N20" s="520" t="s">
        <v>3798</v>
      </c>
      <c r="O20" s="520" t="s">
        <v>2464</v>
      </c>
      <c r="P20" s="520" t="s">
        <v>3797</v>
      </c>
      <c r="Q20" s="520" t="s">
        <v>2464</v>
      </c>
    </row>
    <row r="21" spans="1:36" ht="12.75" hidden="1" customHeight="1" outlineLevel="1">
      <c r="A21" s="520" t="s">
        <v>3796</v>
      </c>
      <c r="B21" s="520" t="s">
        <v>3795</v>
      </c>
      <c r="C21" s="520" t="s">
        <v>3795</v>
      </c>
      <c r="D21" s="520" t="s">
        <v>3794</v>
      </c>
      <c r="E21" s="523">
        <v>38718.000011574077</v>
      </c>
      <c r="F21" s="523">
        <v>73050.99998842593</v>
      </c>
      <c r="G21" s="523">
        <v>41794.675821759258</v>
      </c>
      <c r="H21" s="520" t="s">
        <v>2465</v>
      </c>
      <c r="I21" s="520">
        <v>1</v>
      </c>
      <c r="J21" s="520" t="s">
        <v>3793</v>
      </c>
      <c r="K21" s="520" t="s">
        <v>2464</v>
      </c>
      <c r="L21" s="523">
        <v>40091.466539351852</v>
      </c>
      <c r="M21" s="520" t="s">
        <v>3792</v>
      </c>
      <c r="N21" s="520" t="s">
        <v>3791</v>
      </c>
      <c r="O21" s="520" t="s">
        <v>2464</v>
      </c>
      <c r="P21" s="520" t="s">
        <v>3790</v>
      </c>
      <c r="Q21" s="520" t="s">
        <v>2464</v>
      </c>
    </row>
    <row r="22" spans="1:36" ht="12.75" hidden="1" customHeight="1" outlineLevel="1">
      <c r="A22" s="520" t="s">
        <v>3789</v>
      </c>
      <c r="B22" s="520" t="s">
        <v>3788</v>
      </c>
      <c r="C22" s="520" t="s">
        <v>3788</v>
      </c>
      <c r="D22" s="520" t="s">
        <v>3787</v>
      </c>
      <c r="E22" s="523">
        <v>39083.000011574077</v>
      </c>
      <c r="F22" s="523">
        <v>73050.99998842593</v>
      </c>
      <c r="G22" s="523">
        <v>41794.675821759258</v>
      </c>
      <c r="H22" s="520" t="s">
        <v>2465</v>
      </c>
      <c r="I22" s="520">
        <v>1</v>
      </c>
      <c r="J22" s="520" t="s">
        <v>3786</v>
      </c>
      <c r="K22" s="520" t="s">
        <v>2464</v>
      </c>
      <c r="L22" s="523">
        <v>40091.466539351852</v>
      </c>
      <c r="M22" s="520" t="s">
        <v>136</v>
      </c>
      <c r="N22" s="520" t="s">
        <v>3785</v>
      </c>
      <c r="O22" s="520" t="s">
        <v>2464</v>
      </c>
      <c r="P22" s="520" t="s">
        <v>3784</v>
      </c>
      <c r="Q22" s="520" t="s">
        <v>2464</v>
      </c>
    </row>
    <row r="23" spans="1:36" s="524" customFormat="1" ht="12.75" hidden="1" customHeight="1" outlineLevel="1">
      <c r="A23" s="524" t="s">
        <v>3783</v>
      </c>
      <c r="B23" s="524" t="s">
        <v>1584</v>
      </c>
      <c r="C23" s="524" t="s">
        <v>1584</v>
      </c>
      <c r="D23" s="524" t="s">
        <v>1584</v>
      </c>
      <c r="E23" s="525">
        <v>34700.000011574077</v>
      </c>
      <c r="F23" s="525">
        <v>43465.999988425923</v>
      </c>
      <c r="G23" s="525">
        <v>43367.59165509259</v>
      </c>
      <c r="H23" s="524" t="s">
        <v>2465</v>
      </c>
      <c r="I23" s="524">
        <v>1</v>
      </c>
      <c r="J23" s="524" t="s">
        <v>3782</v>
      </c>
      <c r="K23" s="524" t="s">
        <v>2464</v>
      </c>
      <c r="L23" s="525">
        <v>40091.466539351852</v>
      </c>
      <c r="M23" s="524" t="s">
        <v>3768</v>
      </c>
      <c r="N23" s="524" t="s">
        <v>3781</v>
      </c>
      <c r="O23" s="524" t="s">
        <v>2464</v>
      </c>
      <c r="P23" s="524" t="s">
        <v>3780</v>
      </c>
      <c r="Q23" s="524" t="s">
        <v>3779</v>
      </c>
    </row>
    <row r="24" spans="1:36" s="524" customFormat="1" ht="12.75" hidden="1" customHeight="1" outlineLevel="1">
      <c r="A24" s="524" t="s">
        <v>3778</v>
      </c>
      <c r="B24" s="524" t="s">
        <v>1586</v>
      </c>
      <c r="C24" s="524" t="s">
        <v>1586</v>
      </c>
      <c r="D24" s="524" t="s">
        <v>1586</v>
      </c>
      <c r="E24" s="525">
        <v>34700.000011574077</v>
      </c>
      <c r="F24" s="525">
        <v>43465.999988425923</v>
      </c>
      <c r="G24" s="525">
        <v>43367.59165509259</v>
      </c>
      <c r="H24" s="524" t="s">
        <v>2465</v>
      </c>
      <c r="I24" s="524">
        <v>1</v>
      </c>
      <c r="J24" s="524" t="s">
        <v>3777</v>
      </c>
      <c r="K24" s="524" t="s">
        <v>2464</v>
      </c>
      <c r="L24" s="525">
        <v>40091.466539351852</v>
      </c>
      <c r="M24" s="524" t="s">
        <v>3768</v>
      </c>
      <c r="N24" s="524" t="s">
        <v>3776</v>
      </c>
      <c r="O24" s="524" t="s">
        <v>2464</v>
      </c>
      <c r="P24" s="524" t="s">
        <v>3775</v>
      </c>
      <c r="Q24" s="524" t="s">
        <v>3765</v>
      </c>
    </row>
    <row r="25" spans="1:36" s="524" customFormat="1" ht="12.75" hidden="1" customHeight="1" outlineLevel="1">
      <c r="A25" s="524" t="s">
        <v>3774</v>
      </c>
      <c r="B25" s="524" t="s">
        <v>1587</v>
      </c>
      <c r="C25" s="524" t="s">
        <v>1587</v>
      </c>
      <c r="D25" s="524" t="s">
        <v>1587</v>
      </c>
      <c r="E25" s="525">
        <v>34700.000011574077</v>
      </c>
      <c r="F25" s="525">
        <v>43465.999988425923</v>
      </c>
      <c r="G25" s="525">
        <v>43367.59165509259</v>
      </c>
      <c r="H25" s="524" t="s">
        <v>2465</v>
      </c>
      <c r="I25" s="524">
        <v>1</v>
      </c>
      <c r="J25" s="524" t="s">
        <v>3773</v>
      </c>
      <c r="K25" s="524" t="s">
        <v>2464</v>
      </c>
      <c r="L25" s="525">
        <v>40091.466539351852</v>
      </c>
      <c r="M25" s="524" t="s">
        <v>3768</v>
      </c>
      <c r="N25" s="524" t="s">
        <v>3772</v>
      </c>
      <c r="O25" s="524" t="s">
        <v>2464</v>
      </c>
      <c r="P25" s="524" t="s">
        <v>3771</v>
      </c>
      <c r="Q25" s="524" t="s">
        <v>3765</v>
      </c>
    </row>
    <row r="26" spans="1:36" s="524" customFormat="1" ht="12.75" hidden="1" customHeight="1" outlineLevel="1">
      <c r="A26" s="524" t="s">
        <v>3770</v>
      </c>
      <c r="B26" s="524" t="s">
        <v>1588</v>
      </c>
      <c r="C26" s="524" t="s">
        <v>1588</v>
      </c>
      <c r="D26" s="524" t="s">
        <v>1588</v>
      </c>
      <c r="E26" s="525">
        <v>34700.000011574077</v>
      </c>
      <c r="F26" s="525">
        <v>43465.999988425923</v>
      </c>
      <c r="G26" s="525">
        <v>43367.59165509259</v>
      </c>
      <c r="H26" s="524" t="s">
        <v>2465</v>
      </c>
      <c r="I26" s="524">
        <v>1</v>
      </c>
      <c r="J26" s="524" t="s">
        <v>3769</v>
      </c>
      <c r="K26" s="524" t="s">
        <v>2464</v>
      </c>
      <c r="L26" s="525">
        <v>40091.466539351852</v>
      </c>
      <c r="M26" s="524" t="s">
        <v>3768</v>
      </c>
      <c r="N26" s="524" t="s">
        <v>3767</v>
      </c>
      <c r="O26" s="524" t="s">
        <v>2464</v>
      </c>
      <c r="P26" s="524" t="s">
        <v>3766</v>
      </c>
      <c r="Q26" s="524" t="s">
        <v>3765</v>
      </c>
    </row>
    <row r="27" spans="1:36" s="442" customFormat="1" collapsed="1">
      <c r="A27" s="518" t="s">
        <v>5432</v>
      </c>
      <c r="B27" s="518"/>
      <c r="C27" s="518"/>
      <c r="D27" s="518"/>
      <c r="E27" s="518"/>
      <c r="F27" s="518"/>
      <c r="G27" s="518"/>
      <c r="H27" s="518"/>
      <c r="I27" s="518" t="str">
        <f>A29&amp;"="&amp;B29&amp;", "&amp;A30&amp;"="&amp;B30&amp;", "&amp;A31&amp;"="&amp;B31&amp;", "&amp;A32&amp;"="&amp;B32&amp;", "&amp;A33&amp;"="&amp;B33&amp;", "&amp;A34&amp;"="&amp;B34&amp;", "&amp;A35&amp;"="&amp;B35&amp;", "&amp;A36&amp;"="&amp;B36&amp;", "&amp;A37&amp;"="&amp;B37&amp;", "&amp;A38&amp;"="&amp;B38&amp;", "&amp;A39&amp;"="&amp;B39&amp;A41&amp;"="&amp;B41&amp;", "&amp;A42&amp;"="&amp;B42&amp;", "&amp;A43&amp;"="&amp;B43&amp;", "&amp;A44&amp;"="&amp;B44&amp;", "&amp;A45&amp;"="&amp;B45&amp;", "&amp;A46&amp;"="&amp;B46&amp;", "&amp;A47&amp;"="&amp;B47&amp;", "&amp;A48&amp;"="&amp;B48&amp;", "&amp;A49&amp;"="&amp;B49&amp;", "&amp;A51&amp;"="&amp;B51&amp;", "&amp;A52&amp;"="&amp;B52&amp;", "&amp;A53&amp;"="&amp;B53&amp;", "&amp;A54&amp;"="&amp;B54&amp;", "&amp;A55&amp;"="&amp;B55&amp;", "&amp;A56&amp;"="&amp;B56</f>
        <v>1=Fyysiset syyt, 11=Itsestä huolehtimisen vajavuudet (hygienia), 12=Liikkumiskyvyn vajavuudet, 2=Hermostolliset syyt, 21=Muistamattomuus, 22=Sekavuus, 23=Viestimiskyvyn vajavuudet (puhe, kuulo, näkö), 24=Dementia, 3=Psyykkis-sosiaaliset syyt, 31=Masennus, 32=Muu psykiatrinen sairaus/oire34=Yksinäisyys, turvattomuus, 35=Asumisongelmat, 36=Omaisten avun puute, 37=Hoitajan loma, 38=Kotiin annettavien palvelujen tarjonnan puute, 39=Tarkoituksenmukaisen hoitopaikan puute, 4=Kuntoutus, 41=Lääkinnällinen kuntoutus, 5=Tapaturma, 71=Alkoholiongelma, 72=Huumausaineongelma, 73=Lääkkeiden ongelmakäyttö, 74=Sekakäyttöongelma, 75=Muu riippuvuus, 76=Läheisen päihdeongelma tai vastaava</v>
      </c>
      <c r="J27" s="518" t="s">
        <v>15934</v>
      </c>
      <c r="K27" s="518"/>
      <c r="L27" s="518"/>
      <c r="M27" s="518"/>
      <c r="N27" s="518"/>
      <c r="O27" s="518"/>
      <c r="P27" s="518"/>
      <c r="Q27" s="518"/>
      <c r="R27" s="518"/>
      <c r="S27" s="518"/>
      <c r="T27" s="518"/>
      <c r="U27" s="518"/>
      <c r="V27" s="518"/>
      <c r="W27" s="518"/>
      <c r="X27" s="518"/>
      <c r="Y27" s="518"/>
      <c r="Z27" s="518"/>
      <c r="AA27" s="518"/>
      <c r="AB27" s="518"/>
      <c r="AC27" s="518"/>
      <c r="AD27" s="518"/>
      <c r="AE27" s="518"/>
      <c r="AF27" s="518"/>
      <c r="AG27" s="518"/>
      <c r="AH27" s="518"/>
      <c r="AI27" s="518"/>
      <c r="AJ27" s="518"/>
    </row>
    <row r="28" spans="1:36" hidden="1" outlineLevel="1">
      <c r="A28" s="526" t="s">
        <v>4661</v>
      </c>
      <c r="B28" s="526" t="s">
        <v>4660</v>
      </c>
      <c r="C28" s="526" t="s">
        <v>4659</v>
      </c>
      <c r="D28" s="526" t="s">
        <v>4658</v>
      </c>
      <c r="E28" s="526" t="s">
        <v>4657</v>
      </c>
      <c r="F28" s="526" t="s">
        <v>4656</v>
      </c>
      <c r="G28" s="526" t="s">
        <v>4655</v>
      </c>
      <c r="H28" s="526" t="s">
        <v>4654</v>
      </c>
      <c r="I28" s="526" t="s">
        <v>4653</v>
      </c>
      <c r="J28" s="526" t="s">
        <v>5433</v>
      </c>
      <c r="K28" s="526" t="s">
        <v>4651</v>
      </c>
      <c r="L28" s="526" t="s">
        <v>4650</v>
      </c>
      <c r="M28" s="526" t="s">
        <v>2669</v>
      </c>
      <c r="N28" s="526" t="s">
        <v>5434</v>
      </c>
      <c r="O28" s="526" t="s">
        <v>5435</v>
      </c>
      <c r="P28" s="526" t="s">
        <v>4649</v>
      </c>
      <c r="Q28" s="526" t="s">
        <v>5436</v>
      </c>
    </row>
    <row r="29" spans="1:36" hidden="1" outlineLevel="1">
      <c r="A29" s="527" t="s">
        <v>2665</v>
      </c>
      <c r="B29" s="527" t="s">
        <v>5437</v>
      </c>
      <c r="C29" s="527" t="s">
        <v>5437</v>
      </c>
      <c r="D29" s="527" t="s">
        <v>5437</v>
      </c>
      <c r="E29" s="527" t="s">
        <v>2464</v>
      </c>
      <c r="F29" s="527" t="s">
        <v>5438</v>
      </c>
      <c r="G29" s="523">
        <v>34700</v>
      </c>
      <c r="H29" s="523">
        <v>73050</v>
      </c>
      <c r="I29" s="528">
        <v>40245.731145833335</v>
      </c>
      <c r="J29" s="527" t="s">
        <v>3875</v>
      </c>
      <c r="K29" s="527" t="s">
        <v>5439</v>
      </c>
      <c r="L29" s="527" t="s">
        <v>5440</v>
      </c>
      <c r="M29" s="527" t="s">
        <v>2464</v>
      </c>
      <c r="N29" s="528">
        <v>38071.55846064815</v>
      </c>
      <c r="O29" s="527" t="s">
        <v>5441</v>
      </c>
      <c r="P29" s="527" t="s">
        <v>2464</v>
      </c>
      <c r="Q29" s="527" t="s">
        <v>5442</v>
      </c>
    </row>
    <row r="30" spans="1:36" hidden="1" outlineLevel="1">
      <c r="A30" s="527" t="s">
        <v>2659</v>
      </c>
      <c r="B30" s="527" t="s">
        <v>5443</v>
      </c>
      <c r="C30" s="527" t="s">
        <v>5443</v>
      </c>
      <c r="D30" s="527" t="s">
        <v>5443</v>
      </c>
      <c r="E30" s="527" t="s">
        <v>2464</v>
      </c>
      <c r="F30" s="527" t="s">
        <v>5438</v>
      </c>
      <c r="G30" s="523">
        <v>34700</v>
      </c>
      <c r="H30" s="523">
        <v>73050</v>
      </c>
      <c r="I30" s="528">
        <v>40840.78328703704</v>
      </c>
      <c r="J30" s="527" t="s">
        <v>3875</v>
      </c>
      <c r="K30" s="527" t="s">
        <v>5439</v>
      </c>
      <c r="L30" s="527" t="s">
        <v>5444</v>
      </c>
      <c r="M30" s="527" t="s">
        <v>2464</v>
      </c>
      <c r="N30" s="528">
        <v>38071.55846064815</v>
      </c>
      <c r="O30" s="527" t="s">
        <v>5445</v>
      </c>
      <c r="P30" s="527" t="s">
        <v>2464</v>
      </c>
      <c r="Q30" s="527" t="s">
        <v>5446</v>
      </c>
    </row>
    <row r="31" spans="1:36" hidden="1" outlineLevel="1">
      <c r="A31" s="527" t="s">
        <v>2654</v>
      </c>
      <c r="B31" s="527" t="s">
        <v>5447</v>
      </c>
      <c r="C31" s="527" t="s">
        <v>5447</v>
      </c>
      <c r="D31" s="527" t="s">
        <v>5447</v>
      </c>
      <c r="E31" s="527" t="s">
        <v>2464</v>
      </c>
      <c r="F31" s="527" t="s">
        <v>5438</v>
      </c>
      <c r="G31" s="523">
        <v>34700</v>
      </c>
      <c r="H31" s="523">
        <v>73050</v>
      </c>
      <c r="I31" s="528">
        <v>40245.731145833335</v>
      </c>
      <c r="J31" s="527" t="s">
        <v>3875</v>
      </c>
      <c r="K31" s="527" t="s">
        <v>5439</v>
      </c>
      <c r="L31" s="527" t="s">
        <v>5447</v>
      </c>
      <c r="M31" s="527" t="s">
        <v>2464</v>
      </c>
      <c r="N31" s="528">
        <v>38071.55846064815</v>
      </c>
      <c r="O31" s="527" t="s">
        <v>5448</v>
      </c>
      <c r="P31" s="527" t="s">
        <v>2464</v>
      </c>
      <c r="Q31" s="527" t="s">
        <v>5448</v>
      </c>
    </row>
    <row r="32" spans="1:36" hidden="1" outlineLevel="1">
      <c r="A32" s="527" t="s">
        <v>2629</v>
      </c>
      <c r="B32" s="527" t="s">
        <v>5449</v>
      </c>
      <c r="C32" s="527" t="s">
        <v>5449</v>
      </c>
      <c r="D32" s="527" t="s">
        <v>5449</v>
      </c>
      <c r="E32" s="527" t="s">
        <v>2464</v>
      </c>
      <c r="F32" s="527" t="s">
        <v>5438</v>
      </c>
      <c r="G32" s="523">
        <v>34700</v>
      </c>
      <c r="H32" s="523">
        <v>73050</v>
      </c>
      <c r="I32" s="528">
        <v>40245.731157407405</v>
      </c>
      <c r="J32" s="527" t="s">
        <v>3875</v>
      </c>
      <c r="K32" s="527" t="s">
        <v>5439</v>
      </c>
      <c r="L32" s="527" t="s">
        <v>5450</v>
      </c>
      <c r="M32" s="527" t="s">
        <v>2464</v>
      </c>
      <c r="N32" s="528">
        <v>38071.55846064815</v>
      </c>
      <c r="O32" s="527" t="s">
        <v>5451</v>
      </c>
      <c r="P32" s="527" t="s">
        <v>2464</v>
      </c>
      <c r="Q32" s="527" t="s">
        <v>5452</v>
      </c>
    </row>
    <row r="33" spans="1:256" hidden="1" outlineLevel="1">
      <c r="A33" s="527" t="s">
        <v>2623</v>
      </c>
      <c r="B33" s="527" t="s">
        <v>5453</v>
      </c>
      <c r="C33" s="527" t="s">
        <v>5453</v>
      </c>
      <c r="D33" s="527" t="s">
        <v>5453</v>
      </c>
      <c r="E33" s="527" t="s">
        <v>2464</v>
      </c>
      <c r="F33" s="527" t="s">
        <v>5438</v>
      </c>
      <c r="G33" s="523">
        <v>34700</v>
      </c>
      <c r="H33" s="523">
        <v>73050</v>
      </c>
      <c r="I33" s="528">
        <v>40245.731157407405</v>
      </c>
      <c r="J33" s="527" t="s">
        <v>3875</v>
      </c>
      <c r="K33" s="527" t="s">
        <v>5439</v>
      </c>
      <c r="L33" s="527" t="s">
        <v>5454</v>
      </c>
      <c r="M33" s="527" t="s">
        <v>2464</v>
      </c>
      <c r="N33" s="528">
        <v>38071.55846064815</v>
      </c>
      <c r="O33" s="527" t="s">
        <v>5455</v>
      </c>
      <c r="P33" s="527" t="s">
        <v>2464</v>
      </c>
      <c r="Q33" s="527" t="s">
        <v>5456</v>
      </c>
    </row>
    <row r="34" spans="1:256" hidden="1" outlineLevel="1">
      <c r="A34" s="527" t="s">
        <v>2621</v>
      </c>
      <c r="B34" s="527" t="s">
        <v>5457</v>
      </c>
      <c r="C34" s="527" t="s">
        <v>5457</v>
      </c>
      <c r="D34" s="527" t="s">
        <v>5457</v>
      </c>
      <c r="E34" s="527" t="s">
        <v>2464</v>
      </c>
      <c r="F34" s="527" t="s">
        <v>5438</v>
      </c>
      <c r="G34" s="523">
        <v>34700</v>
      </c>
      <c r="H34" s="523">
        <v>73050</v>
      </c>
      <c r="I34" s="528">
        <v>40245.731157407405</v>
      </c>
      <c r="J34" s="527" t="s">
        <v>3875</v>
      </c>
      <c r="K34" s="527" t="s">
        <v>5439</v>
      </c>
      <c r="L34" s="527" t="s">
        <v>5458</v>
      </c>
      <c r="M34" s="527" t="s">
        <v>2464</v>
      </c>
      <c r="N34" s="528">
        <v>38071.55846064815</v>
      </c>
      <c r="O34" s="527" t="s">
        <v>5459</v>
      </c>
      <c r="P34" s="527" t="s">
        <v>2464</v>
      </c>
      <c r="Q34" s="527" t="s">
        <v>5460</v>
      </c>
    </row>
    <row r="35" spans="1:256" hidden="1" outlineLevel="1">
      <c r="A35" s="527" t="s">
        <v>2618</v>
      </c>
      <c r="B35" s="527" t="s">
        <v>5461</v>
      </c>
      <c r="C35" s="527" t="s">
        <v>5461</v>
      </c>
      <c r="D35" s="527" t="s">
        <v>5461</v>
      </c>
      <c r="E35" s="527" t="s">
        <v>2464</v>
      </c>
      <c r="F35" s="527" t="s">
        <v>5438</v>
      </c>
      <c r="G35" s="523">
        <v>34700</v>
      </c>
      <c r="H35" s="523">
        <v>73050</v>
      </c>
      <c r="I35" s="528">
        <v>40245.731168981481</v>
      </c>
      <c r="J35" s="527" t="s">
        <v>3875</v>
      </c>
      <c r="K35" s="527" t="s">
        <v>5439</v>
      </c>
      <c r="L35" s="527" t="s">
        <v>5462</v>
      </c>
      <c r="M35" s="527" t="s">
        <v>2464</v>
      </c>
      <c r="N35" s="528">
        <v>38071.55846064815</v>
      </c>
      <c r="O35" s="527" t="s">
        <v>5463</v>
      </c>
      <c r="P35" s="527" t="s">
        <v>2464</v>
      </c>
      <c r="Q35" s="527" t="s">
        <v>5463</v>
      </c>
    </row>
    <row r="36" spans="1:256" hidden="1" outlineLevel="1">
      <c r="A36" s="527" t="s">
        <v>2613</v>
      </c>
      <c r="B36" s="527" t="s">
        <v>5464</v>
      </c>
      <c r="C36" s="527" t="s">
        <v>5464</v>
      </c>
      <c r="D36" s="527" t="s">
        <v>5464</v>
      </c>
      <c r="E36" s="527" t="s">
        <v>2464</v>
      </c>
      <c r="F36" s="527" t="s">
        <v>5438</v>
      </c>
      <c r="G36" s="523">
        <v>38718</v>
      </c>
      <c r="H36" s="523">
        <v>73050</v>
      </c>
      <c r="I36" s="528">
        <v>40245.731168981481</v>
      </c>
      <c r="J36" s="527" t="s">
        <v>3875</v>
      </c>
      <c r="K36" s="527" t="s">
        <v>5439</v>
      </c>
      <c r="L36" s="527" t="s">
        <v>5464</v>
      </c>
      <c r="M36" s="527" t="s">
        <v>2464</v>
      </c>
      <c r="N36" s="528">
        <v>40091.617708333331</v>
      </c>
      <c r="O36" s="527" t="s">
        <v>5465</v>
      </c>
      <c r="P36" s="527" t="s">
        <v>2464</v>
      </c>
      <c r="Q36" s="527" t="s">
        <v>5465</v>
      </c>
    </row>
    <row r="37" spans="1:256" hidden="1" outlineLevel="1">
      <c r="A37" s="527" t="s">
        <v>2599</v>
      </c>
      <c r="B37" s="527" t="s">
        <v>5466</v>
      </c>
      <c r="C37" s="527" t="s">
        <v>5466</v>
      </c>
      <c r="D37" s="527" t="s">
        <v>5466</v>
      </c>
      <c r="E37" s="527" t="s">
        <v>2464</v>
      </c>
      <c r="F37" s="527" t="s">
        <v>5438</v>
      </c>
      <c r="G37" s="523">
        <v>34700</v>
      </c>
      <c r="H37" s="523">
        <v>73050</v>
      </c>
      <c r="I37" s="528">
        <v>40840.78328703704</v>
      </c>
      <c r="J37" s="527" t="s">
        <v>3875</v>
      </c>
      <c r="K37" s="527" t="s">
        <v>5439</v>
      </c>
      <c r="L37" s="527" t="s">
        <v>5467</v>
      </c>
      <c r="M37" s="527" t="s">
        <v>2464</v>
      </c>
      <c r="N37" s="528">
        <v>38071.55846064815</v>
      </c>
      <c r="O37" s="527" t="s">
        <v>5468</v>
      </c>
      <c r="P37" s="527" t="s">
        <v>2464</v>
      </c>
      <c r="Q37" s="527" t="s">
        <v>5469</v>
      </c>
    </row>
    <row r="38" spans="1:256" hidden="1" outlineLevel="1">
      <c r="A38" s="527" t="s">
        <v>2593</v>
      </c>
      <c r="B38" s="527" t="s">
        <v>5470</v>
      </c>
      <c r="C38" s="527" t="s">
        <v>5470</v>
      </c>
      <c r="D38" s="527" t="s">
        <v>5470</v>
      </c>
      <c r="E38" s="527" t="s">
        <v>2464</v>
      </c>
      <c r="F38" s="527" t="s">
        <v>5438</v>
      </c>
      <c r="G38" s="523">
        <v>34700</v>
      </c>
      <c r="H38" s="523">
        <v>73050</v>
      </c>
      <c r="I38" s="528">
        <v>40245.731180555558</v>
      </c>
      <c r="J38" s="527" t="s">
        <v>3875</v>
      </c>
      <c r="K38" s="527" t="s">
        <v>5439</v>
      </c>
      <c r="L38" s="527" t="s">
        <v>5470</v>
      </c>
      <c r="M38" s="527" t="s">
        <v>2464</v>
      </c>
      <c r="N38" s="528">
        <v>38071.55846064815</v>
      </c>
      <c r="O38" s="527" t="s">
        <v>5471</v>
      </c>
      <c r="P38" s="527" t="s">
        <v>2464</v>
      </c>
      <c r="Q38" s="527" t="s">
        <v>5471</v>
      </c>
    </row>
    <row r="39" spans="1:256" hidden="1" outlineLevel="1">
      <c r="A39" s="527" t="s">
        <v>2591</v>
      </c>
      <c r="B39" s="527" t="s">
        <v>5472</v>
      </c>
      <c r="C39" s="527" t="s">
        <v>5472</v>
      </c>
      <c r="D39" s="527" t="s">
        <v>5472</v>
      </c>
      <c r="E39" s="527" t="s">
        <v>2464</v>
      </c>
      <c r="F39" s="527" t="s">
        <v>5438</v>
      </c>
      <c r="G39" s="523">
        <v>34700</v>
      </c>
      <c r="H39" s="523">
        <v>73050</v>
      </c>
      <c r="I39" s="528">
        <v>40245.731180555558</v>
      </c>
      <c r="J39" s="527" t="s">
        <v>3875</v>
      </c>
      <c r="K39" s="527" t="s">
        <v>5439</v>
      </c>
      <c r="L39" s="527" t="s">
        <v>5472</v>
      </c>
      <c r="M39" s="527" t="s">
        <v>2464</v>
      </c>
      <c r="N39" s="528">
        <v>38071.55846064815</v>
      </c>
      <c r="O39" s="527" t="s">
        <v>5473</v>
      </c>
      <c r="P39" s="527" t="s">
        <v>2464</v>
      </c>
      <c r="Q39" s="527" t="s">
        <v>5473</v>
      </c>
    </row>
    <row r="40" spans="1:256" hidden="1" outlineLevel="1">
      <c r="A40" s="529" t="s">
        <v>2586</v>
      </c>
      <c r="B40" s="529" t="s">
        <v>5474</v>
      </c>
      <c r="C40" s="529" t="s">
        <v>5474</v>
      </c>
      <c r="D40" s="529" t="s">
        <v>5474</v>
      </c>
      <c r="E40" s="529" t="s">
        <v>2464</v>
      </c>
      <c r="F40" s="529" t="s">
        <v>5438</v>
      </c>
      <c r="G40" s="525">
        <v>34700</v>
      </c>
      <c r="H40" s="525">
        <v>40908</v>
      </c>
      <c r="I40" s="530">
        <v>40756.780335648145</v>
      </c>
      <c r="J40" s="529" t="s">
        <v>3875</v>
      </c>
      <c r="K40" s="529" t="s">
        <v>5439</v>
      </c>
      <c r="L40" s="529" t="s">
        <v>5475</v>
      </c>
      <c r="M40" s="529" t="s">
        <v>2464</v>
      </c>
      <c r="N40" s="530">
        <v>38071.55846064815</v>
      </c>
      <c r="O40" s="529" t="s">
        <v>5476</v>
      </c>
      <c r="P40" s="529" t="s">
        <v>5477</v>
      </c>
      <c r="Q40" s="529" t="s">
        <v>5478</v>
      </c>
      <c r="R40" s="524"/>
      <c r="S40" s="524"/>
      <c r="T40" s="524"/>
      <c r="U40" s="524"/>
      <c r="V40" s="524"/>
      <c r="W40" s="524"/>
      <c r="X40" s="524"/>
      <c r="Y40" s="524"/>
      <c r="Z40" s="524"/>
      <c r="AA40" s="524"/>
      <c r="AB40" s="524"/>
      <c r="AC40" s="524"/>
      <c r="AD40" s="524"/>
      <c r="AE40" s="524"/>
      <c r="AF40" s="524"/>
      <c r="AG40" s="524"/>
      <c r="AH40" s="524"/>
      <c r="AI40" s="524"/>
      <c r="AJ40" s="524"/>
      <c r="AK40" s="524"/>
      <c r="AL40" s="524"/>
      <c r="AM40" s="524"/>
      <c r="AN40" s="524"/>
      <c r="AO40" s="524"/>
      <c r="AP40" s="524"/>
      <c r="AQ40" s="524"/>
      <c r="AR40" s="524"/>
      <c r="AS40" s="524"/>
      <c r="AT40" s="524"/>
      <c r="AU40" s="524"/>
      <c r="AV40" s="524"/>
      <c r="AW40" s="524"/>
      <c r="AX40" s="524"/>
      <c r="AY40" s="524"/>
      <c r="AZ40" s="524"/>
      <c r="BA40" s="524"/>
      <c r="BB40" s="524"/>
      <c r="BC40" s="524"/>
      <c r="BD40" s="524"/>
      <c r="BE40" s="524"/>
      <c r="BF40" s="524"/>
      <c r="BG40" s="524"/>
      <c r="BH40" s="524"/>
      <c r="BI40" s="524"/>
      <c r="BJ40" s="524"/>
      <c r="BK40" s="524"/>
      <c r="BL40" s="524"/>
      <c r="BM40" s="524"/>
      <c r="BN40" s="524"/>
      <c r="BO40" s="524"/>
      <c r="BP40" s="524"/>
      <c r="BQ40" s="524"/>
      <c r="BR40" s="524"/>
      <c r="BS40" s="524"/>
      <c r="BT40" s="524"/>
      <c r="BU40" s="524"/>
      <c r="BV40" s="524"/>
      <c r="BW40" s="524"/>
      <c r="BX40" s="524"/>
      <c r="BY40" s="524"/>
      <c r="BZ40" s="524"/>
      <c r="CA40" s="524"/>
      <c r="CB40" s="524"/>
      <c r="CC40" s="524"/>
      <c r="CD40" s="524"/>
      <c r="CE40" s="524"/>
      <c r="CF40" s="524"/>
      <c r="CG40" s="524"/>
      <c r="CH40" s="524"/>
      <c r="CI40" s="524"/>
      <c r="CJ40" s="524"/>
      <c r="CK40" s="524"/>
      <c r="CL40" s="524"/>
      <c r="CM40" s="524"/>
      <c r="CN40" s="524"/>
      <c r="CO40" s="524"/>
      <c r="CP40" s="524"/>
      <c r="CQ40" s="524"/>
      <c r="CR40" s="524"/>
      <c r="CS40" s="524"/>
      <c r="CT40" s="524"/>
      <c r="CU40" s="524"/>
      <c r="CV40" s="524"/>
      <c r="CW40" s="524"/>
      <c r="CX40" s="524"/>
      <c r="CY40" s="524"/>
      <c r="CZ40" s="524"/>
      <c r="DA40" s="524"/>
      <c r="DB40" s="524"/>
      <c r="DC40" s="524"/>
      <c r="DD40" s="524"/>
      <c r="DE40" s="524"/>
      <c r="DF40" s="524"/>
      <c r="DG40" s="524"/>
      <c r="DH40" s="524"/>
      <c r="DI40" s="524"/>
      <c r="DJ40" s="524"/>
      <c r="DK40" s="524"/>
      <c r="DL40" s="524"/>
      <c r="DM40" s="524"/>
      <c r="DN40" s="524"/>
      <c r="DO40" s="524"/>
      <c r="DP40" s="524"/>
      <c r="DQ40" s="524"/>
      <c r="DR40" s="524"/>
      <c r="DS40" s="524"/>
      <c r="DT40" s="524"/>
      <c r="DU40" s="524"/>
      <c r="DV40" s="524"/>
      <c r="DW40" s="524"/>
      <c r="DX40" s="524"/>
      <c r="DY40" s="524"/>
      <c r="DZ40" s="524"/>
      <c r="EA40" s="524"/>
      <c r="EB40" s="524"/>
      <c r="EC40" s="524"/>
      <c r="ED40" s="524"/>
      <c r="EE40" s="524"/>
      <c r="EF40" s="524"/>
      <c r="EG40" s="524"/>
      <c r="EH40" s="524"/>
      <c r="EI40" s="524"/>
      <c r="EJ40" s="524"/>
      <c r="EK40" s="524"/>
      <c r="EL40" s="524"/>
      <c r="EM40" s="524"/>
      <c r="EN40" s="524"/>
      <c r="EO40" s="524"/>
      <c r="EP40" s="524"/>
      <c r="EQ40" s="524"/>
      <c r="ER40" s="524"/>
      <c r="ES40" s="524"/>
      <c r="ET40" s="524"/>
      <c r="EU40" s="524"/>
      <c r="EV40" s="524"/>
      <c r="EW40" s="524"/>
      <c r="EX40" s="524"/>
      <c r="EY40" s="524"/>
      <c r="EZ40" s="524"/>
      <c r="FA40" s="524"/>
      <c r="FB40" s="524"/>
      <c r="FC40" s="524"/>
      <c r="FD40" s="524"/>
      <c r="FE40" s="524"/>
      <c r="FF40" s="524"/>
      <c r="FG40" s="524"/>
      <c r="FH40" s="524"/>
      <c r="FI40" s="524"/>
      <c r="FJ40" s="524"/>
      <c r="FK40" s="524"/>
      <c r="FL40" s="524"/>
      <c r="FM40" s="524"/>
      <c r="FN40" s="524"/>
      <c r="FO40" s="524"/>
      <c r="FP40" s="524"/>
      <c r="FQ40" s="524"/>
      <c r="FR40" s="524"/>
      <c r="FS40" s="524"/>
      <c r="FT40" s="524"/>
      <c r="FU40" s="524"/>
      <c r="FV40" s="524"/>
      <c r="FW40" s="524"/>
      <c r="FX40" s="524"/>
      <c r="FY40" s="524"/>
      <c r="FZ40" s="524"/>
      <c r="GA40" s="524"/>
      <c r="GB40" s="524"/>
      <c r="GC40" s="524"/>
      <c r="GD40" s="524"/>
      <c r="GE40" s="524"/>
      <c r="GF40" s="524"/>
      <c r="GG40" s="524"/>
      <c r="GH40" s="524"/>
      <c r="GI40" s="524"/>
      <c r="GJ40" s="524"/>
      <c r="GK40" s="524"/>
      <c r="GL40" s="524"/>
      <c r="GM40" s="524"/>
      <c r="GN40" s="524"/>
      <c r="GO40" s="524"/>
      <c r="GP40" s="524"/>
      <c r="GQ40" s="524"/>
      <c r="GR40" s="524"/>
      <c r="GS40" s="524"/>
      <c r="GT40" s="524"/>
      <c r="GU40" s="524"/>
      <c r="GV40" s="524"/>
      <c r="GW40" s="524"/>
      <c r="GX40" s="524"/>
      <c r="GY40" s="524"/>
      <c r="GZ40" s="524"/>
      <c r="HA40" s="524"/>
      <c r="HB40" s="524"/>
      <c r="HC40" s="524"/>
      <c r="HD40" s="524"/>
      <c r="HE40" s="524"/>
      <c r="HF40" s="524"/>
      <c r="HG40" s="524"/>
      <c r="HH40" s="524"/>
      <c r="HI40" s="524"/>
      <c r="HJ40" s="524"/>
      <c r="HK40" s="524"/>
      <c r="HL40" s="524"/>
      <c r="HM40" s="524"/>
      <c r="HN40" s="524"/>
      <c r="HO40" s="524"/>
      <c r="HP40" s="524"/>
      <c r="HQ40" s="524"/>
      <c r="HR40" s="524"/>
      <c r="HS40" s="524"/>
      <c r="HT40" s="524"/>
      <c r="HU40" s="524"/>
      <c r="HV40" s="524"/>
      <c r="HW40" s="524"/>
      <c r="HX40" s="524"/>
      <c r="HY40" s="524"/>
      <c r="HZ40" s="524"/>
      <c r="IA40" s="524"/>
      <c r="IB40" s="524"/>
      <c r="IC40" s="524"/>
      <c r="ID40" s="524"/>
      <c r="IE40" s="524"/>
      <c r="IF40" s="524"/>
      <c r="IG40" s="524"/>
      <c r="IH40" s="524"/>
      <c r="II40" s="524"/>
      <c r="IJ40" s="524"/>
      <c r="IK40" s="524"/>
      <c r="IL40" s="524"/>
      <c r="IM40" s="524"/>
      <c r="IN40" s="524"/>
      <c r="IO40" s="524"/>
      <c r="IP40" s="524"/>
      <c r="IQ40" s="524"/>
      <c r="IR40" s="524"/>
      <c r="IS40" s="524"/>
      <c r="IT40" s="524"/>
      <c r="IU40" s="524"/>
      <c r="IV40" s="524"/>
    </row>
    <row r="41" spans="1:256" hidden="1" outlineLevel="1">
      <c r="A41" s="527" t="s">
        <v>2583</v>
      </c>
      <c r="B41" s="527" t="s">
        <v>5479</v>
      </c>
      <c r="C41" s="527" t="s">
        <v>5479</v>
      </c>
      <c r="D41" s="527" t="s">
        <v>5479</v>
      </c>
      <c r="E41" s="527" t="s">
        <v>2464</v>
      </c>
      <c r="F41" s="527" t="s">
        <v>5438</v>
      </c>
      <c r="G41" s="523">
        <v>34700</v>
      </c>
      <c r="H41" s="523">
        <v>73050</v>
      </c>
      <c r="I41" s="528">
        <v>40245.731180555558</v>
      </c>
      <c r="J41" s="527" t="s">
        <v>3875</v>
      </c>
      <c r="K41" s="527" t="s">
        <v>5439</v>
      </c>
      <c r="L41" s="527" t="s">
        <v>5480</v>
      </c>
      <c r="M41" s="527" t="s">
        <v>2464</v>
      </c>
      <c r="N41" s="528">
        <v>38071.55846064815</v>
      </c>
      <c r="O41" s="527" t="s">
        <v>5481</v>
      </c>
      <c r="P41" s="527" t="s">
        <v>2464</v>
      </c>
      <c r="Q41" s="527" t="s">
        <v>5481</v>
      </c>
    </row>
    <row r="42" spans="1:256" hidden="1" outlineLevel="1">
      <c r="A42" s="527" t="s">
        <v>2578</v>
      </c>
      <c r="B42" s="527" t="s">
        <v>5482</v>
      </c>
      <c r="C42" s="527" t="s">
        <v>5482</v>
      </c>
      <c r="D42" s="527" t="s">
        <v>5482</v>
      </c>
      <c r="E42" s="527" t="s">
        <v>2464</v>
      </c>
      <c r="F42" s="527" t="s">
        <v>5438</v>
      </c>
      <c r="G42" s="523">
        <v>34700</v>
      </c>
      <c r="H42" s="523">
        <v>73050</v>
      </c>
      <c r="I42" s="528">
        <v>40245.731192129628</v>
      </c>
      <c r="J42" s="527" t="s">
        <v>3875</v>
      </c>
      <c r="K42" s="527" t="s">
        <v>5439</v>
      </c>
      <c r="L42" s="527" t="s">
        <v>5483</v>
      </c>
      <c r="M42" s="527" t="s">
        <v>2464</v>
      </c>
      <c r="N42" s="528">
        <v>38071.55846064815</v>
      </c>
      <c r="O42" s="527" t="s">
        <v>5484</v>
      </c>
      <c r="P42" s="527" t="s">
        <v>2464</v>
      </c>
      <c r="Q42" s="527" t="s">
        <v>5485</v>
      </c>
    </row>
    <row r="43" spans="1:256" hidden="1" outlineLevel="1">
      <c r="A43" s="527" t="s">
        <v>2573</v>
      </c>
      <c r="B43" s="527" t="s">
        <v>5486</v>
      </c>
      <c r="C43" s="527" t="s">
        <v>5486</v>
      </c>
      <c r="D43" s="527" t="s">
        <v>5486</v>
      </c>
      <c r="E43" s="527" t="s">
        <v>2464</v>
      </c>
      <c r="F43" s="527" t="s">
        <v>5438</v>
      </c>
      <c r="G43" s="523">
        <v>34700</v>
      </c>
      <c r="H43" s="523">
        <v>73050</v>
      </c>
      <c r="I43" s="528">
        <v>40245.731192129628</v>
      </c>
      <c r="J43" s="527" t="s">
        <v>3875</v>
      </c>
      <c r="K43" s="527" t="s">
        <v>5439</v>
      </c>
      <c r="L43" s="527" t="s">
        <v>5487</v>
      </c>
      <c r="M43" s="527" t="s">
        <v>2464</v>
      </c>
      <c r="N43" s="528">
        <v>38071.55846064815</v>
      </c>
      <c r="O43" s="527" t="s">
        <v>5488</v>
      </c>
      <c r="P43" s="527" t="s">
        <v>2464</v>
      </c>
      <c r="Q43" s="527" t="s">
        <v>5489</v>
      </c>
    </row>
    <row r="44" spans="1:256" hidden="1" outlineLevel="1">
      <c r="A44" s="527" t="s">
        <v>2568</v>
      </c>
      <c r="B44" s="527" t="s">
        <v>5490</v>
      </c>
      <c r="C44" s="527" t="s">
        <v>5490</v>
      </c>
      <c r="D44" s="527" t="s">
        <v>5490</v>
      </c>
      <c r="E44" s="527" t="s">
        <v>2464</v>
      </c>
      <c r="F44" s="527" t="s">
        <v>5438</v>
      </c>
      <c r="G44" s="523">
        <v>34700</v>
      </c>
      <c r="H44" s="523">
        <v>73050</v>
      </c>
      <c r="I44" s="528">
        <v>40245.731192129628</v>
      </c>
      <c r="J44" s="527" t="s">
        <v>3875</v>
      </c>
      <c r="K44" s="527" t="s">
        <v>5439</v>
      </c>
      <c r="L44" s="527" t="s">
        <v>5491</v>
      </c>
      <c r="M44" s="527" t="s">
        <v>2464</v>
      </c>
      <c r="N44" s="528">
        <v>38071.55846064815</v>
      </c>
      <c r="O44" s="527" t="s">
        <v>5492</v>
      </c>
      <c r="P44" s="527" t="s">
        <v>2464</v>
      </c>
      <c r="Q44" s="527" t="s">
        <v>5493</v>
      </c>
    </row>
    <row r="45" spans="1:256" hidden="1" outlineLevel="1">
      <c r="A45" s="527" t="s">
        <v>2566</v>
      </c>
      <c r="B45" s="527" t="s">
        <v>5494</v>
      </c>
      <c r="C45" s="527" t="s">
        <v>5494</v>
      </c>
      <c r="D45" s="527" t="s">
        <v>5494</v>
      </c>
      <c r="E45" s="527" t="s">
        <v>2464</v>
      </c>
      <c r="F45" s="527" t="s">
        <v>5438</v>
      </c>
      <c r="G45" s="523">
        <v>38718</v>
      </c>
      <c r="H45" s="523">
        <v>73050</v>
      </c>
      <c r="I45" s="528">
        <v>40245.731203703705</v>
      </c>
      <c r="J45" s="527" t="s">
        <v>3875</v>
      </c>
      <c r="K45" s="527" t="s">
        <v>5439</v>
      </c>
      <c r="L45" s="527" t="s">
        <v>5494</v>
      </c>
      <c r="M45" s="527" t="s">
        <v>2464</v>
      </c>
      <c r="N45" s="528">
        <v>40091.617743055554</v>
      </c>
      <c r="O45" s="527" t="s">
        <v>5495</v>
      </c>
      <c r="P45" s="527" t="s">
        <v>2464</v>
      </c>
      <c r="Q45" s="527" t="s">
        <v>5495</v>
      </c>
    </row>
    <row r="46" spans="1:256" hidden="1" outlineLevel="1">
      <c r="A46" s="527" t="s">
        <v>2561</v>
      </c>
      <c r="B46" s="527" t="s">
        <v>5496</v>
      </c>
      <c r="C46" s="527" t="s">
        <v>5496</v>
      </c>
      <c r="D46" s="527" t="s">
        <v>5496</v>
      </c>
      <c r="E46" s="527" t="s">
        <v>2464</v>
      </c>
      <c r="F46" s="527" t="s">
        <v>5438</v>
      </c>
      <c r="G46" s="523">
        <v>38718</v>
      </c>
      <c r="H46" s="523">
        <v>73050</v>
      </c>
      <c r="I46" s="528">
        <v>40245.731203703705</v>
      </c>
      <c r="J46" s="527" t="s">
        <v>3875</v>
      </c>
      <c r="K46" s="527" t="s">
        <v>5439</v>
      </c>
      <c r="L46" s="527" t="s">
        <v>5496</v>
      </c>
      <c r="M46" s="527" t="s">
        <v>2464</v>
      </c>
      <c r="N46" s="528">
        <v>40091.617743055554</v>
      </c>
      <c r="O46" s="527" t="s">
        <v>5497</v>
      </c>
      <c r="P46" s="527" t="s">
        <v>2464</v>
      </c>
      <c r="Q46" s="527" t="s">
        <v>5497</v>
      </c>
    </row>
    <row r="47" spans="1:256" hidden="1" outlineLevel="1">
      <c r="A47" s="527" t="s">
        <v>2557</v>
      </c>
      <c r="B47" s="527" t="s">
        <v>5498</v>
      </c>
      <c r="C47" s="527" t="s">
        <v>5498</v>
      </c>
      <c r="D47" s="527" t="s">
        <v>5498</v>
      </c>
      <c r="E47" s="527" t="s">
        <v>2464</v>
      </c>
      <c r="F47" s="527" t="s">
        <v>5438</v>
      </c>
      <c r="G47" s="523">
        <v>34700</v>
      </c>
      <c r="H47" s="523">
        <v>73050</v>
      </c>
      <c r="I47" s="528">
        <v>40245.731203703705</v>
      </c>
      <c r="J47" s="527" t="s">
        <v>3875</v>
      </c>
      <c r="K47" s="527" t="s">
        <v>5439</v>
      </c>
      <c r="L47" s="527" t="s">
        <v>5499</v>
      </c>
      <c r="M47" s="527" t="s">
        <v>2464</v>
      </c>
      <c r="N47" s="528">
        <v>38071.55846064815</v>
      </c>
      <c r="O47" s="527" t="s">
        <v>5500</v>
      </c>
      <c r="P47" s="527" t="s">
        <v>2464</v>
      </c>
      <c r="Q47" s="527" t="s">
        <v>5501</v>
      </c>
    </row>
    <row r="48" spans="1:256" hidden="1" outlineLevel="1">
      <c r="A48" s="527" t="s">
        <v>2547</v>
      </c>
      <c r="B48" s="527" t="s">
        <v>216</v>
      </c>
      <c r="C48" s="527" t="s">
        <v>216</v>
      </c>
      <c r="D48" s="527" t="s">
        <v>216</v>
      </c>
      <c r="E48" s="527" t="s">
        <v>2464</v>
      </c>
      <c r="F48" s="527" t="s">
        <v>5438</v>
      </c>
      <c r="G48" s="523">
        <v>38718</v>
      </c>
      <c r="H48" s="523">
        <v>73050</v>
      </c>
      <c r="I48" s="528">
        <v>40245.731203703705</v>
      </c>
      <c r="J48" s="527" t="s">
        <v>3875</v>
      </c>
      <c r="K48" s="527" t="s">
        <v>5439</v>
      </c>
      <c r="L48" s="527" t="s">
        <v>216</v>
      </c>
      <c r="M48" s="527" t="s">
        <v>2464</v>
      </c>
      <c r="N48" s="528">
        <v>40091.617743055554</v>
      </c>
      <c r="O48" s="527" t="s">
        <v>5502</v>
      </c>
      <c r="P48" s="527" t="s">
        <v>2464</v>
      </c>
      <c r="Q48" s="527" t="s">
        <v>5502</v>
      </c>
    </row>
    <row r="49" spans="1:36" hidden="1" outlineLevel="1">
      <c r="A49" s="527" t="s">
        <v>2516</v>
      </c>
      <c r="B49" s="527" t="s">
        <v>5503</v>
      </c>
      <c r="C49" s="527" t="s">
        <v>5503</v>
      </c>
      <c r="D49" s="527" t="s">
        <v>5503</v>
      </c>
      <c r="E49" s="527" t="s">
        <v>2464</v>
      </c>
      <c r="F49" s="527" t="s">
        <v>5438</v>
      </c>
      <c r="G49" s="523">
        <v>34700</v>
      </c>
      <c r="H49" s="523">
        <v>73050</v>
      </c>
      <c r="I49" s="528">
        <v>40245.731215277781</v>
      </c>
      <c r="J49" s="527" t="s">
        <v>3875</v>
      </c>
      <c r="K49" s="527" t="s">
        <v>5439</v>
      </c>
      <c r="L49" s="527" t="s">
        <v>5504</v>
      </c>
      <c r="M49" s="527" t="s">
        <v>2464</v>
      </c>
      <c r="N49" s="528">
        <v>38071.55846064815</v>
      </c>
      <c r="O49" s="527" t="s">
        <v>5505</v>
      </c>
      <c r="P49" s="527" t="s">
        <v>2464</v>
      </c>
      <c r="Q49" s="527" t="s">
        <v>5506</v>
      </c>
    </row>
    <row r="50" spans="1:36" hidden="1" outlineLevel="1">
      <c r="A50" s="527" t="s">
        <v>2483</v>
      </c>
      <c r="B50" s="527" t="s">
        <v>5507</v>
      </c>
      <c r="C50" s="527" t="s">
        <v>5507</v>
      </c>
      <c r="D50" s="527" t="s">
        <v>5507</v>
      </c>
      <c r="E50" s="527" t="s">
        <v>2464</v>
      </c>
      <c r="F50" s="527" t="s">
        <v>5438</v>
      </c>
      <c r="G50" s="523">
        <v>34700</v>
      </c>
      <c r="H50" s="523">
        <v>73050</v>
      </c>
      <c r="I50" s="528">
        <v>40245.731215277781</v>
      </c>
      <c r="J50" s="527" t="s">
        <v>3875</v>
      </c>
      <c r="K50" s="527" t="s">
        <v>5439</v>
      </c>
      <c r="L50" s="527" t="s">
        <v>5508</v>
      </c>
      <c r="M50" s="527" t="s">
        <v>2464</v>
      </c>
      <c r="N50" s="528">
        <v>38071.558472222219</v>
      </c>
      <c r="O50" s="527" t="s">
        <v>5509</v>
      </c>
      <c r="P50" s="527" t="s">
        <v>2464</v>
      </c>
      <c r="Q50" s="527" t="s">
        <v>5510</v>
      </c>
    </row>
    <row r="51" spans="1:36" hidden="1" outlineLevel="1">
      <c r="A51" s="527" t="s">
        <v>4941</v>
      </c>
      <c r="B51" s="527" t="s">
        <v>5511</v>
      </c>
      <c r="C51" s="527" t="s">
        <v>5511</v>
      </c>
      <c r="D51" s="527" t="s">
        <v>5511</v>
      </c>
      <c r="E51" s="527" t="s">
        <v>2464</v>
      </c>
      <c r="F51" s="527" t="s">
        <v>5438</v>
      </c>
      <c r="G51" s="523">
        <v>38718</v>
      </c>
      <c r="H51" s="523">
        <v>73050</v>
      </c>
      <c r="I51" s="528">
        <v>40245.731215277781</v>
      </c>
      <c r="J51" s="527" t="s">
        <v>3875</v>
      </c>
      <c r="K51" s="527" t="s">
        <v>5439</v>
      </c>
      <c r="L51" s="527" t="s">
        <v>5511</v>
      </c>
      <c r="M51" s="527" t="s">
        <v>2464</v>
      </c>
      <c r="N51" s="528">
        <v>40091.617754629631</v>
      </c>
      <c r="O51" s="527" t="s">
        <v>5512</v>
      </c>
      <c r="P51" s="527" t="s">
        <v>2464</v>
      </c>
      <c r="Q51" s="527" t="s">
        <v>5512</v>
      </c>
    </row>
    <row r="52" spans="1:36" hidden="1" outlineLevel="1">
      <c r="A52" s="527" t="s">
        <v>4937</v>
      </c>
      <c r="B52" s="527" t="s">
        <v>5513</v>
      </c>
      <c r="C52" s="527" t="s">
        <v>5513</v>
      </c>
      <c r="D52" s="527" t="s">
        <v>5513</v>
      </c>
      <c r="E52" s="527" t="s">
        <v>2464</v>
      </c>
      <c r="F52" s="527" t="s">
        <v>5438</v>
      </c>
      <c r="G52" s="523">
        <v>38718</v>
      </c>
      <c r="H52" s="523">
        <v>73050</v>
      </c>
      <c r="I52" s="528">
        <v>40245.731226851851</v>
      </c>
      <c r="J52" s="527" t="s">
        <v>3875</v>
      </c>
      <c r="K52" s="527" t="s">
        <v>5439</v>
      </c>
      <c r="L52" s="527" t="s">
        <v>5513</v>
      </c>
      <c r="M52" s="527" t="s">
        <v>2464</v>
      </c>
      <c r="N52" s="528">
        <v>40091.617754629631</v>
      </c>
      <c r="O52" s="527" t="s">
        <v>5514</v>
      </c>
      <c r="P52" s="527" t="s">
        <v>2464</v>
      </c>
      <c r="Q52" s="527" t="s">
        <v>5514</v>
      </c>
    </row>
    <row r="53" spans="1:36" hidden="1" outlineLevel="1">
      <c r="A53" s="527" t="s">
        <v>4933</v>
      </c>
      <c r="B53" s="527" t="s">
        <v>5515</v>
      </c>
      <c r="C53" s="527" t="s">
        <v>5515</v>
      </c>
      <c r="D53" s="527" t="s">
        <v>5515</v>
      </c>
      <c r="E53" s="527" t="s">
        <v>2464</v>
      </c>
      <c r="F53" s="527" t="s">
        <v>5438</v>
      </c>
      <c r="G53" s="523">
        <v>38718</v>
      </c>
      <c r="H53" s="523">
        <v>73050</v>
      </c>
      <c r="I53" s="528">
        <v>40245.731226851851</v>
      </c>
      <c r="J53" s="527" t="s">
        <v>3875</v>
      </c>
      <c r="K53" s="527" t="s">
        <v>5439</v>
      </c>
      <c r="L53" s="527" t="s">
        <v>5515</v>
      </c>
      <c r="M53" s="527" t="s">
        <v>2464</v>
      </c>
      <c r="N53" s="528">
        <v>40091.617754629631</v>
      </c>
      <c r="O53" s="527" t="s">
        <v>5516</v>
      </c>
      <c r="P53" s="527" t="s">
        <v>2464</v>
      </c>
      <c r="Q53" s="527" t="s">
        <v>5516</v>
      </c>
    </row>
    <row r="54" spans="1:36" hidden="1" outlineLevel="1">
      <c r="A54" s="527" t="s">
        <v>3907</v>
      </c>
      <c r="B54" s="527" t="s">
        <v>5517</v>
      </c>
      <c r="C54" s="527" t="s">
        <v>5517</v>
      </c>
      <c r="D54" s="527" t="s">
        <v>5517</v>
      </c>
      <c r="E54" s="527" t="s">
        <v>2464</v>
      </c>
      <c r="F54" s="527" t="s">
        <v>5438</v>
      </c>
      <c r="G54" s="523">
        <v>38718</v>
      </c>
      <c r="H54" s="523">
        <v>73050</v>
      </c>
      <c r="I54" s="528">
        <v>40245.731226851851</v>
      </c>
      <c r="J54" s="527" t="s">
        <v>3875</v>
      </c>
      <c r="K54" s="527" t="s">
        <v>5439</v>
      </c>
      <c r="L54" s="527" t="s">
        <v>5517</v>
      </c>
      <c r="M54" s="527" t="s">
        <v>2464</v>
      </c>
      <c r="N54" s="528">
        <v>40091.617766203701</v>
      </c>
      <c r="O54" s="527" t="s">
        <v>5518</v>
      </c>
      <c r="P54" s="527" t="s">
        <v>2464</v>
      </c>
      <c r="Q54" s="527" t="s">
        <v>5518</v>
      </c>
    </row>
    <row r="55" spans="1:36" hidden="1" outlineLevel="1">
      <c r="A55" s="527" t="s">
        <v>3913</v>
      </c>
      <c r="B55" s="527" t="s">
        <v>5519</v>
      </c>
      <c r="C55" s="527" t="s">
        <v>5519</v>
      </c>
      <c r="D55" s="527" t="s">
        <v>5519</v>
      </c>
      <c r="E55" s="527" t="s">
        <v>2464</v>
      </c>
      <c r="F55" s="527" t="s">
        <v>5438</v>
      </c>
      <c r="G55" s="523">
        <v>38718</v>
      </c>
      <c r="H55" s="523">
        <v>73050</v>
      </c>
      <c r="I55" s="528">
        <v>40245.731238425928</v>
      </c>
      <c r="J55" s="527" t="s">
        <v>3875</v>
      </c>
      <c r="K55" s="527" t="s">
        <v>5439</v>
      </c>
      <c r="L55" s="527" t="s">
        <v>5519</v>
      </c>
      <c r="M55" s="527" t="s">
        <v>2464</v>
      </c>
      <c r="N55" s="528">
        <v>40091.617766203701</v>
      </c>
      <c r="O55" s="527" t="s">
        <v>5520</v>
      </c>
      <c r="P55" s="527" t="s">
        <v>2464</v>
      </c>
      <c r="Q55" s="527" t="s">
        <v>5520</v>
      </c>
    </row>
    <row r="56" spans="1:36" hidden="1" outlineLevel="1">
      <c r="A56" s="527" t="s">
        <v>4923</v>
      </c>
      <c r="B56" s="527" t="s">
        <v>5521</v>
      </c>
      <c r="C56" s="527" t="s">
        <v>5521</v>
      </c>
      <c r="D56" s="527" t="s">
        <v>5521</v>
      </c>
      <c r="E56" s="527" t="s">
        <v>2464</v>
      </c>
      <c r="F56" s="527" t="s">
        <v>5438</v>
      </c>
      <c r="G56" s="523">
        <v>38718</v>
      </c>
      <c r="H56" s="523">
        <v>73050</v>
      </c>
      <c r="I56" s="528">
        <v>40245.731238425928</v>
      </c>
      <c r="J56" s="527" t="s">
        <v>3875</v>
      </c>
      <c r="K56" s="527" t="s">
        <v>5439</v>
      </c>
      <c r="L56" s="527" t="s">
        <v>5521</v>
      </c>
      <c r="M56" s="527" t="s">
        <v>2464</v>
      </c>
      <c r="N56" s="528">
        <v>40091.617766203701</v>
      </c>
      <c r="O56" s="527" t="s">
        <v>5522</v>
      </c>
      <c r="P56" s="527" t="s">
        <v>2464</v>
      </c>
      <c r="Q56" s="527" t="s">
        <v>5523</v>
      </c>
    </row>
    <row r="57" spans="1:36" s="442" customFormat="1" collapsed="1">
      <c r="A57" s="518" t="s">
        <v>5524</v>
      </c>
      <c r="B57" s="518"/>
      <c r="C57" s="518"/>
      <c r="D57" s="518"/>
      <c r="E57" s="518"/>
      <c r="F57" s="518"/>
      <c r="G57" s="518"/>
      <c r="H57" s="518"/>
      <c r="I57" s="518" t="str">
        <f>A59&amp;"="&amp;B59&amp;", "&amp;A60&amp;"="&amp;B60&amp;", "&amp;A61&amp;"="&amp;B61&amp;", "&amp;A62&amp;"="&amp;B62&amp;", "&amp;A63&amp;"="&amp;B63&amp;", "&amp;A64&amp;"="&amp;B64&amp;", "&amp;A65&amp;"="&amp;B65&amp;", "&amp;A66&amp;"="&amp;B66&amp;", "&amp;A67&amp;"="&amp;B67&amp;", "&amp;A68&amp;"="&amp;B68&amp;", "&amp;A69&amp;"="&amp;B69&amp;", "&amp;A70&amp;"="&amp;B70&amp;", "&amp;A71&amp;"="&amp;B71&amp;", "&amp;A72&amp;"="&amp;B72&amp;", "&amp;A73&amp;"="&amp;B73</f>
        <v>1=Laitos, 11=Sairaala, 12=Terveyskeskus, 13=Vanhainkoti tai vastaava, 14=Kehitysvammalaitos, 15=Päihdehuollonlaitos, 16=Kuntoutuslaitos, 18=Muu laitoshoito, 2=Koti, kotihoito ja palveluasuminen, 21=Kotihoito/ei-ympärivuorokautinen palveluasuminen, 22=Koti ilman säännöllisiä palveluja, 23=Vanhusten ympärivuorokautinen palveluasuminen, 24=Kehitysvammaisten autettu asuminen, 27=Muu ympärivuorokautinen palveluasuminen, 3=Kuollut</v>
      </c>
      <c r="J57" s="518"/>
      <c r="K57" s="518"/>
      <c r="L57" s="518"/>
      <c r="M57" s="518"/>
      <c r="N57" s="518"/>
      <c r="O57" s="518"/>
      <c r="P57" s="518"/>
      <c r="Q57" s="518"/>
      <c r="R57" s="518"/>
      <c r="S57" s="518"/>
      <c r="T57" s="518"/>
      <c r="U57" s="518"/>
      <c r="V57" s="518"/>
      <c r="W57" s="518"/>
      <c r="X57" s="518"/>
      <c r="Y57" s="518"/>
      <c r="Z57" s="518"/>
      <c r="AA57" s="518"/>
      <c r="AB57" s="518"/>
      <c r="AC57" s="518"/>
      <c r="AD57" s="518"/>
      <c r="AE57" s="518"/>
      <c r="AF57" s="518"/>
      <c r="AG57" s="518"/>
      <c r="AH57" s="518"/>
      <c r="AI57" s="518"/>
      <c r="AJ57" s="518"/>
    </row>
    <row r="58" spans="1:36" ht="12.75" hidden="1" customHeight="1" outlineLevel="1">
      <c r="A58" s="519" t="s">
        <v>2679</v>
      </c>
      <c r="B58" s="519" t="s">
        <v>2678</v>
      </c>
      <c r="C58" s="519" t="s">
        <v>2677</v>
      </c>
      <c r="D58" s="519" t="s">
        <v>2676</v>
      </c>
      <c r="E58" s="519" t="s">
        <v>2675</v>
      </c>
      <c r="F58" s="519" t="s">
        <v>2674</v>
      </c>
      <c r="G58" s="519" t="s">
        <v>2673</v>
      </c>
      <c r="H58" s="519" t="s">
        <v>2672</v>
      </c>
      <c r="I58" s="519" t="s">
        <v>2671</v>
      </c>
      <c r="J58" s="519" t="s">
        <v>2670</v>
      </c>
      <c r="K58" s="519" t="s">
        <v>2669</v>
      </c>
      <c r="L58" s="519" t="s">
        <v>2668</v>
      </c>
      <c r="M58" s="519" t="s">
        <v>2667</v>
      </c>
      <c r="N58" s="519" t="s">
        <v>2666</v>
      </c>
    </row>
    <row r="59" spans="1:36" ht="12.75" hidden="1" customHeight="1" outlineLevel="1">
      <c r="A59" s="520" t="s">
        <v>2665</v>
      </c>
      <c r="B59" s="520" t="s">
        <v>5525</v>
      </c>
      <c r="C59" s="520" t="s">
        <v>5525</v>
      </c>
      <c r="D59" s="520" t="s">
        <v>5525</v>
      </c>
      <c r="E59" s="523">
        <v>35065.000011574077</v>
      </c>
      <c r="F59" s="523">
        <v>73050.99998842593</v>
      </c>
      <c r="G59" s="523">
        <v>40840.788391203707</v>
      </c>
      <c r="H59" s="520" t="s">
        <v>3875</v>
      </c>
      <c r="I59" s="520">
        <v>1</v>
      </c>
      <c r="J59" s="520" t="s">
        <v>5526</v>
      </c>
      <c r="K59" s="520" t="s">
        <v>2464</v>
      </c>
      <c r="L59" s="523">
        <v>40252.772592592592</v>
      </c>
      <c r="M59" s="520" t="s">
        <v>5527</v>
      </c>
      <c r="N59" s="520" t="s">
        <v>5528</v>
      </c>
    </row>
    <row r="60" spans="1:36" ht="12.75" hidden="1" customHeight="1" outlineLevel="1">
      <c r="A60" s="520" t="s">
        <v>2659</v>
      </c>
      <c r="B60" s="520" t="s">
        <v>5529</v>
      </c>
      <c r="C60" s="520" t="s">
        <v>5529</v>
      </c>
      <c r="D60" s="520" t="s">
        <v>5529</v>
      </c>
      <c r="E60" s="523">
        <v>35065.000011574077</v>
      </c>
      <c r="F60" s="523">
        <v>73050.99998842593</v>
      </c>
      <c r="G60" s="523">
        <v>40840.788391203707</v>
      </c>
      <c r="H60" s="520" t="s">
        <v>3875</v>
      </c>
      <c r="I60" s="520">
        <v>1</v>
      </c>
      <c r="J60" s="520" t="s">
        <v>5530</v>
      </c>
      <c r="K60" s="520" t="s">
        <v>2464</v>
      </c>
      <c r="L60" s="523">
        <v>40252.772592592592</v>
      </c>
      <c r="M60" s="520" t="s">
        <v>5531</v>
      </c>
      <c r="N60" s="520" t="s">
        <v>5532</v>
      </c>
    </row>
    <row r="61" spans="1:36" ht="12.75" hidden="1" customHeight="1" outlineLevel="1">
      <c r="A61" s="520" t="s">
        <v>2654</v>
      </c>
      <c r="B61" s="520" t="s">
        <v>5533</v>
      </c>
      <c r="C61" s="520" t="s">
        <v>5533</v>
      </c>
      <c r="D61" s="520" t="s">
        <v>5533</v>
      </c>
      <c r="E61" s="523">
        <v>35065.000011574077</v>
      </c>
      <c r="F61" s="523">
        <v>73050.99998842593</v>
      </c>
      <c r="G61" s="523">
        <v>40840.788391203707</v>
      </c>
      <c r="H61" s="520" t="s">
        <v>3875</v>
      </c>
      <c r="I61" s="520">
        <v>1</v>
      </c>
      <c r="J61" s="520" t="s">
        <v>5534</v>
      </c>
      <c r="K61" s="520" t="s">
        <v>2464</v>
      </c>
      <c r="L61" s="523">
        <v>40252.772604166668</v>
      </c>
      <c r="M61" s="520" t="s">
        <v>5535</v>
      </c>
      <c r="N61" s="520" t="s">
        <v>5536</v>
      </c>
    </row>
    <row r="62" spans="1:36" ht="12.75" hidden="1" customHeight="1" outlineLevel="1">
      <c r="A62" s="520" t="s">
        <v>2652</v>
      </c>
      <c r="B62" s="520" t="s">
        <v>5537</v>
      </c>
      <c r="C62" s="520" t="s">
        <v>5537</v>
      </c>
      <c r="D62" s="520" t="s">
        <v>5537</v>
      </c>
      <c r="E62" s="523">
        <v>35065.000011574077</v>
      </c>
      <c r="F62" s="523">
        <v>73050.99998842593</v>
      </c>
      <c r="G62" s="523">
        <v>40252.772604166668</v>
      </c>
      <c r="H62" s="520" t="s">
        <v>3875</v>
      </c>
      <c r="I62" s="520">
        <v>1</v>
      </c>
      <c r="J62" s="520" t="s">
        <v>5538</v>
      </c>
      <c r="K62" s="520" t="s">
        <v>2464</v>
      </c>
      <c r="L62" s="523">
        <v>40252.772604166668</v>
      </c>
      <c r="M62" s="520" t="s">
        <v>5539</v>
      </c>
      <c r="N62" s="520" t="s">
        <v>5540</v>
      </c>
    </row>
    <row r="63" spans="1:36" ht="12.75" hidden="1" customHeight="1" outlineLevel="1">
      <c r="A63" s="520" t="s">
        <v>2651</v>
      </c>
      <c r="B63" s="520" t="s">
        <v>5541</v>
      </c>
      <c r="C63" s="520" t="s">
        <v>5541</v>
      </c>
      <c r="D63" s="520" t="s">
        <v>5541</v>
      </c>
      <c r="E63" s="523">
        <v>35065.000011574077</v>
      </c>
      <c r="F63" s="523">
        <v>73050.99998842593</v>
      </c>
      <c r="G63" s="523">
        <v>40252.772604166668</v>
      </c>
      <c r="H63" s="520" t="s">
        <v>3875</v>
      </c>
      <c r="I63" s="520">
        <v>1</v>
      </c>
      <c r="J63" s="520" t="s">
        <v>5542</v>
      </c>
      <c r="K63" s="520" t="s">
        <v>2464</v>
      </c>
      <c r="L63" s="523">
        <v>40252.772604166668</v>
      </c>
      <c r="M63" s="520" t="s">
        <v>5543</v>
      </c>
      <c r="N63" s="520" t="s">
        <v>5544</v>
      </c>
    </row>
    <row r="64" spans="1:36" ht="12.75" hidden="1" customHeight="1" outlineLevel="1">
      <c r="A64" s="520" t="s">
        <v>2646</v>
      </c>
      <c r="B64" s="520" t="s">
        <v>5545</v>
      </c>
      <c r="C64" s="520" t="s">
        <v>5545</v>
      </c>
      <c r="D64" s="520" t="s">
        <v>5545</v>
      </c>
      <c r="E64" s="523">
        <v>35065.000011574077</v>
      </c>
      <c r="F64" s="523">
        <v>73050.99998842593</v>
      </c>
      <c r="G64" s="523">
        <v>40252.772604166668</v>
      </c>
      <c r="H64" s="520" t="s">
        <v>3875</v>
      </c>
      <c r="I64" s="520">
        <v>1</v>
      </c>
      <c r="J64" s="520" t="s">
        <v>5546</v>
      </c>
      <c r="K64" s="520" t="s">
        <v>2464</v>
      </c>
      <c r="L64" s="523">
        <v>40252.772604166668</v>
      </c>
      <c r="M64" s="520" t="s">
        <v>5547</v>
      </c>
      <c r="N64" s="520" t="s">
        <v>5548</v>
      </c>
    </row>
    <row r="65" spans="1:36" ht="12.75" hidden="1" customHeight="1" outlineLevel="1">
      <c r="A65" s="520" t="s">
        <v>2645</v>
      </c>
      <c r="B65" s="520" t="s">
        <v>5549</v>
      </c>
      <c r="C65" s="520" t="s">
        <v>5549</v>
      </c>
      <c r="D65" s="520" t="s">
        <v>5549</v>
      </c>
      <c r="E65" s="523">
        <v>35065.000011574077</v>
      </c>
      <c r="F65" s="523">
        <v>73050.99998842593</v>
      </c>
      <c r="G65" s="523">
        <v>40252.772604166668</v>
      </c>
      <c r="H65" s="520" t="s">
        <v>3875</v>
      </c>
      <c r="I65" s="520">
        <v>1</v>
      </c>
      <c r="J65" s="520" t="s">
        <v>5550</v>
      </c>
      <c r="K65" s="520" t="s">
        <v>2464</v>
      </c>
      <c r="L65" s="523">
        <v>40252.772604166668</v>
      </c>
      <c r="M65" s="520" t="s">
        <v>5551</v>
      </c>
      <c r="N65" s="520" t="s">
        <v>5552</v>
      </c>
    </row>
    <row r="66" spans="1:36" ht="12.75" hidden="1" customHeight="1" outlineLevel="1">
      <c r="A66" s="520" t="s">
        <v>2639</v>
      </c>
      <c r="B66" s="520" t="s">
        <v>5553</v>
      </c>
      <c r="C66" s="520" t="s">
        <v>5553</v>
      </c>
      <c r="D66" s="520" t="s">
        <v>5553</v>
      </c>
      <c r="E66" s="523">
        <v>39083.000011574077</v>
      </c>
      <c r="F66" s="523">
        <v>73050.99998842593</v>
      </c>
      <c r="G66" s="523">
        <v>40252.772604166668</v>
      </c>
      <c r="H66" s="520" t="s">
        <v>3875</v>
      </c>
      <c r="I66" s="520">
        <v>1</v>
      </c>
      <c r="J66" s="520" t="s">
        <v>5554</v>
      </c>
      <c r="K66" s="520" t="s">
        <v>2464</v>
      </c>
      <c r="L66" s="523">
        <v>40252.772604166668</v>
      </c>
      <c r="M66" s="520" t="s">
        <v>5555</v>
      </c>
      <c r="N66" s="520" t="s">
        <v>5556</v>
      </c>
    </row>
    <row r="67" spans="1:36" ht="12.75" hidden="1" customHeight="1" outlineLevel="1">
      <c r="A67" s="520" t="s">
        <v>2629</v>
      </c>
      <c r="B67" s="520" t="s">
        <v>5557</v>
      </c>
      <c r="C67" s="520" t="s">
        <v>5557</v>
      </c>
      <c r="D67" s="520" t="s">
        <v>5557</v>
      </c>
      <c r="E67" s="523">
        <v>35065.000011574077</v>
      </c>
      <c r="F67" s="523">
        <v>73050.99998842593</v>
      </c>
      <c r="G67" s="523">
        <v>40252.772604166668</v>
      </c>
      <c r="H67" s="520" t="s">
        <v>3875</v>
      </c>
      <c r="I67" s="520">
        <v>1</v>
      </c>
      <c r="J67" s="520" t="s">
        <v>5558</v>
      </c>
      <c r="K67" s="520" t="s">
        <v>2464</v>
      </c>
      <c r="L67" s="523">
        <v>40252.772604166668</v>
      </c>
      <c r="M67" s="520" t="s">
        <v>5559</v>
      </c>
      <c r="N67" s="520" t="s">
        <v>5560</v>
      </c>
    </row>
    <row r="68" spans="1:36" ht="12.75" hidden="1" customHeight="1" outlineLevel="1">
      <c r="A68" s="520" t="s">
        <v>2623</v>
      </c>
      <c r="B68" s="520" t="s">
        <v>5561</v>
      </c>
      <c r="C68" s="520" t="s">
        <v>5561</v>
      </c>
      <c r="D68" s="520" t="s">
        <v>5561</v>
      </c>
      <c r="E68" s="523">
        <v>35065.000011574077</v>
      </c>
      <c r="F68" s="523">
        <v>73050.99998842593</v>
      </c>
      <c r="G68" s="523">
        <v>40252.772615740738</v>
      </c>
      <c r="H68" s="520" t="s">
        <v>3875</v>
      </c>
      <c r="I68" s="520">
        <v>1</v>
      </c>
      <c r="J68" s="520" t="s">
        <v>5562</v>
      </c>
      <c r="K68" s="520" t="s">
        <v>2464</v>
      </c>
      <c r="L68" s="523">
        <v>40252.772615740738</v>
      </c>
      <c r="M68" s="520" t="s">
        <v>5563</v>
      </c>
      <c r="N68" s="520" t="s">
        <v>5564</v>
      </c>
    </row>
    <row r="69" spans="1:36" ht="12.75" hidden="1" customHeight="1" outlineLevel="1">
      <c r="A69" s="520" t="s">
        <v>2621</v>
      </c>
      <c r="B69" s="520" t="s">
        <v>5565</v>
      </c>
      <c r="C69" s="520" t="s">
        <v>5565</v>
      </c>
      <c r="D69" s="520" t="s">
        <v>5565</v>
      </c>
      <c r="E69" s="523">
        <v>35065.000011574077</v>
      </c>
      <c r="F69" s="523">
        <v>73050.99998842593</v>
      </c>
      <c r="G69" s="523">
        <v>40252.772615740738</v>
      </c>
      <c r="H69" s="520" t="s">
        <v>3875</v>
      </c>
      <c r="I69" s="520">
        <v>1</v>
      </c>
      <c r="J69" s="520" t="s">
        <v>5566</v>
      </c>
      <c r="K69" s="520" t="s">
        <v>2464</v>
      </c>
      <c r="L69" s="523">
        <v>40252.772615740738</v>
      </c>
      <c r="M69" s="520" t="s">
        <v>5567</v>
      </c>
      <c r="N69" s="520" t="s">
        <v>5568</v>
      </c>
    </row>
    <row r="70" spans="1:36" ht="12.75" hidden="1" customHeight="1" outlineLevel="1">
      <c r="A70" s="520" t="s">
        <v>2618</v>
      </c>
      <c r="B70" s="520" t="s">
        <v>5569</v>
      </c>
      <c r="C70" s="520" t="s">
        <v>5569</v>
      </c>
      <c r="D70" s="520" t="s">
        <v>5569</v>
      </c>
      <c r="E70" s="523">
        <v>39083.000011574077</v>
      </c>
      <c r="F70" s="523">
        <v>73050.99998842593</v>
      </c>
      <c r="G70" s="523">
        <v>40252.772615740738</v>
      </c>
      <c r="H70" s="520" t="s">
        <v>3875</v>
      </c>
      <c r="I70" s="520">
        <v>1</v>
      </c>
      <c r="J70" s="520" t="s">
        <v>5570</v>
      </c>
      <c r="K70" s="520" t="s">
        <v>2464</v>
      </c>
      <c r="L70" s="523">
        <v>40252.772615740738</v>
      </c>
      <c r="M70" s="520" t="s">
        <v>5571</v>
      </c>
      <c r="N70" s="520" t="s">
        <v>3854</v>
      </c>
    </row>
    <row r="71" spans="1:36" ht="12.75" hidden="1" customHeight="1" outlineLevel="1">
      <c r="A71" s="520" t="s">
        <v>2613</v>
      </c>
      <c r="B71" s="520" t="s">
        <v>5572</v>
      </c>
      <c r="C71" s="520" t="s">
        <v>5572</v>
      </c>
      <c r="D71" s="520" t="s">
        <v>5572</v>
      </c>
      <c r="E71" s="523">
        <v>39083.000011574077</v>
      </c>
      <c r="F71" s="523">
        <v>73050.99998842593</v>
      </c>
      <c r="G71" s="523">
        <v>40252.772615740738</v>
      </c>
      <c r="H71" s="520" t="s">
        <v>3875</v>
      </c>
      <c r="I71" s="520">
        <v>1</v>
      </c>
      <c r="J71" s="520" t="s">
        <v>5573</v>
      </c>
      <c r="K71" s="520" t="s">
        <v>2464</v>
      </c>
      <c r="L71" s="523">
        <v>40252.772615740738</v>
      </c>
      <c r="M71" s="520" t="s">
        <v>5574</v>
      </c>
      <c r="N71" s="520" t="s">
        <v>5575</v>
      </c>
    </row>
    <row r="72" spans="1:36" ht="12.75" hidden="1" customHeight="1" outlineLevel="1">
      <c r="A72" s="520" t="s">
        <v>2606</v>
      </c>
      <c r="B72" s="520" t="s">
        <v>5576</v>
      </c>
      <c r="C72" s="520" t="s">
        <v>5576</v>
      </c>
      <c r="D72" s="520" t="s">
        <v>5576</v>
      </c>
      <c r="E72" s="523">
        <v>39083.000011574077</v>
      </c>
      <c r="F72" s="523">
        <v>73050.99998842593</v>
      </c>
      <c r="G72" s="523">
        <v>40252.772615740738</v>
      </c>
      <c r="H72" s="520" t="s">
        <v>3875</v>
      </c>
      <c r="I72" s="520">
        <v>1</v>
      </c>
      <c r="J72" s="520" t="s">
        <v>5577</v>
      </c>
      <c r="K72" s="520" t="s">
        <v>2464</v>
      </c>
      <c r="L72" s="523">
        <v>40252.772615740738</v>
      </c>
      <c r="M72" s="520" t="s">
        <v>5578</v>
      </c>
      <c r="N72" s="520" t="s">
        <v>5579</v>
      </c>
    </row>
    <row r="73" spans="1:36" ht="12.75" hidden="1" customHeight="1" outlineLevel="1">
      <c r="A73" s="520" t="s">
        <v>2599</v>
      </c>
      <c r="B73" s="520" t="s">
        <v>5580</v>
      </c>
      <c r="C73" s="520" t="s">
        <v>5580</v>
      </c>
      <c r="D73" s="520" t="s">
        <v>5580</v>
      </c>
      <c r="E73" s="523">
        <v>35065.000011574077</v>
      </c>
      <c r="F73" s="523">
        <v>73050.99998842593</v>
      </c>
      <c r="G73" s="523">
        <v>40840.788391203707</v>
      </c>
      <c r="H73" s="520" t="s">
        <v>3875</v>
      </c>
      <c r="I73" s="520">
        <v>1</v>
      </c>
      <c r="J73" s="520" t="s">
        <v>5581</v>
      </c>
      <c r="K73" s="520" t="s">
        <v>2464</v>
      </c>
      <c r="L73" s="523">
        <v>40252.772615740738</v>
      </c>
      <c r="M73" s="520" t="s">
        <v>5582</v>
      </c>
      <c r="N73" s="520" t="s">
        <v>5583</v>
      </c>
    </row>
    <row r="74" spans="1:36" s="442" customFormat="1" collapsed="1">
      <c r="A74" s="518" t="s">
        <v>5584</v>
      </c>
      <c r="B74" s="518"/>
      <c r="C74" s="518"/>
      <c r="D74" s="518"/>
      <c r="E74" s="518"/>
      <c r="F74" s="518"/>
      <c r="G74" s="518"/>
      <c r="H74" s="518"/>
      <c r="I74" s="518" t="str">
        <f>A76&amp;"="&amp;B76&amp;", "&amp;A77&amp;"="&amp;B77&amp;", "&amp;A78&amp;"="&amp;B78&amp;", "&amp;A79&amp;"="&amp;B79&amp;", "&amp;A80&amp;"="&amp;B80&amp;", "&amp;A81&amp;"="&amp;B81&amp;", "&amp;A82&amp;"="&amp;B82&amp;", "&amp;A83&amp;"="&amp;B83&amp;", "&amp;A84&amp;"="&amp;B84&amp;", "&amp;A85&amp;"="&amp;B85&amp;", "&amp;A86&amp;"="&amp;B86&amp;", "&amp;A87&amp;"="&amp;B87&amp;", "&amp;A88&amp;"="&amp;B88&amp;", "&amp;A89&amp;"="&amp;B89&amp;", "&amp;A90&amp;"="&amp;B90&amp;", "&amp;A92&amp;"="&amp;B92&amp;", "&amp;A93&amp;"="&amp;B93&amp;", "&amp;A94&amp;"="&amp;B94&amp;", "&amp;A95&amp;"="&amp;B95&amp;", "&amp;A96&amp;"="&amp;B96&amp;", "&amp;A98&amp;"="&amp;B98&amp;", "&amp;A99&amp;"="&amp;B99&amp;", "&amp;A100&amp;"="&amp;B100&amp;", "&amp;A101&amp;"="&amp;B101&amp;", "&amp;A102&amp;"="&amp;B102</f>
        <v>1=Diagnoosi, 10=Tiedon lähde, 11=Toteajan nimi, 12=Diagnoosin tai käyntisyyn toteamispäivä, 15=Diagnoosin päättymisen toteajan nimi, 16=Diagnoosin päättymispäivä, 17=Diagnoosin päättymisen syy, 18=Diagnoosin päättymisen syyn tarkenne, 19=Toteajan palveluyksikkö, 2=Diagnoosin tai käyntisyyn ensisijaisuus, 20=Diagnoosin päättymisen toteajan palveluyksikkö, 21=Diagnoosin tai käyntisyyn nimi, 22=Episodin nimi, 23=Käyntisyy, 24=Tapaturman liikuntalaji, 26=Diagnoosin tai käyntisyyn oirekoodi, 27=Endokrinologisen häiriön koodi, 28=Aiheuttajan ATC-koodi, 3=Diagnoosin ulkoinen syy, 4=Diagnoosin tapaturmatyyppi, 6=ICD-10 -vastaavuuskoodi ICPC-koodille, 7=Diagnoosin tai käyntisyyn varmuusaste, 8=Diagnoosin pysyvyys, 9=Diagnoosin tai käyntisyyn episoditunnus, 999=Poistetut tietokentät</v>
      </c>
      <c r="J74" s="518"/>
      <c r="K74" s="518"/>
      <c r="L74" s="518"/>
      <c r="M74" s="518"/>
      <c r="N74" s="518"/>
      <c r="O74" s="518"/>
      <c r="P74" s="518"/>
      <c r="Q74" s="518"/>
      <c r="R74" s="518"/>
      <c r="S74" s="518"/>
      <c r="T74" s="518"/>
      <c r="U74" s="518"/>
      <c r="V74" s="518"/>
      <c r="W74" s="518"/>
      <c r="X74" s="518"/>
      <c r="Y74" s="518"/>
      <c r="Z74" s="518"/>
      <c r="AA74" s="518"/>
      <c r="AB74" s="518"/>
      <c r="AC74" s="518"/>
      <c r="AD74" s="518"/>
      <c r="AE74" s="518"/>
      <c r="AF74" s="518"/>
      <c r="AG74" s="518"/>
      <c r="AH74" s="518"/>
      <c r="AI74" s="518"/>
      <c r="AJ74" s="518"/>
    </row>
    <row r="75" spans="1:36" ht="12.75" hidden="1" customHeight="1" outlineLevel="1">
      <c r="A75" s="519" t="s">
        <v>2679</v>
      </c>
      <c r="B75" s="519" t="s">
        <v>2678</v>
      </c>
      <c r="C75" s="519" t="s">
        <v>2677</v>
      </c>
      <c r="D75" s="519" t="s">
        <v>2676</v>
      </c>
      <c r="E75" s="519" t="s">
        <v>2687</v>
      </c>
      <c r="F75" s="519" t="s">
        <v>2688</v>
      </c>
      <c r="G75" s="519" t="s">
        <v>2675</v>
      </c>
      <c r="H75" s="519" t="s">
        <v>2674</v>
      </c>
      <c r="I75" s="519" t="s">
        <v>2673</v>
      </c>
      <c r="J75" s="519" t="s">
        <v>2672</v>
      </c>
      <c r="K75" s="519" t="s">
        <v>2671</v>
      </c>
      <c r="L75" s="519" t="s">
        <v>2670</v>
      </c>
      <c r="M75" s="519" t="s">
        <v>2669</v>
      </c>
      <c r="N75" s="519" t="s">
        <v>2668</v>
      </c>
      <c r="O75" s="519" t="s">
        <v>5585</v>
      </c>
      <c r="P75" s="519" t="s">
        <v>2667</v>
      </c>
      <c r="Q75" s="519" t="s">
        <v>5586</v>
      </c>
      <c r="R75" s="519" t="s">
        <v>5587</v>
      </c>
      <c r="S75" s="519" t="s">
        <v>5588</v>
      </c>
      <c r="T75" s="519" t="s">
        <v>5589</v>
      </c>
      <c r="U75" s="519" t="s">
        <v>5590</v>
      </c>
      <c r="V75" s="519" t="s">
        <v>5591</v>
      </c>
      <c r="W75" s="519" t="s">
        <v>5592</v>
      </c>
      <c r="X75" s="519" t="s">
        <v>5593</v>
      </c>
      <c r="Y75" s="519" t="s">
        <v>5594</v>
      </c>
      <c r="Z75" s="519" t="s">
        <v>5595</v>
      </c>
      <c r="AA75" s="519" t="s">
        <v>2666</v>
      </c>
      <c r="AB75" s="519" t="s">
        <v>5596</v>
      </c>
      <c r="AC75" s="519" t="s">
        <v>5597</v>
      </c>
      <c r="AD75" s="519" t="s">
        <v>5598</v>
      </c>
    </row>
    <row r="76" spans="1:36" ht="12.75" hidden="1" customHeight="1" outlineLevel="1">
      <c r="A76" s="520" t="s">
        <v>2665</v>
      </c>
      <c r="B76" s="520" t="s">
        <v>1290</v>
      </c>
      <c r="C76" s="520" t="s">
        <v>5599</v>
      </c>
      <c r="D76" s="520" t="s">
        <v>5600</v>
      </c>
      <c r="E76" s="520" t="s">
        <v>2464</v>
      </c>
      <c r="F76" s="520">
        <v>0</v>
      </c>
      <c r="G76" s="523">
        <v>41275.000011574077</v>
      </c>
      <c r="H76" s="523">
        <v>73050.99998842593</v>
      </c>
      <c r="I76" s="523">
        <v>42192.583553240744</v>
      </c>
      <c r="J76" s="520" t="s">
        <v>4460</v>
      </c>
      <c r="K76" s="520">
        <v>1</v>
      </c>
      <c r="L76" s="520" t="s">
        <v>5601</v>
      </c>
      <c r="M76" s="520" t="s">
        <v>2464</v>
      </c>
      <c r="N76" s="523">
        <v>42012.602835648147</v>
      </c>
      <c r="O76" s="520" t="s">
        <v>2464</v>
      </c>
      <c r="P76" s="520" t="s">
        <v>2464</v>
      </c>
      <c r="Q76" s="520" t="s">
        <v>5602</v>
      </c>
      <c r="R76" s="520" t="s">
        <v>2629</v>
      </c>
      <c r="S76" s="520" t="s">
        <v>5603</v>
      </c>
      <c r="T76" s="520" t="s">
        <v>2464</v>
      </c>
      <c r="U76" s="520" t="s">
        <v>2690</v>
      </c>
      <c r="V76" s="520" t="s">
        <v>5604</v>
      </c>
      <c r="W76" s="520" t="s">
        <v>2464</v>
      </c>
      <c r="X76" s="520" t="s">
        <v>2464</v>
      </c>
      <c r="Y76" s="520" t="s">
        <v>5605</v>
      </c>
      <c r="Z76" s="520" t="s">
        <v>5606</v>
      </c>
      <c r="AA76" s="520" t="s">
        <v>2464</v>
      </c>
      <c r="AB76" s="520" t="s">
        <v>5607</v>
      </c>
      <c r="AC76" s="520" t="s">
        <v>5608</v>
      </c>
      <c r="AD76" s="520" t="s">
        <v>5609</v>
      </c>
    </row>
    <row r="77" spans="1:36" ht="12.75" hidden="1" customHeight="1" outlineLevel="1">
      <c r="A77" s="520" t="s">
        <v>2663</v>
      </c>
      <c r="B77" s="520" t="s">
        <v>5610</v>
      </c>
      <c r="C77" s="520" t="s">
        <v>5610</v>
      </c>
      <c r="D77" s="520" t="s">
        <v>5610</v>
      </c>
      <c r="E77" s="520" t="s">
        <v>2464</v>
      </c>
      <c r="F77" s="520">
        <v>0</v>
      </c>
      <c r="G77" s="523">
        <v>41275.000011574077</v>
      </c>
      <c r="H77" s="523">
        <v>73050.99998842593</v>
      </c>
      <c r="I77" s="523">
        <v>42999.504675925928</v>
      </c>
      <c r="J77" s="520" t="s">
        <v>2465</v>
      </c>
      <c r="K77" s="520">
        <v>1</v>
      </c>
      <c r="L77" s="520" t="s">
        <v>5611</v>
      </c>
      <c r="M77" s="520" t="s">
        <v>2464</v>
      </c>
      <c r="N77" s="523">
        <v>42012.602835648147</v>
      </c>
      <c r="O77" s="520" t="s">
        <v>2464</v>
      </c>
      <c r="P77" s="520" t="s">
        <v>2464</v>
      </c>
      <c r="Q77" s="520" t="s">
        <v>2464</v>
      </c>
      <c r="R77" s="520" t="s">
        <v>2639</v>
      </c>
      <c r="S77" s="520" t="s">
        <v>2464</v>
      </c>
      <c r="T77" s="520" t="s">
        <v>2464</v>
      </c>
      <c r="U77" s="520" t="s">
        <v>2689</v>
      </c>
      <c r="V77" s="520" t="s">
        <v>2464</v>
      </c>
      <c r="W77" s="520" t="s">
        <v>2464</v>
      </c>
      <c r="X77" s="520" t="s">
        <v>2464</v>
      </c>
      <c r="Y77" s="520" t="s">
        <v>5612</v>
      </c>
      <c r="Z77" s="520" t="s">
        <v>5613</v>
      </c>
      <c r="AA77" s="520" t="s">
        <v>2464</v>
      </c>
      <c r="AB77" s="520" t="s">
        <v>5614</v>
      </c>
      <c r="AC77" s="520" t="s">
        <v>5608</v>
      </c>
      <c r="AD77" s="520" t="s">
        <v>5609</v>
      </c>
    </row>
    <row r="78" spans="1:36" ht="12.75" hidden="1" customHeight="1" outlineLevel="1">
      <c r="A78" s="520" t="s">
        <v>2659</v>
      </c>
      <c r="B78" s="520" t="s">
        <v>5615</v>
      </c>
      <c r="C78" s="520" t="s">
        <v>5616</v>
      </c>
      <c r="D78" s="520" t="s">
        <v>5616</v>
      </c>
      <c r="E78" s="520" t="s">
        <v>2464</v>
      </c>
      <c r="F78" s="520">
        <v>0</v>
      </c>
      <c r="G78" s="523">
        <v>41275.000011574077</v>
      </c>
      <c r="H78" s="523">
        <v>73050.99998842593</v>
      </c>
      <c r="I78" s="523">
        <v>42012.602835648147</v>
      </c>
      <c r="J78" s="520" t="s">
        <v>2465</v>
      </c>
      <c r="K78" s="520">
        <v>1</v>
      </c>
      <c r="L78" s="520" t="s">
        <v>5617</v>
      </c>
      <c r="M78" s="520" t="s">
        <v>2464</v>
      </c>
      <c r="N78" s="523">
        <v>42012.602835648147</v>
      </c>
      <c r="O78" s="520" t="s">
        <v>2464</v>
      </c>
      <c r="P78" s="520" t="s">
        <v>2464</v>
      </c>
      <c r="Q78" s="520" t="s">
        <v>2464</v>
      </c>
      <c r="R78" s="520" t="s">
        <v>2627</v>
      </c>
      <c r="S78" s="520" t="s">
        <v>2464</v>
      </c>
      <c r="T78" s="520" t="s">
        <v>2464</v>
      </c>
      <c r="U78" s="520" t="s">
        <v>2689</v>
      </c>
      <c r="V78" s="520" t="s">
        <v>2464</v>
      </c>
      <c r="W78" s="520" t="s">
        <v>2464</v>
      </c>
      <c r="X78" s="520" t="s">
        <v>2464</v>
      </c>
      <c r="Y78" s="520" t="s">
        <v>2464</v>
      </c>
      <c r="Z78" s="520" t="s">
        <v>2464</v>
      </c>
      <c r="AA78" s="520" t="s">
        <v>2464</v>
      </c>
      <c r="AB78" s="520" t="s">
        <v>5618</v>
      </c>
      <c r="AC78" s="520" t="s">
        <v>5619</v>
      </c>
      <c r="AD78" s="520" t="s">
        <v>5620</v>
      </c>
    </row>
    <row r="79" spans="1:36" ht="12.75" hidden="1" customHeight="1" outlineLevel="1">
      <c r="A79" s="520" t="s">
        <v>2654</v>
      </c>
      <c r="B79" s="520" t="s">
        <v>5621</v>
      </c>
      <c r="C79" s="520" t="s">
        <v>5621</v>
      </c>
      <c r="D79" s="520" t="s">
        <v>5621</v>
      </c>
      <c r="E79" s="520" t="s">
        <v>2464</v>
      </c>
      <c r="F79" s="520">
        <v>0</v>
      </c>
      <c r="G79" s="523">
        <v>41275.000011574077</v>
      </c>
      <c r="H79" s="523">
        <v>73050.99998842593</v>
      </c>
      <c r="I79" s="523">
        <v>42012.602835648147</v>
      </c>
      <c r="J79" s="520" t="s">
        <v>2465</v>
      </c>
      <c r="K79" s="520">
        <v>1</v>
      </c>
      <c r="L79" s="520" t="s">
        <v>5622</v>
      </c>
      <c r="M79" s="520" t="s">
        <v>2464</v>
      </c>
      <c r="N79" s="523">
        <v>42012.602835648147</v>
      </c>
      <c r="O79" s="520" t="s">
        <v>2464</v>
      </c>
      <c r="P79" s="520" t="s">
        <v>2464</v>
      </c>
      <c r="Q79" s="520" t="s">
        <v>2464</v>
      </c>
      <c r="R79" s="520" t="s">
        <v>2634</v>
      </c>
      <c r="S79" s="520" t="s">
        <v>2464</v>
      </c>
      <c r="T79" s="520" t="s">
        <v>2464</v>
      </c>
      <c r="U79" s="520" t="s">
        <v>2689</v>
      </c>
      <c r="V79" s="520" t="s">
        <v>2464</v>
      </c>
      <c r="W79" s="520" t="s">
        <v>2464</v>
      </c>
      <c r="X79" s="520" t="s">
        <v>2464</v>
      </c>
      <c r="Y79" s="520" t="s">
        <v>2464</v>
      </c>
      <c r="Z79" s="520" t="s">
        <v>2464</v>
      </c>
      <c r="AA79" s="520" t="s">
        <v>2464</v>
      </c>
      <c r="AB79" s="520" t="s">
        <v>5623</v>
      </c>
      <c r="AC79" s="520" t="s">
        <v>5624</v>
      </c>
      <c r="AD79" s="520" t="s">
        <v>5625</v>
      </c>
    </row>
    <row r="80" spans="1:36" ht="12.75" hidden="1" customHeight="1" outlineLevel="1">
      <c r="A80" s="520" t="s">
        <v>2646</v>
      </c>
      <c r="B80" s="520" t="s">
        <v>5626</v>
      </c>
      <c r="C80" s="520" t="s">
        <v>5626</v>
      </c>
      <c r="D80" s="520" t="s">
        <v>5626</v>
      </c>
      <c r="E80" s="520" t="s">
        <v>2464</v>
      </c>
      <c r="F80" s="520">
        <v>0</v>
      </c>
      <c r="G80" s="523">
        <v>41275.000011574077</v>
      </c>
      <c r="H80" s="523">
        <v>73050.99998842593</v>
      </c>
      <c r="I80" s="523">
        <v>42305.538958333331</v>
      </c>
      <c r="J80" s="520" t="s">
        <v>2465</v>
      </c>
      <c r="K80" s="520">
        <v>1</v>
      </c>
      <c r="L80" s="520" t="s">
        <v>5627</v>
      </c>
      <c r="M80" s="520" t="s">
        <v>2464</v>
      </c>
      <c r="N80" s="523">
        <v>42012.602835648147</v>
      </c>
      <c r="O80" s="520" t="s">
        <v>5628</v>
      </c>
      <c r="P80" s="520" t="s">
        <v>2464</v>
      </c>
      <c r="Q80" s="520" t="s">
        <v>2464</v>
      </c>
      <c r="R80" s="520" t="s">
        <v>2618</v>
      </c>
      <c r="S80" s="520" t="s">
        <v>5629</v>
      </c>
      <c r="T80" s="520" t="s">
        <v>2464</v>
      </c>
      <c r="U80" s="520" t="s">
        <v>2689</v>
      </c>
      <c r="V80" s="520" t="s">
        <v>2464</v>
      </c>
      <c r="W80" s="520" t="s">
        <v>2464</v>
      </c>
      <c r="X80" s="520" t="s">
        <v>2464</v>
      </c>
      <c r="Y80" s="520" t="s">
        <v>2464</v>
      </c>
      <c r="Z80" s="520" t="s">
        <v>2464</v>
      </c>
      <c r="AA80" s="520" t="s">
        <v>2464</v>
      </c>
      <c r="AB80" s="520" t="s">
        <v>5630</v>
      </c>
      <c r="AC80" s="520" t="s">
        <v>5619</v>
      </c>
      <c r="AD80" s="520" t="s">
        <v>5620</v>
      </c>
    </row>
    <row r="81" spans="1:30" ht="12.75" hidden="1" customHeight="1" outlineLevel="1">
      <c r="A81" s="520" t="s">
        <v>2645</v>
      </c>
      <c r="B81" s="520" t="s">
        <v>5631</v>
      </c>
      <c r="C81" s="520" t="s">
        <v>5631</v>
      </c>
      <c r="D81" s="520" t="s">
        <v>5631</v>
      </c>
      <c r="E81" s="520" t="s">
        <v>2464</v>
      </c>
      <c r="F81" s="520">
        <v>0</v>
      </c>
      <c r="G81" s="523">
        <v>41275.000011574077</v>
      </c>
      <c r="H81" s="523">
        <v>73050.99998842593</v>
      </c>
      <c r="I81" s="523">
        <v>42192.573854166665</v>
      </c>
      <c r="J81" s="520" t="s">
        <v>4460</v>
      </c>
      <c r="K81" s="520">
        <v>1</v>
      </c>
      <c r="L81" s="520" t="s">
        <v>5632</v>
      </c>
      <c r="M81" s="520" t="s">
        <v>2464</v>
      </c>
      <c r="N81" s="523">
        <v>42012.602835648147</v>
      </c>
      <c r="O81" s="520" t="s">
        <v>2464</v>
      </c>
      <c r="P81" s="520" t="s">
        <v>2464</v>
      </c>
      <c r="Q81" s="520" t="s">
        <v>2464</v>
      </c>
      <c r="R81" s="520" t="s">
        <v>2621</v>
      </c>
      <c r="S81" s="520" t="s">
        <v>2464</v>
      </c>
      <c r="T81" s="520" t="s">
        <v>2464</v>
      </c>
      <c r="U81" s="520" t="s">
        <v>2690</v>
      </c>
      <c r="V81" s="520" t="s">
        <v>2464</v>
      </c>
      <c r="W81" s="520" t="s">
        <v>2464</v>
      </c>
      <c r="X81" s="520" t="s">
        <v>2464</v>
      </c>
      <c r="Y81" s="520" t="s">
        <v>2464</v>
      </c>
      <c r="Z81" s="520" t="s">
        <v>2464</v>
      </c>
      <c r="AA81" s="520" t="s">
        <v>2464</v>
      </c>
      <c r="AB81" s="520" t="s">
        <v>5633</v>
      </c>
      <c r="AC81" s="520" t="s">
        <v>5624</v>
      </c>
      <c r="AD81" s="520" t="s">
        <v>5625</v>
      </c>
    </row>
    <row r="82" spans="1:30" ht="12.75" hidden="1" customHeight="1" outlineLevel="1">
      <c r="A82" s="520" t="s">
        <v>2640</v>
      </c>
      <c r="B82" s="520" t="s">
        <v>5634</v>
      </c>
      <c r="C82" s="520" t="s">
        <v>5634</v>
      </c>
      <c r="D82" s="520" t="s">
        <v>5634</v>
      </c>
      <c r="E82" s="520" t="s">
        <v>2464</v>
      </c>
      <c r="F82" s="520">
        <v>0</v>
      </c>
      <c r="G82" s="523">
        <v>41275.000011574077</v>
      </c>
      <c r="H82" s="523">
        <v>73050.99998842593</v>
      </c>
      <c r="I82" s="523">
        <v>42305.539594907408</v>
      </c>
      <c r="J82" s="520" t="s">
        <v>2465</v>
      </c>
      <c r="K82" s="520">
        <v>1</v>
      </c>
      <c r="L82" s="520" t="s">
        <v>5635</v>
      </c>
      <c r="M82" s="520" t="s">
        <v>2464</v>
      </c>
      <c r="N82" s="523">
        <v>42012.602835648147</v>
      </c>
      <c r="O82" s="520" t="s">
        <v>5628</v>
      </c>
      <c r="P82" s="520" t="s">
        <v>2464</v>
      </c>
      <c r="Q82" s="520" t="s">
        <v>2464</v>
      </c>
      <c r="R82" s="520" t="s">
        <v>2612</v>
      </c>
      <c r="S82" s="520" t="s">
        <v>5629</v>
      </c>
      <c r="T82" s="520" t="s">
        <v>2464</v>
      </c>
      <c r="U82" s="520" t="s">
        <v>2689</v>
      </c>
      <c r="V82" s="520" t="s">
        <v>2464</v>
      </c>
      <c r="W82" s="520" t="s">
        <v>2464</v>
      </c>
      <c r="X82" s="520" t="s">
        <v>2464</v>
      </c>
      <c r="Y82" s="520" t="s">
        <v>5636</v>
      </c>
      <c r="Z82" s="520" t="s">
        <v>5637</v>
      </c>
      <c r="AA82" s="520" t="s">
        <v>2464</v>
      </c>
      <c r="AB82" s="520" t="s">
        <v>5638</v>
      </c>
      <c r="AC82" s="520" t="s">
        <v>5608</v>
      </c>
      <c r="AD82" s="520" t="s">
        <v>5609</v>
      </c>
    </row>
    <row r="83" spans="1:30" ht="12.75" hidden="1" customHeight="1" outlineLevel="1">
      <c r="A83" s="520" t="s">
        <v>2639</v>
      </c>
      <c r="B83" s="520" t="s">
        <v>5639</v>
      </c>
      <c r="C83" s="520" t="s">
        <v>5639</v>
      </c>
      <c r="D83" s="520" t="s">
        <v>5639</v>
      </c>
      <c r="E83" s="520" t="s">
        <v>2464</v>
      </c>
      <c r="F83" s="520">
        <v>0</v>
      </c>
      <c r="G83" s="523">
        <v>41275.000011574077</v>
      </c>
      <c r="H83" s="523">
        <v>73050.99998842593</v>
      </c>
      <c r="I83" s="523">
        <v>42012.602835648147</v>
      </c>
      <c r="J83" s="520" t="s">
        <v>2465</v>
      </c>
      <c r="K83" s="520">
        <v>1</v>
      </c>
      <c r="L83" s="520" t="s">
        <v>5640</v>
      </c>
      <c r="M83" s="520" t="s">
        <v>2464</v>
      </c>
      <c r="N83" s="523">
        <v>42012.602835648147</v>
      </c>
      <c r="O83" s="520" t="s">
        <v>2464</v>
      </c>
      <c r="P83" s="520" t="s">
        <v>2464</v>
      </c>
      <c r="Q83" s="520" t="s">
        <v>2464</v>
      </c>
      <c r="R83" s="520" t="s">
        <v>2611</v>
      </c>
      <c r="S83" s="520" t="s">
        <v>2464</v>
      </c>
      <c r="T83" s="520" t="s">
        <v>2464</v>
      </c>
      <c r="U83" s="520" t="s">
        <v>2689</v>
      </c>
      <c r="V83" s="520" t="s">
        <v>2464</v>
      </c>
      <c r="W83" s="520" t="s">
        <v>2464</v>
      </c>
      <c r="X83" s="520" t="s">
        <v>2464</v>
      </c>
      <c r="Y83" s="520" t="s">
        <v>2464</v>
      </c>
      <c r="Z83" s="520" t="s">
        <v>2464</v>
      </c>
      <c r="AA83" s="520" t="s">
        <v>2464</v>
      </c>
      <c r="AB83" s="520" t="s">
        <v>5641</v>
      </c>
      <c r="AC83" s="520" t="s">
        <v>5642</v>
      </c>
      <c r="AD83" s="520" t="s">
        <v>5643</v>
      </c>
    </row>
    <row r="84" spans="1:30" ht="12.75" hidden="1" customHeight="1" outlineLevel="1">
      <c r="A84" s="520" t="s">
        <v>2634</v>
      </c>
      <c r="B84" s="520" t="s">
        <v>5644</v>
      </c>
      <c r="C84" s="520" t="s">
        <v>5645</v>
      </c>
      <c r="D84" s="520" t="s">
        <v>5646</v>
      </c>
      <c r="E84" s="520" t="s">
        <v>2464</v>
      </c>
      <c r="F84" s="520">
        <v>0</v>
      </c>
      <c r="G84" s="523">
        <v>41275.000011574077</v>
      </c>
      <c r="H84" s="523">
        <v>73050.99998842593</v>
      </c>
      <c r="I84" s="523">
        <v>42012.602835648147</v>
      </c>
      <c r="J84" s="520" t="s">
        <v>2465</v>
      </c>
      <c r="K84" s="520">
        <v>1</v>
      </c>
      <c r="L84" s="520" t="s">
        <v>5647</v>
      </c>
      <c r="M84" s="520" t="s">
        <v>2464</v>
      </c>
      <c r="N84" s="523">
        <v>42012.602835648147</v>
      </c>
      <c r="O84" s="520" t="s">
        <v>2464</v>
      </c>
      <c r="P84" s="520" t="s">
        <v>2464</v>
      </c>
      <c r="Q84" s="520" t="s">
        <v>2464</v>
      </c>
      <c r="R84" s="520" t="s">
        <v>2623</v>
      </c>
      <c r="S84" s="520" t="s">
        <v>2464</v>
      </c>
      <c r="T84" s="520" t="s">
        <v>2464</v>
      </c>
      <c r="U84" s="520" t="s">
        <v>2689</v>
      </c>
      <c r="V84" s="520" t="s">
        <v>2464</v>
      </c>
      <c r="W84" s="520" t="s">
        <v>2464</v>
      </c>
      <c r="X84" s="520" t="s">
        <v>2464</v>
      </c>
      <c r="Y84" s="520" t="s">
        <v>5648</v>
      </c>
      <c r="Z84" s="520" t="s">
        <v>5649</v>
      </c>
      <c r="AA84" s="520" t="s">
        <v>2464</v>
      </c>
      <c r="AB84" s="520" t="s">
        <v>5650</v>
      </c>
      <c r="AC84" s="520" t="s">
        <v>5651</v>
      </c>
      <c r="AD84" s="520" t="s">
        <v>5652</v>
      </c>
    </row>
    <row r="85" spans="1:30" ht="12.75" hidden="1" customHeight="1" outlineLevel="1">
      <c r="A85" s="520" t="s">
        <v>2629</v>
      </c>
      <c r="B85" s="520" t="s">
        <v>5653</v>
      </c>
      <c r="C85" s="520" t="s">
        <v>5653</v>
      </c>
      <c r="D85" s="520" t="s">
        <v>5653</v>
      </c>
      <c r="E85" s="520" t="s">
        <v>2464</v>
      </c>
      <c r="F85" s="520">
        <v>0</v>
      </c>
      <c r="G85" s="523">
        <v>41275.000011574077</v>
      </c>
      <c r="H85" s="523">
        <v>73050.99998842593</v>
      </c>
      <c r="I85" s="523">
        <v>42012.602835648147</v>
      </c>
      <c r="J85" s="520" t="s">
        <v>2465</v>
      </c>
      <c r="K85" s="520">
        <v>1</v>
      </c>
      <c r="L85" s="520" t="s">
        <v>5654</v>
      </c>
      <c r="M85" s="520" t="s">
        <v>2464</v>
      </c>
      <c r="N85" s="523">
        <v>42012.602835648147</v>
      </c>
      <c r="O85" s="520" t="s">
        <v>2464</v>
      </c>
      <c r="P85" s="520" t="s">
        <v>2464</v>
      </c>
      <c r="Q85" s="520" t="s">
        <v>2464</v>
      </c>
      <c r="R85" s="520" t="s">
        <v>2467</v>
      </c>
      <c r="S85" s="520" t="s">
        <v>2464</v>
      </c>
      <c r="T85" s="520" t="s">
        <v>2464</v>
      </c>
      <c r="U85" s="520" t="s">
        <v>2689</v>
      </c>
      <c r="V85" s="520" t="s">
        <v>2464</v>
      </c>
      <c r="W85" s="520" t="s">
        <v>2464</v>
      </c>
      <c r="X85" s="520" t="s">
        <v>2464</v>
      </c>
      <c r="Y85" s="520" t="s">
        <v>5655</v>
      </c>
      <c r="Z85" s="520" t="s">
        <v>5656</v>
      </c>
      <c r="AA85" s="520" t="s">
        <v>2464</v>
      </c>
      <c r="AB85" s="520" t="s">
        <v>5657</v>
      </c>
      <c r="AC85" s="520" t="s">
        <v>5608</v>
      </c>
      <c r="AD85" s="520" t="s">
        <v>5609</v>
      </c>
    </row>
    <row r="86" spans="1:30" ht="12.75" hidden="1" customHeight="1" outlineLevel="1">
      <c r="A86" s="520" t="s">
        <v>2627</v>
      </c>
      <c r="B86" s="520" t="s">
        <v>5658</v>
      </c>
      <c r="C86" s="520" t="s">
        <v>5658</v>
      </c>
      <c r="D86" s="520" t="s">
        <v>5659</v>
      </c>
      <c r="E86" s="520" t="s">
        <v>2464</v>
      </c>
      <c r="F86" s="520">
        <v>0</v>
      </c>
      <c r="G86" s="523">
        <v>41275.000011574077</v>
      </c>
      <c r="H86" s="523">
        <v>73050.99998842593</v>
      </c>
      <c r="I86" s="523">
        <v>42305.542615740742</v>
      </c>
      <c r="J86" s="520" t="s">
        <v>2465</v>
      </c>
      <c r="K86" s="520">
        <v>1</v>
      </c>
      <c r="L86" s="520" t="s">
        <v>5660</v>
      </c>
      <c r="M86" s="520" t="s">
        <v>2464</v>
      </c>
      <c r="N86" s="523">
        <v>42012.602835648147</v>
      </c>
      <c r="O86" s="520" t="s">
        <v>5661</v>
      </c>
      <c r="P86" s="520" t="s">
        <v>2464</v>
      </c>
      <c r="Q86" s="520" t="s">
        <v>2464</v>
      </c>
      <c r="R86" s="520" t="s">
        <v>2613</v>
      </c>
      <c r="S86" s="520" t="s">
        <v>5629</v>
      </c>
      <c r="T86" s="520" t="s">
        <v>2464</v>
      </c>
      <c r="U86" s="520" t="s">
        <v>2689</v>
      </c>
      <c r="V86" s="520" t="s">
        <v>2464</v>
      </c>
      <c r="W86" s="520" t="s">
        <v>2464</v>
      </c>
      <c r="X86" s="520" t="s">
        <v>2464</v>
      </c>
      <c r="Y86" s="520" t="s">
        <v>5648</v>
      </c>
      <c r="Z86" s="520" t="s">
        <v>5649</v>
      </c>
      <c r="AA86" s="520" t="s">
        <v>2464</v>
      </c>
      <c r="AB86" s="520" t="s">
        <v>5662</v>
      </c>
      <c r="AC86" s="520" t="s">
        <v>5651</v>
      </c>
      <c r="AD86" s="520" t="s">
        <v>5652</v>
      </c>
    </row>
    <row r="87" spans="1:30" ht="12.75" hidden="1" customHeight="1" outlineLevel="1">
      <c r="A87" s="520" t="s">
        <v>2623</v>
      </c>
      <c r="B87" s="520" t="s">
        <v>5663</v>
      </c>
      <c r="C87" s="520" t="s">
        <v>5663</v>
      </c>
      <c r="D87" s="520" t="s">
        <v>5664</v>
      </c>
      <c r="E87" s="520" t="s">
        <v>2464</v>
      </c>
      <c r="F87" s="520">
        <v>0</v>
      </c>
      <c r="G87" s="523">
        <v>41275.000011574077</v>
      </c>
      <c r="H87" s="523">
        <v>73050.99998842593</v>
      </c>
      <c r="I87" s="523">
        <v>42012.602835648147</v>
      </c>
      <c r="J87" s="520" t="s">
        <v>2465</v>
      </c>
      <c r="K87" s="520">
        <v>1</v>
      </c>
      <c r="L87" s="520" t="s">
        <v>5665</v>
      </c>
      <c r="M87" s="520" t="s">
        <v>2464</v>
      </c>
      <c r="N87" s="523">
        <v>42012.602835648147</v>
      </c>
      <c r="O87" s="520" t="s">
        <v>2464</v>
      </c>
      <c r="P87" s="520" t="s">
        <v>2464</v>
      </c>
      <c r="Q87" s="520" t="s">
        <v>2464</v>
      </c>
      <c r="R87" s="520" t="s">
        <v>2599</v>
      </c>
      <c r="S87" s="520" t="s">
        <v>5603</v>
      </c>
      <c r="T87" s="520" t="s">
        <v>2464</v>
      </c>
      <c r="U87" s="520" t="s">
        <v>2690</v>
      </c>
      <c r="V87" s="520" t="s">
        <v>5666</v>
      </c>
      <c r="W87" s="520" t="s">
        <v>2464</v>
      </c>
      <c r="X87" s="520" t="s">
        <v>2464</v>
      </c>
      <c r="Y87" s="520" t="s">
        <v>2464</v>
      </c>
      <c r="Z87" s="520" t="s">
        <v>2464</v>
      </c>
      <c r="AA87" s="520" t="s">
        <v>2464</v>
      </c>
      <c r="AB87" s="520" t="s">
        <v>5667</v>
      </c>
      <c r="AC87" s="520" t="s">
        <v>5642</v>
      </c>
      <c r="AD87" s="520" t="s">
        <v>5643</v>
      </c>
    </row>
    <row r="88" spans="1:30" ht="12.75" hidden="1" customHeight="1" outlineLevel="1">
      <c r="A88" s="520" t="s">
        <v>2621</v>
      </c>
      <c r="B88" s="520" t="s">
        <v>5668</v>
      </c>
      <c r="C88" s="520" t="s">
        <v>5668</v>
      </c>
      <c r="D88" s="520" t="s">
        <v>5668</v>
      </c>
      <c r="E88" s="520" t="s">
        <v>2464</v>
      </c>
      <c r="F88" s="520">
        <v>0</v>
      </c>
      <c r="G88" s="523">
        <v>42005.000011574077</v>
      </c>
      <c r="H88" s="523">
        <v>73050.99998842593</v>
      </c>
      <c r="I88" s="523">
        <v>42012.602835648147</v>
      </c>
      <c r="J88" s="520" t="s">
        <v>2465</v>
      </c>
      <c r="K88" s="520">
        <v>1</v>
      </c>
      <c r="L88" s="520" t="s">
        <v>5669</v>
      </c>
      <c r="M88" s="520" t="s">
        <v>2464</v>
      </c>
      <c r="N88" s="523">
        <v>42012.602835648147</v>
      </c>
      <c r="O88" s="520" t="s">
        <v>2464</v>
      </c>
      <c r="P88" s="520" t="s">
        <v>2464</v>
      </c>
      <c r="Q88" s="520" t="s">
        <v>2464</v>
      </c>
      <c r="R88" s="520" t="s">
        <v>2640</v>
      </c>
      <c r="S88" s="520" t="s">
        <v>2464</v>
      </c>
      <c r="T88" s="520" t="s">
        <v>2464</v>
      </c>
      <c r="U88" s="520" t="s">
        <v>2689</v>
      </c>
      <c r="V88" s="520" t="s">
        <v>2464</v>
      </c>
      <c r="W88" s="520" t="s">
        <v>2464</v>
      </c>
      <c r="X88" s="520" t="s">
        <v>2464</v>
      </c>
      <c r="Y88" s="520" t="s">
        <v>2464</v>
      </c>
      <c r="Z88" s="520" t="s">
        <v>2464</v>
      </c>
      <c r="AA88" s="520" t="s">
        <v>2464</v>
      </c>
      <c r="AB88" s="520" t="s">
        <v>5670</v>
      </c>
      <c r="AC88" s="520" t="s">
        <v>5642</v>
      </c>
      <c r="AD88" s="520" t="s">
        <v>5643</v>
      </c>
    </row>
    <row r="89" spans="1:30" ht="12.75" hidden="1" customHeight="1" outlineLevel="1">
      <c r="A89" s="520" t="s">
        <v>2618</v>
      </c>
      <c r="B89" s="520" t="s">
        <v>5671</v>
      </c>
      <c r="C89" s="520" t="s">
        <v>5671</v>
      </c>
      <c r="D89" s="520" t="s">
        <v>5671</v>
      </c>
      <c r="E89" s="520" t="s">
        <v>2464</v>
      </c>
      <c r="F89" s="520">
        <v>0</v>
      </c>
      <c r="G89" s="523">
        <v>42005.000011574077</v>
      </c>
      <c r="H89" s="523">
        <v>73050.99998842593</v>
      </c>
      <c r="I89" s="523">
        <v>42012.602835648147</v>
      </c>
      <c r="J89" s="520" t="s">
        <v>2465</v>
      </c>
      <c r="K89" s="520">
        <v>1</v>
      </c>
      <c r="L89" s="520" t="s">
        <v>5672</v>
      </c>
      <c r="M89" s="520" t="s">
        <v>2464</v>
      </c>
      <c r="N89" s="523">
        <v>42012.602835648147</v>
      </c>
      <c r="O89" s="520" t="s">
        <v>2464</v>
      </c>
      <c r="P89" s="520" t="s">
        <v>2464</v>
      </c>
      <c r="Q89" s="520" t="s">
        <v>2464</v>
      </c>
      <c r="R89" s="520" t="s">
        <v>2665</v>
      </c>
      <c r="S89" s="520" t="s">
        <v>5603</v>
      </c>
      <c r="T89" s="520" t="s">
        <v>2464</v>
      </c>
      <c r="U89" s="520" t="s">
        <v>2690</v>
      </c>
      <c r="V89" s="520" t="s">
        <v>5673</v>
      </c>
      <c r="W89" s="520" t="s">
        <v>2464</v>
      </c>
      <c r="X89" s="520" t="s">
        <v>2464</v>
      </c>
      <c r="Y89" s="520" t="s">
        <v>2464</v>
      </c>
      <c r="Z89" s="520" t="s">
        <v>2464</v>
      </c>
      <c r="AA89" s="520" t="s">
        <v>2464</v>
      </c>
      <c r="AB89" s="520" t="s">
        <v>5674</v>
      </c>
      <c r="AC89" s="520" t="s">
        <v>5675</v>
      </c>
      <c r="AD89" s="520" t="s">
        <v>5676</v>
      </c>
    </row>
    <row r="90" spans="1:30" ht="12.75" hidden="1" customHeight="1" outlineLevel="1">
      <c r="A90" s="520" t="s">
        <v>2613</v>
      </c>
      <c r="B90" s="520" t="s">
        <v>5677</v>
      </c>
      <c r="C90" s="520" t="s">
        <v>5678</v>
      </c>
      <c r="D90" s="520" t="s">
        <v>5678</v>
      </c>
      <c r="E90" s="520" t="s">
        <v>2464</v>
      </c>
      <c r="F90" s="520">
        <v>0</v>
      </c>
      <c r="G90" s="523">
        <v>42005.000011574077</v>
      </c>
      <c r="H90" s="523">
        <v>73050.99998842593</v>
      </c>
      <c r="I90" s="523">
        <v>42012.602835648147</v>
      </c>
      <c r="J90" s="520" t="s">
        <v>2465</v>
      </c>
      <c r="K90" s="520">
        <v>1</v>
      </c>
      <c r="L90" s="520" t="s">
        <v>5679</v>
      </c>
      <c r="M90" s="520" t="s">
        <v>2464</v>
      </c>
      <c r="N90" s="523">
        <v>42012.602835648147</v>
      </c>
      <c r="O90" s="520" t="s">
        <v>5680</v>
      </c>
      <c r="P90" s="520" t="s">
        <v>2464</v>
      </c>
      <c r="Q90" s="520" t="s">
        <v>2464</v>
      </c>
      <c r="R90" s="520" t="s">
        <v>2654</v>
      </c>
      <c r="S90" s="520" t="s">
        <v>5629</v>
      </c>
      <c r="T90" s="520" t="s">
        <v>2464</v>
      </c>
      <c r="U90" s="520" t="s">
        <v>2689</v>
      </c>
      <c r="V90" s="520" t="s">
        <v>2464</v>
      </c>
      <c r="W90" s="520" t="s">
        <v>2464</v>
      </c>
      <c r="X90" s="520" t="s">
        <v>2464</v>
      </c>
      <c r="Y90" s="520" t="s">
        <v>424</v>
      </c>
      <c r="Z90" s="520" t="s">
        <v>5681</v>
      </c>
      <c r="AA90" s="520" t="s">
        <v>2464</v>
      </c>
      <c r="AB90" s="520" t="s">
        <v>5682</v>
      </c>
      <c r="AC90" s="520" t="s">
        <v>5608</v>
      </c>
      <c r="AD90" s="520" t="s">
        <v>5609</v>
      </c>
    </row>
    <row r="91" spans="1:30" s="524" customFormat="1" ht="12.75" hidden="1" customHeight="1" outlineLevel="1">
      <c r="A91" s="524" t="s">
        <v>2612</v>
      </c>
      <c r="B91" s="524" t="s">
        <v>5683</v>
      </c>
      <c r="C91" s="524" t="s">
        <v>5683</v>
      </c>
      <c r="D91" s="524" t="s">
        <v>5683</v>
      </c>
      <c r="E91" s="524" t="s">
        <v>5684</v>
      </c>
      <c r="F91" s="524">
        <v>1</v>
      </c>
      <c r="G91" s="525">
        <v>42005.000011574077</v>
      </c>
      <c r="H91" s="525">
        <v>42192.999988425923</v>
      </c>
      <c r="I91" s="525">
        <v>42192.60528935185</v>
      </c>
      <c r="J91" s="524" t="s">
        <v>4460</v>
      </c>
      <c r="K91" s="524">
        <v>1</v>
      </c>
      <c r="L91" s="524" t="s">
        <v>5685</v>
      </c>
      <c r="M91" s="524" t="s">
        <v>2464</v>
      </c>
      <c r="N91" s="525">
        <v>42012.602835648147</v>
      </c>
      <c r="O91" s="524" t="s">
        <v>2464</v>
      </c>
      <c r="P91" s="524" t="s">
        <v>2464</v>
      </c>
      <c r="Q91" s="524" t="s">
        <v>5686</v>
      </c>
      <c r="R91" s="524" t="s">
        <v>5687</v>
      </c>
      <c r="S91" s="524" t="s">
        <v>2464</v>
      </c>
      <c r="T91" s="524" t="s">
        <v>2464</v>
      </c>
      <c r="U91" s="524" t="s">
        <v>2689</v>
      </c>
      <c r="V91" s="524" t="s">
        <v>5688</v>
      </c>
      <c r="W91" s="524" t="s">
        <v>2464</v>
      </c>
      <c r="X91" s="524" t="s">
        <v>2464</v>
      </c>
      <c r="Y91" s="524" t="s">
        <v>5689</v>
      </c>
      <c r="Z91" s="524" t="s">
        <v>5690</v>
      </c>
      <c r="AA91" s="524" t="s">
        <v>2464</v>
      </c>
      <c r="AB91" s="524" t="s">
        <v>5691</v>
      </c>
      <c r="AC91" s="524" t="s">
        <v>5608</v>
      </c>
      <c r="AD91" s="524" t="s">
        <v>5609</v>
      </c>
    </row>
    <row r="92" spans="1:30" ht="12.75" hidden="1" customHeight="1" outlineLevel="1">
      <c r="A92" s="520" t="s">
        <v>2611</v>
      </c>
      <c r="B92" s="520" t="s">
        <v>5692</v>
      </c>
      <c r="C92" s="520" t="s">
        <v>5692</v>
      </c>
      <c r="D92" s="520" t="s">
        <v>5692</v>
      </c>
      <c r="E92" s="520" t="s">
        <v>2464</v>
      </c>
      <c r="F92" s="520">
        <v>0</v>
      </c>
      <c r="G92" s="523">
        <v>42005.000011574077</v>
      </c>
      <c r="H92" s="523">
        <v>73050.99998842593</v>
      </c>
      <c r="I92" s="523">
        <v>42192.585787037038</v>
      </c>
      <c r="J92" s="520" t="s">
        <v>4460</v>
      </c>
      <c r="K92" s="520">
        <v>1</v>
      </c>
      <c r="L92" s="520" t="s">
        <v>5693</v>
      </c>
      <c r="M92" s="520" t="s">
        <v>2464</v>
      </c>
      <c r="N92" s="523">
        <v>42012.602835648147</v>
      </c>
      <c r="O92" s="520" t="s">
        <v>2464</v>
      </c>
      <c r="P92" s="520" t="s">
        <v>2464</v>
      </c>
      <c r="Q92" s="520" t="s">
        <v>5686</v>
      </c>
      <c r="R92" s="520" t="s">
        <v>2516</v>
      </c>
      <c r="S92" s="520" t="s">
        <v>2464</v>
      </c>
      <c r="T92" s="520" t="s">
        <v>2464</v>
      </c>
      <c r="U92" s="520" t="s">
        <v>2690</v>
      </c>
      <c r="V92" s="520" t="s">
        <v>5694</v>
      </c>
      <c r="W92" s="520" t="s">
        <v>2464</v>
      </c>
      <c r="X92" s="520" t="s">
        <v>2464</v>
      </c>
      <c r="Y92" s="520" t="s">
        <v>5689</v>
      </c>
      <c r="Z92" s="520" t="s">
        <v>5690</v>
      </c>
      <c r="AA92" s="520" t="s">
        <v>2464</v>
      </c>
      <c r="AB92" s="520" t="s">
        <v>5695</v>
      </c>
      <c r="AC92" s="520" t="s">
        <v>5608</v>
      </c>
      <c r="AD92" s="520" t="s">
        <v>5609</v>
      </c>
    </row>
    <row r="93" spans="1:30" ht="12.75" hidden="1" customHeight="1" outlineLevel="1">
      <c r="A93" s="520" t="s">
        <v>2606</v>
      </c>
      <c r="B93" s="520" t="s">
        <v>5696</v>
      </c>
      <c r="C93" s="520" t="s">
        <v>5696</v>
      </c>
      <c r="D93" s="520" t="s">
        <v>5697</v>
      </c>
      <c r="E93" s="520" t="s">
        <v>2464</v>
      </c>
      <c r="F93" s="520">
        <v>0</v>
      </c>
      <c r="G93" s="523">
        <v>42005.000011574077</v>
      </c>
      <c r="H93" s="523">
        <v>73050.99998842593</v>
      </c>
      <c r="I93" s="523">
        <v>42192.586099537039</v>
      </c>
      <c r="J93" s="520" t="s">
        <v>4460</v>
      </c>
      <c r="K93" s="520">
        <v>1</v>
      </c>
      <c r="L93" s="520" t="s">
        <v>5698</v>
      </c>
      <c r="M93" s="520" t="s">
        <v>2464</v>
      </c>
      <c r="N93" s="523">
        <v>42012.602835648147</v>
      </c>
      <c r="O93" s="520" t="s">
        <v>2464</v>
      </c>
      <c r="P93" s="520" t="s">
        <v>2464</v>
      </c>
      <c r="Q93" s="520" t="s">
        <v>5686</v>
      </c>
      <c r="R93" s="520" t="s">
        <v>2483</v>
      </c>
      <c r="S93" s="520" t="s">
        <v>2464</v>
      </c>
      <c r="T93" s="520" t="s">
        <v>2464</v>
      </c>
      <c r="U93" s="520" t="s">
        <v>2690</v>
      </c>
      <c r="V93" s="520" t="s">
        <v>5699</v>
      </c>
      <c r="W93" s="520" t="s">
        <v>2464</v>
      </c>
      <c r="X93" s="520" t="s">
        <v>2464</v>
      </c>
      <c r="Y93" s="520" t="s">
        <v>5689</v>
      </c>
      <c r="Z93" s="520" t="s">
        <v>5690</v>
      </c>
      <c r="AA93" s="520" t="s">
        <v>2464</v>
      </c>
      <c r="AB93" s="520" t="s">
        <v>5700</v>
      </c>
      <c r="AC93" s="520" t="s">
        <v>5608</v>
      </c>
      <c r="AD93" s="520" t="s">
        <v>5609</v>
      </c>
    </row>
    <row r="94" spans="1:30" ht="12.75" hidden="1" customHeight="1" outlineLevel="1">
      <c r="A94" s="520" t="s">
        <v>2605</v>
      </c>
      <c r="B94" s="520" t="s">
        <v>5701</v>
      </c>
      <c r="C94" s="520" t="s">
        <v>5702</v>
      </c>
      <c r="D94" s="520" t="s">
        <v>5702</v>
      </c>
      <c r="E94" s="520" t="s">
        <v>2464</v>
      </c>
      <c r="F94" s="520">
        <v>0</v>
      </c>
      <c r="G94" s="523">
        <v>42005.000011574077</v>
      </c>
      <c r="H94" s="523">
        <v>73050.99998842593</v>
      </c>
      <c r="I94" s="523">
        <v>42192.578865740739</v>
      </c>
      <c r="J94" s="520" t="s">
        <v>4460</v>
      </c>
      <c r="K94" s="520">
        <v>1</v>
      </c>
      <c r="L94" s="520" t="s">
        <v>5703</v>
      </c>
      <c r="M94" s="520" t="s">
        <v>2464</v>
      </c>
      <c r="N94" s="523">
        <v>42012.602835648147</v>
      </c>
      <c r="O94" s="520" t="s">
        <v>2464</v>
      </c>
      <c r="P94" s="520" t="s">
        <v>2464</v>
      </c>
      <c r="Q94" s="520" t="s">
        <v>2464</v>
      </c>
      <c r="R94" s="520" t="s">
        <v>2477</v>
      </c>
      <c r="S94" s="520" t="s">
        <v>2464</v>
      </c>
      <c r="T94" s="520" t="s">
        <v>2464</v>
      </c>
      <c r="U94" s="520" t="s">
        <v>2690</v>
      </c>
      <c r="V94" s="520" t="s">
        <v>5704</v>
      </c>
      <c r="W94" s="520" t="s">
        <v>2464</v>
      </c>
      <c r="X94" s="520" t="s">
        <v>2464</v>
      </c>
      <c r="Y94" s="520" t="s">
        <v>5705</v>
      </c>
      <c r="Z94" s="520" t="s">
        <v>5706</v>
      </c>
      <c r="AA94" s="520" t="s">
        <v>2464</v>
      </c>
      <c r="AB94" s="520" t="s">
        <v>5707</v>
      </c>
      <c r="AC94" s="520" t="s">
        <v>5608</v>
      </c>
      <c r="AD94" s="520" t="s">
        <v>5609</v>
      </c>
    </row>
    <row r="95" spans="1:30" ht="12.75" hidden="1" customHeight="1" outlineLevel="1">
      <c r="A95" s="520" t="s">
        <v>2599</v>
      </c>
      <c r="B95" s="520" t="s">
        <v>5708</v>
      </c>
      <c r="C95" s="520" t="s">
        <v>5708</v>
      </c>
      <c r="D95" s="520" t="s">
        <v>5708</v>
      </c>
      <c r="E95" s="520" t="s">
        <v>2464</v>
      </c>
      <c r="F95" s="520">
        <v>0</v>
      </c>
      <c r="G95" s="523">
        <v>41275.000011574077</v>
      </c>
      <c r="H95" s="523">
        <v>73050.99998842593</v>
      </c>
      <c r="I95" s="523">
        <v>42277.579722222225</v>
      </c>
      <c r="J95" s="520" t="s">
        <v>4460</v>
      </c>
      <c r="K95" s="520">
        <v>1</v>
      </c>
      <c r="L95" s="520" t="s">
        <v>5709</v>
      </c>
      <c r="M95" s="520" t="s">
        <v>2464</v>
      </c>
      <c r="N95" s="523">
        <v>42012.602835648147</v>
      </c>
      <c r="O95" s="520" t="s">
        <v>5710</v>
      </c>
      <c r="P95" s="520" t="s">
        <v>2464</v>
      </c>
      <c r="Q95" s="520" t="s">
        <v>2464</v>
      </c>
      <c r="R95" s="520" t="s">
        <v>2663</v>
      </c>
      <c r="S95" s="520" t="s">
        <v>5629</v>
      </c>
      <c r="T95" s="520" t="s">
        <v>2464</v>
      </c>
      <c r="U95" s="520" t="s">
        <v>2689</v>
      </c>
      <c r="V95" s="520" t="s">
        <v>2464</v>
      </c>
      <c r="W95" s="520" t="s">
        <v>5711</v>
      </c>
      <c r="X95" s="520" t="s">
        <v>2464</v>
      </c>
      <c r="Y95" s="520" t="s">
        <v>5689</v>
      </c>
      <c r="Z95" s="520" t="s">
        <v>5690</v>
      </c>
      <c r="AA95" s="520" t="s">
        <v>2464</v>
      </c>
      <c r="AB95" s="520" t="s">
        <v>5712</v>
      </c>
      <c r="AC95" s="520" t="s">
        <v>5608</v>
      </c>
      <c r="AD95" s="520" t="s">
        <v>5609</v>
      </c>
    </row>
    <row r="96" spans="1:30" ht="12.75" hidden="1" customHeight="1" outlineLevel="1">
      <c r="A96" s="520" t="s">
        <v>2557</v>
      </c>
      <c r="B96" s="520" t="s">
        <v>5713</v>
      </c>
      <c r="C96" s="520" t="s">
        <v>5713</v>
      </c>
      <c r="D96" s="520" t="s">
        <v>5713</v>
      </c>
      <c r="E96" s="520" t="s">
        <v>2464</v>
      </c>
      <c r="F96" s="520">
        <v>0</v>
      </c>
      <c r="G96" s="523">
        <v>41275.000011574077</v>
      </c>
      <c r="H96" s="523">
        <v>73050.99998842593</v>
      </c>
      <c r="I96" s="523">
        <v>42012.602835648147</v>
      </c>
      <c r="J96" s="520" t="s">
        <v>2465</v>
      </c>
      <c r="K96" s="520">
        <v>1</v>
      </c>
      <c r="L96" s="520" t="s">
        <v>5714</v>
      </c>
      <c r="M96" s="520" t="s">
        <v>2464</v>
      </c>
      <c r="N96" s="523">
        <v>42012.602835648147</v>
      </c>
      <c r="O96" s="520" t="s">
        <v>5715</v>
      </c>
      <c r="P96" s="520" t="s">
        <v>2464</v>
      </c>
      <c r="Q96" s="520" t="s">
        <v>2464</v>
      </c>
      <c r="R96" s="520" t="s">
        <v>2659</v>
      </c>
      <c r="S96" s="520" t="s">
        <v>5629</v>
      </c>
      <c r="T96" s="520" t="s">
        <v>2464</v>
      </c>
      <c r="U96" s="520" t="s">
        <v>2689</v>
      </c>
      <c r="V96" s="520" t="s">
        <v>2464</v>
      </c>
      <c r="W96" s="520" t="s">
        <v>5716</v>
      </c>
      <c r="X96" s="520" t="s">
        <v>2464</v>
      </c>
      <c r="Y96" s="520" t="s">
        <v>5689</v>
      </c>
      <c r="Z96" s="520" t="s">
        <v>5690</v>
      </c>
      <c r="AA96" s="520" t="s">
        <v>2464</v>
      </c>
      <c r="AB96" s="520" t="s">
        <v>5717</v>
      </c>
      <c r="AC96" s="520" t="s">
        <v>5608</v>
      </c>
      <c r="AD96" s="520" t="s">
        <v>5609</v>
      </c>
    </row>
    <row r="97" spans="1:36" ht="12.75" hidden="1" customHeight="1" outlineLevel="1">
      <c r="A97" s="520" t="s">
        <v>2516</v>
      </c>
      <c r="B97" s="520" t="s">
        <v>5718</v>
      </c>
      <c r="C97" s="520" t="s">
        <v>5718</v>
      </c>
      <c r="D97" s="520" t="s">
        <v>5718</v>
      </c>
      <c r="E97" s="520" t="s">
        <v>2464</v>
      </c>
      <c r="F97" s="520">
        <v>0</v>
      </c>
      <c r="G97" s="523">
        <v>42005.000011574077</v>
      </c>
      <c r="H97" s="523">
        <v>73050.99998842593</v>
      </c>
      <c r="I97" s="523">
        <v>42012.602835648147</v>
      </c>
      <c r="J97" s="520" t="s">
        <v>2465</v>
      </c>
      <c r="K97" s="520">
        <v>1</v>
      </c>
      <c r="L97" s="520" t="s">
        <v>5719</v>
      </c>
      <c r="M97" s="520" t="s">
        <v>2464</v>
      </c>
      <c r="N97" s="523">
        <v>42012.602835648147</v>
      </c>
      <c r="O97" s="520" t="s">
        <v>2464</v>
      </c>
      <c r="P97" s="520" t="s">
        <v>2464</v>
      </c>
      <c r="Q97" s="520" t="s">
        <v>2464</v>
      </c>
      <c r="R97" s="520" t="s">
        <v>2652</v>
      </c>
      <c r="S97" s="520" t="s">
        <v>2464</v>
      </c>
      <c r="T97" s="520" t="s">
        <v>2464</v>
      </c>
      <c r="U97" s="520" t="s">
        <v>2689</v>
      </c>
      <c r="V97" s="520" t="s">
        <v>2464</v>
      </c>
      <c r="W97" s="520" t="s">
        <v>2464</v>
      </c>
      <c r="X97" s="520" t="s">
        <v>2464</v>
      </c>
      <c r="Y97" s="520" t="s">
        <v>5720</v>
      </c>
      <c r="Z97" s="520" t="s">
        <v>5721</v>
      </c>
      <c r="AA97" s="520" t="s">
        <v>2464</v>
      </c>
      <c r="AB97" s="520" t="s">
        <v>5722</v>
      </c>
      <c r="AC97" s="520" t="s">
        <v>5608</v>
      </c>
      <c r="AD97" s="520" t="s">
        <v>5609</v>
      </c>
    </row>
    <row r="98" spans="1:36" ht="12.75" hidden="1" customHeight="1" outlineLevel="1">
      <c r="A98" s="520" t="s">
        <v>2483</v>
      </c>
      <c r="B98" s="520" t="s">
        <v>5723</v>
      </c>
      <c r="C98" s="520" t="s">
        <v>5723</v>
      </c>
      <c r="D98" s="520" t="s">
        <v>5723</v>
      </c>
      <c r="E98" s="520" t="s">
        <v>2464</v>
      </c>
      <c r="F98" s="520">
        <v>0</v>
      </c>
      <c r="G98" s="523">
        <v>41275.000011574077</v>
      </c>
      <c r="H98" s="523">
        <v>73050.99998842593</v>
      </c>
      <c r="I98" s="523">
        <v>42192.584004629629</v>
      </c>
      <c r="J98" s="520" t="s">
        <v>4460</v>
      </c>
      <c r="K98" s="520">
        <v>1</v>
      </c>
      <c r="L98" s="520" t="s">
        <v>5724</v>
      </c>
      <c r="M98" s="520" t="s">
        <v>2464</v>
      </c>
      <c r="N98" s="523">
        <v>42012.602835648147</v>
      </c>
      <c r="O98" s="520" t="s">
        <v>2464</v>
      </c>
      <c r="P98" s="520" t="s">
        <v>2464</v>
      </c>
      <c r="Q98" s="520" t="s">
        <v>5686</v>
      </c>
      <c r="R98" s="520" t="s">
        <v>2472</v>
      </c>
      <c r="S98" s="520" t="s">
        <v>2464</v>
      </c>
      <c r="T98" s="520" t="s">
        <v>2464</v>
      </c>
      <c r="U98" s="520" t="s">
        <v>2690</v>
      </c>
      <c r="V98" s="520" t="s">
        <v>5725</v>
      </c>
      <c r="W98" s="520" t="s">
        <v>2464</v>
      </c>
      <c r="X98" s="520" t="s">
        <v>2464</v>
      </c>
      <c r="Y98" s="520" t="s">
        <v>5689</v>
      </c>
      <c r="Z98" s="520" t="s">
        <v>5690</v>
      </c>
      <c r="AA98" s="520" t="s">
        <v>2464</v>
      </c>
      <c r="AB98" s="520" t="s">
        <v>5726</v>
      </c>
      <c r="AC98" s="520" t="s">
        <v>5608</v>
      </c>
      <c r="AD98" s="520" t="s">
        <v>5609</v>
      </c>
    </row>
    <row r="99" spans="1:36" ht="12.75" hidden="1" customHeight="1" outlineLevel="1">
      <c r="A99" s="520" t="s">
        <v>2477</v>
      </c>
      <c r="B99" s="520" t="s">
        <v>5727</v>
      </c>
      <c r="C99" s="520" t="s">
        <v>5727</v>
      </c>
      <c r="D99" s="520" t="s">
        <v>5727</v>
      </c>
      <c r="E99" s="520" t="s">
        <v>2464</v>
      </c>
      <c r="F99" s="520">
        <v>0</v>
      </c>
      <c r="G99" s="523">
        <v>41275.000011574077</v>
      </c>
      <c r="H99" s="523">
        <v>73050.99998842593</v>
      </c>
      <c r="I99" s="523">
        <v>42012.602835648147</v>
      </c>
      <c r="J99" s="520" t="s">
        <v>2465</v>
      </c>
      <c r="K99" s="520">
        <v>1</v>
      </c>
      <c r="L99" s="520" t="s">
        <v>5728</v>
      </c>
      <c r="M99" s="520" t="s">
        <v>2464</v>
      </c>
      <c r="N99" s="523">
        <v>42012.602835648147</v>
      </c>
      <c r="O99" s="520" t="s">
        <v>2464</v>
      </c>
      <c r="P99" s="520" t="s">
        <v>2464</v>
      </c>
      <c r="Q99" s="520" t="s">
        <v>2464</v>
      </c>
      <c r="R99" s="520" t="s">
        <v>2651</v>
      </c>
      <c r="S99" s="520" t="s">
        <v>2464</v>
      </c>
      <c r="T99" s="520" t="s">
        <v>2464</v>
      </c>
      <c r="U99" s="520" t="s">
        <v>2689</v>
      </c>
      <c r="V99" s="520" t="s">
        <v>2464</v>
      </c>
      <c r="W99" s="520" t="s">
        <v>2464</v>
      </c>
      <c r="X99" s="520" t="s">
        <v>2464</v>
      </c>
      <c r="Y99" s="520" t="s">
        <v>5729</v>
      </c>
      <c r="Z99" s="520" t="s">
        <v>5730</v>
      </c>
      <c r="AA99" s="520" t="s">
        <v>2464</v>
      </c>
      <c r="AB99" s="520" t="s">
        <v>5731</v>
      </c>
      <c r="AC99" s="520" t="s">
        <v>5608</v>
      </c>
      <c r="AD99" s="520" t="s">
        <v>5609</v>
      </c>
    </row>
    <row r="100" spans="1:36" ht="12.75" hidden="1" customHeight="1" outlineLevel="1">
      <c r="A100" s="520" t="s">
        <v>2472</v>
      </c>
      <c r="B100" s="520" t="s">
        <v>5732</v>
      </c>
      <c r="C100" s="520" t="s">
        <v>5732</v>
      </c>
      <c r="D100" s="520" t="s">
        <v>5732</v>
      </c>
      <c r="E100" s="520" t="s">
        <v>2464</v>
      </c>
      <c r="F100" s="520">
        <v>0</v>
      </c>
      <c r="G100" s="523">
        <v>41275.000011574077</v>
      </c>
      <c r="H100" s="523">
        <v>73050.99998842593</v>
      </c>
      <c r="I100" s="523">
        <v>42012.602835648147</v>
      </c>
      <c r="J100" s="520" t="s">
        <v>2465</v>
      </c>
      <c r="K100" s="520">
        <v>1</v>
      </c>
      <c r="L100" s="520" t="s">
        <v>5733</v>
      </c>
      <c r="M100" s="520" t="s">
        <v>2464</v>
      </c>
      <c r="N100" s="523">
        <v>42012.602835648147</v>
      </c>
      <c r="O100" s="520" t="s">
        <v>2464</v>
      </c>
      <c r="P100" s="520" t="s">
        <v>2464</v>
      </c>
      <c r="Q100" s="520" t="s">
        <v>2464</v>
      </c>
      <c r="R100" s="520" t="s">
        <v>2646</v>
      </c>
      <c r="S100" s="520" t="s">
        <v>5603</v>
      </c>
      <c r="T100" s="520" t="s">
        <v>2464</v>
      </c>
      <c r="U100" s="520" t="s">
        <v>2689</v>
      </c>
      <c r="V100" s="520" t="s">
        <v>2464</v>
      </c>
      <c r="W100" s="520" t="s">
        <v>2464</v>
      </c>
      <c r="X100" s="520" t="s">
        <v>2464</v>
      </c>
      <c r="Y100" s="520" t="s">
        <v>5734</v>
      </c>
      <c r="Z100" s="520" t="s">
        <v>5735</v>
      </c>
      <c r="AA100" s="520" t="s">
        <v>2464</v>
      </c>
      <c r="AB100" s="520" t="s">
        <v>5736</v>
      </c>
      <c r="AC100" s="520" t="s">
        <v>5608</v>
      </c>
      <c r="AD100" s="520" t="s">
        <v>5609</v>
      </c>
    </row>
    <row r="101" spans="1:36" ht="12.75" hidden="1" customHeight="1" outlineLevel="1">
      <c r="A101" s="520" t="s">
        <v>2467</v>
      </c>
      <c r="B101" s="520" t="s">
        <v>5737</v>
      </c>
      <c r="C101" s="520" t="s">
        <v>5737</v>
      </c>
      <c r="D101" s="520" t="s">
        <v>5737</v>
      </c>
      <c r="E101" s="520" t="s">
        <v>2464</v>
      </c>
      <c r="F101" s="520">
        <v>0</v>
      </c>
      <c r="G101" s="523">
        <v>41275.000011574077</v>
      </c>
      <c r="H101" s="523">
        <v>73050.99998842593</v>
      </c>
      <c r="I101" s="523">
        <v>42012.602835648147</v>
      </c>
      <c r="J101" s="520" t="s">
        <v>2465</v>
      </c>
      <c r="K101" s="520">
        <v>1</v>
      </c>
      <c r="L101" s="520" t="s">
        <v>5738</v>
      </c>
      <c r="M101" s="520" t="s">
        <v>2464</v>
      </c>
      <c r="N101" s="523">
        <v>42012.602835648147</v>
      </c>
      <c r="O101" s="520" t="s">
        <v>2464</v>
      </c>
      <c r="P101" s="520" t="s">
        <v>2464</v>
      </c>
      <c r="Q101" s="520" t="s">
        <v>2464</v>
      </c>
      <c r="R101" s="520" t="s">
        <v>2645</v>
      </c>
      <c r="S101" s="520" t="s">
        <v>5603</v>
      </c>
      <c r="T101" s="520" t="s">
        <v>2690</v>
      </c>
      <c r="U101" s="520" t="s">
        <v>2689</v>
      </c>
      <c r="V101" s="520" t="s">
        <v>2464</v>
      </c>
      <c r="W101" s="520" t="s">
        <v>2464</v>
      </c>
      <c r="X101" s="520" t="s">
        <v>2464</v>
      </c>
      <c r="Y101" s="520" t="s">
        <v>2464</v>
      </c>
      <c r="Z101" s="520" t="s">
        <v>2464</v>
      </c>
      <c r="AA101" s="520" t="s">
        <v>2464</v>
      </c>
      <c r="AB101" s="520" t="s">
        <v>5739</v>
      </c>
      <c r="AC101" s="520" t="s">
        <v>5651</v>
      </c>
      <c r="AD101" s="520" t="s">
        <v>5652</v>
      </c>
    </row>
    <row r="102" spans="1:36" ht="12.75" hidden="1" customHeight="1" outlineLevel="1">
      <c r="A102" s="520" t="s">
        <v>5684</v>
      </c>
      <c r="B102" s="520" t="s">
        <v>5740</v>
      </c>
      <c r="C102" s="520" t="s">
        <v>5740</v>
      </c>
      <c r="D102" s="520" t="s">
        <v>5740</v>
      </c>
      <c r="E102" s="520" t="s">
        <v>2464</v>
      </c>
      <c r="F102" s="520">
        <v>0</v>
      </c>
      <c r="G102" s="523">
        <v>41275.000011574077</v>
      </c>
      <c r="H102" s="523">
        <v>73050.99998842593</v>
      </c>
      <c r="I102" s="523">
        <v>42192.595995370371</v>
      </c>
      <c r="J102" s="520" t="s">
        <v>4460</v>
      </c>
      <c r="K102" s="520">
        <v>1</v>
      </c>
      <c r="L102" s="520" t="s">
        <v>5741</v>
      </c>
      <c r="M102" s="520" t="s">
        <v>2464</v>
      </c>
      <c r="N102" s="523">
        <v>42192.595995370371</v>
      </c>
      <c r="O102" s="520" t="s">
        <v>2464</v>
      </c>
      <c r="P102" s="520" t="s">
        <v>2464</v>
      </c>
      <c r="Q102" s="520" t="s">
        <v>2464</v>
      </c>
      <c r="R102" s="520" t="s">
        <v>5684</v>
      </c>
      <c r="S102" s="520" t="s">
        <v>2464</v>
      </c>
      <c r="T102" s="520" t="s">
        <v>2464</v>
      </c>
      <c r="U102" s="520" t="s">
        <v>2464</v>
      </c>
      <c r="V102" s="520" t="s">
        <v>2464</v>
      </c>
      <c r="W102" s="520" t="s">
        <v>2464</v>
      </c>
      <c r="X102" s="520" t="s">
        <v>2464</v>
      </c>
      <c r="Y102" s="520" t="s">
        <v>2464</v>
      </c>
      <c r="Z102" s="520" t="s">
        <v>2464</v>
      </c>
      <c r="AA102" s="520" t="s">
        <v>5742</v>
      </c>
      <c r="AB102" s="520" t="s">
        <v>5743</v>
      </c>
      <c r="AC102" s="520" t="s">
        <v>5744</v>
      </c>
      <c r="AD102" s="520" t="s">
        <v>5745</v>
      </c>
    </row>
    <row r="103" spans="1:36" s="442" customFormat="1" collapsed="1">
      <c r="A103" s="518" t="s">
        <v>5746</v>
      </c>
      <c r="B103" s="518"/>
      <c r="C103" s="518"/>
      <c r="D103" s="518"/>
      <c r="E103" s="518"/>
      <c r="F103" s="518"/>
      <c r="G103" s="518"/>
      <c r="H103" s="518"/>
      <c r="I103" s="518" t="str">
        <f>A105&amp;"="&amp;B105&amp;", "&amp;A110&amp;"="&amp;B110&amp;", "&amp;A111&amp;"="&amp;B111&amp;", "&amp;A112&amp;"="&amp;B112&amp;", "&amp;A113&amp;"="&amp;B113</f>
        <v>E=Kiireetön hoito, 3=Kiireellisenä alkanut vuodeosastohoito, 4=Kiireettömänä alkanut vuodeosastohoito, 5=Kiireellinen hoito muussa yksikössä, 6=Hoito päivystysyksikössä</v>
      </c>
      <c r="J103" s="518"/>
      <c r="K103" s="518"/>
      <c r="L103" s="518"/>
      <c r="M103" s="518"/>
      <c r="N103" s="518"/>
      <c r="O103" s="518"/>
      <c r="P103" s="518"/>
      <c r="Q103" s="518"/>
      <c r="R103" s="518"/>
      <c r="S103" s="518"/>
      <c r="T103" s="518"/>
      <c r="U103" s="518"/>
      <c r="V103" s="518"/>
      <c r="W103" s="518"/>
      <c r="X103" s="518"/>
      <c r="Y103" s="518"/>
      <c r="Z103" s="518"/>
      <c r="AA103" s="518"/>
      <c r="AB103" s="518"/>
      <c r="AC103" s="518"/>
      <c r="AD103" s="518"/>
      <c r="AE103" s="518"/>
      <c r="AF103" s="518"/>
      <c r="AG103" s="518"/>
      <c r="AH103" s="518"/>
      <c r="AI103" s="518"/>
      <c r="AJ103" s="518"/>
    </row>
    <row r="104" spans="1:36" ht="12.75" hidden="1" customHeight="1" outlineLevel="1">
      <c r="A104" s="519" t="s">
        <v>2679</v>
      </c>
      <c r="B104" s="519" t="s">
        <v>2678</v>
      </c>
      <c r="C104" s="519" t="s">
        <v>2677</v>
      </c>
      <c r="D104" s="519" t="s">
        <v>2676</v>
      </c>
      <c r="E104" s="519" t="s">
        <v>2675</v>
      </c>
      <c r="F104" s="519" t="s">
        <v>2674</v>
      </c>
      <c r="G104" s="519" t="s">
        <v>2673</v>
      </c>
      <c r="H104" s="519" t="s">
        <v>2672</v>
      </c>
      <c r="I104" s="519" t="s">
        <v>2671</v>
      </c>
      <c r="J104" s="519" t="s">
        <v>2670</v>
      </c>
      <c r="K104" s="519" t="s">
        <v>2669</v>
      </c>
      <c r="L104" s="519" t="s">
        <v>2668</v>
      </c>
      <c r="M104" s="519" t="s">
        <v>2667</v>
      </c>
      <c r="N104" s="519" t="s">
        <v>5587</v>
      </c>
      <c r="O104" s="519" t="s">
        <v>3872</v>
      </c>
      <c r="P104" s="519" t="s">
        <v>2666</v>
      </c>
    </row>
    <row r="105" spans="1:36" ht="12.75" hidden="1" customHeight="1" outlineLevel="1">
      <c r="A105" s="520" t="s">
        <v>5747</v>
      </c>
      <c r="B105" s="520" t="s">
        <v>5748</v>
      </c>
      <c r="C105" s="520" t="s">
        <v>5748</v>
      </c>
      <c r="D105" s="520" t="s">
        <v>5748</v>
      </c>
      <c r="E105" s="523">
        <v>39083.000011574077</v>
      </c>
      <c r="F105" s="523">
        <v>73050.99998842593</v>
      </c>
      <c r="G105" s="523">
        <v>43367.579780092594</v>
      </c>
      <c r="H105" s="520" t="s">
        <v>2465</v>
      </c>
      <c r="I105" s="520">
        <v>1</v>
      </c>
      <c r="J105" s="520" t="s">
        <v>5749</v>
      </c>
      <c r="K105" s="520" t="s">
        <v>2464</v>
      </c>
      <c r="L105" s="523">
        <v>39518</v>
      </c>
      <c r="M105" s="520" t="s">
        <v>5750</v>
      </c>
      <c r="N105" s="520" t="s">
        <v>2665</v>
      </c>
      <c r="O105" s="520" t="s">
        <v>2464</v>
      </c>
      <c r="P105" s="520" t="s">
        <v>5751</v>
      </c>
    </row>
    <row r="106" spans="1:36" s="524" customFormat="1" ht="12.75" hidden="1" customHeight="1" outlineLevel="1">
      <c r="A106" s="524" t="s">
        <v>5752</v>
      </c>
      <c r="B106" s="524" t="s">
        <v>5753</v>
      </c>
      <c r="C106" s="524" t="s">
        <v>5753</v>
      </c>
      <c r="D106" s="524" t="s">
        <v>5753</v>
      </c>
      <c r="E106" s="525">
        <v>39083.000011574077</v>
      </c>
      <c r="F106" s="525">
        <v>42004.999988425923</v>
      </c>
      <c r="G106" s="525">
        <v>43367.581018518518</v>
      </c>
      <c r="H106" s="524" t="s">
        <v>2465</v>
      </c>
      <c r="I106" s="524">
        <v>1</v>
      </c>
      <c r="J106" s="524" t="s">
        <v>5754</v>
      </c>
      <c r="K106" s="524" t="s">
        <v>2464</v>
      </c>
      <c r="L106" s="525">
        <v>39518</v>
      </c>
      <c r="M106" s="524" t="s">
        <v>5755</v>
      </c>
      <c r="N106" s="524" t="s">
        <v>5756</v>
      </c>
      <c r="O106" s="524" t="s">
        <v>2665</v>
      </c>
      <c r="P106" s="524" t="s">
        <v>5757</v>
      </c>
    </row>
    <row r="107" spans="1:36" s="524" customFormat="1" ht="12.75" hidden="1" customHeight="1" outlineLevel="1">
      <c r="A107" s="524" t="s">
        <v>5758</v>
      </c>
      <c r="B107" s="524" t="s">
        <v>5759</v>
      </c>
      <c r="C107" s="524" t="s">
        <v>5759</v>
      </c>
      <c r="D107" s="524" t="s">
        <v>5759</v>
      </c>
      <c r="E107" s="525">
        <v>39083.000011574077</v>
      </c>
      <c r="F107" s="525">
        <v>42004.999988425923</v>
      </c>
      <c r="G107" s="525">
        <v>43367.581180555557</v>
      </c>
      <c r="H107" s="524" t="s">
        <v>2465</v>
      </c>
      <c r="I107" s="524">
        <v>1</v>
      </c>
      <c r="J107" s="524" t="s">
        <v>5760</v>
      </c>
      <c r="K107" s="524" t="s">
        <v>2464</v>
      </c>
      <c r="L107" s="525">
        <v>39518</v>
      </c>
      <c r="M107" s="524" t="s">
        <v>5761</v>
      </c>
      <c r="N107" s="524" t="s">
        <v>5762</v>
      </c>
      <c r="O107" s="524" t="s">
        <v>2464</v>
      </c>
      <c r="P107" s="524" t="s">
        <v>5763</v>
      </c>
    </row>
    <row r="108" spans="1:36" s="524" customFormat="1" ht="12.75" hidden="1" customHeight="1" outlineLevel="1">
      <c r="A108" s="524" t="s">
        <v>2665</v>
      </c>
      <c r="B108" s="524" t="s">
        <v>1584</v>
      </c>
      <c r="C108" s="524" t="s">
        <v>1584</v>
      </c>
      <c r="D108" s="524" t="s">
        <v>1584</v>
      </c>
      <c r="E108" s="525">
        <v>42005.000011574077</v>
      </c>
      <c r="F108" s="525">
        <v>43465.999988425923</v>
      </c>
      <c r="G108" s="525">
        <v>43367.580520833333</v>
      </c>
      <c r="H108" s="524" t="s">
        <v>2465</v>
      </c>
      <c r="I108" s="524">
        <v>1</v>
      </c>
      <c r="J108" s="524" t="s">
        <v>5764</v>
      </c>
      <c r="K108" s="524" t="s">
        <v>2464</v>
      </c>
      <c r="L108" s="525">
        <v>41832</v>
      </c>
      <c r="M108" s="524" t="s">
        <v>5765</v>
      </c>
      <c r="N108" s="524" t="s">
        <v>5766</v>
      </c>
      <c r="O108" s="524" t="s">
        <v>5767</v>
      </c>
      <c r="P108" s="524" t="s">
        <v>5768</v>
      </c>
    </row>
    <row r="109" spans="1:36" s="524" customFormat="1" ht="12.75" hidden="1" customHeight="1" outlineLevel="1">
      <c r="A109" s="524" t="s">
        <v>2629</v>
      </c>
      <c r="B109" s="524" t="s">
        <v>5769</v>
      </c>
      <c r="C109" s="524" t="s">
        <v>5769</v>
      </c>
      <c r="D109" s="524" t="s">
        <v>5769</v>
      </c>
      <c r="E109" s="525">
        <v>42005.000011574077</v>
      </c>
      <c r="F109" s="525">
        <v>43465.999988425923</v>
      </c>
      <c r="G109" s="525">
        <v>43367.580775462964</v>
      </c>
      <c r="H109" s="524" t="s">
        <v>2465</v>
      </c>
      <c r="I109" s="524">
        <v>1</v>
      </c>
      <c r="J109" s="524" t="s">
        <v>5770</v>
      </c>
      <c r="K109" s="524" t="s">
        <v>2464</v>
      </c>
      <c r="L109" s="525">
        <v>41832</v>
      </c>
      <c r="M109" s="524" t="s">
        <v>5771</v>
      </c>
      <c r="N109" s="524" t="s">
        <v>5772</v>
      </c>
      <c r="O109" s="524" t="s">
        <v>5747</v>
      </c>
      <c r="P109" s="524" t="s">
        <v>5773</v>
      </c>
    </row>
    <row r="110" spans="1:36" ht="12.75" hidden="1" customHeight="1" outlineLevel="1">
      <c r="A110" s="520" t="s">
        <v>2599</v>
      </c>
      <c r="B110" s="520" t="s">
        <v>5774</v>
      </c>
      <c r="C110" s="520" t="s">
        <v>5774</v>
      </c>
      <c r="D110" s="520" t="s">
        <v>5774</v>
      </c>
      <c r="E110" s="523">
        <v>43466.000011574077</v>
      </c>
      <c r="F110" s="523">
        <v>73050.99998842593</v>
      </c>
      <c r="G110" s="523">
        <v>43367.579780092594</v>
      </c>
      <c r="H110" s="520" t="s">
        <v>2465</v>
      </c>
      <c r="I110" s="520">
        <v>1</v>
      </c>
      <c r="J110" s="520" t="s">
        <v>5775</v>
      </c>
      <c r="K110" s="520" t="s">
        <v>2464</v>
      </c>
      <c r="L110" s="523">
        <v>43237.629178240742</v>
      </c>
      <c r="M110" s="520" t="s">
        <v>2464</v>
      </c>
      <c r="N110" s="520" t="s">
        <v>2516</v>
      </c>
      <c r="O110" s="520" t="s">
        <v>2464</v>
      </c>
      <c r="P110" s="520" t="s">
        <v>2464</v>
      </c>
    </row>
    <row r="111" spans="1:36" ht="12.75" hidden="1" customHeight="1" outlineLevel="1">
      <c r="A111" s="520" t="s">
        <v>2557</v>
      </c>
      <c r="B111" s="520" t="s">
        <v>5776</v>
      </c>
      <c r="C111" s="520" t="s">
        <v>5776</v>
      </c>
      <c r="D111" s="520" t="s">
        <v>5776</v>
      </c>
      <c r="E111" s="523">
        <v>43466.000011574077</v>
      </c>
      <c r="F111" s="523">
        <v>73050.99998842593</v>
      </c>
      <c r="G111" s="523">
        <v>43367.579780092594</v>
      </c>
      <c r="H111" s="520" t="s">
        <v>2465</v>
      </c>
      <c r="I111" s="520">
        <v>1</v>
      </c>
      <c r="J111" s="520" t="s">
        <v>5777</v>
      </c>
      <c r="K111" s="520" t="s">
        <v>2464</v>
      </c>
      <c r="L111" s="523">
        <v>43237.629178240742</v>
      </c>
      <c r="M111" s="520" t="s">
        <v>2464</v>
      </c>
      <c r="N111" s="520" t="s">
        <v>2557</v>
      </c>
      <c r="O111" s="520" t="s">
        <v>2464</v>
      </c>
      <c r="P111" s="520" t="s">
        <v>2464</v>
      </c>
    </row>
    <row r="112" spans="1:36" ht="12.75" hidden="1" customHeight="1" outlineLevel="1">
      <c r="A112" s="520" t="s">
        <v>2516</v>
      </c>
      <c r="B112" s="520" t="s">
        <v>5778</v>
      </c>
      <c r="C112" s="520" t="s">
        <v>5778</v>
      </c>
      <c r="D112" s="520" t="s">
        <v>5778</v>
      </c>
      <c r="E112" s="523">
        <v>43466.000011574077</v>
      </c>
      <c r="F112" s="523">
        <v>73050.99998842593</v>
      </c>
      <c r="G112" s="523">
        <v>43367.57880787037</v>
      </c>
      <c r="H112" s="520" t="s">
        <v>2465</v>
      </c>
      <c r="I112" s="520">
        <v>1</v>
      </c>
      <c r="J112" s="520" t="s">
        <v>5779</v>
      </c>
      <c r="K112" s="520" t="s">
        <v>2464</v>
      </c>
      <c r="L112" s="523">
        <v>43367.57880787037</v>
      </c>
      <c r="M112" s="520" t="s">
        <v>2464</v>
      </c>
      <c r="N112" s="520" t="s">
        <v>2599</v>
      </c>
      <c r="O112" s="520" t="s">
        <v>2464</v>
      </c>
      <c r="P112" s="520" t="s">
        <v>2464</v>
      </c>
    </row>
    <row r="113" spans="1:36" ht="12.75" hidden="1" customHeight="1" outlineLevel="1">
      <c r="A113" s="520" t="s">
        <v>2483</v>
      </c>
      <c r="B113" s="520" t="s">
        <v>5780</v>
      </c>
      <c r="C113" s="520" t="s">
        <v>5780</v>
      </c>
      <c r="D113" s="520" t="s">
        <v>5780</v>
      </c>
      <c r="E113" s="523">
        <v>43466.000011574077</v>
      </c>
      <c r="F113" s="523">
        <v>73050.99998842593</v>
      </c>
      <c r="G113" s="523">
        <v>43367.57880787037</v>
      </c>
      <c r="H113" s="520" t="s">
        <v>2465</v>
      </c>
      <c r="I113" s="520">
        <v>1</v>
      </c>
      <c r="J113" s="520" t="s">
        <v>5781</v>
      </c>
      <c r="K113" s="520" t="s">
        <v>2464</v>
      </c>
      <c r="L113" s="523">
        <v>43367.57880787037</v>
      </c>
      <c r="M113" s="520" t="s">
        <v>2464</v>
      </c>
      <c r="N113" s="520" t="s">
        <v>2629</v>
      </c>
      <c r="O113" s="520" t="s">
        <v>2464</v>
      </c>
      <c r="P113" s="520" t="s">
        <v>2464</v>
      </c>
    </row>
    <row r="114" spans="1:36" s="442" customFormat="1" collapsed="1">
      <c r="A114" s="518" t="s">
        <v>5782</v>
      </c>
      <c r="B114" s="518"/>
      <c r="C114" s="518"/>
      <c r="D114" s="518"/>
      <c r="E114" s="518"/>
      <c r="F114" s="518"/>
      <c r="G114" s="518"/>
      <c r="H114" s="518"/>
      <c r="I114" s="518" t="str">
        <f>A116&amp;"="&amp;B116&amp;", "&amp;A117&amp;"="&amp;B117&amp;", "&amp;A118&amp;"="&amp;B118&amp;", "&amp;A120&amp;"="&amp;B120&amp;", "&amp;A121&amp;"="&amp;B121</f>
        <v>1=Yksilökäynti, 2=Ryhmävastaanotto, 3=Ryhmäkäynti, 5=Perhekäynti, 6=Yhteisötilaisuus</v>
      </c>
      <c r="J114" s="518" t="s">
        <v>15845</v>
      </c>
      <c r="K114" s="518"/>
      <c r="L114" s="518"/>
      <c r="M114" s="518"/>
      <c r="N114" s="518"/>
      <c r="O114" s="518"/>
      <c r="P114" s="518"/>
      <c r="Q114" s="518"/>
      <c r="R114" s="518"/>
      <c r="S114" s="518"/>
      <c r="T114" s="518"/>
      <c r="U114" s="518"/>
      <c r="V114" s="518"/>
      <c r="W114" s="518"/>
      <c r="X114" s="518"/>
      <c r="Y114" s="518"/>
      <c r="Z114" s="518"/>
      <c r="AA114" s="518"/>
      <c r="AB114" s="518"/>
      <c r="AC114" s="518"/>
      <c r="AD114" s="518"/>
      <c r="AE114" s="518"/>
      <c r="AF114" s="518"/>
      <c r="AG114" s="518"/>
      <c r="AH114" s="518"/>
      <c r="AI114" s="518"/>
      <c r="AJ114" s="518"/>
    </row>
    <row r="115" spans="1:36" ht="12.75" hidden="1" customHeight="1" outlineLevel="1">
      <c r="A115" s="519" t="s">
        <v>2679</v>
      </c>
      <c r="B115" s="519" t="s">
        <v>2678</v>
      </c>
      <c r="C115" s="519" t="s">
        <v>2677</v>
      </c>
      <c r="D115" s="519" t="s">
        <v>2676</v>
      </c>
      <c r="E115" s="519" t="s">
        <v>2675</v>
      </c>
      <c r="F115" s="519" t="s">
        <v>2674</v>
      </c>
      <c r="G115" s="519" t="s">
        <v>2673</v>
      </c>
      <c r="H115" s="519" t="s">
        <v>2672</v>
      </c>
      <c r="I115" s="519" t="s">
        <v>2671</v>
      </c>
      <c r="J115" s="519" t="s">
        <v>2670</v>
      </c>
      <c r="K115" s="519" t="s">
        <v>2669</v>
      </c>
      <c r="L115" s="519" t="s">
        <v>3873</v>
      </c>
      <c r="M115" s="519" t="s">
        <v>2667</v>
      </c>
      <c r="N115" s="519" t="s">
        <v>5783</v>
      </c>
      <c r="O115" s="519" t="s">
        <v>5784</v>
      </c>
      <c r="P115" s="519" t="s">
        <v>2666</v>
      </c>
      <c r="Q115" s="519" t="s">
        <v>5785</v>
      </c>
    </row>
    <row r="116" spans="1:36" ht="12.75" hidden="1" customHeight="1" outlineLevel="1">
      <c r="A116" s="520" t="s">
        <v>2665</v>
      </c>
      <c r="B116" s="520" t="s">
        <v>5786</v>
      </c>
      <c r="C116" s="520" t="s">
        <v>5786</v>
      </c>
      <c r="D116" s="520" t="s">
        <v>5786</v>
      </c>
      <c r="E116" s="523">
        <v>40544.000011574077</v>
      </c>
      <c r="F116" s="523">
        <v>73050.99998842593</v>
      </c>
      <c r="G116" s="523">
        <v>41794.662199074075</v>
      </c>
      <c r="H116" s="520" t="s">
        <v>2465</v>
      </c>
      <c r="I116" s="520">
        <v>1</v>
      </c>
      <c r="J116" s="520" t="s">
        <v>5787</v>
      </c>
      <c r="K116" s="520" t="s">
        <v>2464</v>
      </c>
      <c r="L116" s="520" t="s">
        <v>3768</v>
      </c>
      <c r="M116" s="520" t="s">
        <v>5788</v>
      </c>
      <c r="N116" s="520" t="s">
        <v>2464</v>
      </c>
      <c r="O116" s="520" t="s">
        <v>2464</v>
      </c>
      <c r="P116" s="520" t="s">
        <v>5789</v>
      </c>
      <c r="Q116" s="520" t="s">
        <v>2464</v>
      </c>
    </row>
    <row r="117" spans="1:36" ht="12.75" hidden="1" customHeight="1" outlineLevel="1">
      <c r="A117" s="520" t="s">
        <v>2629</v>
      </c>
      <c r="B117" s="520" t="s">
        <v>5790</v>
      </c>
      <c r="C117" s="520" t="s">
        <v>5790</v>
      </c>
      <c r="D117" s="520" t="s">
        <v>5790</v>
      </c>
      <c r="E117" s="523">
        <v>40544.000011574077</v>
      </c>
      <c r="F117" s="523">
        <v>73050.99998842593</v>
      </c>
      <c r="G117" s="523">
        <v>41794.662199074075</v>
      </c>
      <c r="H117" s="520" t="s">
        <v>2465</v>
      </c>
      <c r="I117" s="520">
        <v>1</v>
      </c>
      <c r="J117" s="520" t="s">
        <v>5791</v>
      </c>
      <c r="K117" s="520" t="s">
        <v>2464</v>
      </c>
      <c r="L117" s="520" t="s">
        <v>3768</v>
      </c>
      <c r="M117" s="520" t="s">
        <v>5792</v>
      </c>
      <c r="N117" s="520" t="s">
        <v>2464</v>
      </c>
      <c r="O117" s="520" t="s">
        <v>2464</v>
      </c>
      <c r="P117" s="520" t="s">
        <v>5793</v>
      </c>
      <c r="Q117" s="520" t="s">
        <v>2464</v>
      </c>
    </row>
    <row r="118" spans="1:36" ht="12.75" hidden="1" customHeight="1" outlineLevel="1">
      <c r="A118" s="520" t="s">
        <v>2599</v>
      </c>
      <c r="B118" s="520" t="s">
        <v>2840</v>
      </c>
      <c r="C118" s="520" t="s">
        <v>2840</v>
      </c>
      <c r="D118" s="520" t="s">
        <v>2840</v>
      </c>
      <c r="E118" s="523">
        <v>40544.000011574077</v>
      </c>
      <c r="F118" s="523">
        <v>73050.99998842593</v>
      </c>
      <c r="G118" s="523">
        <v>41794.662199074075</v>
      </c>
      <c r="H118" s="520" t="s">
        <v>2465</v>
      </c>
      <c r="I118" s="520">
        <v>1</v>
      </c>
      <c r="J118" s="520" t="s">
        <v>5794</v>
      </c>
      <c r="K118" s="520" t="s">
        <v>2464</v>
      </c>
      <c r="L118" s="520" t="s">
        <v>3768</v>
      </c>
      <c r="M118" s="520" t="s">
        <v>5795</v>
      </c>
      <c r="N118" s="520" t="s">
        <v>2464</v>
      </c>
      <c r="O118" s="520" t="s">
        <v>2464</v>
      </c>
      <c r="P118" s="520" t="s">
        <v>5796</v>
      </c>
      <c r="Q118" s="520" t="s">
        <v>2464</v>
      </c>
    </row>
    <row r="119" spans="1:36" s="524" customFormat="1" ht="12.75" hidden="1" customHeight="1" outlineLevel="1">
      <c r="A119" s="524" t="s">
        <v>2557</v>
      </c>
      <c r="B119" s="524" t="s">
        <v>2842</v>
      </c>
      <c r="C119" s="524" t="s">
        <v>2842</v>
      </c>
      <c r="D119" s="524" t="s">
        <v>2842</v>
      </c>
      <c r="E119" s="525">
        <v>40544.000011574077</v>
      </c>
      <c r="F119" s="525">
        <v>41274.999988425923</v>
      </c>
      <c r="G119" s="525">
        <v>41794.658009259256</v>
      </c>
      <c r="H119" s="524" t="s">
        <v>2465</v>
      </c>
      <c r="I119" s="524">
        <v>1</v>
      </c>
      <c r="J119" s="524" t="s">
        <v>5797</v>
      </c>
      <c r="K119" s="524" t="s">
        <v>2464</v>
      </c>
      <c r="L119" s="524" t="s">
        <v>3768</v>
      </c>
      <c r="M119" s="524" t="s">
        <v>5798</v>
      </c>
      <c r="N119" s="524" t="s">
        <v>2464</v>
      </c>
      <c r="O119" s="524" t="s">
        <v>2516</v>
      </c>
      <c r="P119" s="524" t="s">
        <v>5799</v>
      </c>
      <c r="Q119" s="524" t="s">
        <v>2464</v>
      </c>
    </row>
    <row r="120" spans="1:36" ht="12.75" hidden="1" customHeight="1" outlineLevel="1">
      <c r="A120" s="520" t="s">
        <v>2516</v>
      </c>
      <c r="B120" s="520" t="s">
        <v>2842</v>
      </c>
      <c r="C120" s="520" t="s">
        <v>2842</v>
      </c>
      <c r="D120" s="520" t="s">
        <v>2842</v>
      </c>
      <c r="E120" s="523">
        <v>41275.000011574077</v>
      </c>
      <c r="F120" s="523">
        <v>47848.999988425923</v>
      </c>
      <c r="G120" s="523">
        <v>42208.560497685183</v>
      </c>
      <c r="H120" s="520" t="s">
        <v>2465</v>
      </c>
      <c r="I120" s="520">
        <v>1</v>
      </c>
      <c r="J120" s="520" t="s">
        <v>5800</v>
      </c>
      <c r="K120" s="520" t="s">
        <v>2464</v>
      </c>
      <c r="L120" s="520" t="s">
        <v>2464</v>
      </c>
      <c r="M120" s="520" t="s">
        <v>5801</v>
      </c>
      <c r="N120" s="520" t="s">
        <v>2464</v>
      </c>
      <c r="O120" s="520" t="s">
        <v>2464</v>
      </c>
      <c r="P120" s="520" t="s">
        <v>5799</v>
      </c>
      <c r="Q120" s="520" t="s">
        <v>2464</v>
      </c>
    </row>
    <row r="121" spans="1:36" ht="12.75" hidden="1" customHeight="1" outlineLevel="1">
      <c r="A121" s="520" t="s">
        <v>2483</v>
      </c>
      <c r="B121" s="520" t="s">
        <v>5802</v>
      </c>
      <c r="C121" s="520" t="s">
        <v>5802</v>
      </c>
      <c r="D121" s="520" t="s">
        <v>5802</v>
      </c>
      <c r="E121" s="523">
        <v>41275.000011574077</v>
      </c>
      <c r="F121" s="523">
        <v>47848.999988425923</v>
      </c>
      <c r="G121" s="523">
        <v>42208.560497685183</v>
      </c>
      <c r="H121" s="520" t="s">
        <v>2465</v>
      </c>
      <c r="I121" s="520">
        <v>1</v>
      </c>
      <c r="J121" s="520" t="s">
        <v>5803</v>
      </c>
      <c r="K121" s="520" t="s">
        <v>2464</v>
      </c>
      <c r="L121" s="520" t="s">
        <v>2464</v>
      </c>
      <c r="M121" s="520" t="s">
        <v>5804</v>
      </c>
      <c r="N121" s="520" t="s">
        <v>2464</v>
      </c>
      <c r="O121" s="520" t="s">
        <v>2464</v>
      </c>
      <c r="P121" s="520" t="s">
        <v>5805</v>
      </c>
      <c r="Q121" s="520" t="s">
        <v>2464</v>
      </c>
    </row>
    <row r="122" spans="1:36" s="442" customFormat="1" collapsed="1">
      <c r="A122" s="518" t="s">
        <v>5806</v>
      </c>
      <c r="B122" s="518"/>
      <c r="C122" s="518"/>
      <c r="D122" s="518"/>
      <c r="E122" s="518"/>
      <c r="F122" s="518"/>
      <c r="G122" s="518"/>
      <c r="H122" s="518"/>
      <c r="I122" s="518" t="str">
        <f>A124&amp;"="&amp;B124&amp;", "&amp;A125&amp;"="&amp;B125&amp;", "&amp;A126&amp;"="&amp;B126&amp;", "&amp;A127&amp;"="&amp;B127&amp;", "&amp;A128&amp;"="&amp;B128&amp;", "&amp;A129&amp;"="&amp;B129&amp;", "&amp;A130&amp;"="&amp;B130&amp;", "&amp;A131&amp;"="&amp;B131&amp;", "&amp;A132&amp;"="&amp;B132&amp;", "&amp;A133&amp;"="&amp;B133&amp;", "&amp;A134&amp;"="&amp;B134&amp;", "&amp;A135&amp;"="&amp;B135&amp;", "&amp;A136&amp;"="&amp;B136&amp;", "&amp;A137&amp;"="&amp;B137&amp;", "&amp;A138&amp;"="&amp;B138&amp;", "&amp;A139&amp;"="&amp;B139&amp;", "&amp;A140&amp;"="&amp;B140&amp;", "&amp;A141&amp;"="&amp;B141&amp;", "&amp;A142&amp;"="&amp;B142&amp;", "&amp;A143&amp;"="&amp;B143&amp;", "&amp;A144&amp;"="&amp;B144&amp;", "&amp;A146&amp;"="&amp;B146&amp;", "&amp;A147&amp;"="&amp;B147&amp;", "&amp;A148&amp;"="&amp;B148&amp;", "&amp;A149&amp;"="&amp;B149&amp;", "&amp;A150&amp;"="&amp;B150&amp;", "&amp;A151&amp;"="&amp;B151&amp;", "&amp;A152&amp;"="&amp;B152&amp;", "&amp;A153&amp;"="&amp;B153&amp;", "&amp;A154&amp;"="&amp;B154&amp;", "&amp;A155&amp;"="&amp;B155&amp;", "&amp;A156&amp;"="&amp;B156&amp;", "&amp;A157&amp;"="&amp;B157&amp;", "&amp;A158&amp;"="&amp;B158&amp;", "&amp;A159&amp;"="&amp;B159&amp;", "&amp;A160&amp;"="&amp;B160&amp;", "&amp;A161&amp;"="&amp;B161&amp;", "&amp;A162&amp;"="&amp;B162&amp;", "&amp;A163&amp;"="&amp;B163&amp;", "&amp;A164&amp;"="&amp;B164&amp;", "&amp;A165&amp;"="&amp;B165&amp;", "&amp;A166&amp;"="&amp;B166&amp;", "&amp;A167&amp;"="&amp;B167&amp;", "&amp;A168&amp;"="&amp;B168&amp;", "&amp;A169&amp;"="&amp;B169&amp;", "&amp;A170&amp;"="&amp;B170&amp;", "&amp;A171&amp;"="&amp;B171&amp;", "&amp;A172&amp;"="&amp;B172&amp;", "&amp;A173&amp;"="&amp;B173&amp;", "&amp;A174&amp;"="&amp;B174&amp;", "&amp;A175&amp;"="&amp;B175&amp;", "&amp;A176&amp;"="&amp;B176&amp;", "&amp;A177&amp;"="&amp;B177&amp;", "&amp;A178&amp;"="&amp;B178&amp;", "&amp;A179&amp;"="&amp;B179&amp;", "&amp;A180&amp;"="&amp;B180&amp;", "&amp;A182&amp;"="&amp;B182&amp;", "&amp;A183&amp;"="&amp;B183&amp;", "&amp;A184&amp;"="&amp;B184&amp;", "&amp;A186&amp;"="&amp;B186&amp;", "&amp;A187&amp;"="&amp;B187&amp;", "&amp;A188&amp;"="&amp;B188&amp;", "&amp;A189&amp;"="&amp;B189&amp;", "&amp;A190&amp;"="&amp;B190&amp;", "&amp;A191&amp;"="&amp;B191&amp;", "&amp;A192&amp;"="&amp;B192&amp;", "&amp;A193&amp;"="&amp;B193&amp;", "&amp;A194&amp;"="&amp;B194&amp;", "&amp;A195&amp;"="&amp;B195&amp;", "&amp;A196&amp;"="&amp;B196&amp;", "&amp;A197&amp;"="&amp;B197&amp;", "&amp;A198&amp;"="&amp;B198&amp;", "&amp;A199&amp;"="&amp;B199&amp;", "&amp;A200&amp;"="&amp;B200&amp;", "&amp;A201&amp;"="&amp;B201&amp;", "&amp;A203&amp;"="&amp;B203&amp;", "&amp;A206&amp;"="&amp;B206&amp;", "&amp;A208&amp;"="&amp;B208&amp;", "&amp;A209&amp;"="&amp;B209&amp;", "&amp;A211&amp;"="&amp;B211&amp;", "&amp;A212&amp;"="&amp;B212&amp;", "&amp;A213&amp;"="&amp;B213&amp;", "&amp;A214&amp;"="&amp;B214</f>
        <v>10=Sisätaudit, 10A=Sisätautien allergologia, 10E=Sisätautien endokrinologia, 10F=Geriatria  (sisätaudit), 10G=Sisätautien gastroenterologia, 10H=Kliininen hematologia, 10I=Infektiosairaudet, 10K=Kardiologia, 10M=Nefrologia, 10R=Reumatologia, 11=Anestesiologia ja tehohoito, 15=Akuuttilääketiede, 15E=Akuuttilääketiede/ESH, 15Y=Akuuttilääketiede/PTH, 20=Kirurgia, 20G=Gastroenterologinen kirurgia, 20J=Käsikirurgia, 20L=Lastenkirurgia, 20O=Ortopedia ja traumatologia, 20P=Plastiikkakirurgia, 20R=Sydän- ja rintaelinkirurgia, 20U=Urologia, 20V=Verisuonikirurgia, 20Y=Yleiskirurgia, 25=Neurokirurgia, 30=Naistentaudit ja synnytykset, 30E=Endokrinologia gynekologia ja andrologia, 30Q=Perinatologia, 30S=Naistentautien sädehoito, 30U=Naistentautien urologia, 40=Lastentaudit, 40A=Lasten allergologia, 40D=Neonatologia, 40E=Lasten endokrinologia, 40G=Lasten gastroenterologia, 40H=Lasten hematologia, 40I=Lasten infektiosairaudet, 40K=Lasten kardiologia, 40M=Lasten nefrologia, 50=Silmätaudit, 50N=Neuro-oftalmologia, 55=Korva-,nenä- ja kurkkutaudit, 55A=Korva-, nenä ja kurkkutautien allergologia, 55B=Audiologia, 57=Foniatria, 57B=Audiologia (foniatria), 58=Hammas-, suu- ja leukasairaudet, 58V=Suu-ja leukakirurgia, 58X=Hampaiston oikomishoito, 58Y=Kliininen hammashoito, 60=Ihotaudit ja allergologia, 60A=Ihotautien allergologia, 60C=Ammatti-ihotaudit, 65=Syöpätaudit, 70=Psykiatria, 70F=Geriatrinen psykiatria, 70Z=Oikeuspsykiatria, 74=Nuorisopsykiatria, 75=Lastenpsykiatria, 77=Neurologia, 77F=Neurologinen geriatria, 78=Lastenneurologia, 80=Keuhkosairaudet, 80A=Keuhkosairaudet ja allergologia, 93=Liikuntalääketiede, 94=Perinnöllisyyslääketiede, 95=Työlääketiede ja työterveyshuolto, 96=Fysiatria, 97=Geriatria, 98=Yleislääketiede, Hilmo - Yhteystapa OID=1.2.246.537.6.127=, CodeId=Abbreviation, R10=Asiakkaan käynti vastaanotolla, R20=Ammattihenkilön käynti asiakkaan kotona, R30=Ammattihenkilön käynti asiakkaan työpaikalla, R41=Ammattihenkilön käynti muualla kuin kotona tai työ, R52=Reaaliaikainen etäasiointi, R56=Etäasiointi ilman reaaliaikaista kontaktia, R60=Ammattihenkilöiden välinen konsultaatio, R71=Ammattihenkilöiden välinen neuvottelu, R72=Asiakkaan asian hoito, R80=Vuodeosastohoito, R90=Muu asiointi</v>
      </c>
      <c r="J122" s="518"/>
      <c r="K122" s="518"/>
      <c r="L122" s="518"/>
      <c r="M122" s="518"/>
      <c r="N122" s="518"/>
      <c r="O122" s="518"/>
      <c r="P122" s="518"/>
      <c r="Q122" s="518"/>
      <c r="R122" s="518"/>
      <c r="S122" s="518"/>
      <c r="T122" s="518"/>
      <c r="U122" s="518"/>
      <c r="V122" s="518"/>
      <c r="W122" s="518"/>
      <c r="X122" s="518"/>
      <c r="Y122" s="518"/>
      <c r="Z122" s="518"/>
      <c r="AA122" s="518"/>
      <c r="AB122" s="518"/>
      <c r="AC122" s="518"/>
      <c r="AD122" s="518"/>
      <c r="AE122" s="518"/>
      <c r="AF122" s="518"/>
      <c r="AG122" s="518"/>
      <c r="AH122" s="518"/>
      <c r="AI122" s="518"/>
      <c r="AJ122" s="518"/>
    </row>
    <row r="123" spans="1:36" ht="12.75" hidden="1" customHeight="1" outlineLevel="1">
      <c r="A123" s="519" t="s">
        <v>2679</v>
      </c>
      <c r="B123" s="519" t="s">
        <v>2678</v>
      </c>
      <c r="C123" s="519" t="s">
        <v>2677</v>
      </c>
      <c r="D123" s="519" t="s">
        <v>2676</v>
      </c>
      <c r="E123" s="519" t="s">
        <v>2675</v>
      </c>
      <c r="F123" s="519" t="s">
        <v>2674</v>
      </c>
      <c r="G123" s="519" t="s">
        <v>2673</v>
      </c>
      <c r="H123" s="519" t="s">
        <v>2672</v>
      </c>
      <c r="I123" s="519" t="s">
        <v>2671</v>
      </c>
      <c r="J123" s="519" t="s">
        <v>2670</v>
      </c>
      <c r="K123" s="519" t="s">
        <v>2669</v>
      </c>
      <c r="L123" s="519" t="s">
        <v>3872</v>
      </c>
      <c r="M123" s="519" t="s">
        <v>2666</v>
      </c>
    </row>
    <row r="124" spans="1:36" ht="12.75" hidden="1" customHeight="1" outlineLevel="1">
      <c r="A124" s="520" t="s">
        <v>2663</v>
      </c>
      <c r="B124" s="520" t="s">
        <v>4084</v>
      </c>
      <c r="C124" s="520" t="s">
        <v>4084</v>
      </c>
      <c r="D124" s="520" t="s">
        <v>4084</v>
      </c>
      <c r="E124" s="523">
        <v>34335.000011574077</v>
      </c>
      <c r="F124" s="523">
        <v>73050.99998842593</v>
      </c>
      <c r="G124" s="523">
        <v>40239.700196759259</v>
      </c>
      <c r="H124" s="520" t="s">
        <v>3875</v>
      </c>
      <c r="I124" s="520">
        <v>1</v>
      </c>
      <c r="J124" s="520" t="s">
        <v>2464</v>
      </c>
      <c r="K124" s="520" t="s">
        <v>2464</v>
      </c>
      <c r="L124" s="520" t="s">
        <v>2464</v>
      </c>
      <c r="M124" s="520" t="s">
        <v>4083</v>
      </c>
    </row>
    <row r="125" spans="1:36" ht="12.75" hidden="1" customHeight="1" outlineLevel="1">
      <c r="A125" s="520" t="s">
        <v>4082</v>
      </c>
      <c r="B125" s="520" t="s">
        <v>4081</v>
      </c>
      <c r="C125" s="520" t="s">
        <v>4081</v>
      </c>
      <c r="D125" s="520" t="s">
        <v>4081</v>
      </c>
      <c r="E125" s="523">
        <v>34335.000011574077</v>
      </c>
      <c r="F125" s="523">
        <v>73050.99998842593</v>
      </c>
      <c r="G125" s="523">
        <v>40239.700208333335</v>
      </c>
      <c r="H125" s="520" t="s">
        <v>3875</v>
      </c>
      <c r="I125" s="520">
        <v>1</v>
      </c>
      <c r="J125" s="520" t="s">
        <v>2464</v>
      </c>
      <c r="K125" s="520" t="s">
        <v>2464</v>
      </c>
      <c r="L125" s="520" t="s">
        <v>2464</v>
      </c>
      <c r="M125" s="520" t="s">
        <v>4080</v>
      </c>
    </row>
    <row r="126" spans="1:36" ht="12.75" hidden="1" customHeight="1" outlineLevel="1">
      <c r="A126" s="520" t="s">
        <v>4079</v>
      </c>
      <c r="B126" s="520" t="s">
        <v>4078</v>
      </c>
      <c r="C126" s="520" t="s">
        <v>4078</v>
      </c>
      <c r="D126" s="520" t="s">
        <v>4078</v>
      </c>
      <c r="E126" s="523">
        <v>34335.000011574077</v>
      </c>
      <c r="F126" s="523">
        <v>73050.99998842593</v>
      </c>
      <c r="G126" s="523">
        <v>40239.700208333335</v>
      </c>
      <c r="H126" s="520" t="s">
        <v>3875</v>
      </c>
      <c r="I126" s="520">
        <v>1</v>
      </c>
      <c r="J126" s="520" t="s">
        <v>2464</v>
      </c>
      <c r="K126" s="520" t="s">
        <v>2464</v>
      </c>
      <c r="L126" s="520" t="s">
        <v>2464</v>
      </c>
      <c r="M126" s="520" t="s">
        <v>4077</v>
      </c>
    </row>
    <row r="127" spans="1:36" ht="12.75" hidden="1" customHeight="1" outlineLevel="1">
      <c r="A127" s="520" t="s">
        <v>4076</v>
      </c>
      <c r="B127" s="520" t="s">
        <v>4075</v>
      </c>
      <c r="C127" s="520" t="s">
        <v>4075</v>
      </c>
      <c r="D127" s="520" t="s">
        <v>4075</v>
      </c>
      <c r="E127" s="523">
        <v>34335.000011574077</v>
      </c>
      <c r="F127" s="523">
        <v>73050.99998842593</v>
      </c>
      <c r="G127" s="523">
        <v>40239.700208333335</v>
      </c>
      <c r="H127" s="520" t="s">
        <v>3875</v>
      </c>
      <c r="I127" s="520">
        <v>1</v>
      </c>
      <c r="J127" s="520" t="s">
        <v>2464</v>
      </c>
      <c r="K127" s="520" t="s">
        <v>2464</v>
      </c>
      <c r="L127" s="520" t="s">
        <v>2464</v>
      </c>
      <c r="M127" s="520" t="s">
        <v>4074</v>
      </c>
    </row>
    <row r="128" spans="1:36" ht="12.75" hidden="1" customHeight="1" outlineLevel="1">
      <c r="A128" s="520" t="s">
        <v>4073</v>
      </c>
      <c r="B128" s="520" t="s">
        <v>4072</v>
      </c>
      <c r="C128" s="520" t="s">
        <v>4072</v>
      </c>
      <c r="D128" s="520" t="s">
        <v>4072</v>
      </c>
      <c r="E128" s="523">
        <v>34335.000011574077</v>
      </c>
      <c r="F128" s="523">
        <v>73050.99998842593</v>
      </c>
      <c r="G128" s="523">
        <v>40239.700208333335</v>
      </c>
      <c r="H128" s="520" t="s">
        <v>3875</v>
      </c>
      <c r="I128" s="520">
        <v>1</v>
      </c>
      <c r="J128" s="520" t="s">
        <v>2464</v>
      </c>
      <c r="K128" s="520" t="s">
        <v>2464</v>
      </c>
      <c r="L128" s="520" t="s">
        <v>2464</v>
      </c>
      <c r="M128" s="520" t="s">
        <v>4071</v>
      </c>
    </row>
    <row r="129" spans="1:13" ht="12.75" hidden="1" customHeight="1" outlineLevel="1">
      <c r="A129" s="520" t="s">
        <v>4070</v>
      </c>
      <c r="B129" s="520" t="s">
        <v>4069</v>
      </c>
      <c r="C129" s="520" t="s">
        <v>4069</v>
      </c>
      <c r="D129" s="520" t="s">
        <v>4069</v>
      </c>
      <c r="E129" s="523">
        <v>34335.000011574077</v>
      </c>
      <c r="F129" s="523">
        <v>73050.99998842593</v>
      </c>
      <c r="G129" s="523">
        <v>41928.637754629628</v>
      </c>
      <c r="H129" s="520" t="s">
        <v>2465</v>
      </c>
      <c r="I129" s="520">
        <v>1</v>
      </c>
      <c r="J129" s="520" t="s">
        <v>2464</v>
      </c>
      <c r="K129" s="520" t="s">
        <v>2464</v>
      </c>
      <c r="L129" s="520" t="s">
        <v>2464</v>
      </c>
      <c r="M129" s="520" t="s">
        <v>4068</v>
      </c>
    </row>
    <row r="130" spans="1:13" ht="12.75" hidden="1" customHeight="1" outlineLevel="1">
      <c r="A130" s="520" t="s">
        <v>4067</v>
      </c>
      <c r="B130" s="520" t="s">
        <v>4066</v>
      </c>
      <c r="C130" s="520" t="s">
        <v>4066</v>
      </c>
      <c r="D130" s="520" t="s">
        <v>4066</v>
      </c>
      <c r="E130" s="523">
        <v>34335.000011574077</v>
      </c>
      <c r="F130" s="523">
        <v>73050.99998842593</v>
      </c>
      <c r="G130" s="523">
        <v>40239.700219907405</v>
      </c>
      <c r="H130" s="520" t="s">
        <v>3875</v>
      </c>
      <c r="I130" s="520">
        <v>1</v>
      </c>
      <c r="J130" s="520" t="s">
        <v>2464</v>
      </c>
      <c r="K130" s="520" t="s">
        <v>2464</v>
      </c>
      <c r="L130" s="520" t="s">
        <v>2464</v>
      </c>
      <c r="M130" s="520" t="s">
        <v>4065</v>
      </c>
    </row>
    <row r="131" spans="1:13" ht="12.75" hidden="1" customHeight="1" outlineLevel="1">
      <c r="A131" s="520" t="s">
        <v>4064</v>
      </c>
      <c r="B131" s="520" t="s">
        <v>4063</v>
      </c>
      <c r="C131" s="520" t="s">
        <v>4063</v>
      </c>
      <c r="D131" s="520" t="s">
        <v>4063</v>
      </c>
      <c r="E131" s="523">
        <v>34335.000011574077</v>
      </c>
      <c r="F131" s="523">
        <v>73050.99998842593</v>
      </c>
      <c r="G131" s="523">
        <v>40239.700219907405</v>
      </c>
      <c r="H131" s="520" t="s">
        <v>3875</v>
      </c>
      <c r="I131" s="520">
        <v>1</v>
      </c>
      <c r="J131" s="520" t="s">
        <v>2464</v>
      </c>
      <c r="K131" s="520" t="s">
        <v>2464</v>
      </c>
      <c r="L131" s="520" t="s">
        <v>2464</v>
      </c>
      <c r="M131" s="520" t="s">
        <v>4062</v>
      </c>
    </row>
    <row r="132" spans="1:13" ht="12.75" hidden="1" customHeight="1" outlineLevel="1">
      <c r="A132" s="520" t="s">
        <v>4061</v>
      </c>
      <c r="B132" s="520" t="s">
        <v>4060</v>
      </c>
      <c r="C132" s="520" t="s">
        <v>4060</v>
      </c>
      <c r="D132" s="520" t="s">
        <v>4060</v>
      </c>
      <c r="E132" s="523">
        <v>34335.000011574077</v>
      </c>
      <c r="F132" s="523">
        <v>73050.99998842593</v>
      </c>
      <c r="G132" s="523">
        <v>40239.700219907405</v>
      </c>
      <c r="H132" s="520" t="s">
        <v>3875</v>
      </c>
      <c r="I132" s="520">
        <v>1</v>
      </c>
      <c r="J132" s="520" t="s">
        <v>2464</v>
      </c>
      <c r="K132" s="520" t="s">
        <v>2464</v>
      </c>
      <c r="L132" s="520" t="s">
        <v>2464</v>
      </c>
      <c r="M132" s="520" t="s">
        <v>4059</v>
      </c>
    </row>
    <row r="133" spans="1:13" ht="12.75" hidden="1" customHeight="1" outlineLevel="1">
      <c r="A133" s="520" t="s">
        <v>4058</v>
      </c>
      <c r="B133" s="520" t="s">
        <v>4057</v>
      </c>
      <c r="C133" s="520" t="s">
        <v>4057</v>
      </c>
      <c r="D133" s="520" t="s">
        <v>4057</v>
      </c>
      <c r="E133" s="523">
        <v>34335.000011574077</v>
      </c>
      <c r="F133" s="523">
        <v>73050.99998842593</v>
      </c>
      <c r="G133" s="523">
        <v>40239.700231481482</v>
      </c>
      <c r="H133" s="520" t="s">
        <v>3875</v>
      </c>
      <c r="I133" s="520">
        <v>1</v>
      </c>
      <c r="J133" s="520" t="s">
        <v>2464</v>
      </c>
      <c r="K133" s="520" t="s">
        <v>2464</v>
      </c>
      <c r="L133" s="520" t="s">
        <v>2464</v>
      </c>
      <c r="M133" s="520" t="s">
        <v>4056</v>
      </c>
    </row>
    <row r="134" spans="1:13" ht="12.75" hidden="1" customHeight="1" outlineLevel="1">
      <c r="A134" s="520" t="s">
        <v>2659</v>
      </c>
      <c r="B134" s="520" t="s">
        <v>4055</v>
      </c>
      <c r="C134" s="520" t="s">
        <v>4055</v>
      </c>
      <c r="D134" s="520" t="s">
        <v>4055</v>
      </c>
      <c r="E134" s="523">
        <v>34335.000011574077</v>
      </c>
      <c r="F134" s="523">
        <v>73050.99998842593</v>
      </c>
      <c r="G134" s="523">
        <v>40239.700231481482</v>
      </c>
      <c r="H134" s="520" t="s">
        <v>3875</v>
      </c>
      <c r="I134" s="520">
        <v>1</v>
      </c>
      <c r="J134" s="520" t="s">
        <v>2464</v>
      </c>
      <c r="K134" s="520" t="s">
        <v>2464</v>
      </c>
      <c r="L134" s="520" t="s">
        <v>2464</v>
      </c>
      <c r="M134" s="520" t="s">
        <v>4054</v>
      </c>
    </row>
    <row r="135" spans="1:13" ht="12.75" hidden="1" customHeight="1" outlineLevel="1">
      <c r="A135" s="520" t="s">
        <v>2646</v>
      </c>
      <c r="B135" s="520" t="s">
        <v>4052</v>
      </c>
      <c r="C135" s="520" t="s">
        <v>4053</v>
      </c>
      <c r="D135" s="520" t="s">
        <v>4052</v>
      </c>
      <c r="E135" s="523">
        <v>41275.000011574077</v>
      </c>
      <c r="F135" s="523">
        <v>73050.99998842593</v>
      </c>
      <c r="G135" s="523">
        <v>41717.584050925929</v>
      </c>
      <c r="H135" s="520" t="s">
        <v>2465</v>
      </c>
      <c r="I135" s="520">
        <v>1</v>
      </c>
      <c r="J135" s="520" t="s">
        <v>2464</v>
      </c>
      <c r="K135" s="520" t="s">
        <v>2464</v>
      </c>
      <c r="L135" s="520" t="s">
        <v>2464</v>
      </c>
      <c r="M135" s="520" t="s">
        <v>4051</v>
      </c>
    </row>
    <row r="136" spans="1:13" ht="12.75" hidden="1" customHeight="1" outlineLevel="1">
      <c r="A136" s="520" t="s">
        <v>4050</v>
      </c>
      <c r="B136" s="520" t="s">
        <v>4049</v>
      </c>
      <c r="C136" s="520" t="s">
        <v>4049</v>
      </c>
      <c r="D136" s="520" t="s">
        <v>4048</v>
      </c>
      <c r="E136" s="523">
        <v>41275.000011574077</v>
      </c>
      <c r="F136" s="523">
        <v>73050.99998842593</v>
      </c>
      <c r="G136" s="523">
        <v>41928.638136574074</v>
      </c>
      <c r="H136" s="520" t="s">
        <v>2465</v>
      </c>
      <c r="I136" s="520">
        <v>1</v>
      </c>
      <c r="J136" s="520" t="s">
        <v>2464</v>
      </c>
      <c r="K136" s="520" t="s">
        <v>2464</v>
      </c>
      <c r="L136" s="520" t="s">
        <v>2464</v>
      </c>
      <c r="M136" s="520" t="s">
        <v>4047</v>
      </c>
    </row>
    <row r="137" spans="1:13" ht="12.75" hidden="1" customHeight="1" outlineLevel="1">
      <c r="A137" s="520" t="s">
        <v>4046</v>
      </c>
      <c r="B137" s="520" t="s">
        <v>4045</v>
      </c>
      <c r="C137" s="520" t="s">
        <v>4045</v>
      </c>
      <c r="D137" s="520" t="s">
        <v>4044</v>
      </c>
      <c r="E137" s="523">
        <v>41275.000011574077</v>
      </c>
      <c r="F137" s="523">
        <v>73050.99998842593</v>
      </c>
      <c r="G137" s="523">
        <v>41928.638136574074</v>
      </c>
      <c r="H137" s="520" t="s">
        <v>2465</v>
      </c>
      <c r="I137" s="520">
        <v>1</v>
      </c>
      <c r="J137" s="520" t="s">
        <v>2464</v>
      </c>
      <c r="K137" s="520" t="s">
        <v>2464</v>
      </c>
      <c r="L137" s="520" t="s">
        <v>2464</v>
      </c>
      <c r="M137" s="520" t="s">
        <v>4043</v>
      </c>
    </row>
    <row r="138" spans="1:13" ht="12.75" hidden="1" customHeight="1" outlineLevel="1">
      <c r="A138" s="520" t="s">
        <v>2627</v>
      </c>
      <c r="B138" s="520" t="s">
        <v>4042</v>
      </c>
      <c r="C138" s="520" t="s">
        <v>4042</v>
      </c>
      <c r="D138" s="520" t="s">
        <v>4042</v>
      </c>
      <c r="E138" s="523">
        <v>34335.000011574077</v>
      </c>
      <c r="F138" s="523">
        <v>73050.99998842593</v>
      </c>
      <c r="G138" s="523">
        <v>40239.700231481482</v>
      </c>
      <c r="H138" s="520" t="s">
        <v>3875</v>
      </c>
      <c r="I138" s="520">
        <v>1</v>
      </c>
      <c r="J138" s="520" t="s">
        <v>2464</v>
      </c>
      <c r="K138" s="520" t="s">
        <v>2464</v>
      </c>
      <c r="L138" s="520" t="s">
        <v>2464</v>
      </c>
      <c r="M138" s="520" t="s">
        <v>4041</v>
      </c>
    </row>
    <row r="139" spans="1:13" ht="12.75" hidden="1" customHeight="1" outlineLevel="1">
      <c r="A139" s="520" t="s">
        <v>4040</v>
      </c>
      <c r="B139" s="520" t="s">
        <v>4039</v>
      </c>
      <c r="C139" s="520" t="s">
        <v>4039</v>
      </c>
      <c r="D139" s="520" t="s">
        <v>4039</v>
      </c>
      <c r="E139" s="523">
        <v>34335.000011574077</v>
      </c>
      <c r="F139" s="523">
        <v>73050.99998842593</v>
      </c>
      <c r="G139" s="523">
        <v>40239.700231481482</v>
      </c>
      <c r="H139" s="520" t="s">
        <v>3875</v>
      </c>
      <c r="I139" s="520">
        <v>1</v>
      </c>
      <c r="J139" s="520" t="s">
        <v>2464</v>
      </c>
      <c r="K139" s="520" t="s">
        <v>2464</v>
      </c>
      <c r="L139" s="520" t="s">
        <v>2464</v>
      </c>
      <c r="M139" s="520" t="s">
        <v>4038</v>
      </c>
    </row>
    <row r="140" spans="1:13" ht="12.75" hidden="1" customHeight="1" outlineLevel="1">
      <c r="A140" s="520" t="s">
        <v>4037</v>
      </c>
      <c r="B140" s="520" t="s">
        <v>4036</v>
      </c>
      <c r="C140" s="520" t="s">
        <v>4036</v>
      </c>
      <c r="D140" s="520" t="s">
        <v>4036</v>
      </c>
      <c r="E140" s="523">
        <v>34335.000011574077</v>
      </c>
      <c r="F140" s="523">
        <v>73050.99998842593</v>
      </c>
      <c r="G140" s="523">
        <v>40239.700243055559</v>
      </c>
      <c r="H140" s="520" t="s">
        <v>3875</v>
      </c>
      <c r="I140" s="520">
        <v>1</v>
      </c>
      <c r="J140" s="520" t="s">
        <v>2464</v>
      </c>
      <c r="K140" s="520" t="s">
        <v>2464</v>
      </c>
      <c r="L140" s="520" t="s">
        <v>2464</v>
      </c>
      <c r="M140" s="520" t="s">
        <v>4035</v>
      </c>
    </row>
    <row r="141" spans="1:13" ht="12.75" hidden="1" customHeight="1" outlineLevel="1">
      <c r="A141" s="520" t="s">
        <v>4034</v>
      </c>
      <c r="B141" s="520" t="s">
        <v>4033</v>
      </c>
      <c r="C141" s="520" t="s">
        <v>4033</v>
      </c>
      <c r="D141" s="520" t="s">
        <v>4033</v>
      </c>
      <c r="E141" s="523">
        <v>34335.000011574077</v>
      </c>
      <c r="F141" s="523">
        <v>73050.99998842593</v>
      </c>
      <c r="G141" s="523">
        <v>40239.700243055559</v>
      </c>
      <c r="H141" s="520" t="s">
        <v>3875</v>
      </c>
      <c r="I141" s="520">
        <v>1</v>
      </c>
      <c r="J141" s="520" t="s">
        <v>2464</v>
      </c>
      <c r="K141" s="520" t="s">
        <v>2464</v>
      </c>
      <c r="L141" s="520" t="s">
        <v>2464</v>
      </c>
      <c r="M141" s="520" t="s">
        <v>4032</v>
      </c>
    </row>
    <row r="142" spans="1:13" ht="12.75" hidden="1" customHeight="1" outlineLevel="1">
      <c r="A142" s="520" t="s">
        <v>4031</v>
      </c>
      <c r="B142" s="520" t="s">
        <v>4030</v>
      </c>
      <c r="C142" s="520" t="s">
        <v>4030</v>
      </c>
      <c r="D142" s="520" t="s">
        <v>4030</v>
      </c>
      <c r="E142" s="523">
        <v>34335.000011574077</v>
      </c>
      <c r="F142" s="523">
        <v>73050.99998842593</v>
      </c>
      <c r="G142" s="523">
        <v>41928.637754629628</v>
      </c>
      <c r="H142" s="520" t="s">
        <v>2465</v>
      </c>
      <c r="I142" s="520">
        <v>1</v>
      </c>
      <c r="J142" s="520" t="s">
        <v>2464</v>
      </c>
      <c r="K142" s="520" t="s">
        <v>2464</v>
      </c>
      <c r="L142" s="520" t="s">
        <v>2464</v>
      </c>
      <c r="M142" s="520" t="s">
        <v>4029</v>
      </c>
    </row>
    <row r="143" spans="1:13" ht="12.75" hidden="1" customHeight="1" outlineLevel="1">
      <c r="A143" s="520" t="s">
        <v>4028</v>
      </c>
      <c r="B143" s="520" t="s">
        <v>4027</v>
      </c>
      <c r="C143" s="520" t="s">
        <v>4027</v>
      </c>
      <c r="D143" s="520" t="s">
        <v>4027</v>
      </c>
      <c r="E143" s="523">
        <v>34335.000011574077</v>
      </c>
      <c r="F143" s="523">
        <v>73050.99998842593</v>
      </c>
      <c r="G143" s="523">
        <v>40239.700243055559</v>
      </c>
      <c r="H143" s="520" t="s">
        <v>3875</v>
      </c>
      <c r="I143" s="520">
        <v>1</v>
      </c>
      <c r="J143" s="520" t="s">
        <v>2464</v>
      </c>
      <c r="K143" s="520" t="s">
        <v>2464</v>
      </c>
      <c r="L143" s="520" t="s">
        <v>2464</v>
      </c>
      <c r="M143" s="520" t="s">
        <v>4026</v>
      </c>
    </row>
    <row r="144" spans="1:13" ht="12.75" hidden="1" customHeight="1" outlineLevel="1">
      <c r="A144" s="520" t="s">
        <v>4025</v>
      </c>
      <c r="B144" s="520" t="s">
        <v>4024</v>
      </c>
      <c r="C144" s="520" t="s">
        <v>4024</v>
      </c>
      <c r="D144" s="520" t="s">
        <v>4024</v>
      </c>
      <c r="E144" s="523">
        <v>34335.000011574077</v>
      </c>
      <c r="F144" s="523">
        <v>73050.99998842593</v>
      </c>
      <c r="G144" s="523">
        <v>40239.700254629628</v>
      </c>
      <c r="H144" s="520" t="s">
        <v>3875</v>
      </c>
      <c r="I144" s="520">
        <v>1</v>
      </c>
      <c r="J144" s="520" t="s">
        <v>2464</v>
      </c>
      <c r="K144" s="520" t="s">
        <v>2464</v>
      </c>
      <c r="L144" s="520" t="s">
        <v>2464</v>
      </c>
      <c r="M144" s="520" t="s">
        <v>4023</v>
      </c>
    </row>
    <row r="145" spans="1:13" s="524" customFormat="1" ht="12.75" hidden="1" customHeight="1" outlineLevel="1">
      <c r="A145" s="524" t="s">
        <v>4022</v>
      </c>
      <c r="B145" s="524" t="s">
        <v>4021</v>
      </c>
      <c r="C145" s="524" t="s">
        <v>4021</v>
      </c>
      <c r="D145" s="524" t="s">
        <v>4021</v>
      </c>
      <c r="E145" s="525">
        <v>34335.000011574077</v>
      </c>
      <c r="F145" s="525">
        <v>39447.999988425923</v>
      </c>
      <c r="G145" s="525">
        <v>40239.700254629628</v>
      </c>
      <c r="H145" s="524" t="s">
        <v>3875</v>
      </c>
      <c r="I145" s="524">
        <v>1</v>
      </c>
      <c r="J145" s="524" t="s">
        <v>2464</v>
      </c>
      <c r="K145" s="524" t="s">
        <v>2464</v>
      </c>
      <c r="L145" s="524" t="s">
        <v>4016</v>
      </c>
      <c r="M145" s="524" t="s">
        <v>4020</v>
      </c>
    </row>
    <row r="146" spans="1:13" ht="12.75" hidden="1" customHeight="1" outlineLevel="1">
      <c r="A146" s="520" t="s">
        <v>4019</v>
      </c>
      <c r="B146" s="520" t="s">
        <v>4018</v>
      </c>
      <c r="C146" s="520" t="s">
        <v>4018</v>
      </c>
      <c r="D146" s="520" t="s">
        <v>4018</v>
      </c>
      <c r="E146" s="523">
        <v>34335.000011574077</v>
      </c>
      <c r="F146" s="523">
        <v>73050.99998842593</v>
      </c>
      <c r="G146" s="523">
        <v>40239.700254629628</v>
      </c>
      <c r="H146" s="520" t="s">
        <v>3875</v>
      </c>
      <c r="I146" s="520">
        <v>1</v>
      </c>
      <c r="J146" s="520" t="s">
        <v>2464</v>
      </c>
      <c r="K146" s="520" t="s">
        <v>2464</v>
      </c>
      <c r="L146" s="520" t="s">
        <v>2464</v>
      </c>
      <c r="M146" s="520" t="s">
        <v>4017</v>
      </c>
    </row>
    <row r="147" spans="1:13" ht="12.75" hidden="1" customHeight="1" outlineLevel="1">
      <c r="A147" s="520" t="s">
        <v>4016</v>
      </c>
      <c r="B147" s="520" t="s">
        <v>4015</v>
      </c>
      <c r="C147" s="520" t="s">
        <v>4015</v>
      </c>
      <c r="D147" s="520" t="s">
        <v>4015</v>
      </c>
      <c r="E147" s="523">
        <v>34335.000011574077</v>
      </c>
      <c r="F147" s="523">
        <v>73050.99998842593</v>
      </c>
      <c r="G147" s="523">
        <v>40239.700266203705</v>
      </c>
      <c r="H147" s="520" t="s">
        <v>3875</v>
      </c>
      <c r="I147" s="520">
        <v>1</v>
      </c>
      <c r="J147" s="520" t="s">
        <v>2464</v>
      </c>
      <c r="K147" s="520" t="s">
        <v>2464</v>
      </c>
      <c r="L147" s="520" t="s">
        <v>2464</v>
      </c>
      <c r="M147" s="520" t="s">
        <v>4014</v>
      </c>
    </row>
    <row r="148" spans="1:13" ht="12.75" hidden="1" customHeight="1" outlineLevel="1">
      <c r="A148" s="520" t="s">
        <v>4013</v>
      </c>
      <c r="B148" s="520" t="s">
        <v>4012</v>
      </c>
      <c r="C148" s="520" t="s">
        <v>4012</v>
      </c>
      <c r="D148" s="520" t="s">
        <v>4012</v>
      </c>
      <c r="E148" s="523">
        <v>34335.000011574077</v>
      </c>
      <c r="F148" s="523">
        <v>73050.99998842593</v>
      </c>
      <c r="G148" s="523">
        <v>40239.700266203705</v>
      </c>
      <c r="H148" s="520" t="s">
        <v>3875</v>
      </c>
      <c r="I148" s="520">
        <v>1</v>
      </c>
      <c r="J148" s="520" t="s">
        <v>2464</v>
      </c>
      <c r="K148" s="520" t="s">
        <v>2464</v>
      </c>
      <c r="L148" s="520" t="s">
        <v>2464</v>
      </c>
      <c r="M148" s="520" t="s">
        <v>4011</v>
      </c>
    </row>
    <row r="149" spans="1:13" ht="12.75" hidden="1" customHeight="1" outlineLevel="1">
      <c r="A149" s="520" t="s">
        <v>2612</v>
      </c>
      <c r="B149" s="520" t="s">
        <v>4010</v>
      </c>
      <c r="C149" s="520" t="s">
        <v>4010</v>
      </c>
      <c r="D149" s="520" t="s">
        <v>4010</v>
      </c>
      <c r="E149" s="523">
        <v>34335.000011574077</v>
      </c>
      <c r="F149" s="523">
        <v>73050.99998842593</v>
      </c>
      <c r="G149" s="523">
        <v>40239.700266203705</v>
      </c>
      <c r="H149" s="520" t="s">
        <v>3875</v>
      </c>
      <c r="I149" s="520">
        <v>1</v>
      </c>
      <c r="J149" s="520" t="s">
        <v>2464</v>
      </c>
      <c r="K149" s="520" t="s">
        <v>2464</v>
      </c>
      <c r="L149" s="520" t="s">
        <v>2464</v>
      </c>
      <c r="M149" s="520" t="s">
        <v>4009</v>
      </c>
    </row>
    <row r="150" spans="1:13" ht="12.75" hidden="1" customHeight="1" outlineLevel="1">
      <c r="A150" s="520" t="s">
        <v>2594</v>
      </c>
      <c r="B150" s="520" t="s">
        <v>4008</v>
      </c>
      <c r="C150" s="520" t="s">
        <v>4008</v>
      </c>
      <c r="D150" s="520" t="s">
        <v>4008</v>
      </c>
      <c r="E150" s="523">
        <v>34335.000011574077</v>
      </c>
      <c r="F150" s="523">
        <v>73050.99998842593</v>
      </c>
      <c r="G150" s="523">
        <v>40239.700266203705</v>
      </c>
      <c r="H150" s="520" t="s">
        <v>3875</v>
      </c>
      <c r="I150" s="520">
        <v>1</v>
      </c>
      <c r="J150" s="520" t="s">
        <v>2464</v>
      </c>
      <c r="K150" s="520" t="s">
        <v>2464</v>
      </c>
      <c r="L150" s="520" t="s">
        <v>2464</v>
      </c>
      <c r="M150" s="520" t="s">
        <v>4007</v>
      </c>
    </row>
    <row r="151" spans="1:13" ht="12.75" hidden="1" customHeight="1" outlineLevel="1">
      <c r="A151" s="520" t="s">
        <v>4006</v>
      </c>
      <c r="B151" s="520" t="s">
        <v>4005</v>
      </c>
      <c r="C151" s="520" t="s">
        <v>4005</v>
      </c>
      <c r="D151" s="520" t="s">
        <v>4004</v>
      </c>
      <c r="E151" s="523">
        <v>34335.000011574077</v>
      </c>
      <c r="F151" s="523">
        <v>73050.99998842593</v>
      </c>
      <c r="G151" s="523">
        <v>40239.700277777774</v>
      </c>
      <c r="H151" s="520" t="s">
        <v>3875</v>
      </c>
      <c r="I151" s="520">
        <v>1</v>
      </c>
      <c r="J151" s="520" t="s">
        <v>2464</v>
      </c>
      <c r="K151" s="520" t="s">
        <v>2464</v>
      </c>
      <c r="L151" s="520" t="s">
        <v>2464</v>
      </c>
      <c r="M151" s="520" t="s">
        <v>4003</v>
      </c>
    </row>
    <row r="152" spans="1:13" ht="12.75" hidden="1" customHeight="1" outlineLevel="1">
      <c r="A152" s="520" t="s">
        <v>4002</v>
      </c>
      <c r="B152" s="520" t="s">
        <v>4001</v>
      </c>
      <c r="C152" s="520" t="s">
        <v>4001</v>
      </c>
      <c r="D152" s="520" t="s">
        <v>4001</v>
      </c>
      <c r="E152" s="523">
        <v>34335.000011574077</v>
      </c>
      <c r="F152" s="523">
        <v>73050.99998842593</v>
      </c>
      <c r="G152" s="523">
        <v>40239.700277777774</v>
      </c>
      <c r="H152" s="520" t="s">
        <v>3875</v>
      </c>
      <c r="I152" s="520">
        <v>1</v>
      </c>
      <c r="J152" s="520" t="s">
        <v>2464</v>
      </c>
      <c r="K152" s="520" t="s">
        <v>2464</v>
      </c>
      <c r="L152" s="520" t="s">
        <v>2464</v>
      </c>
      <c r="M152" s="520" t="s">
        <v>4000</v>
      </c>
    </row>
    <row r="153" spans="1:13" ht="12.75" hidden="1" customHeight="1" outlineLevel="1">
      <c r="A153" s="520" t="s">
        <v>3999</v>
      </c>
      <c r="B153" s="520" t="s">
        <v>3998</v>
      </c>
      <c r="C153" s="520" t="s">
        <v>3998</v>
      </c>
      <c r="D153" s="520" t="s">
        <v>3998</v>
      </c>
      <c r="E153" s="523">
        <v>34335.000011574077</v>
      </c>
      <c r="F153" s="523">
        <v>73050.99998842593</v>
      </c>
      <c r="G153" s="523">
        <v>40239.700277777774</v>
      </c>
      <c r="H153" s="520" t="s">
        <v>3875</v>
      </c>
      <c r="I153" s="520">
        <v>1</v>
      </c>
      <c r="J153" s="520" t="s">
        <v>2464</v>
      </c>
      <c r="K153" s="520" t="s">
        <v>2464</v>
      </c>
      <c r="L153" s="520" t="s">
        <v>2464</v>
      </c>
      <c r="M153" s="520" t="s">
        <v>3997</v>
      </c>
    </row>
    <row r="154" spans="1:13" ht="12.75" hidden="1" customHeight="1" outlineLevel="1">
      <c r="A154" s="520" t="s">
        <v>3996</v>
      </c>
      <c r="B154" s="520" t="s">
        <v>3995</v>
      </c>
      <c r="C154" s="520" t="s">
        <v>3995</v>
      </c>
      <c r="D154" s="520" t="s">
        <v>3995</v>
      </c>
      <c r="E154" s="523">
        <v>34335.000011574077</v>
      </c>
      <c r="F154" s="523">
        <v>73050.99998842593</v>
      </c>
      <c r="G154" s="523">
        <v>40239.700289351851</v>
      </c>
      <c r="H154" s="520" t="s">
        <v>3875</v>
      </c>
      <c r="I154" s="520">
        <v>1</v>
      </c>
      <c r="J154" s="520" t="s">
        <v>2464</v>
      </c>
      <c r="K154" s="520" t="s">
        <v>2464</v>
      </c>
      <c r="L154" s="520" t="s">
        <v>2464</v>
      </c>
      <c r="M154" s="520" t="s">
        <v>3994</v>
      </c>
    </row>
    <row r="155" spans="1:13" ht="12.75" hidden="1" customHeight="1" outlineLevel="1">
      <c r="A155" s="520" t="s">
        <v>2552</v>
      </c>
      <c r="B155" s="520" t="s">
        <v>369</v>
      </c>
      <c r="C155" s="520" t="s">
        <v>369</v>
      </c>
      <c r="D155" s="520" t="s">
        <v>369</v>
      </c>
      <c r="E155" s="523">
        <v>34335.000011574077</v>
      </c>
      <c r="F155" s="523">
        <v>73050.99998842593</v>
      </c>
      <c r="G155" s="523">
        <v>40239.700289351851</v>
      </c>
      <c r="H155" s="520" t="s">
        <v>3875</v>
      </c>
      <c r="I155" s="520">
        <v>1</v>
      </c>
      <c r="J155" s="520" t="s">
        <v>2464</v>
      </c>
      <c r="K155" s="520" t="s">
        <v>2464</v>
      </c>
      <c r="L155" s="520" t="s">
        <v>2464</v>
      </c>
      <c r="M155" s="520" t="s">
        <v>3993</v>
      </c>
    </row>
    <row r="156" spans="1:13" ht="12.75" hidden="1" customHeight="1" outlineLevel="1">
      <c r="A156" s="520" t="s">
        <v>3992</v>
      </c>
      <c r="B156" s="520" t="s">
        <v>3991</v>
      </c>
      <c r="C156" s="520" t="s">
        <v>3991</v>
      </c>
      <c r="D156" s="520" t="s">
        <v>3991</v>
      </c>
      <c r="E156" s="523">
        <v>34335.000011574077</v>
      </c>
      <c r="F156" s="523">
        <v>73050.99998842593</v>
      </c>
      <c r="G156" s="523">
        <v>40239.700289351851</v>
      </c>
      <c r="H156" s="520" t="s">
        <v>3875</v>
      </c>
      <c r="I156" s="520">
        <v>1</v>
      </c>
      <c r="J156" s="520" t="s">
        <v>2464</v>
      </c>
      <c r="K156" s="520" t="s">
        <v>2464</v>
      </c>
      <c r="L156" s="520" t="s">
        <v>2464</v>
      </c>
      <c r="M156" s="520" t="s">
        <v>3990</v>
      </c>
    </row>
    <row r="157" spans="1:13" ht="12.75" hidden="1" customHeight="1" outlineLevel="1">
      <c r="A157" s="520" t="s">
        <v>3989</v>
      </c>
      <c r="B157" s="520" t="s">
        <v>3988</v>
      </c>
      <c r="C157" s="520" t="s">
        <v>3988</v>
      </c>
      <c r="D157" s="520" t="s">
        <v>3988</v>
      </c>
      <c r="E157" s="523">
        <v>34335.000011574077</v>
      </c>
      <c r="F157" s="523">
        <v>73050.99998842593</v>
      </c>
      <c r="G157" s="523">
        <v>40239.700289351851</v>
      </c>
      <c r="H157" s="520" t="s">
        <v>3875</v>
      </c>
      <c r="I157" s="520">
        <v>1</v>
      </c>
      <c r="J157" s="520" t="s">
        <v>2464</v>
      </c>
      <c r="K157" s="520" t="s">
        <v>2464</v>
      </c>
      <c r="L157" s="520" t="s">
        <v>2464</v>
      </c>
      <c r="M157" s="520" t="s">
        <v>3987</v>
      </c>
    </row>
    <row r="158" spans="1:13" ht="12.75" hidden="1" customHeight="1" outlineLevel="1">
      <c r="A158" s="520" t="s">
        <v>3986</v>
      </c>
      <c r="B158" s="520" t="s">
        <v>3985</v>
      </c>
      <c r="C158" s="520" t="s">
        <v>3985</v>
      </c>
      <c r="D158" s="520" t="s">
        <v>3984</v>
      </c>
      <c r="E158" s="523">
        <v>34335.000011574077</v>
      </c>
      <c r="F158" s="523">
        <v>73050.99998842593</v>
      </c>
      <c r="G158" s="523">
        <v>40239.700300925928</v>
      </c>
      <c r="H158" s="520" t="s">
        <v>3875</v>
      </c>
      <c r="I158" s="520">
        <v>1</v>
      </c>
      <c r="J158" s="520" t="s">
        <v>2464</v>
      </c>
      <c r="K158" s="520" t="s">
        <v>2464</v>
      </c>
      <c r="L158" s="520" t="s">
        <v>2464</v>
      </c>
      <c r="M158" s="520" t="s">
        <v>3983</v>
      </c>
    </row>
    <row r="159" spans="1:13" ht="12.75" hidden="1" customHeight="1" outlineLevel="1">
      <c r="A159" s="520" t="s">
        <v>3982</v>
      </c>
      <c r="B159" s="520" t="s">
        <v>3981</v>
      </c>
      <c r="C159" s="520" t="s">
        <v>3981</v>
      </c>
      <c r="D159" s="520" t="s">
        <v>3981</v>
      </c>
      <c r="E159" s="523">
        <v>34335.000011574077</v>
      </c>
      <c r="F159" s="523">
        <v>73050.99998842593</v>
      </c>
      <c r="G159" s="523">
        <v>40239.700300925928</v>
      </c>
      <c r="H159" s="520" t="s">
        <v>3875</v>
      </c>
      <c r="I159" s="520">
        <v>1</v>
      </c>
      <c r="J159" s="520" t="s">
        <v>2464</v>
      </c>
      <c r="K159" s="520" t="s">
        <v>2464</v>
      </c>
      <c r="L159" s="520" t="s">
        <v>2464</v>
      </c>
      <c r="M159" s="520" t="s">
        <v>3980</v>
      </c>
    </row>
    <row r="160" spans="1:13" ht="12.75" hidden="1" customHeight="1" outlineLevel="1">
      <c r="A160" s="520" t="s">
        <v>3979</v>
      </c>
      <c r="B160" s="520" t="s">
        <v>3978</v>
      </c>
      <c r="C160" s="520" t="s">
        <v>3978</v>
      </c>
      <c r="D160" s="520" t="s">
        <v>3978</v>
      </c>
      <c r="E160" s="523">
        <v>34335.000011574077</v>
      </c>
      <c r="F160" s="523">
        <v>73050.99998842593</v>
      </c>
      <c r="G160" s="523">
        <v>40239.700300925928</v>
      </c>
      <c r="H160" s="520" t="s">
        <v>3875</v>
      </c>
      <c r="I160" s="520">
        <v>1</v>
      </c>
      <c r="J160" s="520" t="s">
        <v>2464</v>
      </c>
      <c r="K160" s="520" t="s">
        <v>2464</v>
      </c>
      <c r="L160" s="520" t="s">
        <v>2464</v>
      </c>
      <c r="M160" s="520" t="s">
        <v>3977</v>
      </c>
    </row>
    <row r="161" spans="1:13" ht="12.75" hidden="1" customHeight="1" outlineLevel="1">
      <c r="A161" s="520" t="s">
        <v>3976</v>
      </c>
      <c r="B161" s="520" t="s">
        <v>3975</v>
      </c>
      <c r="C161" s="520" t="s">
        <v>3975</v>
      </c>
      <c r="D161" s="520" t="s">
        <v>3975</v>
      </c>
      <c r="E161" s="523">
        <v>34335.000011574077</v>
      </c>
      <c r="F161" s="523">
        <v>73050.99998842593</v>
      </c>
      <c r="G161" s="523">
        <v>40239.700300925928</v>
      </c>
      <c r="H161" s="520" t="s">
        <v>3875</v>
      </c>
      <c r="I161" s="520">
        <v>1</v>
      </c>
      <c r="J161" s="520" t="s">
        <v>2464</v>
      </c>
      <c r="K161" s="520" t="s">
        <v>2464</v>
      </c>
      <c r="L161" s="520" t="s">
        <v>2464</v>
      </c>
      <c r="M161" s="520" t="s">
        <v>3974</v>
      </c>
    </row>
    <row r="162" spans="1:13" ht="12.75" hidden="1" customHeight="1" outlineLevel="1">
      <c r="A162" s="520" t="s">
        <v>3973</v>
      </c>
      <c r="B162" s="520" t="s">
        <v>3972</v>
      </c>
      <c r="C162" s="520" t="s">
        <v>3972</v>
      </c>
      <c r="D162" s="520" t="s">
        <v>3972</v>
      </c>
      <c r="E162" s="523">
        <v>34335.000011574077</v>
      </c>
      <c r="F162" s="523">
        <v>73050.99998842593</v>
      </c>
      <c r="G162" s="523">
        <v>40239.700312499997</v>
      </c>
      <c r="H162" s="520" t="s">
        <v>3875</v>
      </c>
      <c r="I162" s="520">
        <v>1</v>
      </c>
      <c r="J162" s="520" t="s">
        <v>2464</v>
      </c>
      <c r="K162" s="520" t="s">
        <v>2464</v>
      </c>
      <c r="L162" s="520" t="s">
        <v>2464</v>
      </c>
      <c r="M162" s="520" t="s">
        <v>3971</v>
      </c>
    </row>
    <row r="163" spans="1:13" ht="12.75" hidden="1" customHeight="1" outlineLevel="1">
      <c r="A163" s="520" t="s">
        <v>3970</v>
      </c>
      <c r="B163" s="520" t="s">
        <v>3969</v>
      </c>
      <c r="C163" s="520" t="s">
        <v>3969</v>
      </c>
      <c r="D163" s="520" t="s">
        <v>3969</v>
      </c>
      <c r="E163" s="523">
        <v>34335.000011574077</v>
      </c>
      <c r="F163" s="523">
        <v>73050.99998842593</v>
      </c>
      <c r="G163" s="523">
        <v>40239.700312499997</v>
      </c>
      <c r="H163" s="520" t="s">
        <v>3875</v>
      </c>
      <c r="I163" s="520">
        <v>1</v>
      </c>
      <c r="J163" s="520" t="s">
        <v>2464</v>
      </c>
      <c r="K163" s="520" t="s">
        <v>2464</v>
      </c>
      <c r="L163" s="520" t="s">
        <v>2464</v>
      </c>
      <c r="M163" s="520" t="s">
        <v>3968</v>
      </c>
    </row>
    <row r="164" spans="1:13" ht="12.75" hidden="1" customHeight="1" outlineLevel="1">
      <c r="A164" s="520" t="s">
        <v>2511</v>
      </c>
      <c r="B164" s="520" t="s">
        <v>3967</v>
      </c>
      <c r="C164" s="520" t="s">
        <v>3967</v>
      </c>
      <c r="D164" s="520" t="s">
        <v>3967</v>
      </c>
      <c r="E164" s="523">
        <v>34335.000011574077</v>
      </c>
      <c r="F164" s="523">
        <v>73050.99998842593</v>
      </c>
      <c r="G164" s="523">
        <v>40239.700312499997</v>
      </c>
      <c r="H164" s="520" t="s">
        <v>3875</v>
      </c>
      <c r="I164" s="520">
        <v>1</v>
      </c>
      <c r="J164" s="520" t="s">
        <v>2464</v>
      </c>
      <c r="K164" s="520" t="s">
        <v>2464</v>
      </c>
      <c r="L164" s="520" t="s">
        <v>2464</v>
      </c>
      <c r="M164" s="520" t="s">
        <v>3966</v>
      </c>
    </row>
    <row r="165" spans="1:13" ht="12.75" hidden="1" customHeight="1" outlineLevel="1">
      <c r="A165" s="520" t="s">
        <v>3965</v>
      </c>
      <c r="B165" s="520" t="s">
        <v>3964</v>
      </c>
      <c r="C165" s="520" t="s">
        <v>3964</v>
      </c>
      <c r="D165" s="520" t="s">
        <v>3964</v>
      </c>
      <c r="E165" s="523">
        <v>34335.000011574077</v>
      </c>
      <c r="F165" s="523">
        <v>73050.99998842593</v>
      </c>
      <c r="G165" s="523">
        <v>40239.700312499997</v>
      </c>
      <c r="H165" s="520" t="s">
        <v>3875</v>
      </c>
      <c r="I165" s="520">
        <v>1</v>
      </c>
      <c r="J165" s="520" t="s">
        <v>2464</v>
      </c>
      <c r="K165" s="520" t="s">
        <v>2464</v>
      </c>
      <c r="L165" s="520" t="s">
        <v>2464</v>
      </c>
      <c r="M165" s="520" t="s">
        <v>3963</v>
      </c>
    </row>
    <row r="166" spans="1:13" ht="12.75" hidden="1" customHeight="1" outlineLevel="1">
      <c r="A166" s="520" t="s">
        <v>2501</v>
      </c>
      <c r="B166" s="520" t="s">
        <v>3962</v>
      </c>
      <c r="C166" s="520" t="s">
        <v>3962</v>
      </c>
      <c r="D166" s="520" t="s">
        <v>3961</v>
      </c>
      <c r="E166" s="523">
        <v>34335.000011574077</v>
      </c>
      <c r="F166" s="523">
        <v>73050.99998842593</v>
      </c>
      <c r="G166" s="523">
        <v>40239.700324074074</v>
      </c>
      <c r="H166" s="520" t="s">
        <v>3875</v>
      </c>
      <c r="I166" s="520">
        <v>1</v>
      </c>
      <c r="J166" s="520" t="s">
        <v>2464</v>
      </c>
      <c r="K166" s="520" t="s">
        <v>2464</v>
      </c>
      <c r="L166" s="520" t="s">
        <v>2464</v>
      </c>
      <c r="M166" s="520" t="s">
        <v>3960</v>
      </c>
    </row>
    <row r="167" spans="1:13" ht="12.75" hidden="1" customHeight="1" outlineLevel="1">
      <c r="A167" s="520" t="s">
        <v>3959</v>
      </c>
      <c r="B167" s="520" t="s">
        <v>3958</v>
      </c>
      <c r="C167" s="520" t="s">
        <v>3958</v>
      </c>
      <c r="D167" s="520" t="s">
        <v>3958</v>
      </c>
      <c r="E167" s="523">
        <v>34335.000011574077</v>
      </c>
      <c r="F167" s="523">
        <v>73050.99998842593</v>
      </c>
      <c r="G167" s="523">
        <v>40239.700324074074</v>
      </c>
      <c r="H167" s="520" t="s">
        <v>3875</v>
      </c>
      <c r="I167" s="520">
        <v>1</v>
      </c>
      <c r="J167" s="520" t="s">
        <v>2464</v>
      </c>
      <c r="K167" s="520" t="s">
        <v>2464</v>
      </c>
      <c r="L167" s="520" t="s">
        <v>2464</v>
      </c>
      <c r="M167" s="520" t="s">
        <v>3957</v>
      </c>
    </row>
    <row r="168" spans="1:13" ht="12.75" hidden="1" customHeight="1" outlineLevel="1">
      <c r="A168" s="520" t="s">
        <v>3956</v>
      </c>
      <c r="B168" s="520" t="s">
        <v>3955</v>
      </c>
      <c r="C168" s="520" t="s">
        <v>3955</v>
      </c>
      <c r="D168" s="520" t="s">
        <v>3955</v>
      </c>
      <c r="E168" s="523">
        <v>34335.000011574077</v>
      </c>
      <c r="F168" s="523">
        <v>73050.99998842593</v>
      </c>
      <c r="G168" s="523">
        <v>40239.700324074074</v>
      </c>
      <c r="H168" s="520" t="s">
        <v>3875</v>
      </c>
      <c r="I168" s="520">
        <v>1</v>
      </c>
      <c r="J168" s="520" t="s">
        <v>2464</v>
      </c>
      <c r="K168" s="520" t="s">
        <v>2464</v>
      </c>
      <c r="L168" s="520" t="s">
        <v>2464</v>
      </c>
      <c r="M168" s="520" t="s">
        <v>3954</v>
      </c>
    </row>
    <row r="169" spans="1:13" ht="12.75" hidden="1" customHeight="1" outlineLevel="1">
      <c r="A169" s="520" t="s">
        <v>2496</v>
      </c>
      <c r="B169" s="520" t="s">
        <v>3953</v>
      </c>
      <c r="C169" s="520" t="s">
        <v>3953</v>
      </c>
      <c r="D169" s="520" t="s">
        <v>3953</v>
      </c>
      <c r="E169" s="523">
        <v>34335.000011574077</v>
      </c>
      <c r="F169" s="523">
        <v>73050.99998842593</v>
      </c>
      <c r="G169" s="523">
        <v>40239.700324074074</v>
      </c>
      <c r="H169" s="520" t="s">
        <v>3875</v>
      </c>
      <c r="I169" s="520">
        <v>1</v>
      </c>
      <c r="J169" s="520" t="s">
        <v>2464</v>
      </c>
      <c r="K169" s="520" t="s">
        <v>2464</v>
      </c>
      <c r="L169" s="520" t="s">
        <v>2464</v>
      </c>
      <c r="M169" s="520" t="s">
        <v>3952</v>
      </c>
    </row>
    <row r="170" spans="1:13" ht="12.75" hidden="1" customHeight="1" outlineLevel="1">
      <c r="A170" s="520" t="s">
        <v>3951</v>
      </c>
      <c r="B170" s="520" t="s">
        <v>3950</v>
      </c>
      <c r="C170" s="520" t="s">
        <v>3950</v>
      </c>
      <c r="D170" s="520" t="s">
        <v>3950</v>
      </c>
      <c r="E170" s="523">
        <v>34335.000011574077</v>
      </c>
      <c r="F170" s="523">
        <v>73050.99998842593</v>
      </c>
      <c r="G170" s="523">
        <v>40239.700335648151</v>
      </c>
      <c r="H170" s="520" t="s">
        <v>3875</v>
      </c>
      <c r="I170" s="520">
        <v>1</v>
      </c>
      <c r="J170" s="520" t="s">
        <v>2464</v>
      </c>
      <c r="K170" s="520" t="s">
        <v>2464</v>
      </c>
      <c r="L170" s="520" t="s">
        <v>2464</v>
      </c>
      <c r="M170" s="520" t="s">
        <v>3949</v>
      </c>
    </row>
    <row r="171" spans="1:13" ht="12.75" hidden="1" customHeight="1" outlineLevel="1">
      <c r="A171" s="520" t="s">
        <v>2493</v>
      </c>
      <c r="B171" s="520" t="s">
        <v>3948</v>
      </c>
      <c r="C171" s="520" t="s">
        <v>3948</v>
      </c>
      <c r="D171" s="520" t="s">
        <v>3948</v>
      </c>
      <c r="E171" s="523">
        <v>34335.000011574077</v>
      </c>
      <c r="F171" s="523">
        <v>73050.99998842593</v>
      </c>
      <c r="G171" s="523">
        <v>40239.700335648151</v>
      </c>
      <c r="H171" s="520" t="s">
        <v>3875</v>
      </c>
      <c r="I171" s="520">
        <v>1</v>
      </c>
      <c r="J171" s="520" t="s">
        <v>2464</v>
      </c>
      <c r="K171" s="520" t="s">
        <v>2464</v>
      </c>
      <c r="L171" s="520" t="s">
        <v>2464</v>
      </c>
      <c r="M171" s="520" t="s">
        <v>3947</v>
      </c>
    </row>
    <row r="172" spans="1:13" ht="12.75" hidden="1" customHeight="1" outlineLevel="1">
      <c r="A172" s="520" t="s">
        <v>3946</v>
      </c>
      <c r="B172" s="520" t="s">
        <v>3945</v>
      </c>
      <c r="C172" s="520" t="s">
        <v>3945</v>
      </c>
      <c r="D172" s="520" t="s">
        <v>3945</v>
      </c>
      <c r="E172" s="523">
        <v>34335.000011574077</v>
      </c>
      <c r="F172" s="523">
        <v>73050.99998842593</v>
      </c>
      <c r="G172" s="523">
        <v>40239.700335648151</v>
      </c>
      <c r="H172" s="520" t="s">
        <v>3875</v>
      </c>
      <c r="I172" s="520">
        <v>1</v>
      </c>
      <c r="J172" s="520" t="s">
        <v>2464</v>
      </c>
      <c r="K172" s="520" t="s">
        <v>2464</v>
      </c>
      <c r="L172" s="520" t="s">
        <v>2464</v>
      </c>
      <c r="M172" s="520" t="s">
        <v>3944</v>
      </c>
    </row>
    <row r="173" spans="1:13" ht="12.75" hidden="1" customHeight="1" outlineLevel="1">
      <c r="A173" s="520" t="s">
        <v>3943</v>
      </c>
      <c r="B173" s="520" t="s">
        <v>3942</v>
      </c>
      <c r="C173" s="520" t="s">
        <v>3942</v>
      </c>
      <c r="D173" s="520" t="s">
        <v>3942</v>
      </c>
      <c r="E173" s="523">
        <v>40179.000011574077</v>
      </c>
      <c r="F173" s="523">
        <v>73050.99998842593</v>
      </c>
      <c r="G173" s="523">
        <v>41928.637754629628</v>
      </c>
      <c r="H173" s="520" t="s">
        <v>2465</v>
      </c>
      <c r="I173" s="520">
        <v>1</v>
      </c>
      <c r="J173" s="520" t="s">
        <v>2464</v>
      </c>
      <c r="K173" s="520" t="s">
        <v>2464</v>
      </c>
      <c r="L173" s="520" t="s">
        <v>2464</v>
      </c>
      <c r="M173" s="520" t="s">
        <v>3941</v>
      </c>
    </row>
    <row r="174" spans="1:13" ht="12.75" hidden="1" customHeight="1" outlineLevel="1">
      <c r="A174" s="520" t="s">
        <v>3940</v>
      </c>
      <c r="B174" s="520" t="s">
        <v>3939</v>
      </c>
      <c r="C174" s="520" t="s">
        <v>3939</v>
      </c>
      <c r="D174" s="520" t="s">
        <v>3939</v>
      </c>
      <c r="E174" s="523">
        <v>34335.000011574077</v>
      </c>
      <c r="F174" s="523">
        <v>73050.99998842593</v>
      </c>
      <c r="G174" s="523">
        <v>40239.700335648151</v>
      </c>
      <c r="H174" s="520" t="s">
        <v>3875</v>
      </c>
      <c r="I174" s="520">
        <v>1</v>
      </c>
      <c r="J174" s="520" t="s">
        <v>2464</v>
      </c>
      <c r="K174" s="520" t="s">
        <v>2464</v>
      </c>
      <c r="L174" s="520" t="s">
        <v>2464</v>
      </c>
      <c r="M174" s="520" t="s">
        <v>3938</v>
      </c>
    </row>
    <row r="175" spans="1:13" ht="12.75" hidden="1" customHeight="1" outlineLevel="1">
      <c r="A175" s="520" t="s">
        <v>2479</v>
      </c>
      <c r="B175" s="520" t="s">
        <v>3937</v>
      </c>
      <c r="C175" s="520" t="s">
        <v>3937</v>
      </c>
      <c r="D175" s="520" t="s">
        <v>3937</v>
      </c>
      <c r="E175" s="523">
        <v>34335.000011574077</v>
      </c>
      <c r="F175" s="523">
        <v>73050.99998842593</v>
      </c>
      <c r="G175" s="523">
        <v>41928.637754629628</v>
      </c>
      <c r="H175" s="520" t="s">
        <v>2465</v>
      </c>
      <c r="I175" s="520">
        <v>1</v>
      </c>
      <c r="J175" s="520" t="s">
        <v>2464</v>
      </c>
      <c r="K175" s="520" t="s">
        <v>2464</v>
      </c>
      <c r="L175" s="520" t="s">
        <v>2464</v>
      </c>
      <c r="M175" s="520" t="s">
        <v>3936</v>
      </c>
    </row>
    <row r="176" spans="1:13" ht="12.75" hidden="1" customHeight="1" outlineLevel="1">
      <c r="A176" s="520" t="s">
        <v>3935</v>
      </c>
      <c r="B176" s="520" t="s">
        <v>3934</v>
      </c>
      <c r="C176" s="520" t="s">
        <v>3934</v>
      </c>
      <c r="D176" s="520" t="s">
        <v>3934</v>
      </c>
      <c r="E176" s="523">
        <v>34335.000011574077</v>
      </c>
      <c r="F176" s="523">
        <v>73050.99998842593</v>
      </c>
      <c r="G176" s="523">
        <v>40239.70034722222</v>
      </c>
      <c r="H176" s="520" t="s">
        <v>3875</v>
      </c>
      <c r="I176" s="520">
        <v>1</v>
      </c>
      <c r="J176" s="520" t="s">
        <v>2464</v>
      </c>
      <c r="K176" s="520" t="s">
        <v>2464</v>
      </c>
      <c r="L176" s="520" t="s">
        <v>2464</v>
      </c>
      <c r="M176" s="520" t="s">
        <v>3933</v>
      </c>
    </row>
    <row r="177" spans="1:13" ht="12.75" hidden="1" customHeight="1" outlineLevel="1">
      <c r="A177" s="520" t="s">
        <v>3932</v>
      </c>
      <c r="B177" s="520" t="s">
        <v>3931</v>
      </c>
      <c r="C177" s="520" t="s">
        <v>3931</v>
      </c>
      <c r="D177" s="520" t="s">
        <v>3931</v>
      </c>
      <c r="E177" s="523">
        <v>34335.000011574077</v>
      </c>
      <c r="F177" s="523">
        <v>73050.99998842593</v>
      </c>
      <c r="G177" s="523">
        <v>40239.70034722222</v>
      </c>
      <c r="H177" s="520" t="s">
        <v>3875</v>
      </c>
      <c r="I177" s="520">
        <v>1</v>
      </c>
      <c r="J177" s="520" t="s">
        <v>2464</v>
      </c>
      <c r="K177" s="520" t="s">
        <v>2464</v>
      </c>
      <c r="L177" s="520" t="s">
        <v>2464</v>
      </c>
      <c r="M177" s="520" t="s">
        <v>3930</v>
      </c>
    </row>
    <row r="178" spans="1:13" ht="12.75" hidden="1" customHeight="1" outlineLevel="1">
      <c r="A178" s="520" t="s">
        <v>3929</v>
      </c>
      <c r="B178" s="520" t="s">
        <v>3928</v>
      </c>
      <c r="C178" s="520" t="s">
        <v>3928</v>
      </c>
      <c r="D178" s="520" t="s">
        <v>3928</v>
      </c>
      <c r="E178" s="523">
        <v>34335.000011574077</v>
      </c>
      <c r="F178" s="523">
        <v>73050.99998842593</v>
      </c>
      <c r="G178" s="523">
        <v>41928.637754629628</v>
      </c>
      <c r="H178" s="520" t="s">
        <v>2465</v>
      </c>
      <c r="I178" s="520">
        <v>1</v>
      </c>
      <c r="J178" s="520" t="s">
        <v>2464</v>
      </c>
      <c r="K178" s="520" t="s">
        <v>2464</v>
      </c>
      <c r="L178" s="520" t="s">
        <v>2464</v>
      </c>
      <c r="M178" s="520" t="s">
        <v>3927</v>
      </c>
    </row>
    <row r="179" spans="1:13" ht="12.75" hidden="1" customHeight="1" outlineLevel="1">
      <c r="A179" s="520" t="s">
        <v>3926</v>
      </c>
      <c r="B179" s="520" t="s">
        <v>3925</v>
      </c>
      <c r="C179" s="520" t="s">
        <v>3925</v>
      </c>
      <c r="D179" s="520" t="s">
        <v>3925</v>
      </c>
      <c r="E179" s="523">
        <v>34335.000011574077</v>
      </c>
      <c r="F179" s="523">
        <v>73050.99998842593</v>
      </c>
      <c r="G179" s="523">
        <v>40239.700358796297</v>
      </c>
      <c r="H179" s="520" t="s">
        <v>3875</v>
      </c>
      <c r="I179" s="520">
        <v>1</v>
      </c>
      <c r="J179" s="520" t="s">
        <v>2464</v>
      </c>
      <c r="K179" s="520" t="s">
        <v>2464</v>
      </c>
      <c r="L179" s="520" t="s">
        <v>2464</v>
      </c>
      <c r="M179" s="520" t="s">
        <v>3924</v>
      </c>
    </row>
    <row r="180" spans="1:13" ht="12.75" hidden="1" customHeight="1" outlineLevel="1">
      <c r="A180" s="520" t="s">
        <v>3923</v>
      </c>
      <c r="B180" s="520" t="s">
        <v>3922</v>
      </c>
      <c r="C180" s="520" t="s">
        <v>3922</v>
      </c>
      <c r="D180" s="520" t="s">
        <v>3922</v>
      </c>
      <c r="E180" s="523">
        <v>34335.000011574077</v>
      </c>
      <c r="F180" s="523">
        <v>73050.99998842593</v>
      </c>
      <c r="G180" s="523">
        <v>40239.700358796297</v>
      </c>
      <c r="H180" s="520" t="s">
        <v>3875</v>
      </c>
      <c r="I180" s="520">
        <v>1</v>
      </c>
      <c r="J180" s="520" t="s">
        <v>2464</v>
      </c>
      <c r="K180" s="520" t="s">
        <v>2464</v>
      </c>
      <c r="L180" s="520" t="s">
        <v>2464</v>
      </c>
      <c r="M180" s="520" t="s">
        <v>3921</v>
      </c>
    </row>
    <row r="181" spans="1:13" s="524" customFormat="1" ht="12.75" hidden="1" customHeight="1" outlineLevel="1">
      <c r="A181" s="524" t="s">
        <v>3920</v>
      </c>
      <c r="B181" s="524" t="s">
        <v>3919</v>
      </c>
      <c r="C181" s="524" t="s">
        <v>3919</v>
      </c>
      <c r="D181" s="524" t="s">
        <v>3919</v>
      </c>
      <c r="E181" s="525">
        <v>34335.000011574077</v>
      </c>
      <c r="F181" s="525">
        <v>39082.999988425923</v>
      </c>
      <c r="G181" s="525">
        <v>40239.700358796297</v>
      </c>
      <c r="H181" s="524" t="s">
        <v>3875</v>
      </c>
      <c r="I181" s="524">
        <v>1</v>
      </c>
      <c r="J181" s="524" t="s">
        <v>3908</v>
      </c>
      <c r="K181" s="524" t="s">
        <v>2464</v>
      </c>
      <c r="L181" s="524" t="s">
        <v>3907</v>
      </c>
      <c r="M181" s="524" t="s">
        <v>3918</v>
      </c>
    </row>
    <row r="182" spans="1:13" ht="12.75" hidden="1" customHeight="1" outlineLevel="1">
      <c r="A182" s="520" t="s">
        <v>3917</v>
      </c>
      <c r="B182" s="520" t="s">
        <v>3916</v>
      </c>
      <c r="C182" s="520" t="s">
        <v>3916</v>
      </c>
      <c r="D182" s="520" t="s">
        <v>3916</v>
      </c>
      <c r="E182" s="523">
        <v>34335.000011574077</v>
      </c>
      <c r="F182" s="523">
        <v>73050.99998842593</v>
      </c>
      <c r="G182" s="523">
        <v>40239.700358796297</v>
      </c>
      <c r="H182" s="520" t="s">
        <v>3875</v>
      </c>
      <c r="I182" s="520">
        <v>1</v>
      </c>
      <c r="J182" s="520" t="s">
        <v>2464</v>
      </c>
      <c r="K182" s="520" t="s">
        <v>2464</v>
      </c>
      <c r="L182" s="520" t="s">
        <v>2464</v>
      </c>
      <c r="M182" s="520" t="s">
        <v>3915</v>
      </c>
    </row>
    <row r="183" spans="1:13" ht="12.75" hidden="1" customHeight="1" outlineLevel="1">
      <c r="A183" s="520" t="s">
        <v>3907</v>
      </c>
      <c r="B183" s="520" t="s">
        <v>2841</v>
      </c>
      <c r="C183" s="520" t="s">
        <v>2841</v>
      </c>
      <c r="D183" s="520" t="s">
        <v>2841</v>
      </c>
      <c r="E183" s="523">
        <v>37622.000011574077</v>
      </c>
      <c r="F183" s="523">
        <v>73050.99998842593</v>
      </c>
      <c r="G183" s="523">
        <v>40239.700370370374</v>
      </c>
      <c r="H183" s="520" t="s">
        <v>3875</v>
      </c>
      <c r="I183" s="520">
        <v>1</v>
      </c>
      <c r="J183" s="520" t="s">
        <v>2464</v>
      </c>
      <c r="K183" s="520" t="s">
        <v>2464</v>
      </c>
      <c r="L183" s="520" t="s">
        <v>2464</v>
      </c>
      <c r="M183" s="520" t="s">
        <v>3914</v>
      </c>
    </row>
    <row r="184" spans="1:13" ht="12.75" hidden="1" customHeight="1" outlineLevel="1">
      <c r="A184" s="520" t="s">
        <v>3913</v>
      </c>
      <c r="B184" s="520" t="s">
        <v>3912</v>
      </c>
      <c r="C184" s="520" t="s">
        <v>3912</v>
      </c>
      <c r="D184" s="520" t="s">
        <v>3912</v>
      </c>
      <c r="E184" s="523">
        <v>34335.000011574077</v>
      </c>
      <c r="F184" s="523">
        <v>73050.99998842593</v>
      </c>
      <c r="G184" s="523">
        <v>40239.700370370374</v>
      </c>
      <c r="H184" s="520" t="s">
        <v>3875</v>
      </c>
      <c r="I184" s="520">
        <v>1</v>
      </c>
      <c r="J184" s="520" t="s">
        <v>2464</v>
      </c>
      <c r="K184" s="520" t="s">
        <v>2464</v>
      </c>
      <c r="L184" s="520" t="s">
        <v>2464</v>
      </c>
      <c r="M184" s="520" t="s">
        <v>3911</v>
      </c>
    </row>
    <row r="185" spans="1:13" s="524" customFormat="1" ht="12.75" hidden="1" customHeight="1" outlineLevel="1">
      <c r="A185" s="524" t="s">
        <v>3910</v>
      </c>
      <c r="B185" s="524" t="s">
        <v>3909</v>
      </c>
      <c r="C185" s="524" t="s">
        <v>3909</v>
      </c>
      <c r="D185" s="524" t="s">
        <v>3909</v>
      </c>
      <c r="E185" s="525">
        <v>34335.000011574077</v>
      </c>
      <c r="F185" s="525">
        <v>39082.999988425923</v>
      </c>
      <c r="G185" s="525">
        <v>40239.700370370374</v>
      </c>
      <c r="H185" s="524" t="s">
        <v>3875</v>
      </c>
      <c r="I185" s="524">
        <v>1</v>
      </c>
      <c r="J185" s="524" t="s">
        <v>3908</v>
      </c>
      <c r="K185" s="524" t="s">
        <v>2464</v>
      </c>
      <c r="L185" s="524" t="s">
        <v>3907</v>
      </c>
      <c r="M185" s="524" t="s">
        <v>3906</v>
      </c>
    </row>
    <row r="186" spans="1:13" ht="12.75" hidden="1" customHeight="1" outlineLevel="1">
      <c r="A186" s="520" t="s">
        <v>3905</v>
      </c>
      <c r="B186" s="520" t="s">
        <v>3904</v>
      </c>
      <c r="C186" s="520" t="s">
        <v>3904</v>
      </c>
      <c r="D186" s="520" t="s">
        <v>3904</v>
      </c>
      <c r="E186" s="523">
        <v>34335.000011574077</v>
      </c>
      <c r="F186" s="523">
        <v>73050.99998842593</v>
      </c>
      <c r="G186" s="523">
        <v>40239.700370370374</v>
      </c>
      <c r="H186" s="520" t="s">
        <v>3875</v>
      </c>
      <c r="I186" s="520">
        <v>1</v>
      </c>
      <c r="J186" s="520" t="s">
        <v>2464</v>
      </c>
      <c r="K186" s="520" t="s">
        <v>2464</v>
      </c>
      <c r="L186" s="520" t="s">
        <v>2464</v>
      </c>
      <c r="M186" s="520" t="s">
        <v>3903</v>
      </c>
    </row>
    <row r="187" spans="1:13" ht="12.75" hidden="1" customHeight="1" outlineLevel="1">
      <c r="A187" s="520" t="s">
        <v>3902</v>
      </c>
      <c r="B187" s="520" t="s">
        <v>3901</v>
      </c>
      <c r="C187" s="520" t="s">
        <v>3901</v>
      </c>
      <c r="D187" s="520" t="s">
        <v>3901</v>
      </c>
      <c r="E187" s="523">
        <v>34335.000011574077</v>
      </c>
      <c r="F187" s="523">
        <v>73050.99998842593</v>
      </c>
      <c r="G187" s="523">
        <v>40239.700381944444</v>
      </c>
      <c r="H187" s="520" t="s">
        <v>3875</v>
      </c>
      <c r="I187" s="520">
        <v>1</v>
      </c>
      <c r="J187" s="520" t="s">
        <v>2464</v>
      </c>
      <c r="K187" s="520" t="s">
        <v>2464</v>
      </c>
      <c r="L187" s="520" t="s">
        <v>2464</v>
      </c>
      <c r="M187" s="520" t="s">
        <v>3900</v>
      </c>
    </row>
    <row r="188" spans="1:13" ht="12.75" hidden="1" customHeight="1" outlineLevel="1">
      <c r="A188" s="520" t="s">
        <v>3899</v>
      </c>
      <c r="B188" s="520" t="s">
        <v>3898</v>
      </c>
      <c r="C188" s="520" t="s">
        <v>3898</v>
      </c>
      <c r="D188" s="520" t="s">
        <v>3898</v>
      </c>
      <c r="E188" s="523">
        <v>34335.000011574077</v>
      </c>
      <c r="F188" s="523">
        <v>73050.99998842593</v>
      </c>
      <c r="G188" s="523">
        <v>40239.700381944444</v>
      </c>
      <c r="H188" s="520" t="s">
        <v>3875</v>
      </c>
      <c r="I188" s="520">
        <v>1</v>
      </c>
      <c r="J188" s="520" t="s">
        <v>2464</v>
      </c>
      <c r="K188" s="520" t="s">
        <v>2464</v>
      </c>
      <c r="L188" s="520" t="s">
        <v>2464</v>
      </c>
      <c r="M188" s="520" t="s">
        <v>3897</v>
      </c>
    </row>
    <row r="189" spans="1:13" ht="12.75" hidden="1" customHeight="1" outlineLevel="1">
      <c r="A189" s="520" t="s">
        <v>3896</v>
      </c>
      <c r="B189" s="520" t="s">
        <v>3895</v>
      </c>
      <c r="C189" s="520" t="s">
        <v>3895</v>
      </c>
      <c r="D189" s="520" t="s">
        <v>3895</v>
      </c>
      <c r="E189" s="523">
        <v>34335.000011574077</v>
      </c>
      <c r="F189" s="523">
        <v>73050.99998842593</v>
      </c>
      <c r="G189" s="523">
        <v>40239.700381944444</v>
      </c>
      <c r="H189" s="520" t="s">
        <v>3875</v>
      </c>
      <c r="I189" s="520">
        <v>1</v>
      </c>
      <c r="J189" s="520" t="s">
        <v>2464</v>
      </c>
      <c r="K189" s="520" t="s">
        <v>2464</v>
      </c>
      <c r="L189" s="520" t="s">
        <v>2464</v>
      </c>
      <c r="M189" s="520" t="s">
        <v>3894</v>
      </c>
    </row>
    <row r="190" spans="1:13" ht="12.75" hidden="1" customHeight="1" outlineLevel="1">
      <c r="A190" s="520" t="s">
        <v>3893</v>
      </c>
      <c r="B190" s="520" t="s">
        <v>3892</v>
      </c>
      <c r="C190" s="520" t="s">
        <v>3892</v>
      </c>
      <c r="D190" s="520" t="s">
        <v>3892</v>
      </c>
      <c r="E190" s="523">
        <v>34335.000011574077</v>
      </c>
      <c r="F190" s="523">
        <v>73050.99998842593</v>
      </c>
      <c r="G190" s="523">
        <v>41928.637754629628</v>
      </c>
      <c r="H190" s="520" t="s">
        <v>2465</v>
      </c>
      <c r="I190" s="520">
        <v>1</v>
      </c>
      <c r="J190" s="520" t="s">
        <v>2464</v>
      </c>
      <c r="K190" s="520" t="s">
        <v>2464</v>
      </c>
      <c r="L190" s="520" t="s">
        <v>2464</v>
      </c>
      <c r="M190" s="520" t="s">
        <v>3891</v>
      </c>
    </row>
    <row r="191" spans="1:13" ht="12.75" hidden="1" customHeight="1" outlineLevel="1">
      <c r="A191" s="520" t="s">
        <v>3774</v>
      </c>
      <c r="B191" s="520" t="s">
        <v>3890</v>
      </c>
      <c r="C191" s="520" t="s">
        <v>3890</v>
      </c>
      <c r="D191" s="520" t="s">
        <v>3890</v>
      </c>
      <c r="E191" s="523">
        <v>34335.000011574077</v>
      </c>
      <c r="F191" s="523">
        <v>73050.99998842593</v>
      </c>
      <c r="G191" s="523">
        <v>40239.70039351852</v>
      </c>
      <c r="H191" s="520" t="s">
        <v>3875</v>
      </c>
      <c r="I191" s="520">
        <v>1</v>
      </c>
      <c r="J191" s="520" t="s">
        <v>2464</v>
      </c>
      <c r="K191" s="520" t="s">
        <v>2464</v>
      </c>
      <c r="L191" s="520" t="s">
        <v>2464</v>
      </c>
      <c r="M191" s="520" t="s">
        <v>3889</v>
      </c>
    </row>
    <row r="192" spans="1:13" ht="12.75" hidden="1" customHeight="1" outlineLevel="1">
      <c r="A192" s="520" t="s">
        <v>3770</v>
      </c>
      <c r="B192" s="520" t="s">
        <v>3888</v>
      </c>
      <c r="C192" s="520" t="s">
        <v>3888</v>
      </c>
      <c r="D192" s="520" t="s">
        <v>3888</v>
      </c>
      <c r="E192" s="523">
        <v>34335.000011574077</v>
      </c>
      <c r="F192" s="523">
        <v>73050.99998842593</v>
      </c>
      <c r="G192" s="523">
        <v>40239.70039351852</v>
      </c>
      <c r="H192" s="520" t="s">
        <v>3875</v>
      </c>
      <c r="I192" s="520">
        <v>1</v>
      </c>
      <c r="J192" s="520" t="s">
        <v>2464</v>
      </c>
      <c r="K192" s="520" t="s">
        <v>2464</v>
      </c>
      <c r="L192" s="520" t="s">
        <v>2464</v>
      </c>
      <c r="M192" s="520" t="s">
        <v>3887</v>
      </c>
    </row>
    <row r="193" spans="1:36" ht="12.75" hidden="1" customHeight="1" outlineLevel="1">
      <c r="A193" s="520" t="s">
        <v>3886</v>
      </c>
      <c r="B193" s="520" t="s">
        <v>3885</v>
      </c>
      <c r="C193" s="520" t="s">
        <v>3885</v>
      </c>
      <c r="D193" s="520" t="s">
        <v>3885</v>
      </c>
      <c r="E193" s="523">
        <v>34335.000011574077</v>
      </c>
      <c r="F193" s="523">
        <v>73050.99998842593</v>
      </c>
      <c r="G193" s="523">
        <v>40239.70039351852</v>
      </c>
      <c r="H193" s="520" t="s">
        <v>3875</v>
      </c>
      <c r="I193" s="520">
        <v>1</v>
      </c>
      <c r="J193" s="520" t="s">
        <v>2464</v>
      </c>
      <c r="K193" s="520" t="s">
        <v>2464</v>
      </c>
      <c r="L193" s="520" t="s">
        <v>2464</v>
      </c>
      <c r="M193" s="520" t="s">
        <v>3884</v>
      </c>
    </row>
    <row r="194" spans="1:36" ht="12.75" hidden="1" customHeight="1" outlineLevel="1">
      <c r="A194" s="520" t="s">
        <v>3883</v>
      </c>
      <c r="B194" s="520" t="s">
        <v>3882</v>
      </c>
      <c r="C194" s="520" t="s">
        <v>3882</v>
      </c>
      <c r="D194" s="520" t="s">
        <v>3882</v>
      </c>
      <c r="E194" s="523">
        <v>34335.000011574077</v>
      </c>
      <c r="F194" s="523">
        <v>73050.99998842593</v>
      </c>
      <c r="G194" s="523">
        <v>40239.70039351852</v>
      </c>
      <c r="H194" s="520" t="s">
        <v>3875</v>
      </c>
      <c r="I194" s="520">
        <v>1</v>
      </c>
      <c r="J194" s="520" t="s">
        <v>2464</v>
      </c>
      <c r="K194" s="520" t="s">
        <v>2464</v>
      </c>
      <c r="L194" s="520" t="s">
        <v>2464</v>
      </c>
      <c r="M194" s="520" t="s">
        <v>3881</v>
      </c>
    </row>
    <row r="195" spans="1:36" ht="12.75" hidden="1" customHeight="1" outlineLevel="1">
      <c r="A195" s="520" t="s">
        <v>3880</v>
      </c>
      <c r="B195" s="520" t="s">
        <v>3879</v>
      </c>
      <c r="C195" s="520" t="s">
        <v>3879</v>
      </c>
      <c r="D195" s="520" t="s">
        <v>3879</v>
      </c>
      <c r="E195" s="523">
        <v>34335.000011574077</v>
      </c>
      <c r="F195" s="523">
        <v>73050.99998842593</v>
      </c>
      <c r="G195" s="523">
        <v>40239.70040509259</v>
      </c>
      <c r="H195" s="520" t="s">
        <v>3875</v>
      </c>
      <c r="I195" s="520">
        <v>1</v>
      </c>
      <c r="J195" s="520" t="s">
        <v>2464</v>
      </c>
      <c r="K195" s="520" t="s">
        <v>2464</v>
      </c>
      <c r="L195" s="520" t="s">
        <v>2464</v>
      </c>
      <c r="M195" s="520" t="s">
        <v>3878</v>
      </c>
    </row>
    <row r="196" spans="1:36" ht="12.75" hidden="1" customHeight="1" outlineLevel="1">
      <c r="A196" s="520" t="s">
        <v>3877</v>
      </c>
      <c r="B196" s="520" t="s">
        <v>3876</v>
      </c>
      <c r="C196" s="520" t="s">
        <v>3876</v>
      </c>
      <c r="D196" s="520" t="s">
        <v>3876</v>
      </c>
      <c r="E196" s="523">
        <v>34335.000011574077</v>
      </c>
      <c r="F196" s="523">
        <v>73050.99998842593</v>
      </c>
      <c r="G196" s="523">
        <v>40239.70040509259</v>
      </c>
      <c r="H196" s="520" t="s">
        <v>3875</v>
      </c>
      <c r="I196" s="520">
        <v>1</v>
      </c>
      <c r="J196" s="520" t="s">
        <v>2464</v>
      </c>
      <c r="K196" s="520" t="s">
        <v>2464</v>
      </c>
      <c r="L196" s="520" t="s">
        <v>2464</v>
      </c>
      <c r="M196" s="520" t="s">
        <v>3874</v>
      </c>
    </row>
    <row r="197" spans="1:36" s="442" customFormat="1" collapsed="1">
      <c r="A197" s="518" t="s">
        <v>5807</v>
      </c>
      <c r="B197" s="518"/>
      <c r="C197" s="518"/>
      <c r="D197" s="518"/>
      <c r="E197" s="518"/>
      <c r="F197" s="518"/>
      <c r="G197" s="518"/>
      <c r="H197" s="518"/>
      <c r="I197" s="518" t="str">
        <f>A199&amp;"="&amp;B199&amp;", "&amp;A200&amp;"="&amp;B200&amp;", "&amp;A201&amp;"="&amp;B201&amp;", "&amp;A203&amp;"="&amp;B203&amp;", "&amp;A206&amp;"="&amp;B206&amp;", "&amp;A208&amp;"="&amp;B208&amp;", "&amp;A209&amp;"="&amp;B209&amp;", "&amp;A211&amp;"="&amp;B211&amp;", "&amp;A212&amp;"="&amp;B212&amp;", "&amp;A213&amp;"="&amp;B213&amp;", "&amp;A214&amp;"="&amp;B214</f>
        <v>R10=Asiakkaan käynti vastaanotolla, R20=Ammattihenkilön käynti asiakkaan kotona, R30=Ammattihenkilön käynti asiakkaan työpaikalla, R41=Ammattihenkilön käynti muualla kuin kotona tai työ, R52=Reaaliaikainen etäasiointi, R56=Etäasiointi ilman reaaliaikaista kontaktia, R60=Ammattihenkilöiden välinen konsultaatio, R71=Ammattihenkilöiden välinen neuvottelu, R72=Asiakkaan asian hoito, R80=Vuodeosastohoito, R90=Muu asiointi</v>
      </c>
      <c r="J197" s="518" t="s">
        <v>15933</v>
      </c>
      <c r="K197" s="518"/>
      <c r="L197" s="518"/>
      <c r="M197" s="518"/>
      <c r="N197" s="518"/>
      <c r="O197" s="518"/>
      <c r="P197" s="518"/>
      <c r="Q197" s="518"/>
      <c r="R197" s="518"/>
      <c r="S197" s="518"/>
      <c r="T197" s="518"/>
      <c r="U197" s="518"/>
      <c r="V197" s="518"/>
      <c r="W197" s="518"/>
      <c r="X197" s="518"/>
      <c r="Y197" s="518"/>
      <c r="Z197" s="518"/>
      <c r="AA197" s="518"/>
      <c r="AB197" s="518"/>
      <c r="AC197" s="518"/>
      <c r="AD197" s="518"/>
      <c r="AE197" s="518"/>
      <c r="AF197" s="518"/>
      <c r="AG197" s="518"/>
      <c r="AH197" s="518"/>
      <c r="AI197" s="518"/>
      <c r="AJ197" s="518"/>
    </row>
    <row r="198" spans="1:36" ht="12.75" hidden="1" customHeight="1" outlineLevel="1">
      <c r="A198" s="519" t="s">
        <v>2679</v>
      </c>
      <c r="B198" s="519" t="s">
        <v>2678</v>
      </c>
      <c r="C198" s="519" t="s">
        <v>2677</v>
      </c>
      <c r="D198" s="519" t="s">
        <v>2676</v>
      </c>
      <c r="E198" s="519" t="s">
        <v>2675</v>
      </c>
      <c r="F198" s="519" t="s">
        <v>2674</v>
      </c>
      <c r="G198" s="519" t="s">
        <v>2673</v>
      </c>
      <c r="H198" s="519" t="s">
        <v>2672</v>
      </c>
      <c r="I198" s="519" t="s">
        <v>2671</v>
      </c>
      <c r="J198" s="519" t="s">
        <v>2670</v>
      </c>
      <c r="K198" s="519" t="s">
        <v>2669</v>
      </c>
      <c r="L198" s="519" t="s">
        <v>2668</v>
      </c>
      <c r="M198" s="519" t="s">
        <v>2667</v>
      </c>
      <c r="N198" s="519" t="s">
        <v>3872</v>
      </c>
      <c r="O198" s="519" t="s">
        <v>2666</v>
      </c>
    </row>
    <row r="199" spans="1:36" ht="12.75" hidden="1" customHeight="1" outlineLevel="1">
      <c r="A199" s="520" t="s">
        <v>4730</v>
      </c>
      <c r="B199" s="520" t="s">
        <v>4729</v>
      </c>
      <c r="C199" s="520" t="s">
        <v>4729</v>
      </c>
      <c r="D199" s="520" t="s">
        <v>4729</v>
      </c>
      <c r="E199" s="523">
        <v>39083.000011574077</v>
      </c>
      <c r="F199" s="523">
        <v>73050.99998842593</v>
      </c>
      <c r="G199" s="523">
        <v>43241.674328703702</v>
      </c>
      <c r="H199" s="520" t="s">
        <v>2465</v>
      </c>
      <c r="I199" s="520">
        <v>1</v>
      </c>
      <c r="J199" s="520" t="s">
        <v>4728</v>
      </c>
      <c r="K199" s="520" t="s">
        <v>2464</v>
      </c>
      <c r="L199" s="523">
        <v>39533</v>
      </c>
      <c r="M199" s="520" t="s">
        <v>4727</v>
      </c>
      <c r="N199" s="520" t="s">
        <v>2464</v>
      </c>
      <c r="O199" s="520" t="s">
        <v>4726</v>
      </c>
    </row>
    <row r="200" spans="1:36" ht="12.75" hidden="1" customHeight="1" outlineLevel="1">
      <c r="A200" s="520" t="s">
        <v>4725</v>
      </c>
      <c r="B200" s="520" t="s">
        <v>4724</v>
      </c>
      <c r="C200" s="520" t="s">
        <v>4724</v>
      </c>
      <c r="D200" s="520" t="s">
        <v>4724</v>
      </c>
      <c r="E200" s="523">
        <v>39083.000011574077</v>
      </c>
      <c r="F200" s="523">
        <v>73050.99998842593</v>
      </c>
      <c r="G200" s="523">
        <v>43241.674328703702</v>
      </c>
      <c r="H200" s="520" t="s">
        <v>2465</v>
      </c>
      <c r="I200" s="520">
        <v>1</v>
      </c>
      <c r="J200" s="520" t="s">
        <v>4723</v>
      </c>
      <c r="K200" s="520" t="s">
        <v>2464</v>
      </c>
      <c r="L200" s="523">
        <v>39533</v>
      </c>
      <c r="M200" s="520" t="s">
        <v>4722</v>
      </c>
      <c r="N200" s="520" t="s">
        <v>2464</v>
      </c>
      <c r="O200" s="520" t="s">
        <v>4721</v>
      </c>
    </row>
    <row r="201" spans="1:36" ht="12.75" hidden="1" customHeight="1" outlineLevel="1">
      <c r="A201" s="520" t="s">
        <v>4720</v>
      </c>
      <c r="B201" s="520" t="s">
        <v>4719</v>
      </c>
      <c r="C201" s="520" t="s">
        <v>4719</v>
      </c>
      <c r="D201" s="520" t="s">
        <v>4719</v>
      </c>
      <c r="E201" s="523">
        <v>39083.000011574077</v>
      </c>
      <c r="F201" s="523">
        <v>73050.99998842593</v>
      </c>
      <c r="G201" s="523">
        <v>43241.674328703702</v>
      </c>
      <c r="H201" s="520" t="s">
        <v>2465</v>
      </c>
      <c r="I201" s="520">
        <v>1</v>
      </c>
      <c r="J201" s="520" t="s">
        <v>4718</v>
      </c>
      <c r="K201" s="520" t="s">
        <v>2464</v>
      </c>
      <c r="L201" s="523">
        <v>39533</v>
      </c>
      <c r="M201" s="520" t="s">
        <v>4717</v>
      </c>
      <c r="N201" s="520" t="s">
        <v>2464</v>
      </c>
      <c r="O201" s="520" t="s">
        <v>4716</v>
      </c>
    </row>
    <row r="202" spans="1:36" s="524" customFormat="1" ht="12.75" hidden="1" customHeight="1" outlineLevel="1">
      <c r="A202" s="524" t="s">
        <v>4715</v>
      </c>
      <c r="B202" s="524" t="s">
        <v>4714</v>
      </c>
      <c r="C202" s="524" t="s">
        <v>4714</v>
      </c>
      <c r="D202" s="524" t="s">
        <v>4714</v>
      </c>
      <c r="E202" s="525">
        <v>39083.000011574077</v>
      </c>
      <c r="F202" s="525">
        <v>43465.999988425923</v>
      </c>
      <c r="G202" s="525">
        <v>43241.670983796299</v>
      </c>
      <c r="H202" s="524" t="s">
        <v>2465</v>
      </c>
      <c r="I202" s="524">
        <v>1</v>
      </c>
      <c r="J202" s="524" t="s">
        <v>4713</v>
      </c>
      <c r="K202" s="524" t="s">
        <v>2464</v>
      </c>
      <c r="L202" s="525">
        <v>39533</v>
      </c>
      <c r="M202" s="524" t="s">
        <v>4712</v>
      </c>
      <c r="N202" s="524" t="s">
        <v>4710</v>
      </c>
      <c r="O202" s="524" t="s">
        <v>4711</v>
      </c>
    </row>
    <row r="203" spans="1:36" ht="12.75" hidden="1" customHeight="1" outlineLevel="1">
      <c r="A203" s="520" t="s">
        <v>4710</v>
      </c>
      <c r="B203" s="520" t="s">
        <v>4709</v>
      </c>
      <c r="C203" s="520" t="s">
        <v>4709</v>
      </c>
      <c r="D203" s="520" t="s">
        <v>4708</v>
      </c>
      <c r="E203" s="523">
        <v>43466.000011574077</v>
      </c>
      <c r="F203" s="523">
        <v>73050.99998842593</v>
      </c>
      <c r="G203" s="523">
        <v>43241.673668981479</v>
      </c>
      <c r="H203" s="520" t="s">
        <v>2465</v>
      </c>
      <c r="I203" s="520">
        <v>1</v>
      </c>
      <c r="J203" s="520" t="s">
        <v>4707</v>
      </c>
      <c r="K203" s="520" t="s">
        <v>2464</v>
      </c>
      <c r="L203" s="523">
        <v>43241.673668981479</v>
      </c>
      <c r="M203" s="520" t="s">
        <v>2464</v>
      </c>
      <c r="N203" s="520" t="s">
        <v>2464</v>
      </c>
      <c r="O203" s="520" t="s">
        <v>2464</v>
      </c>
    </row>
    <row r="204" spans="1:36" s="524" customFormat="1" ht="12.75" hidden="1" customHeight="1" outlineLevel="1">
      <c r="A204" s="524" t="s">
        <v>4706</v>
      </c>
      <c r="B204" s="524" t="s">
        <v>4705</v>
      </c>
      <c r="C204" s="524" t="s">
        <v>4705</v>
      </c>
      <c r="D204" s="524" t="s">
        <v>4705</v>
      </c>
      <c r="E204" s="525">
        <v>39083.000011574077</v>
      </c>
      <c r="F204" s="525">
        <v>43465.999988425923</v>
      </c>
      <c r="G204" s="525">
        <v>43241.670983796299</v>
      </c>
      <c r="H204" s="524" t="s">
        <v>2465</v>
      </c>
      <c r="I204" s="524">
        <v>1</v>
      </c>
      <c r="J204" s="524" t="s">
        <v>4704</v>
      </c>
      <c r="K204" s="524" t="s">
        <v>2464</v>
      </c>
      <c r="L204" s="525">
        <v>39533</v>
      </c>
      <c r="M204" s="524" t="s">
        <v>4703</v>
      </c>
      <c r="N204" s="524" t="s">
        <v>4696</v>
      </c>
      <c r="O204" s="524" t="s">
        <v>4702</v>
      </c>
    </row>
    <row r="205" spans="1:36" s="524" customFormat="1" ht="12.75" hidden="1" customHeight="1" outlineLevel="1">
      <c r="A205" s="524" t="s">
        <v>4701</v>
      </c>
      <c r="B205" s="524" t="s">
        <v>4700</v>
      </c>
      <c r="C205" s="524" t="s">
        <v>4700</v>
      </c>
      <c r="D205" s="524" t="s">
        <v>4700</v>
      </c>
      <c r="E205" s="525">
        <v>39083.000011574077</v>
      </c>
      <c r="F205" s="525">
        <v>43465.999988425923</v>
      </c>
      <c r="G205" s="525">
        <v>43241.670983796299</v>
      </c>
      <c r="H205" s="524" t="s">
        <v>2465</v>
      </c>
      <c r="I205" s="524">
        <v>1</v>
      </c>
      <c r="J205" s="524" t="s">
        <v>4699</v>
      </c>
      <c r="K205" s="524" t="s">
        <v>2464</v>
      </c>
      <c r="L205" s="525">
        <v>39533</v>
      </c>
      <c r="M205" s="524" t="s">
        <v>4698</v>
      </c>
      <c r="N205" s="524" t="s">
        <v>4688</v>
      </c>
      <c r="O205" s="524" t="s">
        <v>4697</v>
      </c>
    </row>
    <row r="206" spans="1:36" ht="12.75" hidden="1" customHeight="1" outlineLevel="1">
      <c r="A206" s="520" t="s">
        <v>4696</v>
      </c>
      <c r="B206" s="520" t="s">
        <v>4695</v>
      </c>
      <c r="C206" s="520" t="s">
        <v>4695</v>
      </c>
      <c r="D206" s="520" t="s">
        <v>4695</v>
      </c>
      <c r="E206" s="523">
        <v>43466.000011574077</v>
      </c>
      <c r="F206" s="523">
        <v>73050.99998842593</v>
      </c>
      <c r="G206" s="523">
        <v>43241.673668981479</v>
      </c>
      <c r="H206" s="520" t="s">
        <v>2465</v>
      </c>
      <c r="I206" s="520">
        <v>1</v>
      </c>
      <c r="J206" s="520" t="s">
        <v>4694</v>
      </c>
      <c r="K206" s="520" t="s">
        <v>2464</v>
      </c>
      <c r="L206" s="523">
        <v>43241.673668981479</v>
      </c>
      <c r="M206" s="520" t="s">
        <v>2464</v>
      </c>
      <c r="N206" s="520" t="s">
        <v>2464</v>
      </c>
      <c r="O206" s="520" t="s">
        <v>2464</v>
      </c>
    </row>
    <row r="207" spans="1:36" s="524" customFormat="1" ht="12.75" hidden="1" customHeight="1" outlineLevel="1">
      <c r="A207" s="524" t="s">
        <v>4693</v>
      </c>
      <c r="B207" s="524" t="s">
        <v>4692</v>
      </c>
      <c r="C207" s="524" t="s">
        <v>4692</v>
      </c>
      <c r="D207" s="524" t="s">
        <v>4692</v>
      </c>
      <c r="E207" s="525">
        <v>39083.000011574077</v>
      </c>
      <c r="F207" s="525">
        <v>43465.999988425923</v>
      </c>
      <c r="G207" s="525">
        <v>43241.670983796299</v>
      </c>
      <c r="H207" s="524" t="s">
        <v>2465</v>
      </c>
      <c r="I207" s="524">
        <v>1</v>
      </c>
      <c r="J207" s="524" t="s">
        <v>4691</v>
      </c>
      <c r="K207" s="524" t="s">
        <v>2464</v>
      </c>
      <c r="L207" s="525">
        <v>39533</v>
      </c>
      <c r="M207" s="524" t="s">
        <v>4690</v>
      </c>
      <c r="N207" s="524" t="s">
        <v>4688</v>
      </c>
      <c r="O207" s="524" t="s">
        <v>4689</v>
      </c>
    </row>
    <row r="208" spans="1:36" ht="12.75" hidden="1" customHeight="1" outlineLevel="1">
      <c r="A208" s="520" t="s">
        <v>4688</v>
      </c>
      <c r="B208" s="520" t="s">
        <v>4687</v>
      </c>
      <c r="C208" s="520" t="s">
        <v>4687</v>
      </c>
      <c r="D208" s="520" t="s">
        <v>4687</v>
      </c>
      <c r="E208" s="523">
        <v>43466.000011574077</v>
      </c>
      <c r="F208" s="523">
        <v>73050.99998842593</v>
      </c>
      <c r="G208" s="523">
        <v>43241.673668981479</v>
      </c>
      <c r="H208" s="520" t="s">
        <v>2465</v>
      </c>
      <c r="I208" s="520">
        <v>1</v>
      </c>
      <c r="J208" s="520" t="s">
        <v>4686</v>
      </c>
      <c r="K208" s="520" t="s">
        <v>2464</v>
      </c>
      <c r="L208" s="523">
        <v>43241.673668981479</v>
      </c>
      <c r="M208" s="520" t="s">
        <v>2464</v>
      </c>
      <c r="N208" s="520" t="s">
        <v>2464</v>
      </c>
      <c r="O208" s="520" t="s">
        <v>2464</v>
      </c>
    </row>
    <row r="209" spans="1:36" ht="12.75" hidden="1" customHeight="1" outlineLevel="1">
      <c r="A209" s="520" t="s">
        <v>4685</v>
      </c>
      <c r="B209" s="520" t="s">
        <v>4684</v>
      </c>
      <c r="C209" s="520" t="s">
        <v>4684</v>
      </c>
      <c r="D209" s="520" t="s">
        <v>4684</v>
      </c>
      <c r="E209" s="523">
        <v>39083.000011574077</v>
      </c>
      <c r="F209" s="523">
        <v>73050.99998842593</v>
      </c>
      <c r="G209" s="523">
        <v>43301.615393518521</v>
      </c>
      <c r="H209" s="520" t="s">
        <v>2465</v>
      </c>
      <c r="I209" s="520">
        <v>1</v>
      </c>
      <c r="J209" s="520" t="s">
        <v>4683</v>
      </c>
      <c r="K209" s="520" t="s">
        <v>2464</v>
      </c>
      <c r="L209" s="523">
        <v>39533</v>
      </c>
      <c r="M209" s="520" t="s">
        <v>4682</v>
      </c>
      <c r="N209" s="520" t="s">
        <v>2464</v>
      </c>
      <c r="O209" s="520" t="s">
        <v>4681</v>
      </c>
    </row>
    <row r="210" spans="1:36" s="524" customFormat="1" ht="12.75" hidden="1" customHeight="1" outlineLevel="1">
      <c r="A210" s="524" t="s">
        <v>4680</v>
      </c>
      <c r="B210" s="524" t="s">
        <v>4679</v>
      </c>
      <c r="C210" s="524" t="s">
        <v>4679</v>
      </c>
      <c r="D210" s="524" t="s">
        <v>4679</v>
      </c>
      <c r="E210" s="525">
        <v>40148.000011574077</v>
      </c>
      <c r="F210" s="525">
        <v>43465.999988425923</v>
      </c>
      <c r="G210" s="525">
        <v>43241.670983796299</v>
      </c>
      <c r="H210" s="524" t="s">
        <v>2465</v>
      </c>
      <c r="I210" s="524">
        <v>1</v>
      </c>
      <c r="J210" s="524" t="s">
        <v>4678</v>
      </c>
      <c r="K210" s="524" t="s">
        <v>2464</v>
      </c>
      <c r="L210" s="525">
        <v>40234</v>
      </c>
      <c r="M210" s="524" t="s">
        <v>4677</v>
      </c>
      <c r="N210" s="524" t="s">
        <v>4676</v>
      </c>
      <c r="O210" s="524" t="s">
        <v>4675</v>
      </c>
    </row>
    <row r="211" spans="1:36" ht="12.75" hidden="1" customHeight="1" outlineLevel="1">
      <c r="A211" s="520" t="s">
        <v>4674</v>
      </c>
      <c r="B211" s="520" t="s">
        <v>4673</v>
      </c>
      <c r="C211" s="520" t="s">
        <v>4673</v>
      </c>
      <c r="D211" s="520" t="s">
        <v>4673</v>
      </c>
      <c r="E211" s="523">
        <v>43466.000011574077</v>
      </c>
      <c r="F211" s="523">
        <v>73050.99998842593</v>
      </c>
      <c r="G211" s="523">
        <v>43301.616041666668</v>
      </c>
      <c r="H211" s="520" t="s">
        <v>2465</v>
      </c>
      <c r="I211" s="520">
        <v>1</v>
      </c>
      <c r="J211" s="520" t="s">
        <v>4672</v>
      </c>
      <c r="K211" s="520" t="s">
        <v>2464</v>
      </c>
      <c r="L211" s="523">
        <v>43241.673668981479</v>
      </c>
      <c r="M211" s="520" t="s">
        <v>2464</v>
      </c>
      <c r="N211" s="520" t="s">
        <v>2464</v>
      </c>
      <c r="O211" s="520" t="s">
        <v>2464</v>
      </c>
    </row>
    <row r="212" spans="1:36" ht="12.75" hidden="1" customHeight="1" outlineLevel="1">
      <c r="A212" s="520" t="s">
        <v>4671</v>
      </c>
      <c r="B212" s="520" t="s">
        <v>4670</v>
      </c>
      <c r="C212" s="520" t="s">
        <v>4670</v>
      </c>
      <c r="D212" s="520" t="s">
        <v>4670</v>
      </c>
      <c r="E212" s="523">
        <v>43466.000011574077</v>
      </c>
      <c r="F212" s="523">
        <v>73050.99998842593</v>
      </c>
      <c r="G212" s="523">
        <v>43367.585439814815</v>
      </c>
      <c r="H212" s="520" t="s">
        <v>2465</v>
      </c>
      <c r="I212" s="520">
        <v>1</v>
      </c>
      <c r="J212" s="520" t="s">
        <v>4669</v>
      </c>
      <c r="K212" s="520" t="s">
        <v>2464</v>
      </c>
      <c r="L212" s="523">
        <v>43241.673668981479</v>
      </c>
      <c r="M212" s="520" t="s">
        <v>2464</v>
      </c>
      <c r="N212" s="520" t="s">
        <v>2464</v>
      </c>
      <c r="O212" s="520" t="s">
        <v>2464</v>
      </c>
    </row>
    <row r="213" spans="1:36" ht="12.75" hidden="1" customHeight="1" outlineLevel="1">
      <c r="A213" s="520" t="s">
        <v>4668</v>
      </c>
      <c r="B213" s="520" t="s">
        <v>4667</v>
      </c>
      <c r="C213" s="520" t="s">
        <v>4667</v>
      </c>
      <c r="D213" s="520" t="s">
        <v>4667</v>
      </c>
      <c r="E213" s="523">
        <v>43466.000011574077</v>
      </c>
      <c r="F213" s="523">
        <v>73050.99998842593</v>
      </c>
      <c r="G213" s="523">
        <v>43241.673668981479</v>
      </c>
      <c r="H213" s="520" t="s">
        <v>2465</v>
      </c>
      <c r="I213" s="520">
        <v>1</v>
      </c>
      <c r="J213" s="520" t="s">
        <v>3868</v>
      </c>
      <c r="K213" s="520" t="s">
        <v>2464</v>
      </c>
      <c r="L213" s="523">
        <v>43241.673668981479</v>
      </c>
      <c r="M213" s="520" t="s">
        <v>2464</v>
      </c>
      <c r="N213" s="520" t="s">
        <v>2464</v>
      </c>
      <c r="O213" s="520" t="s">
        <v>2464</v>
      </c>
    </row>
    <row r="214" spans="1:36" ht="12.75" hidden="1" customHeight="1" outlineLevel="1">
      <c r="A214" s="520" t="s">
        <v>4666</v>
      </c>
      <c r="B214" s="520" t="s">
        <v>4665</v>
      </c>
      <c r="C214" s="520" t="s">
        <v>4665</v>
      </c>
      <c r="D214" s="520" t="s">
        <v>4665</v>
      </c>
      <c r="E214" s="523">
        <v>39083.000011574077</v>
      </c>
      <c r="F214" s="523">
        <v>73050.99998842593</v>
      </c>
      <c r="G214" s="523">
        <v>43241.675775462965</v>
      </c>
      <c r="H214" s="520" t="s">
        <v>2465</v>
      </c>
      <c r="I214" s="520">
        <v>1</v>
      </c>
      <c r="J214" s="520" t="s">
        <v>4664</v>
      </c>
      <c r="K214" s="520" t="s">
        <v>2464</v>
      </c>
      <c r="L214" s="523">
        <v>39533</v>
      </c>
      <c r="M214" s="520" t="s">
        <v>4663</v>
      </c>
      <c r="N214" s="520" t="s">
        <v>2464</v>
      </c>
      <c r="O214" s="520" t="s">
        <v>4662</v>
      </c>
    </row>
    <row r="215" spans="1:36" s="532" customFormat="1" collapsed="1">
      <c r="A215" s="531" t="s">
        <v>18710</v>
      </c>
      <c r="B215" s="531"/>
      <c r="C215" s="531"/>
      <c r="D215" s="531"/>
      <c r="E215" s="531"/>
      <c r="F215" s="531"/>
      <c r="G215" s="531"/>
      <c r="H215" s="531"/>
      <c r="I215" s="531" t="str">
        <f>A217&amp;"="&amp;B217&amp;", "&amp;A218&amp;"="&amp;B218&amp;", "&amp;A219&amp;"="&amp;B219&amp;", "&amp;A220&amp;"="&amp;B220&amp;", "&amp;A221&amp;"="&amp;B221&amp;", "&amp;A222&amp;"="&amp;B222&amp;", "&amp;A223&amp;"="&amp;B223&amp;", "&amp;A224&amp;"="&amp;B224&amp;", "&amp;A225&amp;"="&amp;B225&amp;", "&amp;A226&amp;"="&amp;B226&amp;", "&amp;A227&amp;"="&amp;B227&amp;", "&amp;A228&amp;"="&amp;B228&amp;", "&amp;A229&amp;"="&amp;B229&amp;", "&amp;A230&amp;"="&amp;B230&amp;", "&amp;A231&amp;"="&amp;B231&amp;", "&amp;A232&amp;"="&amp;B232&amp;", "&amp;A233&amp;"="&amp;B233&amp;", "&amp;A234&amp;"="&amp;B234&amp;", "&amp;A235&amp;"="&amp;B235&amp;", "&amp;A236&amp;"="&amp;B236&amp;", "&amp;A237&amp;"="&amp;B237&amp;", "&amp;A238&amp;"="&amp;B238&amp;", "&amp;A239&amp;"="&amp;B239&amp;", "&amp;A240&amp;"="&amp;B240&amp;", "&amp;A241&amp;"="&amp;B241&amp;", "&amp;A242&amp;"="&amp;B242&amp;", "&amp;A243&amp;"="&amp;B243&amp;", "&amp;A244&amp;"="&amp;B244&amp;", "&amp;A245&amp;"="&amp;B245&amp;", "&amp;A246&amp;"="&amp;B246&amp;", "&amp;A247&amp;"="&amp;B247&amp;", "&amp;A248&amp;"="&amp;B248&amp;", "&amp;A249&amp;"="&amp;B249&amp;", "&amp;A250&amp;"="&amp;B250&amp;", "&amp;A251&amp;"="&amp;B251&amp;", "&amp;A252&amp;"="&amp;B252&amp;", "&amp;A253&amp;"="&amp;B253&amp;", "&amp;A254&amp;"="&amp;B254&amp;", "&amp;A255&amp;"="&amp;B255&amp;", "&amp;A256&amp;"="&amp;B256&amp;", "&amp;A257&amp;"="&amp;B257&amp;", "&amp;A258&amp;"="&amp;B258&amp;", "&amp;A259&amp;"="&amp;B259&amp;", "&amp;A260&amp;"="&amp;B260</f>
        <v>1=Asiakkaan käynti toimipaikassa, 10=Kertakäynti toimipaikassa, 101=Asiakkaan kertakäynti toimipaikassa, 102=Perheen kertakäynti toimipaikassa, 103=Asiakkaan kertakäynti toimipaikan ryhmässä, 15=Sarjakäynti toimipaikassa, 151=Asiakkaan sarjakäynti toimipaikassa, 152=Perheen sarjakäynti toimipaikassa, 153=Asiakkaan sarjakäynti toimipaikan ryhmässä, 2=Asiakkaan käynti liikkuvassa palveluyksikössä, 20=Käynti liikkuvassa palveluyksikössä, 201=Asiakkaan kertakäynti liikkuvassa palveluyksikössä, 202=Perheen kertakäynti liikkuvassa palveluyksikössä, 203=Asiakkaan kertakäynti  liikkuvan palveluyksikön ry, 25=Sarjakäynti liikkuvassa palveluyksikössä, 3=Ammattihenkilön käynti asiakkaan luona kotona, 30=Kertakäynti asiakkaan luona kotona, 35=Sarjakäynti asiakkaan luona kotona, 4=Ammattihenkilön käynti asiakkaan luona muualla kui, 40=Kertakäynti asiakkaan luona muualla kuin kotona, 401=Kertakäynti asiakkaan luona päiväkodissa, 402=Kertakäynti asiakkaan luona koulussa, 403=Kertakäynti asiakkaan luona työpaikalla, 404=Kertakäynti asiakkaan luona laitoksessa, 45=Sarjakäynti asiakkaan luona laitoksessa, 5=Reaaliaikainen etäasiointi, 50=Kertaluonteinen etäasiointi reaaliaikaisesti, 55=Toistuva etäasiointi reaaliaikaisesti, 6=Etäasiointi ilman reaaliaikaista kontaktia, 60=Kertaluonteinen etäasiointi ilman reaaliaikaista k, 65=Toistuva etäasiointi  ilman reaaliaikaista kontakt, 7=Asiointi ilman kontaktia asiakkaaseen, 71=Ammattihenkilöiden välinen konsultaatio, 72=Ammattihenkilöiden välinen neuvottelu, 73=Asiakkaan asian hoito, 74=Sijaisasiointi, 8=Potilaan laitosjakso, 80=Asumisjakso, 81=Hoivajakso, 82=Sairaanhoitojakso, 9=Muu asiointitapa, 90=Asiakkaan itsenäinen asiointi, 91=Ammattihenkilön asiointi asiakasryhmän kanssa, 99=Muu asiointi</v>
      </c>
      <c r="J215" s="531" t="s">
        <v>18711</v>
      </c>
      <c r="K215" s="531"/>
      <c r="L215" s="531"/>
      <c r="M215" s="531"/>
      <c r="N215" s="531"/>
      <c r="O215" s="531"/>
      <c r="P215" s="531"/>
      <c r="Q215" s="531"/>
      <c r="R215" s="531"/>
      <c r="S215" s="531"/>
      <c r="T215" s="531"/>
      <c r="U215" s="531"/>
      <c r="V215" s="531"/>
      <c r="W215" s="531"/>
      <c r="X215" s="531"/>
      <c r="Y215" s="531"/>
      <c r="Z215" s="531"/>
      <c r="AA215" s="531"/>
      <c r="AB215" s="531"/>
      <c r="AC215" s="531"/>
      <c r="AD215" s="531"/>
      <c r="AE215" s="531"/>
      <c r="AF215" s="531"/>
      <c r="AG215" s="531"/>
      <c r="AH215" s="531"/>
      <c r="AI215" s="531"/>
      <c r="AJ215" s="531"/>
    </row>
    <row r="216" spans="1:36" s="442" customFormat="1" ht="12.75" hidden="1" customHeight="1" outlineLevel="1">
      <c r="A216" s="533" t="s">
        <v>2679</v>
      </c>
      <c r="B216" s="533" t="s">
        <v>2678</v>
      </c>
      <c r="C216" s="533" t="s">
        <v>2677</v>
      </c>
      <c r="D216" s="533" t="s">
        <v>2676</v>
      </c>
      <c r="E216" s="533" t="s">
        <v>2687</v>
      </c>
      <c r="F216" s="533" t="s">
        <v>2688</v>
      </c>
      <c r="G216" s="533" t="s">
        <v>2675</v>
      </c>
      <c r="H216" s="533" t="s">
        <v>2674</v>
      </c>
      <c r="I216" s="533" t="s">
        <v>2673</v>
      </c>
      <c r="J216" s="533" t="s">
        <v>2672</v>
      </c>
      <c r="K216" s="533" t="s">
        <v>2671</v>
      </c>
      <c r="L216" s="533" t="s">
        <v>2670</v>
      </c>
      <c r="M216" s="533" t="s">
        <v>2669</v>
      </c>
      <c r="N216" s="533" t="s">
        <v>2668</v>
      </c>
      <c r="O216" s="533" t="s">
        <v>2667</v>
      </c>
      <c r="P216" s="533" t="s">
        <v>4089</v>
      </c>
      <c r="Q216" s="533" t="s">
        <v>2666</v>
      </c>
      <c r="R216" s="533" t="s">
        <v>18612</v>
      </c>
      <c r="S216" s="533" t="s">
        <v>18613</v>
      </c>
    </row>
    <row r="217" spans="1:36" s="442" customFormat="1" ht="12.75" hidden="1" customHeight="1" outlineLevel="1">
      <c r="A217" s="442" t="s">
        <v>2665</v>
      </c>
      <c r="B217" s="442" t="s">
        <v>18614</v>
      </c>
      <c r="C217" s="442" t="s">
        <v>18614</v>
      </c>
      <c r="D217" s="442" t="s">
        <v>18614</v>
      </c>
      <c r="E217" s="442" t="s">
        <v>2464</v>
      </c>
      <c r="F217" s="442">
        <v>0</v>
      </c>
      <c r="G217" s="534">
        <v>42248.000011574077</v>
      </c>
      <c r="H217" s="534">
        <v>73050.99998842593</v>
      </c>
      <c r="I217" s="534">
        <v>42318.567812499998</v>
      </c>
      <c r="J217" s="442" t="s">
        <v>2465</v>
      </c>
      <c r="K217" s="442">
        <v>1</v>
      </c>
      <c r="L217" s="442" t="s">
        <v>18614</v>
      </c>
      <c r="M217" s="442" t="s">
        <v>2464</v>
      </c>
      <c r="N217" s="534">
        <v>42318.567812499998</v>
      </c>
      <c r="O217" s="442" t="s">
        <v>2464</v>
      </c>
      <c r="P217" s="442" t="s">
        <v>2689</v>
      </c>
      <c r="Q217" s="442" t="s">
        <v>2464</v>
      </c>
      <c r="R217" s="442" t="s">
        <v>2464</v>
      </c>
      <c r="S217" s="442" t="s">
        <v>2464</v>
      </c>
    </row>
    <row r="218" spans="1:36" s="442" customFormat="1" ht="12.75" hidden="1" customHeight="1" outlineLevel="1">
      <c r="A218" s="442" t="s">
        <v>2663</v>
      </c>
      <c r="B218" s="442" t="s">
        <v>18615</v>
      </c>
      <c r="C218" s="442" t="s">
        <v>18615</v>
      </c>
      <c r="D218" s="442" t="s">
        <v>18615</v>
      </c>
      <c r="E218" s="442" t="s">
        <v>2665</v>
      </c>
      <c r="F218" s="442">
        <v>1</v>
      </c>
      <c r="G218" s="534">
        <v>42248.000011574077</v>
      </c>
      <c r="H218" s="534">
        <v>73050.99998842593</v>
      </c>
      <c r="I218" s="534">
        <v>42318.567812499998</v>
      </c>
      <c r="J218" s="442" t="s">
        <v>2465</v>
      </c>
      <c r="K218" s="442">
        <v>1</v>
      </c>
      <c r="L218" s="442" t="s">
        <v>18615</v>
      </c>
      <c r="M218" s="442" t="s">
        <v>2464</v>
      </c>
      <c r="N218" s="534">
        <v>42318.567812499998</v>
      </c>
      <c r="O218" s="442" t="s">
        <v>2464</v>
      </c>
      <c r="P218" s="442" t="s">
        <v>2689</v>
      </c>
      <c r="Q218" s="442" t="s">
        <v>2464</v>
      </c>
      <c r="R218" s="442" t="s">
        <v>18616</v>
      </c>
      <c r="S218" s="442" t="s">
        <v>4730</v>
      </c>
    </row>
    <row r="219" spans="1:36" s="442" customFormat="1" ht="12.75" hidden="1" customHeight="1" outlineLevel="1">
      <c r="A219" s="442" t="s">
        <v>5772</v>
      </c>
      <c r="B219" s="442" t="s">
        <v>18617</v>
      </c>
      <c r="C219" s="442" t="s">
        <v>18617</v>
      </c>
      <c r="D219" s="442" t="s">
        <v>18617</v>
      </c>
      <c r="E219" s="442" t="s">
        <v>2663</v>
      </c>
      <c r="F219" s="442">
        <v>2</v>
      </c>
      <c r="G219" s="534">
        <v>42248.000011574077</v>
      </c>
      <c r="H219" s="534">
        <v>73050.99998842593</v>
      </c>
      <c r="I219" s="534">
        <v>42318.567812499998</v>
      </c>
      <c r="J219" s="442" t="s">
        <v>2465</v>
      </c>
      <c r="K219" s="442">
        <v>1</v>
      </c>
      <c r="L219" s="442" t="s">
        <v>18618</v>
      </c>
      <c r="M219" s="442" t="s">
        <v>2464</v>
      </c>
      <c r="N219" s="534">
        <v>42318.567812499998</v>
      </c>
      <c r="O219" s="442" t="s">
        <v>2464</v>
      </c>
      <c r="P219" s="442" t="s">
        <v>2690</v>
      </c>
      <c r="Q219" s="442" t="s">
        <v>2464</v>
      </c>
      <c r="R219" s="442" t="s">
        <v>18616</v>
      </c>
      <c r="S219" s="442" t="s">
        <v>4730</v>
      </c>
    </row>
    <row r="220" spans="1:36" s="442" customFormat="1" ht="12.75" hidden="1" customHeight="1" outlineLevel="1">
      <c r="A220" s="442" t="s">
        <v>5756</v>
      </c>
      <c r="B220" s="442" t="s">
        <v>18619</v>
      </c>
      <c r="C220" s="442" t="s">
        <v>18619</v>
      </c>
      <c r="D220" s="442" t="s">
        <v>18619</v>
      </c>
      <c r="E220" s="442" t="s">
        <v>2663</v>
      </c>
      <c r="F220" s="442">
        <v>2</v>
      </c>
      <c r="G220" s="534">
        <v>42248.000011574077</v>
      </c>
      <c r="H220" s="534">
        <v>73050.99998842593</v>
      </c>
      <c r="I220" s="534">
        <v>42318.567812499998</v>
      </c>
      <c r="J220" s="442" t="s">
        <v>2465</v>
      </c>
      <c r="K220" s="442">
        <v>1</v>
      </c>
      <c r="L220" s="442" t="s">
        <v>18620</v>
      </c>
      <c r="M220" s="442" t="s">
        <v>2464</v>
      </c>
      <c r="N220" s="534">
        <v>42318.567812499998</v>
      </c>
      <c r="O220" s="442" t="s">
        <v>2464</v>
      </c>
      <c r="P220" s="442" t="s">
        <v>2690</v>
      </c>
      <c r="Q220" s="442" t="s">
        <v>2464</v>
      </c>
      <c r="R220" s="442" t="s">
        <v>18616</v>
      </c>
      <c r="S220" s="442" t="s">
        <v>4730</v>
      </c>
    </row>
    <row r="221" spans="1:36" s="442" customFormat="1" ht="12.75" hidden="1" customHeight="1" outlineLevel="1">
      <c r="A221" s="442" t="s">
        <v>5762</v>
      </c>
      <c r="B221" s="442" t="s">
        <v>18621</v>
      </c>
      <c r="C221" s="442" t="s">
        <v>18621</v>
      </c>
      <c r="D221" s="442" t="s">
        <v>18621</v>
      </c>
      <c r="E221" s="442" t="s">
        <v>2663</v>
      </c>
      <c r="F221" s="442">
        <v>2</v>
      </c>
      <c r="G221" s="534">
        <v>42248.000011574077</v>
      </c>
      <c r="H221" s="534">
        <v>73050.99998842593</v>
      </c>
      <c r="I221" s="534">
        <v>42318.567812499998</v>
      </c>
      <c r="J221" s="442" t="s">
        <v>2465</v>
      </c>
      <c r="K221" s="442">
        <v>1</v>
      </c>
      <c r="L221" s="442" t="s">
        <v>18622</v>
      </c>
      <c r="M221" s="442" t="s">
        <v>2464</v>
      </c>
      <c r="N221" s="534">
        <v>42318.567812499998</v>
      </c>
      <c r="O221" s="442" t="s">
        <v>2464</v>
      </c>
      <c r="P221" s="442" t="s">
        <v>2690</v>
      </c>
      <c r="Q221" s="442" t="s">
        <v>2464</v>
      </c>
      <c r="R221" s="442" t="s">
        <v>18616</v>
      </c>
      <c r="S221" s="442" t="s">
        <v>4730</v>
      </c>
    </row>
    <row r="222" spans="1:36" s="442" customFormat="1" ht="12.75" hidden="1" customHeight="1" outlineLevel="1">
      <c r="A222" s="442" t="s">
        <v>2646</v>
      </c>
      <c r="B222" s="442" t="s">
        <v>18623</v>
      </c>
      <c r="C222" s="442" t="s">
        <v>18623</v>
      </c>
      <c r="D222" s="442" t="s">
        <v>18623</v>
      </c>
      <c r="E222" s="442" t="s">
        <v>2665</v>
      </c>
      <c r="F222" s="442">
        <v>1</v>
      </c>
      <c r="G222" s="534">
        <v>42248.000011574077</v>
      </c>
      <c r="H222" s="534">
        <v>73050.99998842593</v>
      </c>
      <c r="I222" s="534">
        <v>42318.567812499998</v>
      </c>
      <c r="J222" s="442" t="s">
        <v>2465</v>
      </c>
      <c r="K222" s="442">
        <v>1</v>
      </c>
      <c r="L222" s="442" t="s">
        <v>18623</v>
      </c>
      <c r="M222" s="442" t="s">
        <v>2464</v>
      </c>
      <c r="N222" s="534">
        <v>42318.567812499998</v>
      </c>
      <c r="O222" s="442" t="s">
        <v>2464</v>
      </c>
      <c r="P222" s="442" t="s">
        <v>2689</v>
      </c>
      <c r="Q222" s="442" t="s">
        <v>2464</v>
      </c>
      <c r="R222" s="442" t="s">
        <v>18624</v>
      </c>
      <c r="S222" s="442" t="s">
        <v>4730</v>
      </c>
    </row>
    <row r="223" spans="1:36" s="442" customFormat="1" ht="12.75" hidden="1" customHeight="1" outlineLevel="1">
      <c r="A223" s="442" t="s">
        <v>18625</v>
      </c>
      <c r="B223" s="442" t="s">
        <v>18626</v>
      </c>
      <c r="C223" s="442" t="s">
        <v>18626</v>
      </c>
      <c r="D223" s="442" t="s">
        <v>18626</v>
      </c>
      <c r="E223" s="442" t="s">
        <v>2646</v>
      </c>
      <c r="F223" s="442">
        <v>2</v>
      </c>
      <c r="G223" s="534">
        <v>42248.000011574077</v>
      </c>
      <c r="H223" s="534">
        <v>73050.99998842593</v>
      </c>
      <c r="I223" s="534">
        <v>42318.567812499998</v>
      </c>
      <c r="J223" s="442" t="s">
        <v>2465</v>
      </c>
      <c r="K223" s="442">
        <v>1</v>
      </c>
      <c r="L223" s="442" t="s">
        <v>18627</v>
      </c>
      <c r="M223" s="442" t="s">
        <v>2464</v>
      </c>
      <c r="N223" s="534">
        <v>42318.567812499998</v>
      </c>
      <c r="O223" s="442" t="s">
        <v>2464</v>
      </c>
      <c r="P223" s="442" t="s">
        <v>2690</v>
      </c>
      <c r="Q223" s="442" t="s">
        <v>2464</v>
      </c>
      <c r="R223" s="442" t="s">
        <v>18624</v>
      </c>
      <c r="S223" s="442" t="s">
        <v>4730</v>
      </c>
    </row>
    <row r="224" spans="1:36" s="442" customFormat="1" ht="12.75" hidden="1" customHeight="1" outlineLevel="1">
      <c r="A224" s="442" t="s">
        <v>18628</v>
      </c>
      <c r="B224" s="442" t="s">
        <v>18629</v>
      </c>
      <c r="C224" s="442" t="s">
        <v>18629</v>
      </c>
      <c r="D224" s="442" t="s">
        <v>18629</v>
      </c>
      <c r="E224" s="442" t="s">
        <v>2646</v>
      </c>
      <c r="F224" s="442">
        <v>2</v>
      </c>
      <c r="G224" s="534">
        <v>42248.000011574077</v>
      </c>
      <c r="H224" s="534">
        <v>73050.99998842593</v>
      </c>
      <c r="I224" s="534">
        <v>42318.567812499998</v>
      </c>
      <c r="J224" s="442" t="s">
        <v>2465</v>
      </c>
      <c r="K224" s="442">
        <v>1</v>
      </c>
      <c r="L224" s="442" t="s">
        <v>18630</v>
      </c>
      <c r="M224" s="442" t="s">
        <v>2464</v>
      </c>
      <c r="N224" s="534">
        <v>42318.567812499998</v>
      </c>
      <c r="O224" s="442" t="s">
        <v>2464</v>
      </c>
      <c r="P224" s="442" t="s">
        <v>2690</v>
      </c>
      <c r="Q224" s="442" t="s">
        <v>2464</v>
      </c>
      <c r="R224" s="442" t="s">
        <v>18624</v>
      </c>
      <c r="S224" s="442" t="s">
        <v>4730</v>
      </c>
    </row>
    <row r="225" spans="1:19" s="442" customFormat="1" ht="12.75" hidden="1" customHeight="1" outlineLevel="1">
      <c r="A225" s="442" t="s">
        <v>18631</v>
      </c>
      <c r="B225" s="442" t="s">
        <v>18632</v>
      </c>
      <c r="C225" s="442" t="s">
        <v>18632</v>
      </c>
      <c r="D225" s="442" t="s">
        <v>18632</v>
      </c>
      <c r="E225" s="442" t="s">
        <v>2646</v>
      </c>
      <c r="F225" s="442">
        <v>2</v>
      </c>
      <c r="G225" s="534">
        <v>42248.000011574077</v>
      </c>
      <c r="H225" s="534">
        <v>73050.99998842593</v>
      </c>
      <c r="I225" s="534">
        <v>42318.567812499998</v>
      </c>
      <c r="J225" s="442" t="s">
        <v>2465</v>
      </c>
      <c r="K225" s="442">
        <v>1</v>
      </c>
      <c r="L225" s="442" t="s">
        <v>18633</v>
      </c>
      <c r="M225" s="442" t="s">
        <v>2464</v>
      </c>
      <c r="N225" s="534">
        <v>42318.567812499998</v>
      </c>
      <c r="O225" s="442" t="s">
        <v>2464</v>
      </c>
      <c r="P225" s="442" t="s">
        <v>2690</v>
      </c>
      <c r="Q225" s="442" t="s">
        <v>2464</v>
      </c>
      <c r="R225" s="442" t="s">
        <v>18624</v>
      </c>
      <c r="S225" s="442" t="s">
        <v>4730</v>
      </c>
    </row>
    <row r="226" spans="1:19" s="442" customFormat="1" ht="12.75" hidden="1" customHeight="1" outlineLevel="1">
      <c r="A226" s="442" t="s">
        <v>2629</v>
      </c>
      <c r="B226" s="442" t="s">
        <v>18634</v>
      </c>
      <c r="C226" s="442" t="s">
        <v>18634</v>
      </c>
      <c r="D226" s="442" t="s">
        <v>18634</v>
      </c>
      <c r="E226" s="442" t="s">
        <v>2464</v>
      </c>
      <c r="F226" s="442">
        <v>0</v>
      </c>
      <c r="G226" s="534">
        <v>42248.000011574077</v>
      </c>
      <c r="H226" s="534">
        <v>73050.99998842593</v>
      </c>
      <c r="I226" s="534">
        <v>42318.567812499998</v>
      </c>
      <c r="J226" s="442" t="s">
        <v>2465</v>
      </c>
      <c r="K226" s="442">
        <v>1</v>
      </c>
      <c r="L226" s="442" t="s">
        <v>18634</v>
      </c>
      <c r="M226" s="442" t="s">
        <v>2464</v>
      </c>
      <c r="N226" s="534">
        <v>42318.567812499998</v>
      </c>
      <c r="O226" s="442" t="s">
        <v>2464</v>
      </c>
      <c r="P226" s="442" t="s">
        <v>2689</v>
      </c>
      <c r="Q226" s="442" t="s">
        <v>2464</v>
      </c>
      <c r="R226" s="442" t="s">
        <v>2464</v>
      </c>
      <c r="S226" s="442" t="s">
        <v>2464</v>
      </c>
    </row>
    <row r="227" spans="1:19" s="442" customFormat="1" ht="12.75" hidden="1" customHeight="1" outlineLevel="1">
      <c r="A227" s="442" t="s">
        <v>2627</v>
      </c>
      <c r="B227" s="442" t="s">
        <v>18635</v>
      </c>
      <c r="C227" s="442" t="s">
        <v>18635</v>
      </c>
      <c r="D227" s="442" t="s">
        <v>18635</v>
      </c>
      <c r="E227" s="442" t="s">
        <v>2629</v>
      </c>
      <c r="F227" s="442">
        <v>1</v>
      </c>
      <c r="G227" s="534">
        <v>42248.000011574077</v>
      </c>
      <c r="H227" s="534">
        <v>73050.99998842593</v>
      </c>
      <c r="I227" s="534">
        <v>42318.567812499998</v>
      </c>
      <c r="J227" s="442" t="s">
        <v>2465</v>
      </c>
      <c r="K227" s="442">
        <v>1</v>
      </c>
      <c r="L227" s="442" t="s">
        <v>18635</v>
      </c>
      <c r="M227" s="442" t="s">
        <v>2464</v>
      </c>
      <c r="N227" s="534">
        <v>42318.567812499998</v>
      </c>
      <c r="O227" s="442" t="s">
        <v>2464</v>
      </c>
      <c r="P227" s="442" t="s">
        <v>2689</v>
      </c>
      <c r="Q227" s="442" t="s">
        <v>2464</v>
      </c>
      <c r="R227" s="442" t="s">
        <v>18616</v>
      </c>
      <c r="S227" s="442" t="s">
        <v>4730</v>
      </c>
    </row>
    <row r="228" spans="1:19" s="442" customFormat="1" ht="12.75" hidden="1" customHeight="1" outlineLevel="1">
      <c r="A228" s="442" t="s">
        <v>18636</v>
      </c>
      <c r="B228" s="442" t="s">
        <v>18637</v>
      </c>
      <c r="C228" s="442" t="s">
        <v>18637</v>
      </c>
      <c r="D228" s="442" t="s">
        <v>18637</v>
      </c>
      <c r="E228" s="442" t="s">
        <v>2627</v>
      </c>
      <c r="F228" s="442">
        <v>2</v>
      </c>
      <c r="G228" s="534">
        <v>42248.000011574077</v>
      </c>
      <c r="H228" s="534">
        <v>73050.99998842593</v>
      </c>
      <c r="I228" s="534">
        <v>42318.567812499998</v>
      </c>
      <c r="J228" s="442" t="s">
        <v>2465</v>
      </c>
      <c r="K228" s="442">
        <v>1</v>
      </c>
      <c r="L228" s="442" t="s">
        <v>18638</v>
      </c>
      <c r="M228" s="442" t="s">
        <v>2464</v>
      </c>
      <c r="N228" s="534">
        <v>42318.567812499998</v>
      </c>
      <c r="O228" s="442" t="s">
        <v>2464</v>
      </c>
      <c r="P228" s="442" t="s">
        <v>2690</v>
      </c>
      <c r="Q228" s="442" t="s">
        <v>2464</v>
      </c>
      <c r="R228" s="442" t="s">
        <v>18616</v>
      </c>
      <c r="S228" s="442" t="s">
        <v>4730</v>
      </c>
    </row>
    <row r="229" spans="1:19" s="442" customFormat="1" ht="12.75" hidden="1" customHeight="1" outlineLevel="1">
      <c r="A229" s="442" t="s">
        <v>18639</v>
      </c>
      <c r="B229" s="442" t="s">
        <v>18640</v>
      </c>
      <c r="C229" s="442" t="s">
        <v>18640</v>
      </c>
      <c r="D229" s="442" t="s">
        <v>18640</v>
      </c>
      <c r="E229" s="442" t="s">
        <v>2627</v>
      </c>
      <c r="F229" s="442">
        <v>2</v>
      </c>
      <c r="G229" s="534">
        <v>42248.000011574077</v>
      </c>
      <c r="H229" s="534">
        <v>73050.99998842593</v>
      </c>
      <c r="I229" s="534">
        <v>42318.567812499998</v>
      </c>
      <c r="J229" s="442" t="s">
        <v>2465</v>
      </c>
      <c r="K229" s="442">
        <v>1</v>
      </c>
      <c r="L229" s="442" t="s">
        <v>18641</v>
      </c>
      <c r="M229" s="442" t="s">
        <v>2464</v>
      </c>
      <c r="N229" s="534">
        <v>42318.567812499998</v>
      </c>
      <c r="O229" s="442" t="s">
        <v>2464</v>
      </c>
      <c r="P229" s="442" t="s">
        <v>2690</v>
      </c>
      <c r="Q229" s="442" t="s">
        <v>2464</v>
      </c>
      <c r="R229" s="442" t="s">
        <v>18616</v>
      </c>
      <c r="S229" s="442" t="s">
        <v>4730</v>
      </c>
    </row>
    <row r="230" spans="1:19" s="442" customFormat="1" ht="12.75" hidden="1" customHeight="1" outlineLevel="1">
      <c r="A230" s="442" t="s">
        <v>18642</v>
      </c>
      <c r="B230" s="442" t="s">
        <v>18643</v>
      </c>
      <c r="C230" s="442" t="s">
        <v>18643</v>
      </c>
      <c r="D230" s="442" t="s">
        <v>18644</v>
      </c>
      <c r="E230" s="442" t="s">
        <v>2627</v>
      </c>
      <c r="F230" s="442">
        <v>2</v>
      </c>
      <c r="G230" s="534">
        <v>42248.000011574077</v>
      </c>
      <c r="H230" s="534">
        <v>73050.99998842593</v>
      </c>
      <c r="I230" s="534">
        <v>42318.567812499998</v>
      </c>
      <c r="J230" s="442" t="s">
        <v>2465</v>
      </c>
      <c r="K230" s="442">
        <v>1</v>
      </c>
      <c r="L230" s="442" t="s">
        <v>18645</v>
      </c>
      <c r="M230" s="442" t="s">
        <v>2464</v>
      </c>
      <c r="N230" s="534">
        <v>42318.567812499998</v>
      </c>
      <c r="O230" s="442" t="s">
        <v>2464</v>
      </c>
      <c r="P230" s="442" t="s">
        <v>2690</v>
      </c>
      <c r="Q230" s="442" t="s">
        <v>2464</v>
      </c>
      <c r="R230" s="442" t="s">
        <v>18616</v>
      </c>
      <c r="S230" s="442" t="s">
        <v>4730</v>
      </c>
    </row>
    <row r="231" spans="1:19" s="442" customFormat="1" ht="12.75" hidden="1" customHeight="1" outlineLevel="1">
      <c r="A231" s="442" t="s">
        <v>2612</v>
      </c>
      <c r="B231" s="442" t="s">
        <v>18646</v>
      </c>
      <c r="C231" s="442" t="s">
        <v>18646</v>
      </c>
      <c r="D231" s="442" t="s">
        <v>18646</v>
      </c>
      <c r="E231" s="442" t="s">
        <v>2629</v>
      </c>
      <c r="F231" s="442">
        <v>1</v>
      </c>
      <c r="G231" s="534">
        <v>42248.000011574077</v>
      </c>
      <c r="H231" s="534">
        <v>73050.99998842593</v>
      </c>
      <c r="I231" s="534">
        <v>42318.567812499998</v>
      </c>
      <c r="J231" s="442" t="s">
        <v>2465</v>
      </c>
      <c r="K231" s="442">
        <v>1</v>
      </c>
      <c r="L231" s="442" t="s">
        <v>18647</v>
      </c>
      <c r="M231" s="442" t="s">
        <v>2464</v>
      </c>
      <c r="N231" s="534">
        <v>42318.567812499998</v>
      </c>
      <c r="O231" s="442" t="s">
        <v>2464</v>
      </c>
      <c r="P231" s="442" t="s">
        <v>2690</v>
      </c>
      <c r="Q231" s="442" t="s">
        <v>2464</v>
      </c>
      <c r="R231" s="442" t="s">
        <v>18624</v>
      </c>
      <c r="S231" s="442" t="s">
        <v>4730</v>
      </c>
    </row>
    <row r="232" spans="1:19" s="442" customFormat="1" ht="12.75" hidden="1" customHeight="1" outlineLevel="1">
      <c r="A232" s="442" t="s">
        <v>2599</v>
      </c>
      <c r="B232" s="442" t="s">
        <v>18648</v>
      </c>
      <c r="C232" s="442" t="s">
        <v>18648</v>
      </c>
      <c r="D232" s="442" t="s">
        <v>18648</v>
      </c>
      <c r="E232" s="442" t="s">
        <v>2464</v>
      </c>
      <c r="F232" s="442">
        <v>0</v>
      </c>
      <c r="G232" s="534">
        <v>42248.000011574077</v>
      </c>
      <c r="H232" s="534">
        <v>73050.99998842593</v>
      </c>
      <c r="I232" s="534">
        <v>42318.567812499998</v>
      </c>
      <c r="J232" s="442" t="s">
        <v>2465</v>
      </c>
      <c r="K232" s="442">
        <v>1</v>
      </c>
      <c r="L232" s="442" t="s">
        <v>18648</v>
      </c>
      <c r="M232" s="442" t="s">
        <v>2464</v>
      </c>
      <c r="N232" s="534">
        <v>42318.567812499998</v>
      </c>
      <c r="O232" s="442" t="s">
        <v>2464</v>
      </c>
      <c r="P232" s="442" t="s">
        <v>2689</v>
      </c>
      <c r="Q232" s="442" t="s">
        <v>2464</v>
      </c>
      <c r="R232" s="442" t="s">
        <v>2464</v>
      </c>
      <c r="S232" s="442" t="s">
        <v>2464</v>
      </c>
    </row>
    <row r="233" spans="1:19" s="442" customFormat="1" ht="12.75" hidden="1" customHeight="1" outlineLevel="1">
      <c r="A233" s="442" t="s">
        <v>2594</v>
      </c>
      <c r="B233" s="442" t="s">
        <v>18649</v>
      </c>
      <c r="C233" s="442" t="s">
        <v>18649</v>
      </c>
      <c r="D233" s="442" t="s">
        <v>18649</v>
      </c>
      <c r="E233" s="442" t="s">
        <v>2599</v>
      </c>
      <c r="F233" s="442">
        <v>1</v>
      </c>
      <c r="G233" s="534">
        <v>42248.000011574077</v>
      </c>
      <c r="H233" s="534">
        <v>73050.99998842593</v>
      </c>
      <c r="I233" s="534">
        <v>42318.567812499998</v>
      </c>
      <c r="J233" s="442" t="s">
        <v>2465</v>
      </c>
      <c r="K233" s="442">
        <v>1</v>
      </c>
      <c r="L233" s="442" t="s">
        <v>18650</v>
      </c>
      <c r="M233" s="442" t="s">
        <v>2464</v>
      </c>
      <c r="N233" s="534">
        <v>42318.567812499998</v>
      </c>
      <c r="O233" s="442" t="s">
        <v>2464</v>
      </c>
      <c r="P233" s="442" t="s">
        <v>2690</v>
      </c>
      <c r="Q233" s="442" t="s">
        <v>2464</v>
      </c>
      <c r="R233" s="442" t="s">
        <v>18651</v>
      </c>
      <c r="S233" s="442" t="s">
        <v>4725</v>
      </c>
    </row>
    <row r="234" spans="1:19" s="442" customFormat="1" ht="12.75" hidden="1" customHeight="1" outlineLevel="1">
      <c r="A234" s="442" t="s">
        <v>2578</v>
      </c>
      <c r="B234" s="442" t="s">
        <v>18652</v>
      </c>
      <c r="C234" s="442" t="s">
        <v>18652</v>
      </c>
      <c r="D234" s="442" t="s">
        <v>18652</v>
      </c>
      <c r="E234" s="442" t="s">
        <v>2599</v>
      </c>
      <c r="F234" s="442">
        <v>1</v>
      </c>
      <c r="G234" s="534">
        <v>42248.000011574077</v>
      </c>
      <c r="H234" s="534">
        <v>73050.99998842593</v>
      </c>
      <c r="I234" s="534">
        <v>42318.567812499998</v>
      </c>
      <c r="J234" s="442" t="s">
        <v>2465</v>
      </c>
      <c r="K234" s="442">
        <v>1</v>
      </c>
      <c r="L234" s="442" t="s">
        <v>18653</v>
      </c>
      <c r="M234" s="442" t="s">
        <v>2464</v>
      </c>
      <c r="N234" s="534">
        <v>42318.567812499998</v>
      </c>
      <c r="O234" s="442" t="s">
        <v>2464</v>
      </c>
      <c r="P234" s="442" t="s">
        <v>2690</v>
      </c>
      <c r="Q234" s="442" t="s">
        <v>2464</v>
      </c>
      <c r="R234" s="442" t="s">
        <v>18624</v>
      </c>
      <c r="S234" s="442" t="s">
        <v>4725</v>
      </c>
    </row>
    <row r="235" spans="1:19" s="442" customFormat="1" ht="12.75" hidden="1" customHeight="1" outlineLevel="1">
      <c r="A235" s="442" t="s">
        <v>2557</v>
      </c>
      <c r="B235" s="442" t="s">
        <v>18654</v>
      </c>
      <c r="C235" s="442" t="s">
        <v>18654</v>
      </c>
      <c r="D235" s="442" t="s">
        <v>18655</v>
      </c>
      <c r="E235" s="442" t="s">
        <v>2464</v>
      </c>
      <c r="F235" s="442">
        <v>0</v>
      </c>
      <c r="G235" s="534">
        <v>42248.000011574077</v>
      </c>
      <c r="H235" s="534">
        <v>73050.99998842593</v>
      </c>
      <c r="I235" s="534">
        <v>42318.567812499998</v>
      </c>
      <c r="J235" s="442" t="s">
        <v>2465</v>
      </c>
      <c r="K235" s="442">
        <v>1</v>
      </c>
      <c r="L235" s="442" t="s">
        <v>18655</v>
      </c>
      <c r="M235" s="442" t="s">
        <v>2464</v>
      </c>
      <c r="N235" s="534">
        <v>42318.567812499998</v>
      </c>
      <c r="O235" s="442" t="s">
        <v>2464</v>
      </c>
      <c r="P235" s="442" t="s">
        <v>2689</v>
      </c>
      <c r="Q235" s="442" t="s">
        <v>2464</v>
      </c>
      <c r="R235" s="442" t="s">
        <v>2464</v>
      </c>
      <c r="S235" s="442" t="s">
        <v>2464</v>
      </c>
    </row>
    <row r="236" spans="1:19" s="442" customFormat="1" ht="12.75" hidden="1" customHeight="1" outlineLevel="1">
      <c r="A236" s="442" t="s">
        <v>2552</v>
      </c>
      <c r="B236" s="442" t="s">
        <v>18656</v>
      </c>
      <c r="C236" s="442" t="s">
        <v>18656</v>
      </c>
      <c r="D236" s="442" t="s">
        <v>18656</v>
      </c>
      <c r="E236" s="442" t="s">
        <v>2557</v>
      </c>
      <c r="F236" s="442">
        <v>1</v>
      </c>
      <c r="G236" s="534">
        <v>42248.000011574077</v>
      </c>
      <c r="H236" s="534">
        <v>73050.99998842593</v>
      </c>
      <c r="I236" s="534">
        <v>42318.567812499998</v>
      </c>
      <c r="J236" s="442" t="s">
        <v>2465</v>
      </c>
      <c r="K236" s="442">
        <v>1</v>
      </c>
      <c r="L236" s="442" t="s">
        <v>18656</v>
      </c>
      <c r="M236" s="442" t="s">
        <v>2464</v>
      </c>
      <c r="N236" s="534">
        <v>42318.567812499998</v>
      </c>
      <c r="O236" s="442" t="s">
        <v>2464</v>
      </c>
      <c r="P236" s="442" t="s">
        <v>2689</v>
      </c>
      <c r="Q236" s="442" t="s">
        <v>2464</v>
      </c>
      <c r="R236" s="442" t="s">
        <v>18651</v>
      </c>
      <c r="S236" s="442" t="s">
        <v>2464</v>
      </c>
    </row>
    <row r="237" spans="1:19" s="442" customFormat="1" ht="12.75" hidden="1" customHeight="1" outlineLevel="1">
      <c r="A237" s="442" t="s">
        <v>18657</v>
      </c>
      <c r="B237" s="442" t="s">
        <v>18658</v>
      </c>
      <c r="C237" s="442" t="s">
        <v>18658</v>
      </c>
      <c r="D237" s="442" t="s">
        <v>18658</v>
      </c>
      <c r="E237" s="442" t="s">
        <v>2552</v>
      </c>
      <c r="F237" s="442">
        <v>2</v>
      </c>
      <c r="G237" s="534">
        <v>42248.000011574077</v>
      </c>
      <c r="H237" s="534">
        <v>73050.99998842593</v>
      </c>
      <c r="I237" s="534">
        <v>42318.567812499998</v>
      </c>
      <c r="J237" s="442" t="s">
        <v>2465</v>
      </c>
      <c r="K237" s="442">
        <v>1</v>
      </c>
      <c r="L237" s="442" t="s">
        <v>18659</v>
      </c>
      <c r="M237" s="442" t="s">
        <v>2464</v>
      </c>
      <c r="N237" s="534">
        <v>42318.567812499998</v>
      </c>
      <c r="O237" s="442" t="s">
        <v>2464</v>
      </c>
      <c r="P237" s="442" t="s">
        <v>2690</v>
      </c>
      <c r="Q237" s="442" t="s">
        <v>2464</v>
      </c>
      <c r="R237" s="442" t="s">
        <v>18651</v>
      </c>
      <c r="S237" s="442" t="s">
        <v>4720</v>
      </c>
    </row>
    <row r="238" spans="1:19" s="442" customFormat="1" ht="12.75" hidden="1" customHeight="1" outlineLevel="1">
      <c r="A238" s="442" t="s">
        <v>18660</v>
      </c>
      <c r="B238" s="442" t="s">
        <v>18661</v>
      </c>
      <c r="C238" s="442" t="s">
        <v>18661</v>
      </c>
      <c r="D238" s="442" t="s">
        <v>18662</v>
      </c>
      <c r="E238" s="442" t="s">
        <v>2552</v>
      </c>
      <c r="F238" s="442">
        <v>2</v>
      </c>
      <c r="G238" s="534">
        <v>42248.000011574077</v>
      </c>
      <c r="H238" s="534">
        <v>73050.99998842593</v>
      </c>
      <c r="I238" s="534">
        <v>42318.567812499998</v>
      </c>
      <c r="J238" s="442" t="s">
        <v>2465</v>
      </c>
      <c r="K238" s="442">
        <v>1</v>
      </c>
      <c r="L238" s="442" t="s">
        <v>18663</v>
      </c>
      <c r="M238" s="442" t="s">
        <v>2464</v>
      </c>
      <c r="N238" s="534">
        <v>42318.567812499998</v>
      </c>
      <c r="O238" s="442" t="s">
        <v>2464</v>
      </c>
      <c r="P238" s="442" t="s">
        <v>2690</v>
      </c>
      <c r="Q238" s="442" t="s">
        <v>2464</v>
      </c>
      <c r="R238" s="442" t="s">
        <v>18651</v>
      </c>
      <c r="S238" s="442" t="s">
        <v>2464</v>
      </c>
    </row>
    <row r="239" spans="1:19" s="442" customFormat="1" ht="12.75" hidden="1" customHeight="1" outlineLevel="1">
      <c r="A239" s="442" t="s">
        <v>18664</v>
      </c>
      <c r="B239" s="442" t="s">
        <v>18665</v>
      </c>
      <c r="C239" s="442" t="s">
        <v>18665</v>
      </c>
      <c r="D239" s="442" t="s">
        <v>18665</v>
      </c>
      <c r="E239" s="442" t="s">
        <v>2552</v>
      </c>
      <c r="F239" s="442">
        <v>2</v>
      </c>
      <c r="G239" s="534">
        <v>42248.000011574077</v>
      </c>
      <c r="H239" s="534">
        <v>73050.99998842593</v>
      </c>
      <c r="I239" s="534">
        <v>42318.567812499998</v>
      </c>
      <c r="J239" s="442" t="s">
        <v>2465</v>
      </c>
      <c r="K239" s="442">
        <v>1</v>
      </c>
      <c r="L239" s="442" t="s">
        <v>18666</v>
      </c>
      <c r="M239" s="442" t="s">
        <v>2464</v>
      </c>
      <c r="N239" s="534">
        <v>42318.567812499998</v>
      </c>
      <c r="O239" s="442" t="s">
        <v>2464</v>
      </c>
      <c r="P239" s="442" t="s">
        <v>2690</v>
      </c>
      <c r="Q239" s="442" t="s">
        <v>2464</v>
      </c>
      <c r="R239" s="442" t="s">
        <v>18651</v>
      </c>
      <c r="S239" s="442" t="s">
        <v>4720</v>
      </c>
    </row>
    <row r="240" spans="1:19" s="442" customFormat="1" ht="12.75" hidden="1" customHeight="1" outlineLevel="1">
      <c r="A240" s="442" t="s">
        <v>18667</v>
      </c>
      <c r="B240" s="442" t="s">
        <v>18668</v>
      </c>
      <c r="C240" s="442" t="s">
        <v>18668</v>
      </c>
      <c r="D240" s="442" t="s">
        <v>18668</v>
      </c>
      <c r="E240" s="442" t="s">
        <v>2552</v>
      </c>
      <c r="F240" s="442">
        <v>2</v>
      </c>
      <c r="G240" s="534">
        <v>42248.000011574077</v>
      </c>
      <c r="H240" s="534">
        <v>73050.99998842593</v>
      </c>
      <c r="I240" s="534">
        <v>42318.567812499998</v>
      </c>
      <c r="J240" s="442" t="s">
        <v>2465</v>
      </c>
      <c r="K240" s="442">
        <v>1</v>
      </c>
      <c r="L240" s="442" t="s">
        <v>18669</v>
      </c>
      <c r="M240" s="442" t="s">
        <v>2464</v>
      </c>
      <c r="N240" s="534">
        <v>42318.567812499998</v>
      </c>
      <c r="O240" s="442" t="s">
        <v>2464</v>
      </c>
      <c r="P240" s="442" t="s">
        <v>2690</v>
      </c>
      <c r="Q240" s="442" t="s">
        <v>2464</v>
      </c>
      <c r="R240" s="442" t="s">
        <v>18651</v>
      </c>
      <c r="S240" s="442" t="s">
        <v>4715</v>
      </c>
    </row>
    <row r="241" spans="1:19" s="442" customFormat="1" ht="12.75" hidden="1" customHeight="1" outlineLevel="1">
      <c r="A241" s="442" t="s">
        <v>2533</v>
      </c>
      <c r="B241" s="442" t="s">
        <v>18670</v>
      </c>
      <c r="C241" s="442" t="s">
        <v>18670</v>
      </c>
      <c r="D241" s="442" t="s">
        <v>18670</v>
      </c>
      <c r="E241" s="442" t="s">
        <v>2552</v>
      </c>
      <c r="F241" s="442">
        <v>2</v>
      </c>
      <c r="G241" s="534">
        <v>42248.000011574077</v>
      </c>
      <c r="H241" s="534">
        <v>73050.99998842593</v>
      </c>
      <c r="I241" s="534">
        <v>42318.567812499998</v>
      </c>
      <c r="J241" s="442" t="s">
        <v>2465</v>
      </c>
      <c r="K241" s="442">
        <v>1</v>
      </c>
      <c r="L241" s="442" t="s">
        <v>18671</v>
      </c>
      <c r="M241" s="442" t="s">
        <v>2464</v>
      </c>
      <c r="N241" s="534">
        <v>42318.567812499998</v>
      </c>
      <c r="O241" s="442" t="s">
        <v>2464</v>
      </c>
      <c r="P241" s="442" t="s">
        <v>2690</v>
      </c>
      <c r="Q241" s="442" t="s">
        <v>2464</v>
      </c>
      <c r="R241" s="442" t="s">
        <v>18624</v>
      </c>
      <c r="S241" s="442" t="s">
        <v>4715</v>
      </c>
    </row>
    <row r="242" spans="1:19" s="442" customFormat="1" ht="12.75" hidden="1" customHeight="1" outlineLevel="1">
      <c r="A242" s="442" t="s">
        <v>2516</v>
      </c>
      <c r="B242" s="442" t="s">
        <v>4695</v>
      </c>
      <c r="C242" s="442" t="s">
        <v>4695</v>
      </c>
      <c r="D242" s="442" t="s">
        <v>4695</v>
      </c>
      <c r="E242" s="442" t="s">
        <v>2464</v>
      </c>
      <c r="F242" s="442">
        <v>0</v>
      </c>
      <c r="G242" s="534">
        <v>42248.000011574077</v>
      </c>
      <c r="H242" s="534">
        <v>73050.99998842593</v>
      </c>
      <c r="I242" s="534">
        <v>42318.567812499998</v>
      </c>
      <c r="J242" s="442" t="s">
        <v>2465</v>
      </c>
      <c r="K242" s="442">
        <v>1</v>
      </c>
      <c r="L242" s="442" t="s">
        <v>4695</v>
      </c>
      <c r="M242" s="442" t="s">
        <v>2464</v>
      </c>
      <c r="N242" s="534">
        <v>42318.567812499998</v>
      </c>
      <c r="O242" s="442" t="s">
        <v>2464</v>
      </c>
      <c r="P242" s="442" t="s">
        <v>2689</v>
      </c>
      <c r="Q242" s="442" t="s">
        <v>2464</v>
      </c>
      <c r="R242" s="442" t="s">
        <v>2464</v>
      </c>
      <c r="S242" s="442" t="s">
        <v>2464</v>
      </c>
    </row>
    <row r="243" spans="1:19" s="442" customFormat="1" ht="12.75" hidden="1" customHeight="1" outlineLevel="1">
      <c r="A243" s="442" t="s">
        <v>2511</v>
      </c>
      <c r="B243" s="442" t="s">
        <v>18672</v>
      </c>
      <c r="C243" s="442" t="s">
        <v>18672</v>
      </c>
      <c r="D243" s="442" t="s">
        <v>18672</v>
      </c>
      <c r="E243" s="442" t="s">
        <v>2516</v>
      </c>
      <c r="F243" s="442">
        <v>1</v>
      </c>
      <c r="G243" s="534">
        <v>42248.000011574077</v>
      </c>
      <c r="H243" s="534">
        <v>73050.99998842593</v>
      </c>
      <c r="I243" s="534">
        <v>42318.567812499998</v>
      </c>
      <c r="J243" s="442" t="s">
        <v>2465</v>
      </c>
      <c r="K243" s="442">
        <v>1</v>
      </c>
      <c r="L243" s="442" t="s">
        <v>18673</v>
      </c>
      <c r="M243" s="442" t="s">
        <v>2464</v>
      </c>
      <c r="N243" s="534">
        <v>42318.567812499998</v>
      </c>
      <c r="O243" s="442" t="s">
        <v>2464</v>
      </c>
      <c r="P243" s="442" t="s">
        <v>2690</v>
      </c>
      <c r="Q243" s="442" t="s">
        <v>2464</v>
      </c>
      <c r="R243" s="442" t="s">
        <v>18674</v>
      </c>
      <c r="S243" s="442" t="s">
        <v>4706</v>
      </c>
    </row>
    <row r="244" spans="1:19" s="442" customFormat="1" ht="12.75" hidden="1" customHeight="1" outlineLevel="1">
      <c r="A244" s="442" t="s">
        <v>2501</v>
      </c>
      <c r="B244" s="442" t="s">
        <v>18675</v>
      </c>
      <c r="C244" s="442" t="s">
        <v>18675</v>
      </c>
      <c r="D244" s="442" t="s">
        <v>18675</v>
      </c>
      <c r="E244" s="442" t="s">
        <v>2516</v>
      </c>
      <c r="F244" s="442">
        <v>1</v>
      </c>
      <c r="G244" s="534">
        <v>42248.000011574077</v>
      </c>
      <c r="H244" s="534">
        <v>73050.99998842593</v>
      </c>
      <c r="I244" s="534">
        <v>42318.567812499998</v>
      </c>
      <c r="J244" s="442" t="s">
        <v>2465</v>
      </c>
      <c r="K244" s="442">
        <v>1</v>
      </c>
      <c r="L244" s="442" t="s">
        <v>18676</v>
      </c>
      <c r="M244" s="442" t="s">
        <v>2464</v>
      </c>
      <c r="N244" s="534">
        <v>42318.567812499998</v>
      </c>
      <c r="O244" s="442" t="s">
        <v>2464</v>
      </c>
      <c r="P244" s="442" t="s">
        <v>2690</v>
      </c>
      <c r="Q244" s="442" t="s">
        <v>2464</v>
      </c>
      <c r="R244" s="442" t="s">
        <v>18624</v>
      </c>
      <c r="S244" s="442" t="s">
        <v>4706</v>
      </c>
    </row>
    <row r="245" spans="1:19" s="442" customFormat="1" ht="12.75" hidden="1" customHeight="1" outlineLevel="1">
      <c r="A245" s="442" t="s">
        <v>2483</v>
      </c>
      <c r="B245" s="442" t="s">
        <v>4687</v>
      </c>
      <c r="C245" s="442" t="s">
        <v>4687</v>
      </c>
      <c r="D245" s="442" t="s">
        <v>4687</v>
      </c>
      <c r="E245" s="442" t="s">
        <v>2464</v>
      </c>
      <c r="F245" s="442">
        <v>0</v>
      </c>
      <c r="G245" s="534">
        <v>42248.000011574077</v>
      </c>
      <c r="H245" s="534">
        <v>73050.99998842593</v>
      </c>
      <c r="I245" s="534">
        <v>42318.567812499998</v>
      </c>
      <c r="J245" s="442" t="s">
        <v>2465</v>
      </c>
      <c r="K245" s="442">
        <v>1</v>
      </c>
      <c r="L245" s="442" t="s">
        <v>4687</v>
      </c>
      <c r="M245" s="442" t="s">
        <v>2464</v>
      </c>
      <c r="N245" s="534">
        <v>42318.567812499998</v>
      </c>
      <c r="O245" s="442" t="s">
        <v>2464</v>
      </c>
      <c r="P245" s="442" t="s">
        <v>2689</v>
      </c>
      <c r="Q245" s="442" t="s">
        <v>2464</v>
      </c>
      <c r="R245" s="442" t="s">
        <v>2464</v>
      </c>
      <c r="S245" s="442" t="s">
        <v>2464</v>
      </c>
    </row>
    <row r="246" spans="1:19" s="442" customFormat="1" ht="12.75" hidden="1" customHeight="1" outlineLevel="1">
      <c r="A246" s="442" t="s">
        <v>2479</v>
      </c>
      <c r="B246" s="442" t="s">
        <v>18677</v>
      </c>
      <c r="C246" s="442" t="s">
        <v>18677</v>
      </c>
      <c r="D246" s="442" t="s">
        <v>18678</v>
      </c>
      <c r="E246" s="442" t="s">
        <v>2483</v>
      </c>
      <c r="F246" s="442">
        <v>1</v>
      </c>
      <c r="G246" s="534">
        <v>42248.000011574077</v>
      </c>
      <c r="H246" s="534">
        <v>73050.99998842593</v>
      </c>
      <c r="I246" s="534">
        <v>42318.567812499998</v>
      </c>
      <c r="J246" s="442" t="s">
        <v>2465</v>
      </c>
      <c r="K246" s="442">
        <v>1</v>
      </c>
      <c r="L246" s="442" t="s">
        <v>18679</v>
      </c>
      <c r="M246" s="442" t="s">
        <v>2464</v>
      </c>
      <c r="N246" s="534">
        <v>42318.567812499998</v>
      </c>
      <c r="O246" s="442" t="s">
        <v>2464</v>
      </c>
      <c r="P246" s="442" t="s">
        <v>2690</v>
      </c>
      <c r="Q246" s="442" t="s">
        <v>2464</v>
      </c>
      <c r="R246" s="442" t="s">
        <v>18674</v>
      </c>
      <c r="S246" s="442" t="s">
        <v>18680</v>
      </c>
    </row>
    <row r="247" spans="1:19" s="442" customFormat="1" ht="12.75" hidden="1" customHeight="1" outlineLevel="1">
      <c r="A247" s="442" t="s">
        <v>3929</v>
      </c>
      <c r="B247" s="442" t="s">
        <v>18681</v>
      </c>
      <c r="C247" s="442" t="s">
        <v>18681</v>
      </c>
      <c r="D247" s="442" t="s">
        <v>18682</v>
      </c>
      <c r="E247" s="442" t="s">
        <v>2483</v>
      </c>
      <c r="F247" s="442">
        <v>1</v>
      </c>
      <c r="G247" s="534">
        <v>42248.000011574077</v>
      </c>
      <c r="H247" s="534">
        <v>73050.99998842593</v>
      </c>
      <c r="I247" s="534">
        <v>42318.567812499998</v>
      </c>
      <c r="J247" s="442" t="s">
        <v>2465</v>
      </c>
      <c r="K247" s="442">
        <v>1</v>
      </c>
      <c r="L247" s="442" t="s">
        <v>18683</v>
      </c>
      <c r="M247" s="442" t="s">
        <v>2464</v>
      </c>
      <c r="N247" s="534">
        <v>42318.567812499998</v>
      </c>
      <c r="O247" s="442" t="s">
        <v>2464</v>
      </c>
      <c r="P247" s="442" t="s">
        <v>2690</v>
      </c>
      <c r="Q247" s="442" t="s">
        <v>2464</v>
      </c>
      <c r="R247" s="442" t="s">
        <v>18624</v>
      </c>
      <c r="S247" s="442" t="s">
        <v>18680</v>
      </c>
    </row>
    <row r="248" spans="1:19" s="442" customFormat="1" ht="12.75" hidden="1" customHeight="1" outlineLevel="1">
      <c r="A248" s="442" t="s">
        <v>2477</v>
      </c>
      <c r="B248" s="442" t="s">
        <v>18684</v>
      </c>
      <c r="C248" s="442" t="s">
        <v>18684</v>
      </c>
      <c r="D248" s="442" t="s">
        <v>18684</v>
      </c>
      <c r="E248" s="442" t="s">
        <v>2464</v>
      </c>
      <c r="F248" s="442">
        <v>0</v>
      </c>
      <c r="G248" s="534">
        <v>42248.000011574077</v>
      </c>
      <c r="H248" s="534">
        <v>73050.99998842593</v>
      </c>
      <c r="I248" s="534">
        <v>42318.567812499998</v>
      </c>
      <c r="J248" s="442" t="s">
        <v>2465</v>
      </c>
      <c r="K248" s="442">
        <v>1</v>
      </c>
      <c r="L248" s="442" t="s">
        <v>18684</v>
      </c>
      <c r="M248" s="442" t="s">
        <v>2464</v>
      </c>
      <c r="N248" s="534">
        <v>42318.567812499998</v>
      </c>
      <c r="O248" s="442" t="s">
        <v>2464</v>
      </c>
      <c r="P248" s="442" t="s">
        <v>2689</v>
      </c>
      <c r="Q248" s="442" t="s">
        <v>2464</v>
      </c>
      <c r="R248" s="442" t="s">
        <v>2464</v>
      </c>
      <c r="S248" s="442" t="s">
        <v>2464</v>
      </c>
    </row>
    <row r="249" spans="1:19" s="442" customFormat="1" ht="12.75" hidden="1" customHeight="1" outlineLevel="1">
      <c r="A249" s="442" t="s">
        <v>4941</v>
      </c>
      <c r="B249" s="442" t="s">
        <v>4684</v>
      </c>
      <c r="C249" s="442" t="s">
        <v>4684</v>
      </c>
      <c r="D249" s="442" t="s">
        <v>4684</v>
      </c>
      <c r="E249" s="442" t="s">
        <v>2477</v>
      </c>
      <c r="F249" s="442">
        <v>1</v>
      </c>
      <c r="G249" s="534">
        <v>42248.000011574077</v>
      </c>
      <c r="H249" s="534">
        <v>73050.99998842593</v>
      </c>
      <c r="I249" s="534">
        <v>42318.567812499998</v>
      </c>
      <c r="J249" s="442" t="s">
        <v>2465</v>
      </c>
      <c r="K249" s="442">
        <v>1</v>
      </c>
      <c r="L249" s="442" t="s">
        <v>18685</v>
      </c>
      <c r="M249" s="442" t="s">
        <v>2464</v>
      </c>
      <c r="N249" s="534">
        <v>42318.567812499998</v>
      </c>
      <c r="O249" s="442" t="s">
        <v>2464</v>
      </c>
      <c r="P249" s="442" t="s">
        <v>2690</v>
      </c>
      <c r="Q249" s="442" t="s">
        <v>2464</v>
      </c>
      <c r="R249" s="442" t="s">
        <v>18686</v>
      </c>
      <c r="S249" s="442" t="s">
        <v>4685</v>
      </c>
    </row>
    <row r="250" spans="1:19" s="442" customFormat="1" ht="12.75" hidden="1" customHeight="1" outlineLevel="1">
      <c r="A250" s="442" t="s">
        <v>4937</v>
      </c>
      <c r="B250" s="442" t="s">
        <v>4673</v>
      </c>
      <c r="C250" s="442" t="s">
        <v>4673</v>
      </c>
      <c r="D250" s="442" t="s">
        <v>4673</v>
      </c>
      <c r="E250" s="442" t="s">
        <v>2477</v>
      </c>
      <c r="F250" s="442">
        <v>1</v>
      </c>
      <c r="G250" s="534">
        <v>42248.000011574077</v>
      </c>
      <c r="H250" s="534">
        <v>73050.99998842593</v>
      </c>
      <c r="I250" s="534">
        <v>42318.567812499998</v>
      </c>
      <c r="J250" s="442" t="s">
        <v>2465</v>
      </c>
      <c r="K250" s="442">
        <v>1</v>
      </c>
      <c r="L250" s="442" t="s">
        <v>18687</v>
      </c>
      <c r="M250" s="442" t="s">
        <v>2464</v>
      </c>
      <c r="N250" s="534">
        <v>42318.567812499998</v>
      </c>
      <c r="O250" s="442" t="s">
        <v>2464</v>
      </c>
      <c r="P250" s="442" t="s">
        <v>2690</v>
      </c>
      <c r="Q250" s="442" t="s">
        <v>2464</v>
      </c>
      <c r="R250" s="442" t="s">
        <v>18688</v>
      </c>
      <c r="S250" s="442" t="s">
        <v>4680</v>
      </c>
    </row>
    <row r="251" spans="1:19" s="442" customFormat="1" ht="12.75" hidden="1" customHeight="1" outlineLevel="1">
      <c r="A251" s="442" t="s">
        <v>4933</v>
      </c>
      <c r="B251" s="442" t="s">
        <v>4670</v>
      </c>
      <c r="C251" s="442" t="s">
        <v>4670</v>
      </c>
      <c r="D251" s="442" t="s">
        <v>4670</v>
      </c>
      <c r="E251" s="442" t="s">
        <v>2477</v>
      </c>
      <c r="F251" s="442">
        <v>1</v>
      </c>
      <c r="G251" s="534">
        <v>42248.000011574077</v>
      </c>
      <c r="H251" s="534">
        <v>73050.99998842593</v>
      </c>
      <c r="I251" s="534">
        <v>42318.567812499998</v>
      </c>
      <c r="J251" s="442" t="s">
        <v>2465</v>
      </c>
      <c r="K251" s="442">
        <v>1</v>
      </c>
      <c r="L251" s="442" t="s">
        <v>18689</v>
      </c>
      <c r="M251" s="442" t="s">
        <v>2464</v>
      </c>
      <c r="N251" s="534">
        <v>42318.567812499998</v>
      </c>
      <c r="O251" s="442" t="s">
        <v>2464</v>
      </c>
      <c r="P251" s="442" t="s">
        <v>2690</v>
      </c>
      <c r="Q251" s="442" t="s">
        <v>2464</v>
      </c>
      <c r="R251" s="442" t="s">
        <v>18688</v>
      </c>
      <c r="S251" s="442" t="s">
        <v>4680</v>
      </c>
    </row>
    <row r="252" spans="1:19" s="442" customFormat="1" ht="12.75" hidden="1" customHeight="1" outlineLevel="1">
      <c r="A252" s="442" t="s">
        <v>3907</v>
      </c>
      <c r="B252" s="442" t="s">
        <v>18690</v>
      </c>
      <c r="C252" s="442" t="s">
        <v>18690</v>
      </c>
      <c r="D252" s="442" t="s">
        <v>18690</v>
      </c>
      <c r="E252" s="442" t="s">
        <v>2477</v>
      </c>
      <c r="F252" s="442">
        <v>1</v>
      </c>
      <c r="G252" s="534">
        <v>42248.000011574077</v>
      </c>
      <c r="H252" s="534">
        <v>73050.99998842593</v>
      </c>
      <c r="I252" s="534">
        <v>42318.567812499998</v>
      </c>
      <c r="J252" s="442" t="s">
        <v>2465</v>
      </c>
      <c r="K252" s="442">
        <v>1</v>
      </c>
      <c r="L252" s="442" t="s">
        <v>18691</v>
      </c>
      <c r="M252" s="442" t="s">
        <v>2464</v>
      </c>
      <c r="N252" s="534">
        <v>42318.567812499998</v>
      </c>
      <c r="O252" s="442" t="s">
        <v>2464</v>
      </c>
      <c r="P252" s="442" t="s">
        <v>2690</v>
      </c>
      <c r="Q252" s="442" t="s">
        <v>2464</v>
      </c>
      <c r="R252" s="442" t="s">
        <v>18688</v>
      </c>
      <c r="S252" s="442" t="s">
        <v>2464</v>
      </c>
    </row>
    <row r="253" spans="1:19" s="442" customFormat="1" ht="12.75" hidden="1" customHeight="1" outlineLevel="1">
      <c r="A253" s="442" t="s">
        <v>2472</v>
      </c>
      <c r="B253" s="442" t="s">
        <v>18692</v>
      </c>
      <c r="C253" s="442" t="s">
        <v>18692</v>
      </c>
      <c r="D253" s="442" t="s">
        <v>18692</v>
      </c>
      <c r="E253" s="442" t="s">
        <v>2464</v>
      </c>
      <c r="F253" s="442">
        <v>0</v>
      </c>
      <c r="G253" s="534">
        <v>42248.000011574077</v>
      </c>
      <c r="H253" s="534">
        <v>73050.99998842593</v>
      </c>
      <c r="I253" s="534">
        <v>42318.567812499998</v>
      </c>
      <c r="J253" s="442" t="s">
        <v>2465</v>
      </c>
      <c r="K253" s="442">
        <v>1</v>
      </c>
      <c r="L253" s="442" t="s">
        <v>18692</v>
      </c>
      <c r="M253" s="442" t="s">
        <v>2464</v>
      </c>
      <c r="N253" s="534">
        <v>42318.567812499998</v>
      </c>
      <c r="O253" s="442" t="s">
        <v>2464</v>
      </c>
      <c r="P253" s="442" t="s">
        <v>2689</v>
      </c>
      <c r="Q253" s="442" t="s">
        <v>2464</v>
      </c>
      <c r="R253" s="442" t="s">
        <v>2464</v>
      </c>
      <c r="S253" s="442" t="s">
        <v>2464</v>
      </c>
    </row>
    <row r="254" spans="1:19" s="442" customFormat="1" ht="12.75" hidden="1" customHeight="1" outlineLevel="1">
      <c r="A254" s="442" t="s">
        <v>3896</v>
      </c>
      <c r="B254" s="442" t="s">
        <v>18693</v>
      </c>
      <c r="C254" s="442" t="s">
        <v>18693</v>
      </c>
      <c r="D254" s="442" t="s">
        <v>18693</v>
      </c>
      <c r="E254" s="442" t="s">
        <v>2472</v>
      </c>
      <c r="F254" s="442">
        <v>1</v>
      </c>
      <c r="G254" s="534">
        <v>42248.000011574077</v>
      </c>
      <c r="H254" s="534">
        <v>73050.99998842593</v>
      </c>
      <c r="I254" s="534">
        <v>42318.567812499998</v>
      </c>
      <c r="J254" s="442" t="s">
        <v>2465</v>
      </c>
      <c r="K254" s="442">
        <v>1</v>
      </c>
      <c r="L254" s="442" t="s">
        <v>18694</v>
      </c>
      <c r="M254" s="442" t="s">
        <v>2464</v>
      </c>
      <c r="N254" s="534">
        <v>42318.567812499998</v>
      </c>
      <c r="O254" s="442" t="s">
        <v>2464</v>
      </c>
      <c r="P254" s="442" t="s">
        <v>2690</v>
      </c>
      <c r="Q254" s="442" t="s">
        <v>2464</v>
      </c>
      <c r="R254" s="442" t="s">
        <v>18695</v>
      </c>
      <c r="S254" s="442" t="s">
        <v>2464</v>
      </c>
    </row>
    <row r="255" spans="1:19" s="442" customFormat="1" ht="12.75" hidden="1" customHeight="1" outlineLevel="1">
      <c r="A255" s="442" t="s">
        <v>3815</v>
      </c>
      <c r="B255" s="442" t="s">
        <v>18696</v>
      </c>
      <c r="C255" s="442" t="s">
        <v>18696</v>
      </c>
      <c r="D255" s="442" t="s">
        <v>18696</v>
      </c>
      <c r="E255" s="442" t="s">
        <v>2472</v>
      </c>
      <c r="F255" s="442">
        <v>1</v>
      </c>
      <c r="G255" s="534">
        <v>42248.000011574077</v>
      </c>
      <c r="H255" s="534">
        <v>73050.99998842593</v>
      </c>
      <c r="I255" s="534">
        <v>42318.567812499998</v>
      </c>
      <c r="J255" s="442" t="s">
        <v>2465</v>
      </c>
      <c r="K255" s="442">
        <v>1</v>
      </c>
      <c r="L255" s="442" t="s">
        <v>18697</v>
      </c>
      <c r="M255" s="442" t="s">
        <v>2464</v>
      </c>
      <c r="N255" s="534">
        <v>42318.567812499998</v>
      </c>
      <c r="O255" s="442" t="s">
        <v>2464</v>
      </c>
      <c r="P255" s="442" t="s">
        <v>2690</v>
      </c>
      <c r="Q255" s="442" t="s">
        <v>2464</v>
      </c>
      <c r="R255" s="442" t="s">
        <v>18695</v>
      </c>
      <c r="S255" s="442" t="s">
        <v>2464</v>
      </c>
    </row>
    <row r="256" spans="1:19" s="442" customFormat="1" ht="12.75" hidden="1" customHeight="1" outlineLevel="1">
      <c r="A256" s="442" t="s">
        <v>3811</v>
      </c>
      <c r="B256" s="442" t="s">
        <v>18698</v>
      </c>
      <c r="C256" s="442" t="s">
        <v>18698</v>
      </c>
      <c r="D256" s="442" t="s">
        <v>18698</v>
      </c>
      <c r="E256" s="442" t="s">
        <v>2472</v>
      </c>
      <c r="F256" s="442">
        <v>1</v>
      </c>
      <c r="G256" s="534">
        <v>42248.000011574077</v>
      </c>
      <c r="H256" s="534">
        <v>73050.99998842593</v>
      </c>
      <c r="I256" s="534">
        <v>42318.567812499998</v>
      </c>
      <c r="J256" s="442" t="s">
        <v>2465</v>
      </c>
      <c r="K256" s="442">
        <v>1</v>
      </c>
      <c r="L256" s="442" t="s">
        <v>18699</v>
      </c>
      <c r="M256" s="442" t="s">
        <v>2464</v>
      </c>
      <c r="N256" s="534">
        <v>42318.567812499998</v>
      </c>
      <c r="O256" s="442" t="s">
        <v>18700</v>
      </c>
      <c r="P256" s="442" t="s">
        <v>2690</v>
      </c>
      <c r="Q256" s="442" t="s">
        <v>2464</v>
      </c>
      <c r="R256" s="442" t="s">
        <v>18701</v>
      </c>
      <c r="S256" s="442" t="s">
        <v>2464</v>
      </c>
    </row>
    <row r="257" spans="1:36" s="442" customFormat="1" ht="12.75" hidden="1" customHeight="1" outlineLevel="1">
      <c r="A257" s="442" t="s">
        <v>2467</v>
      </c>
      <c r="B257" s="442" t="s">
        <v>18702</v>
      </c>
      <c r="C257" s="442" t="s">
        <v>18702</v>
      </c>
      <c r="D257" s="442" t="s">
        <v>18702</v>
      </c>
      <c r="E257" s="442" t="s">
        <v>2464</v>
      </c>
      <c r="F257" s="442">
        <v>0</v>
      </c>
      <c r="G257" s="534">
        <v>42248.000011574077</v>
      </c>
      <c r="H257" s="534">
        <v>73050.99998842593</v>
      </c>
      <c r="I257" s="534">
        <v>42318.567812499998</v>
      </c>
      <c r="J257" s="442" t="s">
        <v>2465</v>
      </c>
      <c r="K257" s="442">
        <v>1</v>
      </c>
      <c r="L257" s="442" t="s">
        <v>18702</v>
      </c>
      <c r="M257" s="442" t="s">
        <v>2464</v>
      </c>
      <c r="N257" s="534">
        <v>42318.567812499998</v>
      </c>
      <c r="O257" s="442" t="s">
        <v>2464</v>
      </c>
      <c r="P257" s="442" t="s">
        <v>2689</v>
      </c>
      <c r="Q257" s="442" t="s">
        <v>2464</v>
      </c>
      <c r="R257" s="442" t="s">
        <v>2464</v>
      </c>
      <c r="S257" s="442" t="s">
        <v>2464</v>
      </c>
    </row>
    <row r="258" spans="1:36" s="442" customFormat="1" ht="12.75" hidden="1" customHeight="1" outlineLevel="1">
      <c r="A258" s="442" t="s">
        <v>18703</v>
      </c>
      <c r="B258" s="442" t="s">
        <v>18704</v>
      </c>
      <c r="C258" s="442" t="s">
        <v>18704</v>
      </c>
      <c r="D258" s="442" t="s">
        <v>18705</v>
      </c>
      <c r="E258" s="442" t="s">
        <v>2467</v>
      </c>
      <c r="F258" s="442">
        <v>1</v>
      </c>
      <c r="G258" s="534">
        <v>42248.000011574077</v>
      </c>
      <c r="H258" s="534">
        <v>73050.99998842593</v>
      </c>
      <c r="I258" s="534">
        <v>42318.567812499998</v>
      </c>
      <c r="J258" s="442" t="s">
        <v>2465</v>
      </c>
      <c r="K258" s="442">
        <v>1</v>
      </c>
      <c r="L258" s="442" t="s">
        <v>18706</v>
      </c>
      <c r="M258" s="442" t="s">
        <v>2464</v>
      </c>
      <c r="N258" s="534">
        <v>42318.567812499998</v>
      </c>
      <c r="O258" s="442" t="s">
        <v>2464</v>
      </c>
      <c r="P258" s="442" t="s">
        <v>2690</v>
      </c>
      <c r="Q258" s="442" t="s">
        <v>2464</v>
      </c>
      <c r="R258" s="442" t="s">
        <v>18674</v>
      </c>
      <c r="S258" s="442" t="s">
        <v>2464</v>
      </c>
    </row>
    <row r="259" spans="1:36" s="442" customFormat="1" ht="12.75" hidden="1" customHeight="1" outlineLevel="1">
      <c r="A259" s="442" t="s">
        <v>3783</v>
      </c>
      <c r="B259" s="442" t="s">
        <v>18707</v>
      </c>
      <c r="C259" s="442" t="s">
        <v>18707</v>
      </c>
      <c r="D259" s="442" t="s">
        <v>18707</v>
      </c>
      <c r="E259" s="442" t="s">
        <v>2467</v>
      </c>
      <c r="F259" s="442">
        <v>1</v>
      </c>
      <c r="G259" s="534">
        <v>42248.000011574077</v>
      </c>
      <c r="H259" s="534">
        <v>73050.99998842593</v>
      </c>
      <c r="I259" s="534">
        <v>42318.567812499998</v>
      </c>
      <c r="J259" s="442" t="s">
        <v>2465</v>
      </c>
      <c r="K259" s="442">
        <v>1</v>
      </c>
      <c r="L259" s="442" t="s">
        <v>18708</v>
      </c>
      <c r="M259" s="442" t="s">
        <v>2464</v>
      </c>
      <c r="N259" s="534">
        <v>42318.567812499998</v>
      </c>
      <c r="O259" s="442" t="s">
        <v>2464</v>
      </c>
      <c r="P259" s="442" t="s">
        <v>2690</v>
      </c>
      <c r="Q259" s="442" t="s">
        <v>2464</v>
      </c>
      <c r="R259" s="442" t="s">
        <v>2464</v>
      </c>
      <c r="S259" s="442" t="s">
        <v>4680</v>
      </c>
    </row>
    <row r="260" spans="1:36" s="442" customFormat="1" ht="12.75" hidden="1" customHeight="1" outlineLevel="1">
      <c r="A260" s="442" t="s">
        <v>18709</v>
      </c>
      <c r="B260" s="442" t="s">
        <v>4665</v>
      </c>
      <c r="C260" s="442" t="s">
        <v>4665</v>
      </c>
      <c r="D260" s="442" t="s">
        <v>4665</v>
      </c>
      <c r="E260" s="442" t="s">
        <v>2467</v>
      </c>
      <c r="F260" s="442">
        <v>1</v>
      </c>
      <c r="G260" s="534">
        <v>42248.000011574077</v>
      </c>
      <c r="H260" s="534">
        <v>73050.99998842593</v>
      </c>
      <c r="I260" s="534">
        <v>42318.567812499998</v>
      </c>
      <c r="J260" s="442" t="s">
        <v>2465</v>
      </c>
      <c r="K260" s="442">
        <v>1</v>
      </c>
      <c r="L260" s="442" t="s">
        <v>4664</v>
      </c>
      <c r="M260" s="442" t="s">
        <v>2464</v>
      </c>
      <c r="N260" s="534">
        <v>42318.567812499998</v>
      </c>
      <c r="O260" s="442" t="s">
        <v>2464</v>
      </c>
      <c r="P260" s="442" t="s">
        <v>2690</v>
      </c>
      <c r="Q260" s="442" t="s">
        <v>2464</v>
      </c>
      <c r="R260" s="442" t="s">
        <v>18688</v>
      </c>
      <c r="S260" s="442" t="s">
        <v>4666</v>
      </c>
    </row>
    <row r="261" spans="1:36" s="536" customFormat="1" collapsed="1">
      <c r="A261" s="535" t="s">
        <v>5808</v>
      </c>
      <c r="B261" s="535"/>
      <c r="C261" s="535"/>
      <c r="D261" s="535"/>
      <c r="E261" s="535"/>
      <c r="F261" s="535"/>
      <c r="G261" s="535"/>
      <c r="H261" s="535"/>
      <c r="I261" s="535" t="str">
        <f>A263&amp;"="&amp;B263&amp;", "&amp;A264&amp;"="&amp;B264&amp;", "&amp;A265&amp;"="&amp;B265&amp;", "&amp;A266&amp;"="&amp;B266&amp;", "&amp;A267&amp;"="&amp;B267&amp;", "&amp;A268&amp;"="&amp;B268</f>
        <v>1=Käynti toimipaikassa, 2=Käynti liikkuvassa toimipaikassa, 3=Käynti asiakkaan luona, 4=Asiointi ääni- tai kuvayhteydellä, 5=Sähköinen asiointi, 6=Muu asiointi</v>
      </c>
      <c r="J261" s="535" t="s">
        <v>15843</v>
      </c>
      <c r="K261" s="535"/>
      <c r="L261" s="535"/>
      <c r="M261" s="535"/>
      <c r="N261" s="535"/>
      <c r="O261" s="535"/>
      <c r="P261" s="535"/>
      <c r="Q261" s="535"/>
      <c r="R261" s="535"/>
      <c r="S261" s="535"/>
      <c r="T261" s="535"/>
      <c r="U261" s="535"/>
      <c r="V261" s="535"/>
      <c r="W261" s="535"/>
      <c r="X261" s="535"/>
      <c r="Y261" s="535"/>
      <c r="Z261" s="535"/>
      <c r="AA261" s="535"/>
      <c r="AB261" s="535"/>
      <c r="AC261" s="535"/>
      <c r="AD261" s="535"/>
      <c r="AE261" s="535"/>
      <c r="AF261" s="535"/>
      <c r="AG261" s="535"/>
      <c r="AH261" s="535"/>
      <c r="AI261" s="535"/>
      <c r="AJ261" s="535"/>
    </row>
    <row r="262" spans="1:36" ht="12.75" hidden="1" customHeight="1" outlineLevel="1">
      <c r="A262" s="519" t="s">
        <v>2679</v>
      </c>
      <c r="B262" s="519" t="s">
        <v>2678</v>
      </c>
      <c r="C262" s="519" t="s">
        <v>2677</v>
      </c>
      <c r="D262" s="519" t="s">
        <v>2676</v>
      </c>
      <c r="E262" s="519" t="s">
        <v>2675</v>
      </c>
      <c r="F262" s="519" t="s">
        <v>2674</v>
      </c>
      <c r="G262" s="519" t="s">
        <v>2673</v>
      </c>
      <c r="H262" s="519" t="s">
        <v>2672</v>
      </c>
      <c r="I262" s="519" t="s">
        <v>2671</v>
      </c>
      <c r="J262" s="519" t="s">
        <v>2670</v>
      </c>
      <c r="K262" s="519" t="s">
        <v>2669</v>
      </c>
      <c r="L262" s="519" t="s">
        <v>2668</v>
      </c>
      <c r="M262" s="519" t="s">
        <v>2667</v>
      </c>
      <c r="N262" s="519" t="s">
        <v>2666</v>
      </c>
    </row>
    <row r="263" spans="1:36" ht="12.75" hidden="1" customHeight="1" outlineLevel="1">
      <c r="A263" s="520" t="s">
        <v>2665</v>
      </c>
      <c r="B263" s="520" t="s">
        <v>4732</v>
      </c>
      <c r="C263" s="520" t="s">
        <v>4732</v>
      </c>
      <c r="D263" s="520" t="s">
        <v>4732</v>
      </c>
      <c r="E263" s="523">
        <v>42005.000011574077</v>
      </c>
      <c r="F263" s="523">
        <v>73050.99998842593</v>
      </c>
      <c r="G263" s="523">
        <v>42876.720381944448</v>
      </c>
      <c r="H263" s="520" t="s">
        <v>2465</v>
      </c>
      <c r="I263" s="520">
        <v>1</v>
      </c>
      <c r="J263" s="520" t="s">
        <v>4733</v>
      </c>
      <c r="K263" s="520" t="s">
        <v>2464</v>
      </c>
      <c r="L263" s="523">
        <v>42167.430115740739</v>
      </c>
      <c r="M263" s="520" t="s">
        <v>4734</v>
      </c>
      <c r="N263" s="520" t="s">
        <v>4735</v>
      </c>
    </row>
    <row r="264" spans="1:36" ht="12.75" hidden="1" customHeight="1" outlineLevel="1">
      <c r="A264" s="520" t="s">
        <v>2629</v>
      </c>
      <c r="B264" s="520" t="s">
        <v>4736</v>
      </c>
      <c r="C264" s="520" t="s">
        <v>4736</v>
      </c>
      <c r="D264" s="520" t="s">
        <v>4736</v>
      </c>
      <c r="E264" s="523">
        <v>42005.000011574077</v>
      </c>
      <c r="F264" s="523">
        <v>73050.99998842593</v>
      </c>
      <c r="G264" s="523">
        <v>42876.720381944448</v>
      </c>
      <c r="H264" s="520" t="s">
        <v>2465</v>
      </c>
      <c r="I264" s="520">
        <v>1</v>
      </c>
      <c r="J264" s="520" t="s">
        <v>4737</v>
      </c>
      <c r="K264" s="520" t="s">
        <v>2464</v>
      </c>
      <c r="L264" s="523">
        <v>42167.430115740739</v>
      </c>
      <c r="M264" s="520" t="s">
        <v>4738</v>
      </c>
      <c r="N264" s="520" t="s">
        <v>4739</v>
      </c>
    </row>
    <row r="265" spans="1:36" ht="12.75" hidden="1" customHeight="1" outlineLevel="1">
      <c r="A265" s="520" t="s">
        <v>2599</v>
      </c>
      <c r="B265" s="520" t="s">
        <v>4740</v>
      </c>
      <c r="C265" s="520" t="s">
        <v>4740</v>
      </c>
      <c r="D265" s="520" t="s">
        <v>4740</v>
      </c>
      <c r="E265" s="523">
        <v>42005.000011574077</v>
      </c>
      <c r="F265" s="523">
        <v>73050.99998842593</v>
      </c>
      <c r="G265" s="523">
        <v>42876.720381944448</v>
      </c>
      <c r="H265" s="520" t="s">
        <v>2465</v>
      </c>
      <c r="I265" s="520">
        <v>1</v>
      </c>
      <c r="J265" s="520" t="s">
        <v>4741</v>
      </c>
      <c r="K265" s="520" t="s">
        <v>2464</v>
      </c>
      <c r="L265" s="523">
        <v>42167.430115740739</v>
      </c>
      <c r="M265" s="520" t="s">
        <v>4742</v>
      </c>
      <c r="N265" s="520" t="s">
        <v>4743</v>
      </c>
    </row>
    <row r="266" spans="1:36" ht="12.75" hidden="1" customHeight="1" outlineLevel="1">
      <c r="A266" s="520" t="s">
        <v>2557</v>
      </c>
      <c r="B266" s="520" t="s">
        <v>4744</v>
      </c>
      <c r="C266" s="520" t="s">
        <v>4744</v>
      </c>
      <c r="D266" s="520" t="s">
        <v>4744</v>
      </c>
      <c r="E266" s="523">
        <v>42005.000011574077</v>
      </c>
      <c r="F266" s="523">
        <v>73050.99998842593</v>
      </c>
      <c r="G266" s="523">
        <v>42876.720381944448</v>
      </c>
      <c r="H266" s="520" t="s">
        <v>2465</v>
      </c>
      <c r="I266" s="520">
        <v>1</v>
      </c>
      <c r="J266" s="520" t="s">
        <v>4745</v>
      </c>
      <c r="K266" s="520" t="s">
        <v>2464</v>
      </c>
      <c r="L266" s="523">
        <v>42167.430115740739</v>
      </c>
      <c r="M266" s="520" t="s">
        <v>4746</v>
      </c>
      <c r="N266" s="520" t="s">
        <v>4747</v>
      </c>
    </row>
    <row r="267" spans="1:36" ht="12.75" hidden="1" customHeight="1" outlineLevel="1">
      <c r="A267" s="520" t="s">
        <v>2516</v>
      </c>
      <c r="B267" s="520" t="s">
        <v>4700</v>
      </c>
      <c r="C267" s="520" t="s">
        <v>4700</v>
      </c>
      <c r="D267" s="520" t="s">
        <v>4700</v>
      </c>
      <c r="E267" s="523">
        <v>42005.000011574077</v>
      </c>
      <c r="F267" s="523">
        <v>73050.99998842593</v>
      </c>
      <c r="G267" s="523">
        <v>42876.720381944448</v>
      </c>
      <c r="H267" s="520" t="s">
        <v>2465</v>
      </c>
      <c r="I267" s="520">
        <v>1</v>
      </c>
      <c r="J267" s="520" t="s">
        <v>4748</v>
      </c>
      <c r="K267" s="520" t="s">
        <v>2464</v>
      </c>
      <c r="L267" s="523">
        <v>42167.430115740739</v>
      </c>
      <c r="M267" s="520" t="s">
        <v>4749</v>
      </c>
      <c r="N267" s="520" t="s">
        <v>4750</v>
      </c>
    </row>
    <row r="268" spans="1:36" ht="12.75" hidden="1" customHeight="1" outlineLevel="1">
      <c r="A268" s="520" t="s">
        <v>2483</v>
      </c>
      <c r="B268" s="520" t="s">
        <v>4665</v>
      </c>
      <c r="C268" s="520" t="s">
        <v>4665</v>
      </c>
      <c r="D268" s="520" t="s">
        <v>4665</v>
      </c>
      <c r="E268" s="523">
        <v>42005.000011574077</v>
      </c>
      <c r="F268" s="523">
        <v>73050.99998842593</v>
      </c>
      <c r="G268" s="523">
        <v>42876.720381944448</v>
      </c>
      <c r="H268" s="520" t="s">
        <v>2465</v>
      </c>
      <c r="I268" s="520">
        <v>1</v>
      </c>
      <c r="J268" s="520" t="s">
        <v>4751</v>
      </c>
      <c r="K268" s="520" t="s">
        <v>2464</v>
      </c>
      <c r="L268" s="523">
        <v>42167.430115740739</v>
      </c>
      <c r="M268" s="520" t="s">
        <v>4752</v>
      </c>
      <c r="N268" s="520" t="s">
        <v>4753</v>
      </c>
    </row>
    <row r="269" spans="1:36" s="536" customFormat="1" collapsed="1">
      <c r="A269" s="535" t="s">
        <v>5809</v>
      </c>
      <c r="B269" s="535"/>
      <c r="C269" s="535"/>
      <c r="D269" s="535"/>
      <c r="E269" s="535"/>
      <c r="F269" s="535"/>
      <c r="G269" s="535"/>
      <c r="H269" s="535"/>
      <c r="I269" s="535" t="str">
        <f>A271&amp;"="&amp;B271&amp;", "&amp;A272&amp;"="&amp;B272&amp;", "&amp;A273&amp;"="&amp;B273&amp;", "&amp;A274&amp;"="&amp;B274&amp;", "&amp;A275&amp;"="&amp;B275&amp;", "&amp;A276&amp;"="&amp;B276&amp;", "&amp;A277&amp;"="&amp;B277&amp;", "&amp;A278&amp;"="&amp;B278</f>
        <v>1=Sotainvalidi, 2=Pakolainen, 3=Kiintiöpakolainen, 4=Ihmiskaupan uhri, 5=Alkukartoituksessa oleva maahanmuuttaja, 6=Paluumuuttaja entisen Neuvostoliiton alueelta, 7=Vapaaehtoisena Suomen sodissa palvellut, 8=Henkilön erityisryhmän selvittäminen kesken</v>
      </c>
      <c r="J269" s="535"/>
      <c r="K269" s="535"/>
      <c r="L269" s="535"/>
      <c r="M269" s="535"/>
      <c r="N269" s="535"/>
      <c r="O269" s="535"/>
      <c r="P269" s="535"/>
      <c r="Q269" s="535"/>
      <c r="R269" s="535"/>
      <c r="S269" s="535"/>
      <c r="T269" s="535"/>
      <c r="U269" s="535"/>
      <c r="V269" s="535"/>
      <c r="W269" s="535"/>
      <c r="X269" s="535"/>
      <c r="Y269" s="535"/>
      <c r="Z269" s="535"/>
      <c r="AA269" s="535"/>
      <c r="AB269" s="535"/>
      <c r="AC269" s="535"/>
      <c r="AD269" s="535"/>
      <c r="AE269" s="535"/>
      <c r="AF269" s="535"/>
      <c r="AG269" s="535"/>
      <c r="AH269" s="535"/>
      <c r="AI269" s="535"/>
      <c r="AJ269" s="535"/>
    </row>
    <row r="270" spans="1:36" hidden="1" outlineLevel="1">
      <c r="A270" s="526" t="s">
        <v>2679</v>
      </c>
      <c r="B270" s="526" t="s">
        <v>2678</v>
      </c>
      <c r="C270" s="526" t="s">
        <v>2677</v>
      </c>
      <c r="D270" s="526" t="s">
        <v>2676</v>
      </c>
      <c r="E270" s="526" t="s">
        <v>2675</v>
      </c>
      <c r="F270" s="526" t="s">
        <v>2674</v>
      </c>
      <c r="G270" s="526" t="s">
        <v>2673</v>
      </c>
      <c r="H270" s="526" t="s">
        <v>2672</v>
      </c>
      <c r="I270" s="526" t="s">
        <v>2671</v>
      </c>
      <c r="J270" s="526" t="s">
        <v>2670</v>
      </c>
      <c r="K270" s="526" t="s">
        <v>2669</v>
      </c>
      <c r="L270" s="526" t="s">
        <v>2668</v>
      </c>
      <c r="M270" s="526" t="s">
        <v>2667</v>
      </c>
      <c r="N270" s="526" t="s">
        <v>2666</v>
      </c>
    </row>
    <row r="271" spans="1:36" hidden="1" outlineLevel="1">
      <c r="A271" s="537" t="s">
        <v>2665</v>
      </c>
      <c r="B271" s="537" t="s">
        <v>5810</v>
      </c>
      <c r="C271" s="537" t="s">
        <v>5810</v>
      </c>
      <c r="D271" s="537" t="s">
        <v>5810</v>
      </c>
      <c r="E271" s="538">
        <v>40909</v>
      </c>
      <c r="F271" s="538">
        <v>73050</v>
      </c>
      <c r="G271" s="538">
        <v>43516</v>
      </c>
      <c r="H271" s="537" t="s">
        <v>2465</v>
      </c>
      <c r="I271" s="537">
        <v>1</v>
      </c>
      <c r="J271" s="537" t="s">
        <v>5811</v>
      </c>
      <c r="K271" s="537" t="s">
        <v>2464</v>
      </c>
      <c r="L271" s="538">
        <v>41442</v>
      </c>
      <c r="M271" s="520" t="s">
        <v>5812</v>
      </c>
      <c r="N271" s="520" t="s">
        <v>5813</v>
      </c>
    </row>
    <row r="272" spans="1:36" hidden="1" outlineLevel="1">
      <c r="A272" s="537" t="s">
        <v>2629</v>
      </c>
      <c r="B272" s="537" t="s">
        <v>5814</v>
      </c>
      <c r="C272" s="537" t="s">
        <v>5814</v>
      </c>
      <c r="D272" s="537" t="s">
        <v>5815</v>
      </c>
      <c r="E272" s="538">
        <v>40909</v>
      </c>
      <c r="F272" s="538">
        <v>73050</v>
      </c>
      <c r="G272" s="538">
        <v>43516</v>
      </c>
      <c r="H272" s="537" t="s">
        <v>2465</v>
      </c>
      <c r="I272" s="537">
        <v>1</v>
      </c>
      <c r="J272" s="537" t="s">
        <v>5816</v>
      </c>
      <c r="K272" s="537" t="s">
        <v>2464</v>
      </c>
      <c r="L272" s="538">
        <v>41442</v>
      </c>
      <c r="M272" s="520" t="s">
        <v>5817</v>
      </c>
      <c r="N272" s="520" t="s">
        <v>5818</v>
      </c>
    </row>
    <row r="273" spans="1:36" hidden="1" outlineLevel="1">
      <c r="A273" s="537" t="s">
        <v>2599</v>
      </c>
      <c r="B273" s="537" t="s">
        <v>5819</v>
      </c>
      <c r="C273" s="537" t="s">
        <v>5819</v>
      </c>
      <c r="D273" s="537" t="s">
        <v>5819</v>
      </c>
      <c r="E273" s="538">
        <v>40909</v>
      </c>
      <c r="F273" s="538">
        <v>73050</v>
      </c>
      <c r="G273" s="538">
        <v>43516</v>
      </c>
      <c r="H273" s="537" t="s">
        <v>2465</v>
      </c>
      <c r="I273" s="537">
        <v>1</v>
      </c>
      <c r="J273" s="537" t="s">
        <v>5820</v>
      </c>
      <c r="K273" s="537" t="s">
        <v>2464</v>
      </c>
      <c r="L273" s="538">
        <v>41442</v>
      </c>
      <c r="M273" s="520" t="s">
        <v>5821</v>
      </c>
      <c r="N273" s="520" t="s">
        <v>5822</v>
      </c>
    </row>
    <row r="274" spans="1:36" hidden="1" outlineLevel="1">
      <c r="A274" s="537" t="s">
        <v>2557</v>
      </c>
      <c r="B274" s="537" t="s">
        <v>5823</v>
      </c>
      <c r="C274" s="537" t="s">
        <v>5823</v>
      </c>
      <c r="D274" s="537" t="s">
        <v>5823</v>
      </c>
      <c r="E274" s="538">
        <v>40909</v>
      </c>
      <c r="F274" s="538">
        <v>73050</v>
      </c>
      <c r="G274" s="538">
        <v>43516</v>
      </c>
      <c r="H274" s="537" t="s">
        <v>2465</v>
      </c>
      <c r="I274" s="537">
        <v>1</v>
      </c>
      <c r="J274" s="537" t="s">
        <v>5824</v>
      </c>
      <c r="K274" s="537" t="s">
        <v>2464</v>
      </c>
      <c r="L274" s="538">
        <v>41442</v>
      </c>
      <c r="M274" s="520" t="s">
        <v>5825</v>
      </c>
      <c r="N274" s="520" t="s">
        <v>5826</v>
      </c>
    </row>
    <row r="275" spans="1:36" hidden="1" outlineLevel="1">
      <c r="A275" s="537" t="s">
        <v>2516</v>
      </c>
      <c r="B275" s="537" t="s">
        <v>5827</v>
      </c>
      <c r="C275" s="537" t="s">
        <v>5827</v>
      </c>
      <c r="D275" s="537" t="s">
        <v>5827</v>
      </c>
      <c r="E275" s="538">
        <v>40909</v>
      </c>
      <c r="F275" s="538">
        <v>73050</v>
      </c>
      <c r="G275" s="538">
        <v>43516</v>
      </c>
      <c r="H275" s="537" t="s">
        <v>2465</v>
      </c>
      <c r="I275" s="537">
        <v>1</v>
      </c>
      <c r="J275" s="537" t="s">
        <v>5828</v>
      </c>
      <c r="K275" s="537" t="s">
        <v>2464</v>
      </c>
      <c r="L275" s="538">
        <v>41442</v>
      </c>
      <c r="M275" s="520" t="s">
        <v>5829</v>
      </c>
      <c r="N275" s="520" t="s">
        <v>5830</v>
      </c>
    </row>
    <row r="276" spans="1:36" hidden="1" outlineLevel="1">
      <c r="A276" s="537" t="s">
        <v>2483</v>
      </c>
      <c r="B276" s="537" t="s">
        <v>5831</v>
      </c>
      <c r="C276" s="537" t="s">
        <v>5831</v>
      </c>
      <c r="D276" s="537" t="s">
        <v>5831</v>
      </c>
      <c r="E276" s="538">
        <v>40909</v>
      </c>
      <c r="F276" s="538">
        <v>73050</v>
      </c>
      <c r="G276" s="538">
        <v>43516</v>
      </c>
      <c r="H276" s="537" t="s">
        <v>2465</v>
      </c>
      <c r="I276" s="537">
        <v>1</v>
      </c>
      <c r="J276" s="537" t="s">
        <v>5832</v>
      </c>
      <c r="K276" s="537" t="s">
        <v>2464</v>
      </c>
      <c r="L276" s="538">
        <v>41442</v>
      </c>
      <c r="M276" s="520" t="s">
        <v>5833</v>
      </c>
      <c r="N276" s="520" t="s">
        <v>5834</v>
      </c>
    </row>
    <row r="277" spans="1:36" hidden="1" outlineLevel="1">
      <c r="A277" s="537" t="s">
        <v>2477</v>
      </c>
      <c r="B277" s="537" t="s">
        <v>5835</v>
      </c>
      <c r="C277" s="537" t="s">
        <v>5835</v>
      </c>
      <c r="D277" s="537" t="s">
        <v>5835</v>
      </c>
      <c r="E277" s="538">
        <v>40909</v>
      </c>
      <c r="F277" s="538">
        <v>73050</v>
      </c>
      <c r="G277" s="538">
        <v>43516</v>
      </c>
      <c r="H277" s="537" t="s">
        <v>2465</v>
      </c>
      <c r="I277" s="537">
        <v>1</v>
      </c>
      <c r="J277" s="537" t="s">
        <v>5836</v>
      </c>
      <c r="K277" s="537" t="s">
        <v>2464</v>
      </c>
      <c r="L277" s="538">
        <v>41442</v>
      </c>
      <c r="M277" s="520" t="s">
        <v>5837</v>
      </c>
      <c r="N277" s="520" t="s">
        <v>5838</v>
      </c>
    </row>
    <row r="278" spans="1:36" hidden="1" outlineLevel="1">
      <c r="A278" s="537" t="s">
        <v>2472</v>
      </c>
      <c r="B278" s="537" t="s">
        <v>5839</v>
      </c>
      <c r="C278" s="537" t="s">
        <v>5839</v>
      </c>
      <c r="D278" s="537" t="s">
        <v>5839</v>
      </c>
      <c r="E278" s="538">
        <v>40909</v>
      </c>
      <c r="F278" s="538">
        <v>73050</v>
      </c>
      <c r="G278" s="538">
        <v>43516</v>
      </c>
      <c r="H278" s="537" t="s">
        <v>2465</v>
      </c>
      <c r="I278" s="537">
        <v>1</v>
      </c>
      <c r="J278" s="537" t="s">
        <v>5840</v>
      </c>
      <c r="K278" s="537" t="s">
        <v>2464</v>
      </c>
      <c r="L278" s="538">
        <v>41442</v>
      </c>
      <c r="M278" s="520" t="s">
        <v>5841</v>
      </c>
      <c r="N278" s="520" t="s">
        <v>5842</v>
      </c>
    </row>
    <row r="279" spans="1:36" s="536" customFormat="1" collapsed="1">
      <c r="A279" s="535" t="s">
        <v>5843</v>
      </c>
      <c r="B279" s="535"/>
      <c r="C279" s="535"/>
      <c r="D279" s="535"/>
      <c r="E279" s="535"/>
      <c r="F279" s="535"/>
      <c r="G279" s="535"/>
      <c r="H279" s="535"/>
      <c r="I279" s="535" t="str">
        <f>A281&amp;"="&amp;B281&amp;", "&amp;A282&amp;"="&amp;B282&amp;", "&amp;A283&amp;"="&amp;B283&amp;", "&amp;A284&amp;"="&amp;B284&amp;", "&amp;A285&amp;"="&amp;B285</f>
        <v>1=Mies on isä oikeusgen. isyystutk. Perusteella, 2=Mies ei ole isä oikeusgen. isyystutk. Perusteella, 3=Miehen isyys on epäselvä, 4=Mies on isä lastenvalv. isyyden selv. Perusteella, 5=Mies ei ole isä lastenvalv. isyyden selv. perust.</v>
      </c>
      <c r="J279" s="535"/>
      <c r="K279" s="535"/>
      <c r="L279" s="535"/>
      <c r="M279" s="535"/>
      <c r="N279" s="535"/>
      <c r="O279" s="535"/>
      <c r="P279" s="535"/>
      <c r="Q279" s="535"/>
      <c r="R279" s="535"/>
      <c r="S279" s="535"/>
      <c r="T279" s="535"/>
      <c r="U279" s="535"/>
      <c r="V279" s="535"/>
      <c r="W279" s="535"/>
      <c r="X279" s="535"/>
      <c r="Y279" s="535"/>
      <c r="Z279" s="535"/>
      <c r="AA279" s="535"/>
      <c r="AB279" s="535"/>
      <c r="AC279" s="535"/>
      <c r="AD279" s="535"/>
      <c r="AE279" s="535"/>
      <c r="AF279" s="535"/>
      <c r="AG279" s="535"/>
      <c r="AH279" s="535"/>
      <c r="AI279" s="535"/>
      <c r="AJ279" s="535"/>
    </row>
    <row r="280" spans="1:36" ht="12.75" hidden="1" customHeight="1" outlineLevel="1">
      <c r="A280" s="519" t="s">
        <v>2679</v>
      </c>
      <c r="B280" s="519" t="s">
        <v>2678</v>
      </c>
      <c r="C280" s="519" t="s">
        <v>2677</v>
      </c>
      <c r="D280" s="519" t="s">
        <v>2676</v>
      </c>
      <c r="E280" s="519" t="s">
        <v>2675</v>
      </c>
      <c r="F280" s="519" t="s">
        <v>2674</v>
      </c>
      <c r="G280" s="519" t="s">
        <v>2673</v>
      </c>
      <c r="H280" s="519" t="s">
        <v>2672</v>
      </c>
      <c r="I280" s="519" t="s">
        <v>2671</v>
      </c>
      <c r="J280" s="519" t="s">
        <v>2670</v>
      </c>
      <c r="K280" s="519" t="s">
        <v>2669</v>
      </c>
      <c r="L280" s="519" t="s">
        <v>2668</v>
      </c>
      <c r="M280" s="519" t="s">
        <v>5587</v>
      </c>
    </row>
    <row r="281" spans="1:36" ht="12.75" hidden="1" customHeight="1" outlineLevel="1">
      <c r="A281" s="520" t="s">
        <v>2665</v>
      </c>
      <c r="B281" s="520" t="s">
        <v>5844</v>
      </c>
      <c r="C281" s="520" t="s">
        <v>5844</v>
      </c>
      <c r="D281" s="520" t="s">
        <v>5845</v>
      </c>
      <c r="E281" s="523">
        <v>40909.000011574077</v>
      </c>
      <c r="F281" s="523">
        <v>73050.99998842593</v>
      </c>
      <c r="G281" s="523">
        <v>42351.800567129627</v>
      </c>
      <c r="H281" s="520" t="s">
        <v>2465</v>
      </c>
      <c r="I281" s="520">
        <v>1</v>
      </c>
      <c r="J281" s="520" t="s">
        <v>5846</v>
      </c>
      <c r="K281" s="520" t="s">
        <v>2464</v>
      </c>
      <c r="L281" s="523">
        <v>41401.628634259258</v>
      </c>
      <c r="M281" s="520" t="s">
        <v>2665</v>
      </c>
    </row>
    <row r="282" spans="1:36" ht="12.75" hidden="1" customHeight="1" outlineLevel="1">
      <c r="A282" s="520" t="s">
        <v>2629</v>
      </c>
      <c r="B282" s="520" t="s">
        <v>5847</v>
      </c>
      <c r="C282" s="520" t="s">
        <v>5847</v>
      </c>
      <c r="D282" s="520" t="s">
        <v>5848</v>
      </c>
      <c r="E282" s="523">
        <v>40909.000011574077</v>
      </c>
      <c r="F282" s="523">
        <v>73050.99998842593</v>
      </c>
      <c r="G282" s="523">
        <v>42351.800567129627</v>
      </c>
      <c r="H282" s="520" t="s">
        <v>2465</v>
      </c>
      <c r="I282" s="520">
        <v>1</v>
      </c>
      <c r="J282" s="520" t="s">
        <v>5849</v>
      </c>
      <c r="K282" s="520" t="s">
        <v>2464</v>
      </c>
      <c r="L282" s="523">
        <v>41401.628634259258</v>
      </c>
      <c r="M282" s="520" t="s">
        <v>2599</v>
      </c>
    </row>
    <row r="283" spans="1:36" ht="12.75" hidden="1" customHeight="1" outlineLevel="1">
      <c r="A283" s="520" t="s">
        <v>2599</v>
      </c>
      <c r="B283" s="520" t="s">
        <v>5850</v>
      </c>
      <c r="C283" s="520" t="s">
        <v>5850</v>
      </c>
      <c r="D283" s="520" t="s">
        <v>5851</v>
      </c>
      <c r="E283" s="523">
        <v>40909.000011574077</v>
      </c>
      <c r="F283" s="523">
        <v>73050.99998842593</v>
      </c>
      <c r="G283" s="523">
        <v>42351.800567129627</v>
      </c>
      <c r="H283" s="520" t="s">
        <v>2465</v>
      </c>
      <c r="I283" s="520">
        <v>1</v>
      </c>
      <c r="J283" s="520" t="s">
        <v>5852</v>
      </c>
      <c r="K283" s="520" t="s">
        <v>2464</v>
      </c>
      <c r="L283" s="523">
        <v>41401.628634259258</v>
      </c>
      <c r="M283" s="520" t="s">
        <v>2516</v>
      </c>
    </row>
    <row r="284" spans="1:36" ht="12.75" hidden="1" customHeight="1" outlineLevel="1">
      <c r="A284" s="520" t="s">
        <v>2557</v>
      </c>
      <c r="B284" s="520" t="s">
        <v>5853</v>
      </c>
      <c r="C284" s="520" t="s">
        <v>5853</v>
      </c>
      <c r="D284" s="520" t="s">
        <v>5854</v>
      </c>
      <c r="E284" s="523">
        <v>42309.000011574077</v>
      </c>
      <c r="F284" s="523">
        <v>73050.99998842593</v>
      </c>
      <c r="G284" s="523">
        <v>42351.800324074073</v>
      </c>
      <c r="H284" s="520" t="s">
        <v>2465</v>
      </c>
      <c r="I284" s="520">
        <v>1</v>
      </c>
      <c r="J284" s="520" t="s">
        <v>5855</v>
      </c>
      <c r="K284" s="520" t="s">
        <v>2464</v>
      </c>
      <c r="L284" s="523">
        <v>42351.800324074073</v>
      </c>
      <c r="M284" s="520" t="s">
        <v>2629</v>
      </c>
    </row>
    <row r="285" spans="1:36" ht="12.75" hidden="1" customHeight="1" outlineLevel="1">
      <c r="A285" s="520" t="s">
        <v>2516</v>
      </c>
      <c r="B285" s="520" t="s">
        <v>5856</v>
      </c>
      <c r="C285" s="520" t="s">
        <v>5856</v>
      </c>
      <c r="D285" s="520" t="s">
        <v>5857</v>
      </c>
      <c r="E285" s="523">
        <v>42309.000011574077</v>
      </c>
      <c r="F285" s="523">
        <v>73050.99998842593</v>
      </c>
      <c r="G285" s="523">
        <v>42351.800324074073</v>
      </c>
      <c r="H285" s="520" t="s">
        <v>2465</v>
      </c>
      <c r="I285" s="520">
        <v>1</v>
      </c>
      <c r="J285" s="520" t="s">
        <v>5858</v>
      </c>
      <c r="K285" s="520" t="s">
        <v>2464</v>
      </c>
      <c r="L285" s="523">
        <v>42351.800324074073</v>
      </c>
      <c r="M285" s="520" t="s">
        <v>2557</v>
      </c>
    </row>
    <row r="286" spans="1:36" s="536" customFormat="1" collapsed="1">
      <c r="A286" s="535" t="s">
        <v>5859</v>
      </c>
      <c r="B286" s="535"/>
      <c r="C286" s="535"/>
      <c r="D286" s="535"/>
      <c r="E286" s="535"/>
      <c r="F286" s="535"/>
      <c r="G286" s="535"/>
      <c r="H286" s="535"/>
      <c r="I286" s="535" t="str">
        <f>A288&amp;"="&amp;B288&amp;", "&amp;A289&amp;"="&amp;B289&amp;", "&amp;A290&amp;"="&amp;B290&amp;", "&amp;A291&amp;"="&amp;B291&amp;", "&amp;A292&amp;"="&amp;B292&amp;", "&amp;A293&amp;"="&amp;B293&amp;", "&amp;A294&amp;"="&amp;B294</f>
        <v>10=Lastensuojelu, 15=Päihdehuolto, 20=Vammaispalvelut, 23=Iäkkäiden palvelut, 24=Lapsiperheiden palvelut, 25=Perheoikeudelliset palvelut, 26=Työikäisten palvelut</v>
      </c>
      <c r="J286" s="535"/>
      <c r="K286" s="535"/>
      <c r="L286" s="535"/>
      <c r="M286" s="535"/>
      <c r="N286" s="535"/>
      <c r="O286" s="535"/>
      <c r="P286" s="535"/>
      <c r="Q286" s="535"/>
      <c r="R286" s="535"/>
      <c r="S286" s="535"/>
      <c r="T286" s="535"/>
      <c r="U286" s="535"/>
      <c r="V286" s="535"/>
      <c r="W286" s="535"/>
      <c r="X286" s="535"/>
      <c r="Y286" s="535"/>
      <c r="Z286" s="535"/>
      <c r="AA286" s="535"/>
      <c r="AB286" s="535"/>
      <c r="AC286" s="535"/>
      <c r="AD286" s="535"/>
      <c r="AE286" s="535"/>
      <c r="AF286" s="535"/>
      <c r="AG286" s="535"/>
      <c r="AH286" s="535"/>
      <c r="AI286" s="535"/>
      <c r="AJ286" s="535"/>
    </row>
    <row r="287" spans="1:36" hidden="1" outlineLevel="1">
      <c r="A287" s="526" t="s">
        <v>2679</v>
      </c>
      <c r="B287" s="526" t="s">
        <v>2678</v>
      </c>
      <c r="C287" s="526" t="s">
        <v>2677</v>
      </c>
      <c r="D287" s="526" t="s">
        <v>2676</v>
      </c>
      <c r="E287" s="526" t="s">
        <v>2675</v>
      </c>
      <c r="F287" s="526" t="s">
        <v>2674</v>
      </c>
      <c r="G287" s="526" t="s">
        <v>2673</v>
      </c>
      <c r="H287" s="526" t="s">
        <v>2672</v>
      </c>
      <c r="I287" s="526" t="s">
        <v>2671</v>
      </c>
      <c r="J287" s="526" t="s">
        <v>2670</v>
      </c>
      <c r="K287" s="526" t="s">
        <v>2669</v>
      </c>
      <c r="L287" s="526" t="s">
        <v>2668</v>
      </c>
      <c r="M287" s="526" t="s">
        <v>2667</v>
      </c>
      <c r="N287" s="526" t="s">
        <v>2666</v>
      </c>
    </row>
    <row r="288" spans="1:36" hidden="1" outlineLevel="1">
      <c r="A288" s="537" t="s">
        <v>2663</v>
      </c>
      <c r="B288" s="537" t="s">
        <v>2879</v>
      </c>
      <c r="C288" s="537" t="s">
        <v>2879</v>
      </c>
      <c r="D288" s="537" t="s">
        <v>2879</v>
      </c>
      <c r="E288" s="538">
        <v>40878</v>
      </c>
      <c r="F288" s="538">
        <v>73050</v>
      </c>
      <c r="G288" s="538">
        <v>43432</v>
      </c>
      <c r="H288" s="537" t="s">
        <v>2465</v>
      </c>
      <c r="I288" s="537">
        <v>1</v>
      </c>
      <c r="J288" s="537" t="s">
        <v>2878</v>
      </c>
      <c r="K288" s="537" t="s">
        <v>2464</v>
      </c>
      <c r="L288" s="538">
        <v>42520</v>
      </c>
      <c r="M288" s="520" t="s">
        <v>2877</v>
      </c>
      <c r="N288" s="520" t="s">
        <v>2876</v>
      </c>
    </row>
    <row r="289" spans="1:36" hidden="1" outlineLevel="1">
      <c r="A289" s="537" t="s">
        <v>2646</v>
      </c>
      <c r="B289" s="537" t="s">
        <v>2873</v>
      </c>
      <c r="C289" s="537" t="s">
        <v>2873</v>
      </c>
      <c r="D289" s="537" t="s">
        <v>2873</v>
      </c>
      <c r="E289" s="538">
        <v>40878</v>
      </c>
      <c r="F289" s="538">
        <v>73050</v>
      </c>
      <c r="G289" s="538">
        <v>43432</v>
      </c>
      <c r="H289" s="537" t="s">
        <v>2465</v>
      </c>
      <c r="I289" s="537">
        <v>1</v>
      </c>
      <c r="J289" s="537" t="s">
        <v>2872</v>
      </c>
      <c r="K289" s="537" t="s">
        <v>2464</v>
      </c>
      <c r="L289" s="538">
        <v>42520</v>
      </c>
      <c r="M289" s="520" t="s">
        <v>2871</v>
      </c>
      <c r="N289" s="520" t="s">
        <v>2870</v>
      </c>
    </row>
    <row r="290" spans="1:36" hidden="1" outlineLevel="1">
      <c r="A290" s="537" t="s">
        <v>2627</v>
      </c>
      <c r="B290" s="537" t="s">
        <v>194</v>
      </c>
      <c r="C290" s="537" t="s">
        <v>194</v>
      </c>
      <c r="D290" s="537" t="s">
        <v>194</v>
      </c>
      <c r="E290" s="538">
        <v>40878</v>
      </c>
      <c r="F290" s="538">
        <v>73050</v>
      </c>
      <c r="G290" s="538">
        <v>43432</v>
      </c>
      <c r="H290" s="537" t="s">
        <v>2465</v>
      </c>
      <c r="I290" s="537">
        <v>1</v>
      </c>
      <c r="J290" s="537" t="s">
        <v>2869</v>
      </c>
      <c r="K290" s="537" t="s">
        <v>2464</v>
      </c>
      <c r="L290" s="538">
        <v>42520</v>
      </c>
      <c r="M290" s="520" t="s">
        <v>2868</v>
      </c>
      <c r="N290" s="520" t="s">
        <v>2867</v>
      </c>
    </row>
    <row r="291" spans="1:36" hidden="1" outlineLevel="1">
      <c r="A291" s="537" t="s">
        <v>2618</v>
      </c>
      <c r="B291" s="537" t="s">
        <v>2866</v>
      </c>
      <c r="C291" s="537" t="s">
        <v>2866</v>
      </c>
      <c r="D291" s="537" t="s">
        <v>2866</v>
      </c>
      <c r="E291" s="538">
        <v>42372</v>
      </c>
      <c r="F291" s="538">
        <v>73050</v>
      </c>
      <c r="G291" s="538">
        <v>43432</v>
      </c>
      <c r="H291" s="537" t="s">
        <v>2465</v>
      </c>
      <c r="I291" s="537">
        <v>1</v>
      </c>
      <c r="J291" s="537" t="s">
        <v>2865</v>
      </c>
      <c r="K291" s="537" t="s">
        <v>2464</v>
      </c>
      <c r="L291" s="538">
        <v>42520</v>
      </c>
      <c r="M291" s="520" t="s">
        <v>2864</v>
      </c>
      <c r="N291" s="520" t="s">
        <v>2863</v>
      </c>
    </row>
    <row r="292" spans="1:36" hidden="1" outlineLevel="1">
      <c r="A292" s="537" t="s">
        <v>2613</v>
      </c>
      <c r="B292" s="537" t="s">
        <v>2862</v>
      </c>
      <c r="C292" s="537" t="s">
        <v>2862</v>
      </c>
      <c r="D292" s="537" t="s">
        <v>2862</v>
      </c>
      <c r="E292" s="538">
        <v>42372</v>
      </c>
      <c r="F292" s="538">
        <v>73050</v>
      </c>
      <c r="G292" s="538">
        <v>43432</v>
      </c>
      <c r="H292" s="537" t="s">
        <v>2465</v>
      </c>
      <c r="I292" s="537">
        <v>1</v>
      </c>
      <c r="J292" s="537" t="s">
        <v>2861</v>
      </c>
      <c r="K292" s="537" t="s">
        <v>2464</v>
      </c>
      <c r="L292" s="538">
        <v>42520</v>
      </c>
      <c r="M292" s="520" t="s">
        <v>2860</v>
      </c>
      <c r="N292" s="520" t="s">
        <v>2859</v>
      </c>
    </row>
    <row r="293" spans="1:36" hidden="1" outlineLevel="1">
      <c r="A293" s="537" t="s">
        <v>2612</v>
      </c>
      <c r="B293" s="537" t="s">
        <v>55</v>
      </c>
      <c r="C293" s="537" t="s">
        <v>55</v>
      </c>
      <c r="D293" s="537" t="s">
        <v>55</v>
      </c>
      <c r="E293" s="538">
        <v>42372</v>
      </c>
      <c r="F293" s="538">
        <v>73050</v>
      </c>
      <c r="G293" s="538">
        <v>43432</v>
      </c>
      <c r="H293" s="537" t="s">
        <v>2465</v>
      </c>
      <c r="I293" s="537">
        <v>1</v>
      </c>
      <c r="J293" s="537" t="s">
        <v>2858</v>
      </c>
      <c r="K293" s="537" t="s">
        <v>2464</v>
      </c>
      <c r="L293" s="538">
        <v>42520</v>
      </c>
      <c r="M293" s="520" t="s">
        <v>2857</v>
      </c>
      <c r="N293" s="520" t="s">
        <v>2856</v>
      </c>
    </row>
    <row r="294" spans="1:36" hidden="1" outlineLevel="1">
      <c r="A294" s="537" t="s">
        <v>2611</v>
      </c>
      <c r="B294" s="537" t="s">
        <v>2855</v>
      </c>
      <c r="C294" s="537" t="s">
        <v>2855</v>
      </c>
      <c r="D294" s="537" t="s">
        <v>2855</v>
      </c>
      <c r="E294" s="538">
        <v>42372</v>
      </c>
      <c r="F294" s="538">
        <v>73050</v>
      </c>
      <c r="G294" s="538">
        <v>43432</v>
      </c>
      <c r="H294" s="537" t="s">
        <v>2465</v>
      </c>
      <c r="I294" s="537">
        <v>1</v>
      </c>
      <c r="J294" s="537" t="s">
        <v>2854</v>
      </c>
      <c r="K294" s="537" t="s">
        <v>2464</v>
      </c>
      <c r="L294" s="538">
        <v>42520</v>
      </c>
      <c r="M294" s="520" t="s">
        <v>2853</v>
      </c>
      <c r="N294" s="520" t="s">
        <v>2852</v>
      </c>
    </row>
    <row r="295" spans="1:36" s="536" customFormat="1" collapsed="1">
      <c r="A295" s="535" t="s">
        <v>5860</v>
      </c>
      <c r="B295" s="535"/>
      <c r="C295" s="535"/>
      <c r="D295" s="535"/>
      <c r="E295" s="535"/>
      <c r="F295" s="535"/>
      <c r="G295" s="535"/>
      <c r="H295" s="535"/>
      <c r="I295" s="535" t="str">
        <f>A297&amp;"="&amp;B297&amp;", "&amp;A298&amp;"="&amp;B298&amp;", "&amp;A299&amp;"="&amp;B299&amp;", "&amp;A300&amp;"="&amp;B300</f>
        <v>1=Välitöntä väliintuloa vaativa tilanne, 2=7 arkipv:n sisällä tapaht. väliintul. vaativa til., 3=Kiireetöntä väliintuloa vaativa tilanne, 4=Tilanne ei vaadi väliintuloa</v>
      </c>
      <c r="J295" s="535"/>
      <c r="K295" s="535"/>
      <c r="L295" s="535"/>
      <c r="M295" s="535"/>
      <c r="N295" s="535"/>
      <c r="O295" s="535"/>
      <c r="P295" s="535"/>
      <c r="Q295" s="535"/>
      <c r="R295" s="535"/>
      <c r="S295" s="535"/>
      <c r="T295" s="535"/>
      <c r="U295" s="535"/>
      <c r="V295" s="535"/>
      <c r="W295" s="535"/>
      <c r="X295" s="535"/>
      <c r="Y295" s="535"/>
      <c r="Z295" s="535"/>
      <c r="AA295" s="535"/>
      <c r="AB295" s="535"/>
      <c r="AC295" s="535"/>
      <c r="AD295" s="535"/>
      <c r="AE295" s="535"/>
      <c r="AF295" s="535"/>
      <c r="AG295" s="535"/>
      <c r="AH295" s="535"/>
      <c r="AI295" s="535"/>
      <c r="AJ295" s="535"/>
    </row>
    <row r="296" spans="1:36" ht="12.75" hidden="1" customHeight="1" outlineLevel="1">
      <c r="A296" s="519" t="s">
        <v>2679</v>
      </c>
      <c r="B296" s="519" t="s">
        <v>2678</v>
      </c>
      <c r="C296" s="519" t="s">
        <v>2677</v>
      </c>
      <c r="D296" s="519" t="s">
        <v>2676</v>
      </c>
      <c r="E296" s="519" t="s">
        <v>2675</v>
      </c>
      <c r="F296" s="519" t="s">
        <v>2674</v>
      </c>
      <c r="G296" s="519" t="s">
        <v>2673</v>
      </c>
      <c r="H296" s="519" t="s">
        <v>2672</v>
      </c>
      <c r="I296" s="519" t="s">
        <v>2671</v>
      </c>
      <c r="J296" s="519" t="s">
        <v>2670</v>
      </c>
      <c r="K296" s="519" t="s">
        <v>2669</v>
      </c>
      <c r="L296" s="519" t="s">
        <v>2668</v>
      </c>
      <c r="M296" s="519" t="s">
        <v>2667</v>
      </c>
      <c r="N296" s="519" t="s">
        <v>2666</v>
      </c>
    </row>
    <row r="297" spans="1:36" ht="12.75" hidden="1" customHeight="1" outlineLevel="1">
      <c r="A297" s="520" t="s">
        <v>2665</v>
      </c>
      <c r="B297" s="520" t="s">
        <v>5861</v>
      </c>
      <c r="C297" s="520" t="s">
        <v>5861</v>
      </c>
      <c r="D297" s="520" t="s">
        <v>5861</v>
      </c>
      <c r="E297" s="523">
        <v>42005.000011574077</v>
      </c>
      <c r="F297" s="523">
        <v>73050.99998842593</v>
      </c>
      <c r="G297" s="523">
        <v>43361.558344907404</v>
      </c>
      <c r="H297" s="520" t="s">
        <v>2465</v>
      </c>
      <c r="I297" s="520">
        <v>1</v>
      </c>
      <c r="J297" s="520" t="s">
        <v>5862</v>
      </c>
      <c r="K297" s="520" t="s">
        <v>2464</v>
      </c>
      <c r="L297" s="523">
        <v>42167.472037037034</v>
      </c>
      <c r="M297" s="520" t="s">
        <v>5863</v>
      </c>
      <c r="N297" s="520" t="s">
        <v>5864</v>
      </c>
    </row>
    <row r="298" spans="1:36" ht="12.75" hidden="1" customHeight="1" outlineLevel="1">
      <c r="A298" s="520" t="s">
        <v>2629</v>
      </c>
      <c r="B298" s="520" t="s">
        <v>5865</v>
      </c>
      <c r="C298" s="520" t="s">
        <v>5865</v>
      </c>
      <c r="D298" s="520" t="s">
        <v>5866</v>
      </c>
      <c r="E298" s="523">
        <v>42005.000011574077</v>
      </c>
      <c r="F298" s="523">
        <v>73050.99998842593</v>
      </c>
      <c r="G298" s="523">
        <v>43361.558344907404</v>
      </c>
      <c r="H298" s="520" t="s">
        <v>2465</v>
      </c>
      <c r="I298" s="520">
        <v>1</v>
      </c>
      <c r="J298" s="520" t="s">
        <v>5867</v>
      </c>
      <c r="K298" s="520" t="s">
        <v>2464</v>
      </c>
      <c r="L298" s="523">
        <v>42167.472037037034</v>
      </c>
      <c r="M298" s="520" t="s">
        <v>5868</v>
      </c>
      <c r="N298" s="520" t="s">
        <v>5869</v>
      </c>
    </row>
    <row r="299" spans="1:36" ht="12.75" hidden="1" customHeight="1" outlineLevel="1">
      <c r="A299" s="520" t="s">
        <v>2599</v>
      </c>
      <c r="B299" s="520" t="s">
        <v>5870</v>
      </c>
      <c r="C299" s="520" t="s">
        <v>5870</v>
      </c>
      <c r="D299" s="520" t="s">
        <v>5870</v>
      </c>
      <c r="E299" s="523">
        <v>42005.000011574077</v>
      </c>
      <c r="F299" s="523">
        <v>73050.99998842593</v>
      </c>
      <c r="G299" s="523">
        <v>43361.558344907404</v>
      </c>
      <c r="H299" s="520" t="s">
        <v>2465</v>
      </c>
      <c r="I299" s="520">
        <v>1</v>
      </c>
      <c r="J299" s="520" t="s">
        <v>5871</v>
      </c>
      <c r="K299" s="520" t="s">
        <v>2464</v>
      </c>
      <c r="L299" s="523">
        <v>42167.472037037034</v>
      </c>
      <c r="M299" s="520" t="s">
        <v>5872</v>
      </c>
      <c r="N299" s="520" t="s">
        <v>5873</v>
      </c>
    </row>
    <row r="300" spans="1:36" ht="12.75" hidden="1" customHeight="1" outlineLevel="1">
      <c r="A300" s="520" t="s">
        <v>2557</v>
      </c>
      <c r="B300" s="520" t="s">
        <v>5874</v>
      </c>
      <c r="C300" s="520" t="s">
        <v>5874</v>
      </c>
      <c r="D300" s="520" t="s">
        <v>5874</v>
      </c>
      <c r="E300" s="523">
        <v>42005.000011574077</v>
      </c>
      <c r="F300" s="523">
        <v>73050.99998842593</v>
      </c>
      <c r="G300" s="523">
        <v>43361.558344907404</v>
      </c>
      <c r="H300" s="520" t="s">
        <v>2465</v>
      </c>
      <c r="I300" s="520">
        <v>1</v>
      </c>
      <c r="J300" s="520" t="s">
        <v>5875</v>
      </c>
      <c r="K300" s="520" t="s">
        <v>2464</v>
      </c>
      <c r="L300" s="523">
        <v>42167.472037037034</v>
      </c>
      <c r="M300" s="520" t="s">
        <v>5876</v>
      </c>
      <c r="N300" s="520" t="s">
        <v>5877</v>
      </c>
    </row>
    <row r="301" spans="1:36" s="536" customFormat="1" collapsed="1">
      <c r="A301" s="535" t="s">
        <v>5878</v>
      </c>
      <c r="B301" s="535"/>
      <c r="C301" s="535"/>
      <c r="D301" s="535"/>
      <c r="E301" s="535"/>
      <c r="F301" s="535"/>
      <c r="G301" s="535"/>
      <c r="H301" s="535"/>
      <c r="I301" s="535" t="str">
        <f>A303&amp;"="&amp;B303&amp;", "&amp;A306&amp;"="&amp;B306&amp;", "&amp;A307&amp;"="&amp;B307&amp;", "&amp;A309&amp;"="&amp;B309&amp;", "&amp;A311&amp;"="&amp;B311&amp;", "&amp;A314&amp;"="&amp;B314&amp;", "&amp;A316&amp;"="&amp;B316&amp;", "&amp;A317&amp;"="&amp;B317&amp;", "&amp;A319&amp;"="&amp;B319&amp;", "&amp;A320&amp;"="&amp;B320&amp;", "&amp;A322&amp;"="&amp;B322&amp;", "&amp;A323&amp;"="&amp;B323&amp;", "&amp;A326&amp;"="&amp;B326&amp;", "&amp;A327&amp;"="&amp;B327&amp;", "&amp;A329&amp;"="&amp;B329&amp;", "&amp;A333&amp;"="&amp;B333&amp;", "&amp;A340&amp;"="&amp;B340&amp;", "&amp;A341&amp;"="&amp;B341&amp;", "&amp;A342&amp;"="&amp;B342&amp;", "&amp;A343&amp;"="&amp;B343&amp;", "&amp;A346&amp;"="&amp;B346&amp;", "&amp;A348&amp;"="&amp;B348&amp;", "&amp;A349&amp;"="&amp;B349&amp;", "&amp;A351&amp;"="&amp;B351&amp;", "&amp;A352&amp;"="&amp;B352&amp;", "&amp;A353&amp;"="&amp;B353&amp;", "&amp;A355&amp;"="&amp;B355&amp;", "&amp;A359&amp;"="&amp;B359&amp;", "&amp;A361&amp;"="&amp;B361&amp;", "&amp;A362&amp;"="&amp;B362&amp;", "&amp;A363&amp;"="&amp;B363&amp;", "&amp;A364&amp;"="&amp;B364&amp;", "&amp;A365&amp;"="&amp;B365&amp;", "&amp;A366&amp;"="&amp;B366&amp;", "&amp;A367&amp;"="&amp;B367&amp;", "&amp;A368&amp;"="&amp;B368&amp;", "&amp;A370&amp;"="&amp;B370&amp;", "&amp;A371&amp;"="&amp;B371&amp;", "&amp;A372&amp;"="&amp;B372&amp;", "&amp;A373&amp;"="&amp;B373&amp;", "&amp;A374&amp;"="&amp;B374&amp;", "&amp;A375&amp;"="&amp;B375&amp;", "&amp;A376&amp;"="&amp;B376&amp;", "&amp;A377&amp;"="&amp;B377&amp;", "&amp;A378&amp;"="&amp;B378&amp;", "&amp;A379&amp;"="&amp;B379&amp;", "&amp;A381&amp;"="&amp;B381&amp;", "&amp;A382&amp;"="&amp;B382</f>
        <v>1=Adoptioneuvonta, 12=Henkilökohtainen apu, 13=Isyyden selvittäminen, 15=Kasvatus- ja perheneuvonta, 17=Kotipalvelu, 2=Ammatillinen perhehoito, 21=Kuntouttava työtoiminta, 22=Kuntoutusohjaus, 24=Laitospalvelu, 25=Lapsen huollon ja tapaamisoikeuden turvaaminen, 27=Lomanviettopalvelu, 28=Palveluasuminen, 30=Perheasioiden sovittelu, 31=Perhehoito, 33=Perhetyö, 37=Päivätoiminta, 43=Sopeutumisvalmennus, 44=Sosiaalinen luototus, 45=Sosiaaliohjaus, 46=Sosiaalityö, 49=Tilapäinen asuminen, 50=Tuettu asuminen, 51=Tukisuhdetoiminta, 53=Vammaisten henkilöiden työhönvalmennus, 54=Vammaisten henkilöiden työllistymistä tukeva toimi, 55=Vammaisten henkilöiden työtoiminta, 57=Vertaistukitoiminta, 60=Lapsen yksityisen sijoituksen valvonta, 62=Asiakkaan raha-asioiden hoitaminen, 63=Ensikotipalvelu, 64=Kotoutumisen edistäminen, 65=Lapsen elatusavun turvaaminen, 66=Liikkumista tukeva palvelu, 67=Omaishoidon tuki, 68=Perhekuntoutus, 69=Puolison elatusavun turvaaminen, 70=Sosiaalinen kuntoutus, 71=Sosiaalipäivystys, 72=Tapaamisten valvonta, 73=Tehostettu perhetyö, 74=Toimeentulotukipalvelu, 75=Turvakotipalvelu, 76=Kotihoito, 77=Kriisityö, 78=Läheistään hoitavan henkilön vapaa, 79=Sijaishoito, 80=Äitiyden selvittäminen, 9=Asunnon muutostyö</v>
      </c>
      <c r="J301" s="535"/>
      <c r="K301" s="535"/>
      <c r="L301" s="535"/>
      <c r="M301" s="535"/>
      <c r="N301" s="535"/>
      <c r="O301" s="535"/>
      <c r="P301" s="535"/>
      <c r="Q301" s="535"/>
      <c r="R301" s="535"/>
      <c r="S301" s="535"/>
      <c r="T301" s="535"/>
      <c r="U301" s="535"/>
      <c r="V301" s="535"/>
      <c r="W301" s="535"/>
      <c r="X301" s="535"/>
      <c r="Y301" s="535"/>
      <c r="Z301" s="535"/>
      <c r="AA301" s="535"/>
      <c r="AB301" s="535"/>
      <c r="AC301" s="535"/>
      <c r="AD301" s="535"/>
      <c r="AE301" s="535"/>
      <c r="AF301" s="535"/>
      <c r="AG301" s="535"/>
      <c r="AH301" s="535"/>
      <c r="AI301" s="535"/>
      <c r="AJ301" s="535"/>
    </row>
    <row r="302" spans="1:36" hidden="1" outlineLevel="1">
      <c r="A302" s="526" t="s">
        <v>2679</v>
      </c>
      <c r="B302" s="526" t="s">
        <v>2678</v>
      </c>
      <c r="C302" s="526" t="s">
        <v>2677</v>
      </c>
      <c r="D302" s="526" t="s">
        <v>2676</v>
      </c>
      <c r="E302" s="526" t="s">
        <v>2675</v>
      </c>
      <c r="F302" s="526" t="s">
        <v>2674</v>
      </c>
      <c r="G302" s="526" t="s">
        <v>2673</v>
      </c>
      <c r="H302" s="526" t="s">
        <v>2672</v>
      </c>
      <c r="I302" s="526" t="s">
        <v>2671</v>
      </c>
      <c r="J302" s="526" t="s">
        <v>2670</v>
      </c>
      <c r="K302" s="526" t="s">
        <v>2669</v>
      </c>
      <c r="L302" s="526" t="s">
        <v>2668</v>
      </c>
      <c r="M302" s="526" t="s">
        <v>2667</v>
      </c>
      <c r="N302" s="526" t="s">
        <v>2666</v>
      </c>
    </row>
    <row r="303" spans="1:36" hidden="1" outlineLevel="1">
      <c r="A303" s="537" t="s">
        <v>2665</v>
      </c>
      <c r="B303" s="537" t="s">
        <v>2099</v>
      </c>
      <c r="C303" s="537" t="s">
        <v>2099</v>
      </c>
      <c r="D303" s="537" t="s">
        <v>2099</v>
      </c>
      <c r="E303" s="538">
        <v>40878</v>
      </c>
      <c r="F303" s="538">
        <v>73050</v>
      </c>
      <c r="G303" s="538">
        <v>43432</v>
      </c>
      <c r="H303" s="537" t="s">
        <v>2465</v>
      </c>
      <c r="I303" s="537">
        <v>1</v>
      </c>
      <c r="J303" s="537" t="s">
        <v>5040</v>
      </c>
      <c r="K303" s="537" t="s">
        <v>2464</v>
      </c>
      <c r="L303" s="538">
        <v>42573</v>
      </c>
      <c r="M303" s="520" t="s">
        <v>5039</v>
      </c>
      <c r="N303" s="520" t="s">
        <v>2664</v>
      </c>
    </row>
    <row r="304" spans="1:36" s="524" customFormat="1" hidden="1" outlineLevel="1">
      <c r="A304" s="539" t="s">
        <v>2663</v>
      </c>
      <c r="B304" s="539" t="s">
        <v>2086</v>
      </c>
      <c r="C304" s="539" t="s">
        <v>2086</v>
      </c>
      <c r="D304" s="539" t="s">
        <v>2086</v>
      </c>
      <c r="E304" s="540">
        <v>40878</v>
      </c>
      <c r="F304" s="540">
        <v>42460</v>
      </c>
      <c r="G304" s="540">
        <v>42573</v>
      </c>
      <c r="H304" s="539" t="s">
        <v>2465</v>
      </c>
      <c r="I304" s="539">
        <v>1</v>
      </c>
      <c r="J304" s="539" t="s">
        <v>2662</v>
      </c>
      <c r="K304" s="539" t="s">
        <v>2464</v>
      </c>
      <c r="L304" s="540">
        <v>42573</v>
      </c>
      <c r="M304" s="524" t="s">
        <v>2661</v>
      </c>
      <c r="N304" s="524" t="s">
        <v>2660</v>
      </c>
    </row>
    <row r="305" spans="1:14" s="524" customFormat="1" hidden="1" outlineLevel="1">
      <c r="A305" s="539" t="s">
        <v>2659</v>
      </c>
      <c r="B305" s="539" t="s">
        <v>2658</v>
      </c>
      <c r="C305" s="539" t="s">
        <v>2658</v>
      </c>
      <c r="D305" s="539" t="s">
        <v>2658</v>
      </c>
      <c r="E305" s="540">
        <v>40878</v>
      </c>
      <c r="F305" s="540">
        <v>42460</v>
      </c>
      <c r="G305" s="540">
        <v>42573</v>
      </c>
      <c r="H305" s="539" t="s">
        <v>2465</v>
      </c>
      <c r="I305" s="539">
        <v>1</v>
      </c>
      <c r="J305" s="539" t="s">
        <v>2657</v>
      </c>
      <c r="K305" s="539" t="s">
        <v>2464</v>
      </c>
      <c r="L305" s="540">
        <v>42573</v>
      </c>
      <c r="M305" s="524" t="s">
        <v>2656</v>
      </c>
      <c r="N305" s="524" t="s">
        <v>2655</v>
      </c>
    </row>
    <row r="306" spans="1:14" hidden="1" outlineLevel="1">
      <c r="A306" s="537" t="s">
        <v>2654</v>
      </c>
      <c r="B306" s="537" t="s">
        <v>198</v>
      </c>
      <c r="C306" s="537" t="s">
        <v>198</v>
      </c>
      <c r="D306" s="537" t="s">
        <v>198</v>
      </c>
      <c r="E306" s="538">
        <v>40878</v>
      </c>
      <c r="F306" s="538">
        <v>73050</v>
      </c>
      <c r="G306" s="538">
        <v>43432</v>
      </c>
      <c r="H306" s="537" t="s">
        <v>2465</v>
      </c>
      <c r="I306" s="537">
        <v>1</v>
      </c>
      <c r="J306" s="537" t="s">
        <v>5038</v>
      </c>
      <c r="K306" s="537" t="s">
        <v>2464</v>
      </c>
      <c r="L306" s="538">
        <v>42573</v>
      </c>
      <c r="M306" s="520" t="s">
        <v>5037</v>
      </c>
      <c r="N306" s="520" t="s">
        <v>2653</v>
      </c>
    </row>
    <row r="307" spans="1:14" hidden="1" outlineLevel="1">
      <c r="A307" s="537" t="s">
        <v>2652</v>
      </c>
      <c r="B307" s="537" t="s">
        <v>2100</v>
      </c>
      <c r="C307" s="537" t="s">
        <v>2100</v>
      </c>
      <c r="D307" s="537" t="s">
        <v>2100</v>
      </c>
      <c r="E307" s="538">
        <v>40878</v>
      </c>
      <c r="F307" s="538">
        <v>73050</v>
      </c>
      <c r="G307" s="538">
        <v>43474</v>
      </c>
      <c r="H307" s="537" t="s">
        <v>2465</v>
      </c>
      <c r="I307" s="537">
        <v>1</v>
      </c>
      <c r="J307" s="537" t="s">
        <v>5036</v>
      </c>
      <c r="K307" s="537" t="s">
        <v>2464</v>
      </c>
      <c r="L307" s="538">
        <v>42573</v>
      </c>
      <c r="M307" s="520" t="s">
        <v>5035</v>
      </c>
      <c r="N307" s="520" t="s">
        <v>5034</v>
      </c>
    </row>
    <row r="308" spans="1:14" s="524" customFormat="1" hidden="1" outlineLevel="1">
      <c r="A308" s="539" t="s">
        <v>2651</v>
      </c>
      <c r="B308" s="539" t="s">
        <v>2650</v>
      </c>
      <c r="C308" s="539" t="s">
        <v>2650</v>
      </c>
      <c r="D308" s="539" t="s">
        <v>2650</v>
      </c>
      <c r="E308" s="540">
        <v>40878</v>
      </c>
      <c r="F308" s="540">
        <v>42460</v>
      </c>
      <c r="G308" s="540">
        <v>42573</v>
      </c>
      <c r="H308" s="539" t="s">
        <v>2465</v>
      </c>
      <c r="I308" s="539">
        <v>1</v>
      </c>
      <c r="J308" s="539" t="s">
        <v>2649</v>
      </c>
      <c r="K308" s="539" t="s">
        <v>2464</v>
      </c>
      <c r="L308" s="540">
        <v>42573</v>
      </c>
      <c r="M308" s="524" t="s">
        <v>2648</v>
      </c>
      <c r="N308" s="524" t="s">
        <v>2647</v>
      </c>
    </row>
    <row r="309" spans="1:14" hidden="1" outlineLevel="1">
      <c r="A309" s="537" t="s">
        <v>2646</v>
      </c>
      <c r="B309" s="537" t="s">
        <v>81</v>
      </c>
      <c r="C309" s="537" t="s">
        <v>81</v>
      </c>
      <c r="D309" s="537" t="s">
        <v>81</v>
      </c>
      <c r="E309" s="538">
        <v>40878</v>
      </c>
      <c r="F309" s="538">
        <v>73050</v>
      </c>
      <c r="G309" s="538">
        <v>43432</v>
      </c>
      <c r="H309" s="537" t="s">
        <v>2465</v>
      </c>
      <c r="I309" s="537">
        <v>1</v>
      </c>
      <c r="J309" s="537" t="s">
        <v>5033</v>
      </c>
      <c r="K309" s="537" t="s">
        <v>2464</v>
      </c>
      <c r="L309" s="538">
        <v>42573</v>
      </c>
      <c r="M309" s="520" t="s">
        <v>5032</v>
      </c>
      <c r="N309" s="520" t="s">
        <v>5031</v>
      </c>
    </row>
    <row r="310" spans="1:14" s="524" customFormat="1" hidden="1" outlineLevel="1">
      <c r="A310" s="539" t="s">
        <v>2645</v>
      </c>
      <c r="B310" s="539" t="s">
        <v>2644</v>
      </c>
      <c r="C310" s="539" t="s">
        <v>2644</v>
      </c>
      <c r="D310" s="539" t="s">
        <v>2644</v>
      </c>
      <c r="E310" s="540">
        <v>40878</v>
      </c>
      <c r="F310" s="540">
        <v>42460</v>
      </c>
      <c r="G310" s="540">
        <v>42573</v>
      </c>
      <c r="H310" s="539" t="s">
        <v>2465</v>
      </c>
      <c r="I310" s="539">
        <v>1</v>
      </c>
      <c r="J310" s="539" t="s">
        <v>2643</v>
      </c>
      <c r="K310" s="539" t="s">
        <v>2464</v>
      </c>
      <c r="L310" s="540">
        <v>42573</v>
      </c>
      <c r="M310" s="524" t="s">
        <v>2642</v>
      </c>
      <c r="N310" s="524" t="s">
        <v>2641</v>
      </c>
    </row>
    <row r="311" spans="1:14" hidden="1" outlineLevel="1">
      <c r="A311" s="537" t="s">
        <v>2640</v>
      </c>
      <c r="B311" s="537" t="s">
        <v>2085</v>
      </c>
      <c r="C311" s="537" t="s">
        <v>2085</v>
      </c>
      <c r="D311" s="537" t="s">
        <v>2085</v>
      </c>
      <c r="E311" s="538">
        <v>40878</v>
      </c>
      <c r="F311" s="538">
        <v>73050</v>
      </c>
      <c r="G311" s="538">
        <v>43432</v>
      </c>
      <c r="H311" s="537" t="s">
        <v>2465</v>
      </c>
      <c r="I311" s="537">
        <v>1</v>
      </c>
      <c r="J311" s="537" t="s">
        <v>5030</v>
      </c>
      <c r="K311" s="537" t="s">
        <v>2464</v>
      </c>
      <c r="L311" s="538">
        <v>42573</v>
      </c>
      <c r="M311" s="520" t="s">
        <v>5029</v>
      </c>
      <c r="N311" s="520" t="s">
        <v>2851</v>
      </c>
    </row>
    <row r="312" spans="1:14" s="524" customFormat="1" hidden="1" outlineLevel="1">
      <c r="A312" s="539" t="s">
        <v>2639</v>
      </c>
      <c r="B312" s="539" t="s">
        <v>2638</v>
      </c>
      <c r="C312" s="539" t="s">
        <v>2638</v>
      </c>
      <c r="D312" s="539" t="s">
        <v>2638</v>
      </c>
      <c r="E312" s="540">
        <v>40878</v>
      </c>
      <c r="F312" s="540">
        <v>42460</v>
      </c>
      <c r="G312" s="540">
        <v>42573</v>
      </c>
      <c r="H312" s="539" t="s">
        <v>2465</v>
      </c>
      <c r="I312" s="539">
        <v>1</v>
      </c>
      <c r="J312" s="539" t="s">
        <v>2637</v>
      </c>
      <c r="K312" s="539" t="s">
        <v>2464</v>
      </c>
      <c r="L312" s="540">
        <v>42573</v>
      </c>
      <c r="M312" s="524" t="s">
        <v>2636</v>
      </c>
      <c r="N312" s="524" t="s">
        <v>2635</v>
      </c>
    </row>
    <row r="313" spans="1:14" s="524" customFormat="1" hidden="1" outlineLevel="1">
      <c r="A313" s="539" t="s">
        <v>2634</v>
      </c>
      <c r="B313" s="539" t="s">
        <v>2633</v>
      </c>
      <c r="C313" s="539" t="s">
        <v>2633</v>
      </c>
      <c r="D313" s="539" t="s">
        <v>2633</v>
      </c>
      <c r="E313" s="540">
        <v>40878</v>
      </c>
      <c r="F313" s="540">
        <v>42460</v>
      </c>
      <c r="G313" s="540">
        <v>42573</v>
      </c>
      <c r="H313" s="539" t="s">
        <v>2465</v>
      </c>
      <c r="I313" s="539">
        <v>1</v>
      </c>
      <c r="J313" s="539" t="s">
        <v>2632</v>
      </c>
      <c r="K313" s="539" t="s">
        <v>2464</v>
      </c>
      <c r="L313" s="540">
        <v>42573</v>
      </c>
      <c r="M313" s="524" t="s">
        <v>2631</v>
      </c>
      <c r="N313" s="524" t="s">
        <v>2630</v>
      </c>
    </row>
    <row r="314" spans="1:14" hidden="1" outlineLevel="1">
      <c r="A314" s="537" t="s">
        <v>2629</v>
      </c>
      <c r="B314" s="537" t="s">
        <v>2234</v>
      </c>
      <c r="C314" s="537" t="s">
        <v>2234</v>
      </c>
      <c r="D314" s="537" t="s">
        <v>2234</v>
      </c>
      <c r="E314" s="538">
        <v>40878</v>
      </c>
      <c r="F314" s="538">
        <v>73050</v>
      </c>
      <c r="G314" s="538">
        <v>43432</v>
      </c>
      <c r="H314" s="537" t="s">
        <v>2465</v>
      </c>
      <c r="I314" s="537">
        <v>1</v>
      </c>
      <c r="J314" s="537" t="s">
        <v>5028</v>
      </c>
      <c r="K314" s="537" t="s">
        <v>2464</v>
      </c>
      <c r="L314" s="538">
        <v>42573</v>
      </c>
      <c r="M314" s="520" t="s">
        <v>5027</v>
      </c>
      <c r="N314" s="520" t="s">
        <v>2628</v>
      </c>
    </row>
    <row r="315" spans="1:14" s="524" customFormat="1" hidden="1" outlineLevel="1">
      <c r="A315" s="539" t="s">
        <v>2627</v>
      </c>
      <c r="B315" s="539" t="s">
        <v>865</v>
      </c>
      <c r="C315" s="539" t="s">
        <v>865</v>
      </c>
      <c r="D315" s="539" t="s">
        <v>865</v>
      </c>
      <c r="E315" s="540">
        <v>40878</v>
      </c>
      <c r="F315" s="540">
        <v>42460</v>
      </c>
      <c r="G315" s="540">
        <v>42573</v>
      </c>
      <c r="H315" s="539" t="s">
        <v>2465</v>
      </c>
      <c r="I315" s="539">
        <v>1</v>
      </c>
      <c r="J315" s="539" t="s">
        <v>2626</v>
      </c>
      <c r="K315" s="539" t="s">
        <v>2464</v>
      </c>
      <c r="L315" s="540">
        <v>42573</v>
      </c>
      <c r="M315" s="524" t="s">
        <v>2625</v>
      </c>
      <c r="N315" s="524" t="s">
        <v>2624</v>
      </c>
    </row>
    <row r="316" spans="1:14" hidden="1" outlineLevel="1">
      <c r="A316" s="537" t="s">
        <v>2623</v>
      </c>
      <c r="B316" s="537" t="s">
        <v>33</v>
      </c>
      <c r="C316" s="537" t="s">
        <v>33</v>
      </c>
      <c r="D316" s="537" t="s">
        <v>33</v>
      </c>
      <c r="E316" s="538">
        <v>40878</v>
      </c>
      <c r="F316" s="538">
        <v>73050</v>
      </c>
      <c r="G316" s="538">
        <v>43432</v>
      </c>
      <c r="H316" s="537" t="s">
        <v>2465</v>
      </c>
      <c r="I316" s="537">
        <v>1</v>
      </c>
      <c r="J316" s="537" t="s">
        <v>4088</v>
      </c>
      <c r="K316" s="537" t="s">
        <v>2464</v>
      </c>
      <c r="L316" s="538">
        <v>42573</v>
      </c>
      <c r="M316" s="520" t="s">
        <v>5026</v>
      </c>
      <c r="N316" s="520" t="s">
        <v>2622</v>
      </c>
    </row>
    <row r="317" spans="1:14" hidden="1" outlineLevel="1">
      <c r="A317" s="537" t="s">
        <v>2621</v>
      </c>
      <c r="B317" s="537" t="s">
        <v>2620</v>
      </c>
      <c r="C317" s="537" t="s">
        <v>2620</v>
      </c>
      <c r="D317" s="537" t="s">
        <v>2620</v>
      </c>
      <c r="E317" s="538">
        <v>40878</v>
      </c>
      <c r="F317" s="538">
        <v>73050</v>
      </c>
      <c r="G317" s="538">
        <v>43432</v>
      </c>
      <c r="H317" s="537" t="s">
        <v>2465</v>
      </c>
      <c r="I317" s="537">
        <v>1</v>
      </c>
      <c r="J317" s="537" t="s">
        <v>5025</v>
      </c>
      <c r="K317" s="537" t="s">
        <v>2464</v>
      </c>
      <c r="L317" s="538">
        <v>42573</v>
      </c>
      <c r="M317" s="520" t="s">
        <v>5024</v>
      </c>
      <c r="N317" s="520" t="s">
        <v>2619</v>
      </c>
    </row>
    <row r="318" spans="1:14" s="524" customFormat="1" hidden="1" outlineLevel="1">
      <c r="A318" s="539" t="s">
        <v>2618</v>
      </c>
      <c r="B318" s="539" t="s">
        <v>2617</v>
      </c>
      <c r="C318" s="539" t="s">
        <v>2617</v>
      </c>
      <c r="D318" s="539" t="s">
        <v>2617</v>
      </c>
      <c r="E318" s="540">
        <v>40878</v>
      </c>
      <c r="F318" s="540">
        <v>42460</v>
      </c>
      <c r="G318" s="540">
        <v>42573</v>
      </c>
      <c r="H318" s="539" t="s">
        <v>2465</v>
      </c>
      <c r="I318" s="539">
        <v>1</v>
      </c>
      <c r="J318" s="539" t="s">
        <v>2616</v>
      </c>
      <c r="K318" s="539" t="s">
        <v>2464</v>
      </c>
      <c r="L318" s="540">
        <v>42573</v>
      </c>
      <c r="M318" s="524" t="s">
        <v>2615</v>
      </c>
      <c r="N318" s="524" t="s">
        <v>2614</v>
      </c>
    </row>
    <row r="319" spans="1:14" hidden="1" outlineLevel="1">
      <c r="A319" s="537" t="s">
        <v>2613</v>
      </c>
      <c r="B319" s="537" t="s">
        <v>2231</v>
      </c>
      <c r="C319" s="537" t="s">
        <v>2231</v>
      </c>
      <c r="D319" s="537" t="s">
        <v>2231</v>
      </c>
      <c r="E319" s="538">
        <v>40878</v>
      </c>
      <c r="F319" s="538">
        <v>73050</v>
      </c>
      <c r="G319" s="538">
        <v>43474</v>
      </c>
      <c r="H319" s="537" t="s">
        <v>2465</v>
      </c>
      <c r="I319" s="537">
        <v>1</v>
      </c>
      <c r="J319" s="537" t="s">
        <v>5023</v>
      </c>
      <c r="K319" s="537" t="s">
        <v>2464</v>
      </c>
      <c r="L319" s="538">
        <v>42573</v>
      </c>
      <c r="M319" s="520" t="s">
        <v>5022</v>
      </c>
      <c r="N319" s="520" t="s">
        <v>5021</v>
      </c>
    </row>
    <row r="320" spans="1:14" hidden="1" outlineLevel="1">
      <c r="A320" s="537" t="s">
        <v>2612</v>
      </c>
      <c r="B320" s="537" t="s">
        <v>2102</v>
      </c>
      <c r="C320" s="537" t="s">
        <v>2102</v>
      </c>
      <c r="D320" s="537" t="s">
        <v>2102</v>
      </c>
      <c r="E320" s="538">
        <v>40878</v>
      </c>
      <c r="F320" s="538">
        <v>73050</v>
      </c>
      <c r="G320" s="538">
        <v>43432</v>
      </c>
      <c r="H320" s="537" t="s">
        <v>2465</v>
      </c>
      <c r="I320" s="537">
        <v>1</v>
      </c>
      <c r="J320" s="537" t="s">
        <v>5020</v>
      </c>
      <c r="K320" s="537" t="s">
        <v>2464</v>
      </c>
      <c r="L320" s="538">
        <v>42573</v>
      </c>
      <c r="M320" s="520" t="s">
        <v>5019</v>
      </c>
      <c r="N320" s="520" t="s">
        <v>5018</v>
      </c>
    </row>
    <row r="321" spans="1:14" s="524" customFormat="1" hidden="1" outlineLevel="1">
      <c r="A321" s="539" t="s">
        <v>2611</v>
      </c>
      <c r="B321" s="539" t="s">
        <v>2610</v>
      </c>
      <c r="C321" s="539" t="s">
        <v>2610</v>
      </c>
      <c r="D321" s="539" t="s">
        <v>2610</v>
      </c>
      <c r="E321" s="540">
        <v>40878</v>
      </c>
      <c r="F321" s="540">
        <v>42460</v>
      </c>
      <c r="G321" s="540">
        <v>42573</v>
      </c>
      <c r="H321" s="539" t="s">
        <v>2465</v>
      </c>
      <c r="I321" s="539">
        <v>1</v>
      </c>
      <c r="J321" s="539" t="s">
        <v>2609</v>
      </c>
      <c r="K321" s="539" t="s">
        <v>2464</v>
      </c>
      <c r="L321" s="540">
        <v>42573</v>
      </c>
      <c r="M321" s="524" t="s">
        <v>2608</v>
      </c>
      <c r="N321" s="524" t="s">
        <v>2607</v>
      </c>
    </row>
    <row r="322" spans="1:14" hidden="1" outlineLevel="1">
      <c r="A322" s="537" t="s">
        <v>2606</v>
      </c>
      <c r="B322" s="537" t="s">
        <v>2229</v>
      </c>
      <c r="C322" s="537" t="s">
        <v>2229</v>
      </c>
      <c r="D322" s="537" t="s">
        <v>2229</v>
      </c>
      <c r="E322" s="538">
        <v>40878</v>
      </c>
      <c r="F322" s="538">
        <v>73050</v>
      </c>
      <c r="G322" s="538">
        <v>43432</v>
      </c>
      <c r="H322" s="537" t="s">
        <v>2465</v>
      </c>
      <c r="I322" s="537">
        <v>1</v>
      </c>
      <c r="J322" s="537" t="s">
        <v>5017</v>
      </c>
      <c r="K322" s="537" t="s">
        <v>2464</v>
      </c>
      <c r="L322" s="538">
        <v>42573</v>
      </c>
      <c r="M322" s="520" t="s">
        <v>5016</v>
      </c>
      <c r="N322" s="520" t="s">
        <v>5015</v>
      </c>
    </row>
    <row r="323" spans="1:14" hidden="1" outlineLevel="1">
      <c r="A323" s="537" t="s">
        <v>2605</v>
      </c>
      <c r="B323" s="537" t="s">
        <v>835</v>
      </c>
      <c r="C323" s="537" t="s">
        <v>835</v>
      </c>
      <c r="D323" s="537" t="s">
        <v>835</v>
      </c>
      <c r="E323" s="538">
        <v>40878</v>
      </c>
      <c r="F323" s="538">
        <v>73050</v>
      </c>
      <c r="G323" s="538">
        <v>43432</v>
      </c>
      <c r="H323" s="537" t="s">
        <v>2465</v>
      </c>
      <c r="I323" s="537">
        <v>1</v>
      </c>
      <c r="J323" s="537" t="s">
        <v>5014</v>
      </c>
      <c r="K323" s="537" t="s">
        <v>2464</v>
      </c>
      <c r="L323" s="538">
        <v>42573</v>
      </c>
      <c r="M323" s="520" t="s">
        <v>5013</v>
      </c>
      <c r="N323" s="520" t="s">
        <v>3812</v>
      </c>
    </row>
    <row r="324" spans="1:14" s="524" customFormat="1" hidden="1" outlineLevel="1">
      <c r="A324" s="539" t="s">
        <v>2604</v>
      </c>
      <c r="B324" s="539" t="s">
        <v>2603</v>
      </c>
      <c r="C324" s="539" t="s">
        <v>2603</v>
      </c>
      <c r="D324" s="539" t="s">
        <v>2603</v>
      </c>
      <c r="E324" s="540">
        <v>40878</v>
      </c>
      <c r="F324" s="540">
        <v>42460</v>
      </c>
      <c r="G324" s="540">
        <v>42573</v>
      </c>
      <c r="H324" s="539" t="s">
        <v>2465</v>
      </c>
      <c r="I324" s="539">
        <v>1</v>
      </c>
      <c r="J324" s="539" t="s">
        <v>2602</v>
      </c>
      <c r="K324" s="539" t="s">
        <v>2464</v>
      </c>
      <c r="L324" s="540">
        <v>42573</v>
      </c>
      <c r="M324" s="524" t="s">
        <v>2601</v>
      </c>
      <c r="N324" s="524" t="s">
        <v>2600</v>
      </c>
    </row>
    <row r="325" spans="1:14" s="524" customFormat="1" hidden="1" outlineLevel="1">
      <c r="A325" s="539" t="s">
        <v>2599</v>
      </c>
      <c r="B325" s="539" t="s">
        <v>2598</v>
      </c>
      <c r="C325" s="539" t="s">
        <v>2598</v>
      </c>
      <c r="D325" s="539" t="s">
        <v>2598</v>
      </c>
      <c r="E325" s="540">
        <v>40878</v>
      </c>
      <c r="F325" s="540">
        <v>42460</v>
      </c>
      <c r="G325" s="540">
        <v>42573</v>
      </c>
      <c r="H325" s="539" t="s">
        <v>2465</v>
      </c>
      <c r="I325" s="539">
        <v>1</v>
      </c>
      <c r="J325" s="539" t="s">
        <v>2597</v>
      </c>
      <c r="K325" s="539" t="s">
        <v>2464</v>
      </c>
      <c r="L325" s="540">
        <v>42573</v>
      </c>
      <c r="M325" s="524" t="s">
        <v>2596</v>
      </c>
      <c r="N325" s="524" t="s">
        <v>2595</v>
      </c>
    </row>
    <row r="326" spans="1:14" hidden="1" outlineLevel="1">
      <c r="A326" s="537" t="s">
        <v>2594</v>
      </c>
      <c r="B326" s="537" t="s">
        <v>2103</v>
      </c>
      <c r="C326" s="537" t="s">
        <v>2103</v>
      </c>
      <c r="D326" s="537" t="s">
        <v>2103</v>
      </c>
      <c r="E326" s="538">
        <v>40878</v>
      </c>
      <c r="F326" s="538">
        <v>73050</v>
      </c>
      <c r="G326" s="538">
        <v>43432</v>
      </c>
      <c r="H326" s="537" t="s">
        <v>2465</v>
      </c>
      <c r="I326" s="537">
        <v>1</v>
      </c>
      <c r="J326" s="537" t="s">
        <v>5012</v>
      </c>
      <c r="K326" s="537" t="s">
        <v>2464</v>
      </c>
      <c r="L326" s="538">
        <v>42573</v>
      </c>
      <c r="M326" s="520" t="s">
        <v>5011</v>
      </c>
      <c r="N326" s="520" t="s">
        <v>2874</v>
      </c>
    </row>
    <row r="327" spans="1:14" hidden="1" outlineLevel="1">
      <c r="A327" s="537" t="s">
        <v>2593</v>
      </c>
      <c r="B327" s="537" t="s">
        <v>151</v>
      </c>
      <c r="C327" s="537" t="s">
        <v>151</v>
      </c>
      <c r="D327" s="537" t="s">
        <v>151</v>
      </c>
      <c r="E327" s="538">
        <v>40878</v>
      </c>
      <c r="F327" s="538">
        <v>73050</v>
      </c>
      <c r="G327" s="538">
        <v>43432</v>
      </c>
      <c r="H327" s="537" t="s">
        <v>2465</v>
      </c>
      <c r="I327" s="537">
        <v>1</v>
      </c>
      <c r="J327" s="537" t="s">
        <v>5010</v>
      </c>
      <c r="K327" s="537" t="s">
        <v>2464</v>
      </c>
      <c r="L327" s="538">
        <v>42573</v>
      </c>
      <c r="M327" s="520" t="s">
        <v>5009</v>
      </c>
      <c r="N327" s="520" t="s">
        <v>2592</v>
      </c>
    </row>
    <row r="328" spans="1:14" s="524" customFormat="1" hidden="1" outlineLevel="1">
      <c r="A328" s="539" t="s">
        <v>2591</v>
      </c>
      <c r="B328" s="539" t="s">
        <v>2590</v>
      </c>
      <c r="C328" s="539" t="s">
        <v>2590</v>
      </c>
      <c r="D328" s="539" t="s">
        <v>2590</v>
      </c>
      <c r="E328" s="540">
        <v>40878</v>
      </c>
      <c r="F328" s="540">
        <v>42460</v>
      </c>
      <c r="G328" s="540">
        <v>42573</v>
      </c>
      <c r="H328" s="539" t="s">
        <v>2465</v>
      </c>
      <c r="I328" s="539">
        <v>1</v>
      </c>
      <c r="J328" s="539" t="s">
        <v>2589</v>
      </c>
      <c r="K328" s="539" t="s">
        <v>2464</v>
      </c>
      <c r="L328" s="540">
        <v>42573</v>
      </c>
      <c r="M328" s="524" t="s">
        <v>2588</v>
      </c>
      <c r="N328" s="524" t="s">
        <v>2587</v>
      </c>
    </row>
    <row r="329" spans="1:14" hidden="1" outlineLevel="1">
      <c r="A329" s="537" t="s">
        <v>2586</v>
      </c>
      <c r="B329" s="537" t="s">
        <v>2585</v>
      </c>
      <c r="C329" s="537" t="s">
        <v>2585</v>
      </c>
      <c r="D329" s="537" t="s">
        <v>2585</v>
      </c>
      <c r="E329" s="538">
        <v>40878</v>
      </c>
      <c r="F329" s="538">
        <v>73050</v>
      </c>
      <c r="G329" s="538">
        <v>43432</v>
      </c>
      <c r="H329" s="537" t="s">
        <v>2465</v>
      </c>
      <c r="I329" s="537">
        <v>1</v>
      </c>
      <c r="J329" s="537" t="s">
        <v>5008</v>
      </c>
      <c r="K329" s="537" t="s">
        <v>2464</v>
      </c>
      <c r="L329" s="538">
        <v>42573</v>
      </c>
      <c r="M329" s="520" t="s">
        <v>5007</v>
      </c>
      <c r="N329" s="520" t="s">
        <v>2584</v>
      </c>
    </row>
    <row r="330" spans="1:14" s="524" customFormat="1" hidden="1" outlineLevel="1">
      <c r="A330" s="539" t="s">
        <v>2583</v>
      </c>
      <c r="B330" s="539" t="s">
        <v>2582</v>
      </c>
      <c r="C330" s="539" t="s">
        <v>2582</v>
      </c>
      <c r="D330" s="539" t="s">
        <v>2582</v>
      </c>
      <c r="E330" s="540">
        <v>40878</v>
      </c>
      <c r="F330" s="540">
        <v>42460</v>
      </c>
      <c r="G330" s="540">
        <v>42573</v>
      </c>
      <c r="H330" s="539" t="s">
        <v>2465</v>
      </c>
      <c r="I330" s="539">
        <v>1</v>
      </c>
      <c r="J330" s="539" t="s">
        <v>2581</v>
      </c>
      <c r="K330" s="539" t="s">
        <v>2464</v>
      </c>
      <c r="L330" s="540">
        <v>42573</v>
      </c>
      <c r="M330" s="524" t="s">
        <v>2580</v>
      </c>
      <c r="N330" s="524" t="s">
        <v>2579</v>
      </c>
    </row>
    <row r="331" spans="1:14" s="524" customFormat="1" hidden="1" outlineLevel="1">
      <c r="A331" s="539" t="s">
        <v>2578</v>
      </c>
      <c r="B331" s="539" t="s">
        <v>2577</v>
      </c>
      <c r="C331" s="539" t="s">
        <v>2577</v>
      </c>
      <c r="D331" s="539" t="s">
        <v>2577</v>
      </c>
      <c r="E331" s="540">
        <v>40878</v>
      </c>
      <c r="F331" s="540">
        <v>42460</v>
      </c>
      <c r="G331" s="540">
        <v>42573</v>
      </c>
      <c r="H331" s="539" t="s">
        <v>2465</v>
      </c>
      <c r="I331" s="539">
        <v>1</v>
      </c>
      <c r="J331" s="539" t="s">
        <v>2576</v>
      </c>
      <c r="K331" s="539" t="s">
        <v>2464</v>
      </c>
      <c r="L331" s="540">
        <v>42573</v>
      </c>
      <c r="M331" s="524" t="s">
        <v>2575</v>
      </c>
      <c r="N331" s="524" t="s">
        <v>2574</v>
      </c>
    </row>
    <row r="332" spans="1:14" s="524" customFormat="1" hidden="1" outlineLevel="1">
      <c r="A332" s="539" t="s">
        <v>2573</v>
      </c>
      <c r="B332" s="539" t="s">
        <v>2572</v>
      </c>
      <c r="C332" s="539" t="s">
        <v>2572</v>
      </c>
      <c r="D332" s="539" t="s">
        <v>2572</v>
      </c>
      <c r="E332" s="540">
        <v>40878</v>
      </c>
      <c r="F332" s="540">
        <v>42460</v>
      </c>
      <c r="G332" s="540">
        <v>42573</v>
      </c>
      <c r="H332" s="539" t="s">
        <v>2465</v>
      </c>
      <c r="I332" s="539">
        <v>1</v>
      </c>
      <c r="J332" s="539" t="s">
        <v>2571</v>
      </c>
      <c r="K332" s="539" t="s">
        <v>2464</v>
      </c>
      <c r="L332" s="540">
        <v>42573</v>
      </c>
      <c r="M332" s="524" t="s">
        <v>2570</v>
      </c>
      <c r="N332" s="524" t="s">
        <v>2569</v>
      </c>
    </row>
    <row r="333" spans="1:14" hidden="1" outlineLevel="1">
      <c r="A333" s="537" t="s">
        <v>2568</v>
      </c>
      <c r="B333" s="537" t="s">
        <v>141</v>
      </c>
      <c r="C333" s="537" t="s">
        <v>141</v>
      </c>
      <c r="D333" s="537" t="s">
        <v>141</v>
      </c>
      <c r="E333" s="538">
        <v>40878</v>
      </c>
      <c r="F333" s="538">
        <v>73050</v>
      </c>
      <c r="G333" s="538">
        <v>43432</v>
      </c>
      <c r="H333" s="537" t="s">
        <v>2465</v>
      </c>
      <c r="I333" s="537">
        <v>1</v>
      </c>
      <c r="J333" s="537" t="s">
        <v>5006</v>
      </c>
      <c r="K333" s="537" t="s">
        <v>2464</v>
      </c>
      <c r="L333" s="538">
        <v>42573</v>
      </c>
      <c r="M333" s="520" t="s">
        <v>5005</v>
      </c>
      <c r="N333" s="520" t="s">
        <v>2567</v>
      </c>
    </row>
    <row r="334" spans="1:14" s="524" customFormat="1" hidden="1" outlineLevel="1">
      <c r="A334" s="539" t="s">
        <v>2566</v>
      </c>
      <c r="B334" s="539" t="s">
        <v>2565</v>
      </c>
      <c r="C334" s="539" t="s">
        <v>2565</v>
      </c>
      <c r="D334" s="539" t="s">
        <v>2565</v>
      </c>
      <c r="E334" s="540">
        <v>40878</v>
      </c>
      <c r="F334" s="540">
        <v>42460</v>
      </c>
      <c r="G334" s="540">
        <v>42573</v>
      </c>
      <c r="H334" s="539" t="s">
        <v>2465</v>
      </c>
      <c r="I334" s="539">
        <v>1</v>
      </c>
      <c r="J334" s="539" t="s">
        <v>2564</v>
      </c>
      <c r="K334" s="539" t="s">
        <v>2464</v>
      </c>
      <c r="L334" s="540">
        <v>42573</v>
      </c>
      <c r="M334" s="524" t="s">
        <v>2563</v>
      </c>
      <c r="N334" s="524" t="s">
        <v>2562</v>
      </c>
    </row>
    <row r="335" spans="1:14" s="524" customFormat="1" hidden="1" outlineLevel="1">
      <c r="A335" s="539" t="s">
        <v>2561</v>
      </c>
      <c r="B335" s="539" t="s">
        <v>324</v>
      </c>
      <c r="C335" s="539" t="s">
        <v>324</v>
      </c>
      <c r="D335" s="539" t="s">
        <v>324</v>
      </c>
      <c r="E335" s="540">
        <v>40878</v>
      </c>
      <c r="F335" s="540">
        <v>42460</v>
      </c>
      <c r="G335" s="540">
        <v>42573</v>
      </c>
      <c r="H335" s="539" t="s">
        <v>2465</v>
      </c>
      <c r="I335" s="539">
        <v>1</v>
      </c>
      <c r="J335" s="539" t="s">
        <v>2560</v>
      </c>
      <c r="K335" s="539" t="s">
        <v>2464</v>
      </c>
      <c r="L335" s="540">
        <v>42573</v>
      </c>
      <c r="M335" s="524" t="s">
        <v>2559</v>
      </c>
      <c r="N335" s="524" t="s">
        <v>2558</v>
      </c>
    </row>
    <row r="336" spans="1:14" s="524" customFormat="1" hidden="1" outlineLevel="1">
      <c r="A336" s="539" t="s">
        <v>2557</v>
      </c>
      <c r="B336" s="539" t="s">
        <v>2556</v>
      </c>
      <c r="C336" s="539" t="s">
        <v>2556</v>
      </c>
      <c r="D336" s="539" t="s">
        <v>2556</v>
      </c>
      <c r="E336" s="540">
        <v>40878</v>
      </c>
      <c r="F336" s="540">
        <v>42460</v>
      </c>
      <c r="G336" s="540">
        <v>42573</v>
      </c>
      <c r="H336" s="539" t="s">
        <v>2465</v>
      </c>
      <c r="I336" s="539">
        <v>1</v>
      </c>
      <c r="J336" s="539" t="s">
        <v>2555</v>
      </c>
      <c r="K336" s="539" t="s">
        <v>2464</v>
      </c>
      <c r="L336" s="540">
        <v>42573</v>
      </c>
      <c r="M336" s="524" t="s">
        <v>2554</v>
      </c>
      <c r="N336" s="524" t="s">
        <v>2553</v>
      </c>
    </row>
    <row r="337" spans="1:14" s="524" customFormat="1" hidden="1" outlineLevel="1">
      <c r="A337" s="539" t="s">
        <v>2552</v>
      </c>
      <c r="B337" s="539" t="s">
        <v>2551</v>
      </c>
      <c r="C337" s="539" t="s">
        <v>2551</v>
      </c>
      <c r="D337" s="539" t="s">
        <v>2551</v>
      </c>
      <c r="E337" s="540">
        <v>40878</v>
      </c>
      <c r="F337" s="540">
        <v>42460</v>
      </c>
      <c r="G337" s="540">
        <v>42573</v>
      </c>
      <c r="H337" s="539" t="s">
        <v>2465</v>
      </c>
      <c r="I337" s="539">
        <v>1</v>
      </c>
      <c r="J337" s="539" t="s">
        <v>2550</v>
      </c>
      <c r="K337" s="539" t="s">
        <v>2464</v>
      </c>
      <c r="L337" s="540">
        <v>42573</v>
      </c>
      <c r="M337" s="524" t="s">
        <v>2549</v>
      </c>
      <c r="N337" s="524" t="s">
        <v>2548</v>
      </c>
    </row>
    <row r="338" spans="1:14" s="524" customFormat="1" hidden="1" outlineLevel="1">
      <c r="A338" s="539" t="s">
        <v>2547</v>
      </c>
      <c r="B338" s="539" t="s">
        <v>2087</v>
      </c>
      <c r="C338" s="539" t="s">
        <v>2087</v>
      </c>
      <c r="D338" s="539" t="s">
        <v>2087</v>
      </c>
      <c r="E338" s="540">
        <v>40878</v>
      </c>
      <c r="F338" s="540">
        <v>42460</v>
      </c>
      <c r="G338" s="540">
        <v>42573</v>
      </c>
      <c r="H338" s="539" t="s">
        <v>2465</v>
      </c>
      <c r="I338" s="539">
        <v>1</v>
      </c>
      <c r="J338" s="539" t="s">
        <v>2546</v>
      </c>
      <c r="K338" s="539" t="s">
        <v>2464</v>
      </c>
      <c r="L338" s="540">
        <v>42573</v>
      </c>
      <c r="M338" s="524" t="s">
        <v>2545</v>
      </c>
      <c r="N338" s="524" t="s">
        <v>2544</v>
      </c>
    </row>
    <row r="339" spans="1:14" s="524" customFormat="1" hidden="1" outlineLevel="1">
      <c r="A339" s="539" t="s">
        <v>2543</v>
      </c>
      <c r="B339" s="539" t="s">
        <v>2542</v>
      </c>
      <c r="C339" s="539" t="s">
        <v>2542</v>
      </c>
      <c r="D339" s="539" t="s">
        <v>2542</v>
      </c>
      <c r="E339" s="540">
        <v>40878</v>
      </c>
      <c r="F339" s="540">
        <v>42460</v>
      </c>
      <c r="G339" s="540">
        <v>42573</v>
      </c>
      <c r="H339" s="539" t="s">
        <v>2465</v>
      </c>
      <c r="I339" s="539">
        <v>1</v>
      </c>
      <c r="J339" s="539" t="s">
        <v>2541</v>
      </c>
      <c r="K339" s="539" t="s">
        <v>2464</v>
      </c>
      <c r="L339" s="540">
        <v>42573</v>
      </c>
      <c r="M339" s="524" t="s">
        <v>2540</v>
      </c>
      <c r="N339" s="524" t="s">
        <v>2539</v>
      </c>
    </row>
    <row r="340" spans="1:14" hidden="1" outlineLevel="1">
      <c r="A340" s="537" t="s">
        <v>2538</v>
      </c>
      <c r="B340" s="537" t="s">
        <v>2537</v>
      </c>
      <c r="C340" s="537" t="s">
        <v>2537</v>
      </c>
      <c r="D340" s="537" t="s">
        <v>2537</v>
      </c>
      <c r="E340" s="538">
        <v>40878</v>
      </c>
      <c r="F340" s="538">
        <v>73050</v>
      </c>
      <c r="G340" s="538">
        <v>43432</v>
      </c>
      <c r="H340" s="537" t="s">
        <v>2465</v>
      </c>
      <c r="I340" s="537">
        <v>1</v>
      </c>
      <c r="J340" s="537" t="s">
        <v>5004</v>
      </c>
      <c r="K340" s="537" t="s">
        <v>2464</v>
      </c>
      <c r="L340" s="538">
        <v>42573</v>
      </c>
      <c r="M340" s="520" t="s">
        <v>5003</v>
      </c>
      <c r="N340" s="520" t="s">
        <v>2536</v>
      </c>
    </row>
    <row r="341" spans="1:14" hidden="1" outlineLevel="1">
      <c r="A341" s="537" t="s">
        <v>2535</v>
      </c>
      <c r="B341" s="537" t="s">
        <v>2209</v>
      </c>
      <c r="C341" s="537" t="s">
        <v>2209</v>
      </c>
      <c r="D341" s="537" t="s">
        <v>2209</v>
      </c>
      <c r="E341" s="538">
        <v>40878</v>
      </c>
      <c r="F341" s="538">
        <v>73050</v>
      </c>
      <c r="G341" s="538">
        <v>43432</v>
      </c>
      <c r="H341" s="537" t="s">
        <v>2465</v>
      </c>
      <c r="I341" s="537">
        <v>1</v>
      </c>
      <c r="J341" s="537" t="s">
        <v>5002</v>
      </c>
      <c r="K341" s="537" t="s">
        <v>2464</v>
      </c>
      <c r="L341" s="538">
        <v>42573</v>
      </c>
      <c r="M341" s="520" t="s">
        <v>5001</v>
      </c>
      <c r="N341" s="520" t="s">
        <v>2534</v>
      </c>
    </row>
    <row r="342" spans="1:14" hidden="1" outlineLevel="1">
      <c r="A342" s="537" t="s">
        <v>2533</v>
      </c>
      <c r="B342" s="537" t="s">
        <v>2532</v>
      </c>
      <c r="C342" s="537" t="s">
        <v>2532</v>
      </c>
      <c r="D342" s="537" t="s">
        <v>2532</v>
      </c>
      <c r="E342" s="538">
        <v>40878</v>
      </c>
      <c r="F342" s="538">
        <v>73050</v>
      </c>
      <c r="G342" s="538">
        <v>43432</v>
      </c>
      <c r="H342" s="537" t="s">
        <v>2465</v>
      </c>
      <c r="I342" s="537">
        <v>1</v>
      </c>
      <c r="J342" s="537" t="s">
        <v>4087</v>
      </c>
      <c r="K342" s="537" t="s">
        <v>2464</v>
      </c>
      <c r="L342" s="538">
        <v>42573</v>
      </c>
      <c r="M342" s="520" t="s">
        <v>5000</v>
      </c>
      <c r="N342" s="520" t="s">
        <v>4999</v>
      </c>
    </row>
    <row r="343" spans="1:14" hidden="1" outlineLevel="1">
      <c r="A343" s="537" t="s">
        <v>2531</v>
      </c>
      <c r="B343" s="537" t="s">
        <v>2530</v>
      </c>
      <c r="C343" s="537" t="s">
        <v>2530</v>
      </c>
      <c r="D343" s="537" t="s">
        <v>2530</v>
      </c>
      <c r="E343" s="538">
        <v>40878</v>
      </c>
      <c r="F343" s="538">
        <v>73050</v>
      </c>
      <c r="G343" s="538">
        <v>43432</v>
      </c>
      <c r="H343" s="537" t="s">
        <v>2465</v>
      </c>
      <c r="I343" s="537">
        <v>1</v>
      </c>
      <c r="J343" s="537" t="s">
        <v>4998</v>
      </c>
      <c r="K343" s="537" t="s">
        <v>2464</v>
      </c>
      <c r="L343" s="538">
        <v>42573</v>
      </c>
      <c r="M343" s="520" t="s">
        <v>4997</v>
      </c>
      <c r="N343" s="520" t="s">
        <v>2529</v>
      </c>
    </row>
    <row r="344" spans="1:14" s="524" customFormat="1" hidden="1" outlineLevel="1">
      <c r="A344" s="539" t="s">
        <v>2528</v>
      </c>
      <c r="B344" s="539" t="s">
        <v>2527</v>
      </c>
      <c r="C344" s="539" t="s">
        <v>2527</v>
      </c>
      <c r="D344" s="539" t="s">
        <v>2527</v>
      </c>
      <c r="E344" s="540">
        <v>40878</v>
      </c>
      <c r="F344" s="540">
        <v>42460</v>
      </c>
      <c r="G344" s="540">
        <v>42573</v>
      </c>
      <c r="H344" s="539" t="s">
        <v>2465</v>
      </c>
      <c r="I344" s="539">
        <v>1</v>
      </c>
      <c r="J344" s="539" t="s">
        <v>2526</v>
      </c>
      <c r="K344" s="539" t="s">
        <v>2464</v>
      </c>
      <c r="L344" s="540">
        <v>42573</v>
      </c>
      <c r="M344" s="524" t="s">
        <v>2525</v>
      </c>
      <c r="N344" s="524" t="s">
        <v>2524</v>
      </c>
    </row>
    <row r="345" spans="1:14" s="524" customFormat="1" hidden="1" outlineLevel="1">
      <c r="A345" s="539" t="s">
        <v>2523</v>
      </c>
      <c r="B345" s="539" t="s">
        <v>2522</v>
      </c>
      <c r="C345" s="539" t="s">
        <v>2522</v>
      </c>
      <c r="D345" s="539" t="s">
        <v>2522</v>
      </c>
      <c r="E345" s="540">
        <v>40878</v>
      </c>
      <c r="F345" s="540">
        <v>42460</v>
      </c>
      <c r="G345" s="540">
        <v>42573</v>
      </c>
      <c r="H345" s="539" t="s">
        <v>2465</v>
      </c>
      <c r="I345" s="539">
        <v>1</v>
      </c>
      <c r="J345" s="539" t="s">
        <v>2521</v>
      </c>
      <c r="K345" s="539" t="s">
        <v>2464</v>
      </c>
      <c r="L345" s="540">
        <v>42573</v>
      </c>
      <c r="M345" s="524" t="s">
        <v>2520</v>
      </c>
      <c r="N345" s="524" t="s">
        <v>2519</v>
      </c>
    </row>
    <row r="346" spans="1:14" hidden="1" outlineLevel="1">
      <c r="A346" s="537" t="s">
        <v>2518</v>
      </c>
      <c r="B346" s="537" t="s">
        <v>2226</v>
      </c>
      <c r="C346" s="537" t="s">
        <v>2226</v>
      </c>
      <c r="D346" s="537" t="s">
        <v>2226</v>
      </c>
      <c r="E346" s="538">
        <v>40878</v>
      </c>
      <c r="F346" s="538">
        <v>73050</v>
      </c>
      <c r="G346" s="538">
        <v>43432</v>
      </c>
      <c r="H346" s="537" t="s">
        <v>2465</v>
      </c>
      <c r="I346" s="537">
        <v>1</v>
      </c>
      <c r="J346" s="537" t="s">
        <v>4996</v>
      </c>
      <c r="K346" s="537" t="s">
        <v>2464</v>
      </c>
      <c r="L346" s="538">
        <v>42573</v>
      </c>
      <c r="M346" s="520" t="s">
        <v>4995</v>
      </c>
      <c r="N346" s="520" t="s">
        <v>2517</v>
      </c>
    </row>
    <row r="347" spans="1:14" s="524" customFormat="1" hidden="1" outlineLevel="1">
      <c r="A347" s="539" t="s">
        <v>2516</v>
      </c>
      <c r="B347" s="539" t="s">
        <v>2515</v>
      </c>
      <c r="C347" s="539" t="s">
        <v>2515</v>
      </c>
      <c r="D347" s="539" t="s">
        <v>2515</v>
      </c>
      <c r="E347" s="540">
        <v>40878</v>
      </c>
      <c r="F347" s="540">
        <v>42460</v>
      </c>
      <c r="G347" s="540">
        <v>42573</v>
      </c>
      <c r="H347" s="539" t="s">
        <v>2465</v>
      </c>
      <c r="I347" s="539">
        <v>1</v>
      </c>
      <c r="J347" s="539" t="s">
        <v>2514</v>
      </c>
      <c r="K347" s="539" t="s">
        <v>2464</v>
      </c>
      <c r="L347" s="540">
        <v>42573</v>
      </c>
      <c r="M347" s="524" t="s">
        <v>2513</v>
      </c>
      <c r="N347" s="524" t="s">
        <v>2512</v>
      </c>
    </row>
    <row r="348" spans="1:14" hidden="1" outlineLevel="1">
      <c r="A348" s="537" t="s">
        <v>2511</v>
      </c>
      <c r="B348" s="537" t="s">
        <v>2112</v>
      </c>
      <c r="C348" s="537" t="s">
        <v>2112</v>
      </c>
      <c r="D348" s="537" t="s">
        <v>2112</v>
      </c>
      <c r="E348" s="538">
        <v>40878</v>
      </c>
      <c r="F348" s="538">
        <v>73050</v>
      </c>
      <c r="G348" s="538">
        <v>43432</v>
      </c>
      <c r="H348" s="537" t="s">
        <v>2465</v>
      </c>
      <c r="I348" s="537">
        <v>1</v>
      </c>
      <c r="J348" s="537" t="s">
        <v>4994</v>
      </c>
      <c r="K348" s="537" t="s">
        <v>2464</v>
      </c>
      <c r="L348" s="538">
        <v>42573</v>
      </c>
      <c r="M348" s="520" t="s">
        <v>4993</v>
      </c>
      <c r="N348" s="520" t="s">
        <v>2510</v>
      </c>
    </row>
    <row r="349" spans="1:14" hidden="1" outlineLevel="1">
      <c r="A349" s="537" t="s">
        <v>2509</v>
      </c>
      <c r="B349" s="537" t="s">
        <v>2224</v>
      </c>
      <c r="C349" s="537" t="s">
        <v>2224</v>
      </c>
      <c r="D349" s="537" t="s">
        <v>2224</v>
      </c>
      <c r="E349" s="538">
        <v>40878</v>
      </c>
      <c r="F349" s="538">
        <v>73050</v>
      </c>
      <c r="G349" s="538">
        <v>43432</v>
      </c>
      <c r="H349" s="537" t="s">
        <v>2465</v>
      </c>
      <c r="I349" s="537">
        <v>1</v>
      </c>
      <c r="J349" s="537" t="s">
        <v>4992</v>
      </c>
      <c r="K349" s="537" t="s">
        <v>2464</v>
      </c>
      <c r="L349" s="538">
        <v>42573</v>
      </c>
      <c r="M349" s="520" t="s">
        <v>4991</v>
      </c>
      <c r="N349" s="520" t="s">
        <v>4990</v>
      </c>
    </row>
    <row r="350" spans="1:14" s="524" customFormat="1" hidden="1" outlineLevel="1">
      <c r="A350" s="539" t="s">
        <v>2508</v>
      </c>
      <c r="B350" s="539" t="s">
        <v>2507</v>
      </c>
      <c r="C350" s="539" t="s">
        <v>2507</v>
      </c>
      <c r="D350" s="539" t="s">
        <v>2507</v>
      </c>
      <c r="E350" s="540">
        <v>40878</v>
      </c>
      <c r="F350" s="540">
        <v>42460</v>
      </c>
      <c r="G350" s="540">
        <v>42573</v>
      </c>
      <c r="H350" s="539" t="s">
        <v>2465</v>
      </c>
      <c r="I350" s="539">
        <v>1</v>
      </c>
      <c r="J350" s="539" t="s">
        <v>2506</v>
      </c>
      <c r="K350" s="539" t="s">
        <v>2464</v>
      </c>
      <c r="L350" s="540">
        <v>42573</v>
      </c>
      <c r="M350" s="524" t="s">
        <v>2505</v>
      </c>
      <c r="N350" s="524" t="s">
        <v>2504</v>
      </c>
    </row>
    <row r="351" spans="1:14" hidden="1" outlineLevel="1">
      <c r="A351" s="537" t="s">
        <v>2503</v>
      </c>
      <c r="B351" s="537" t="s">
        <v>2699</v>
      </c>
      <c r="C351" s="537" t="s">
        <v>2699</v>
      </c>
      <c r="D351" s="537" t="s">
        <v>2699</v>
      </c>
      <c r="E351" s="538">
        <v>40878</v>
      </c>
      <c r="F351" s="538">
        <v>73050</v>
      </c>
      <c r="G351" s="538">
        <v>43474</v>
      </c>
      <c r="H351" s="537" t="s">
        <v>2465</v>
      </c>
      <c r="I351" s="537">
        <v>1</v>
      </c>
      <c r="J351" s="537" t="s">
        <v>4989</v>
      </c>
      <c r="K351" s="537" t="s">
        <v>2464</v>
      </c>
      <c r="L351" s="538">
        <v>42573</v>
      </c>
      <c r="M351" s="520" t="s">
        <v>4988</v>
      </c>
      <c r="N351" s="520" t="s">
        <v>4987</v>
      </c>
    </row>
    <row r="352" spans="1:14" hidden="1" outlineLevel="1">
      <c r="A352" s="537" t="s">
        <v>2502</v>
      </c>
      <c r="B352" s="537" t="s">
        <v>4986</v>
      </c>
      <c r="C352" s="537" t="s">
        <v>4986</v>
      </c>
      <c r="D352" s="537" t="s">
        <v>2223</v>
      </c>
      <c r="E352" s="538">
        <v>40878</v>
      </c>
      <c r="F352" s="538">
        <v>73050</v>
      </c>
      <c r="G352" s="538">
        <v>43474</v>
      </c>
      <c r="H352" s="537" t="s">
        <v>2465</v>
      </c>
      <c r="I352" s="537">
        <v>1</v>
      </c>
      <c r="J352" s="537" t="s">
        <v>4985</v>
      </c>
      <c r="K352" s="537" t="s">
        <v>2464</v>
      </c>
      <c r="L352" s="538">
        <v>42573</v>
      </c>
      <c r="M352" s="520" t="s">
        <v>4984</v>
      </c>
      <c r="N352" s="520" t="s">
        <v>4983</v>
      </c>
    </row>
    <row r="353" spans="1:14" hidden="1" outlineLevel="1">
      <c r="A353" s="537" t="s">
        <v>2501</v>
      </c>
      <c r="B353" s="537" t="s">
        <v>2698</v>
      </c>
      <c r="C353" s="537" t="s">
        <v>2698</v>
      </c>
      <c r="D353" s="537" t="s">
        <v>2698</v>
      </c>
      <c r="E353" s="538">
        <v>40878</v>
      </c>
      <c r="F353" s="538">
        <v>73050</v>
      </c>
      <c r="G353" s="538">
        <v>43474</v>
      </c>
      <c r="H353" s="537" t="s">
        <v>2465</v>
      </c>
      <c r="I353" s="537">
        <v>1</v>
      </c>
      <c r="J353" s="537" t="s">
        <v>4982</v>
      </c>
      <c r="K353" s="537" t="s">
        <v>2464</v>
      </c>
      <c r="L353" s="538">
        <v>42573</v>
      </c>
      <c r="M353" s="520" t="s">
        <v>4981</v>
      </c>
      <c r="N353" s="520" t="s">
        <v>4980</v>
      </c>
    </row>
    <row r="354" spans="1:14" s="524" customFormat="1" hidden="1" outlineLevel="1">
      <c r="A354" s="539" t="s">
        <v>2500</v>
      </c>
      <c r="B354" s="539" t="s">
        <v>2089</v>
      </c>
      <c r="C354" s="539" t="s">
        <v>2089</v>
      </c>
      <c r="D354" s="539" t="s">
        <v>2089</v>
      </c>
      <c r="E354" s="540">
        <v>40878</v>
      </c>
      <c r="F354" s="540">
        <v>42460</v>
      </c>
      <c r="G354" s="540">
        <v>42573</v>
      </c>
      <c r="H354" s="539" t="s">
        <v>2465</v>
      </c>
      <c r="I354" s="539">
        <v>1</v>
      </c>
      <c r="J354" s="539" t="s">
        <v>2499</v>
      </c>
      <c r="K354" s="539" t="s">
        <v>2464</v>
      </c>
      <c r="L354" s="540">
        <v>42573</v>
      </c>
      <c r="M354" s="524" t="s">
        <v>2498</v>
      </c>
      <c r="N354" s="524" t="s">
        <v>2497</v>
      </c>
    </row>
    <row r="355" spans="1:14" hidden="1" outlineLevel="1">
      <c r="A355" s="537" t="s">
        <v>2496</v>
      </c>
      <c r="B355" s="537" t="s">
        <v>2495</v>
      </c>
      <c r="C355" s="537" t="s">
        <v>2495</v>
      </c>
      <c r="D355" s="537" t="s">
        <v>2495</v>
      </c>
      <c r="E355" s="538">
        <v>40878</v>
      </c>
      <c r="F355" s="538">
        <v>73050</v>
      </c>
      <c r="G355" s="538">
        <v>43432</v>
      </c>
      <c r="H355" s="537" t="s">
        <v>2465</v>
      </c>
      <c r="I355" s="537">
        <v>1</v>
      </c>
      <c r="J355" s="537" t="s">
        <v>4979</v>
      </c>
      <c r="K355" s="537" t="s">
        <v>2464</v>
      </c>
      <c r="L355" s="538">
        <v>42573</v>
      </c>
      <c r="M355" s="520" t="s">
        <v>4978</v>
      </c>
      <c r="N355" s="520" t="s">
        <v>2494</v>
      </c>
    </row>
    <row r="356" spans="1:14" s="524" customFormat="1" hidden="1" outlineLevel="1">
      <c r="A356" s="539" t="s">
        <v>2493</v>
      </c>
      <c r="B356" s="539" t="s">
        <v>2492</v>
      </c>
      <c r="C356" s="539" t="s">
        <v>2492</v>
      </c>
      <c r="D356" s="539" t="s">
        <v>2492</v>
      </c>
      <c r="E356" s="540">
        <v>40878</v>
      </c>
      <c r="F356" s="540">
        <v>42460</v>
      </c>
      <c r="G356" s="540">
        <v>42573</v>
      </c>
      <c r="H356" s="539" t="s">
        <v>2465</v>
      </c>
      <c r="I356" s="539">
        <v>1</v>
      </c>
      <c r="J356" s="539" t="s">
        <v>2491</v>
      </c>
      <c r="K356" s="539" t="s">
        <v>2464</v>
      </c>
      <c r="L356" s="540">
        <v>42573</v>
      </c>
      <c r="M356" s="524" t="s">
        <v>2490</v>
      </c>
      <c r="N356" s="524" t="s">
        <v>2489</v>
      </c>
    </row>
    <row r="357" spans="1:14" s="524" customFormat="1" hidden="1" outlineLevel="1">
      <c r="A357" s="539" t="s">
        <v>2488</v>
      </c>
      <c r="B357" s="539" t="s">
        <v>2487</v>
      </c>
      <c r="C357" s="539" t="s">
        <v>2487</v>
      </c>
      <c r="D357" s="539" t="s">
        <v>2487</v>
      </c>
      <c r="E357" s="540">
        <v>40878</v>
      </c>
      <c r="F357" s="540">
        <v>42460</v>
      </c>
      <c r="G357" s="540">
        <v>42573</v>
      </c>
      <c r="H357" s="539" t="s">
        <v>2465</v>
      </c>
      <c r="I357" s="539">
        <v>1</v>
      </c>
      <c r="J357" s="539" t="s">
        <v>2486</v>
      </c>
      <c r="K357" s="539" t="s">
        <v>2464</v>
      </c>
      <c r="L357" s="540">
        <v>42573</v>
      </c>
      <c r="M357" s="524" t="s">
        <v>2485</v>
      </c>
      <c r="N357" s="524" t="s">
        <v>2484</v>
      </c>
    </row>
    <row r="358" spans="1:14" s="524" customFormat="1" hidden="1" outlineLevel="1">
      <c r="A358" s="539" t="s">
        <v>2483</v>
      </c>
      <c r="B358" s="539" t="s">
        <v>2114</v>
      </c>
      <c r="C358" s="539" t="s">
        <v>2114</v>
      </c>
      <c r="D358" s="539" t="s">
        <v>2114</v>
      </c>
      <c r="E358" s="540">
        <v>40878</v>
      </c>
      <c r="F358" s="540">
        <v>42460</v>
      </c>
      <c r="G358" s="540">
        <v>42573</v>
      </c>
      <c r="H358" s="539" t="s">
        <v>2465</v>
      </c>
      <c r="I358" s="539">
        <v>1</v>
      </c>
      <c r="J358" s="539" t="s">
        <v>2482</v>
      </c>
      <c r="K358" s="539" t="s">
        <v>2464</v>
      </c>
      <c r="L358" s="540">
        <v>42573</v>
      </c>
      <c r="M358" s="524" t="s">
        <v>2481</v>
      </c>
      <c r="N358" s="524" t="s">
        <v>2480</v>
      </c>
    </row>
    <row r="359" spans="1:14" hidden="1" outlineLevel="1">
      <c r="A359" s="537" t="s">
        <v>2479</v>
      </c>
      <c r="B359" s="537" t="s">
        <v>2697</v>
      </c>
      <c r="C359" s="537" t="s">
        <v>2697</v>
      </c>
      <c r="D359" s="537" t="s">
        <v>2697</v>
      </c>
      <c r="E359" s="538">
        <v>40878</v>
      </c>
      <c r="F359" s="538">
        <v>73050</v>
      </c>
      <c r="G359" s="538">
        <v>43432</v>
      </c>
      <c r="H359" s="537" t="s">
        <v>2465</v>
      </c>
      <c r="I359" s="537">
        <v>1</v>
      </c>
      <c r="J359" s="537" t="s">
        <v>4977</v>
      </c>
      <c r="K359" s="537" t="s">
        <v>2464</v>
      </c>
      <c r="L359" s="538">
        <v>42573</v>
      </c>
      <c r="M359" s="520" t="s">
        <v>4976</v>
      </c>
      <c r="N359" s="520" t="s">
        <v>4975</v>
      </c>
    </row>
    <row r="360" spans="1:14" hidden="1" outlineLevel="1">
      <c r="A360" s="537" t="s">
        <v>2478</v>
      </c>
      <c r="B360" s="537" t="s">
        <v>851</v>
      </c>
      <c r="C360" s="537" t="s">
        <v>851</v>
      </c>
      <c r="D360" s="537" t="s">
        <v>851</v>
      </c>
      <c r="E360" s="538">
        <v>40878</v>
      </c>
      <c r="F360" s="538">
        <v>73050</v>
      </c>
      <c r="G360" s="538">
        <v>43432</v>
      </c>
      <c r="H360" s="537" t="s">
        <v>2465</v>
      </c>
      <c r="I360" s="537">
        <v>1</v>
      </c>
      <c r="J360" s="537" t="s">
        <v>4974</v>
      </c>
      <c r="K360" s="537" t="s">
        <v>2464</v>
      </c>
      <c r="L360" s="538">
        <v>42573</v>
      </c>
      <c r="M360" s="520" t="s">
        <v>4973</v>
      </c>
      <c r="N360" s="520" t="s">
        <v>4972</v>
      </c>
    </row>
    <row r="361" spans="1:14" hidden="1" outlineLevel="1">
      <c r="A361" s="537" t="s">
        <v>4971</v>
      </c>
      <c r="B361" s="537" t="s">
        <v>2233</v>
      </c>
      <c r="C361" s="537" t="s">
        <v>2233</v>
      </c>
      <c r="D361" s="537" t="s">
        <v>2233</v>
      </c>
      <c r="E361" s="538">
        <v>42461</v>
      </c>
      <c r="F361" s="538">
        <v>73050</v>
      </c>
      <c r="G361" s="538">
        <v>43432</v>
      </c>
      <c r="H361" s="537" t="s">
        <v>2465</v>
      </c>
      <c r="I361" s="537">
        <v>1</v>
      </c>
      <c r="J361" s="537" t="s">
        <v>4970</v>
      </c>
      <c r="K361" s="537" t="s">
        <v>2464</v>
      </c>
      <c r="L361" s="538">
        <v>42573</v>
      </c>
      <c r="M361" s="520" t="s">
        <v>4969</v>
      </c>
      <c r="N361" s="520" t="s">
        <v>4968</v>
      </c>
    </row>
    <row r="362" spans="1:14" hidden="1" outlineLevel="1">
      <c r="A362" s="537" t="s">
        <v>4967</v>
      </c>
      <c r="B362" s="537" t="s">
        <v>51</v>
      </c>
      <c r="C362" s="537" t="s">
        <v>51</v>
      </c>
      <c r="D362" s="537" t="s">
        <v>51</v>
      </c>
      <c r="E362" s="538">
        <v>42461</v>
      </c>
      <c r="F362" s="538">
        <v>73050</v>
      </c>
      <c r="G362" s="538">
        <v>43432</v>
      </c>
      <c r="H362" s="537" t="s">
        <v>2465</v>
      </c>
      <c r="I362" s="537">
        <v>1</v>
      </c>
      <c r="J362" s="537" t="s">
        <v>4966</v>
      </c>
      <c r="K362" s="537" t="s">
        <v>2464</v>
      </c>
      <c r="L362" s="538">
        <v>42573</v>
      </c>
      <c r="M362" s="520" t="s">
        <v>4965</v>
      </c>
      <c r="N362" s="520" t="s">
        <v>4964</v>
      </c>
    </row>
    <row r="363" spans="1:14" hidden="1" outlineLevel="1">
      <c r="A363" s="537" t="s">
        <v>4963</v>
      </c>
      <c r="B363" s="537" t="s">
        <v>2232</v>
      </c>
      <c r="C363" s="537" t="s">
        <v>2232</v>
      </c>
      <c r="D363" s="537" t="s">
        <v>2232</v>
      </c>
      <c r="E363" s="538">
        <v>42461</v>
      </c>
      <c r="F363" s="538">
        <v>73050</v>
      </c>
      <c r="G363" s="538">
        <v>43432</v>
      </c>
      <c r="H363" s="537" t="s">
        <v>2465</v>
      </c>
      <c r="I363" s="537">
        <v>1</v>
      </c>
      <c r="J363" s="537" t="s">
        <v>4962</v>
      </c>
      <c r="K363" s="537" t="s">
        <v>2464</v>
      </c>
      <c r="L363" s="538">
        <v>42573</v>
      </c>
      <c r="M363" s="520" t="s">
        <v>4961</v>
      </c>
      <c r="N363" s="520" t="s">
        <v>2850</v>
      </c>
    </row>
    <row r="364" spans="1:14" hidden="1" outlineLevel="1">
      <c r="A364" s="537" t="s">
        <v>3929</v>
      </c>
      <c r="B364" s="537" t="s">
        <v>2101</v>
      </c>
      <c r="C364" s="537" t="s">
        <v>2101</v>
      </c>
      <c r="D364" s="537" t="s">
        <v>2101</v>
      </c>
      <c r="E364" s="538">
        <v>42461</v>
      </c>
      <c r="F364" s="538">
        <v>73050</v>
      </c>
      <c r="G364" s="538">
        <v>43432</v>
      </c>
      <c r="H364" s="537" t="s">
        <v>2465</v>
      </c>
      <c r="I364" s="537">
        <v>1</v>
      </c>
      <c r="J364" s="537" t="s">
        <v>4960</v>
      </c>
      <c r="K364" s="537" t="s">
        <v>2464</v>
      </c>
      <c r="L364" s="538">
        <v>42573</v>
      </c>
      <c r="M364" s="520" t="s">
        <v>4959</v>
      </c>
      <c r="N364" s="520" t="s">
        <v>4958</v>
      </c>
    </row>
    <row r="365" spans="1:14" hidden="1" outlineLevel="1">
      <c r="A365" s="537" t="s">
        <v>4957</v>
      </c>
      <c r="B365" s="537" t="s">
        <v>2230</v>
      </c>
      <c r="C365" s="537" t="s">
        <v>2230</v>
      </c>
      <c r="D365" s="537" t="s">
        <v>2230</v>
      </c>
      <c r="E365" s="538">
        <v>42461</v>
      </c>
      <c r="F365" s="538">
        <v>73050</v>
      </c>
      <c r="G365" s="538">
        <v>43432</v>
      </c>
      <c r="H365" s="537" t="s">
        <v>2465</v>
      </c>
      <c r="I365" s="537">
        <v>1</v>
      </c>
      <c r="J365" s="537" t="s">
        <v>4085</v>
      </c>
      <c r="K365" s="537" t="s">
        <v>2464</v>
      </c>
      <c r="L365" s="538">
        <v>42573</v>
      </c>
      <c r="M365" s="520" t="s">
        <v>4956</v>
      </c>
      <c r="N365" s="520" t="s">
        <v>4955</v>
      </c>
    </row>
    <row r="366" spans="1:14" hidden="1" outlineLevel="1">
      <c r="A366" s="537" t="s">
        <v>4954</v>
      </c>
      <c r="B366" s="537" t="s">
        <v>134</v>
      </c>
      <c r="C366" s="537" t="s">
        <v>134</v>
      </c>
      <c r="D366" s="537" t="s">
        <v>134</v>
      </c>
      <c r="E366" s="538">
        <v>42461</v>
      </c>
      <c r="F366" s="538">
        <v>73050</v>
      </c>
      <c r="G366" s="538">
        <v>43432</v>
      </c>
      <c r="H366" s="537" t="s">
        <v>2465</v>
      </c>
      <c r="I366" s="537">
        <v>1</v>
      </c>
      <c r="J366" s="537" t="s">
        <v>4086</v>
      </c>
      <c r="K366" s="537" t="s">
        <v>2464</v>
      </c>
      <c r="L366" s="538">
        <v>42573</v>
      </c>
      <c r="M366" s="520" t="s">
        <v>4953</v>
      </c>
      <c r="N366" s="520" t="s">
        <v>2875</v>
      </c>
    </row>
    <row r="367" spans="1:14" hidden="1" outlineLevel="1">
      <c r="A367" s="537" t="s">
        <v>4952</v>
      </c>
      <c r="B367" s="537" t="s">
        <v>2228</v>
      </c>
      <c r="C367" s="537" t="s">
        <v>2228</v>
      </c>
      <c r="D367" s="537" t="s">
        <v>2228</v>
      </c>
      <c r="E367" s="538">
        <v>42461</v>
      </c>
      <c r="F367" s="538">
        <v>73050</v>
      </c>
      <c r="G367" s="538">
        <v>43432</v>
      </c>
      <c r="H367" s="537" t="s">
        <v>2465</v>
      </c>
      <c r="I367" s="537">
        <v>1</v>
      </c>
      <c r="J367" s="537" t="s">
        <v>4951</v>
      </c>
      <c r="K367" s="537" t="s">
        <v>2464</v>
      </c>
      <c r="L367" s="538">
        <v>42573</v>
      </c>
      <c r="M367" s="520" t="s">
        <v>4950</v>
      </c>
      <c r="N367" s="520" t="s">
        <v>4949</v>
      </c>
    </row>
    <row r="368" spans="1:14" hidden="1" outlineLevel="1">
      <c r="A368" s="537" t="s">
        <v>4948</v>
      </c>
      <c r="B368" s="537" t="s">
        <v>2104</v>
      </c>
      <c r="C368" s="537" t="s">
        <v>2104</v>
      </c>
      <c r="D368" s="537" t="s">
        <v>2104</v>
      </c>
      <c r="E368" s="538">
        <v>42461</v>
      </c>
      <c r="F368" s="538">
        <v>73050</v>
      </c>
      <c r="G368" s="538">
        <v>43432</v>
      </c>
      <c r="H368" s="537" t="s">
        <v>2465</v>
      </c>
      <c r="I368" s="537">
        <v>1</v>
      </c>
      <c r="J368" s="537" t="s">
        <v>4947</v>
      </c>
      <c r="K368" s="537" t="s">
        <v>2464</v>
      </c>
      <c r="L368" s="538">
        <v>42573</v>
      </c>
      <c r="M368" s="520" t="s">
        <v>4946</v>
      </c>
      <c r="N368" s="520" t="s">
        <v>4945</v>
      </c>
    </row>
    <row r="369" spans="1:36" s="524" customFormat="1" hidden="1" outlineLevel="1">
      <c r="A369" s="539" t="s">
        <v>2477</v>
      </c>
      <c r="B369" s="539" t="s">
        <v>2476</v>
      </c>
      <c r="C369" s="539" t="s">
        <v>2476</v>
      </c>
      <c r="D369" s="539" t="s">
        <v>2476</v>
      </c>
      <c r="E369" s="540">
        <v>40878</v>
      </c>
      <c r="F369" s="540">
        <v>42460</v>
      </c>
      <c r="G369" s="540">
        <v>42573</v>
      </c>
      <c r="H369" s="539" t="s">
        <v>2465</v>
      </c>
      <c r="I369" s="539">
        <v>1</v>
      </c>
      <c r="J369" s="539" t="s">
        <v>2475</v>
      </c>
      <c r="K369" s="539" t="s">
        <v>2464</v>
      </c>
      <c r="L369" s="540">
        <v>42573</v>
      </c>
      <c r="M369" s="524" t="s">
        <v>2474</v>
      </c>
      <c r="N369" s="524" t="s">
        <v>2473</v>
      </c>
    </row>
    <row r="370" spans="1:36" hidden="1" outlineLevel="1">
      <c r="A370" s="537" t="s">
        <v>3926</v>
      </c>
      <c r="B370" s="537" t="s">
        <v>2207</v>
      </c>
      <c r="C370" s="537" t="s">
        <v>2207</v>
      </c>
      <c r="D370" s="537" t="s">
        <v>2207</v>
      </c>
      <c r="E370" s="538">
        <v>42461</v>
      </c>
      <c r="F370" s="538">
        <v>73050</v>
      </c>
      <c r="G370" s="538">
        <v>43474</v>
      </c>
      <c r="H370" s="537" t="s">
        <v>2465</v>
      </c>
      <c r="I370" s="537">
        <v>1</v>
      </c>
      <c r="J370" s="537" t="s">
        <v>4944</v>
      </c>
      <c r="K370" s="537" t="s">
        <v>2464</v>
      </c>
      <c r="L370" s="538">
        <v>42573</v>
      </c>
      <c r="M370" s="520" t="s">
        <v>4943</v>
      </c>
      <c r="N370" s="520" t="s">
        <v>4942</v>
      </c>
    </row>
    <row r="371" spans="1:36" hidden="1" outlineLevel="1">
      <c r="A371" s="537" t="s">
        <v>4941</v>
      </c>
      <c r="B371" s="537" t="s">
        <v>266</v>
      </c>
      <c r="C371" s="537" t="s">
        <v>266</v>
      </c>
      <c r="D371" s="537" t="s">
        <v>266</v>
      </c>
      <c r="E371" s="538">
        <v>42461</v>
      </c>
      <c r="F371" s="538">
        <v>73050</v>
      </c>
      <c r="G371" s="538">
        <v>43432</v>
      </c>
      <c r="H371" s="537" t="s">
        <v>2465</v>
      </c>
      <c r="I371" s="537">
        <v>1</v>
      </c>
      <c r="J371" s="537" t="s">
        <v>4940</v>
      </c>
      <c r="K371" s="537" t="s">
        <v>2464</v>
      </c>
      <c r="L371" s="538">
        <v>42573</v>
      </c>
      <c r="M371" s="520" t="s">
        <v>4939</v>
      </c>
      <c r="N371" s="520" t="s">
        <v>4938</v>
      </c>
    </row>
    <row r="372" spans="1:36" hidden="1" outlineLevel="1">
      <c r="A372" s="537" t="s">
        <v>4937</v>
      </c>
      <c r="B372" s="537" t="s">
        <v>2105</v>
      </c>
      <c r="C372" s="537" t="s">
        <v>2105</v>
      </c>
      <c r="D372" s="537" t="s">
        <v>2105</v>
      </c>
      <c r="E372" s="538">
        <v>42461</v>
      </c>
      <c r="F372" s="538">
        <v>73050</v>
      </c>
      <c r="G372" s="538">
        <v>43432</v>
      </c>
      <c r="H372" s="537" t="s">
        <v>2465</v>
      </c>
      <c r="I372" s="537">
        <v>1</v>
      </c>
      <c r="J372" s="537" t="s">
        <v>4936</v>
      </c>
      <c r="K372" s="537" t="s">
        <v>2464</v>
      </c>
      <c r="L372" s="538">
        <v>42573</v>
      </c>
      <c r="M372" s="520" t="s">
        <v>4935</v>
      </c>
      <c r="N372" s="520" t="s">
        <v>4934</v>
      </c>
    </row>
    <row r="373" spans="1:36" hidden="1" outlineLevel="1">
      <c r="A373" s="537" t="s">
        <v>4933</v>
      </c>
      <c r="B373" s="537" t="s">
        <v>2227</v>
      </c>
      <c r="C373" s="537" t="s">
        <v>2227</v>
      </c>
      <c r="D373" s="537" t="s">
        <v>2227</v>
      </c>
      <c r="E373" s="538">
        <v>42461</v>
      </c>
      <c r="F373" s="538">
        <v>73050</v>
      </c>
      <c r="G373" s="538">
        <v>43474</v>
      </c>
      <c r="H373" s="537" t="s">
        <v>2465</v>
      </c>
      <c r="I373" s="537">
        <v>1</v>
      </c>
      <c r="J373" s="537" t="s">
        <v>4932</v>
      </c>
      <c r="K373" s="537" t="s">
        <v>2464</v>
      </c>
      <c r="L373" s="538">
        <v>42573</v>
      </c>
      <c r="M373" s="520" t="s">
        <v>4931</v>
      </c>
      <c r="N373" s="520" t="s">
        <v>4930</v>
      </c>
    </row>
    <row r="374" spans="1:36" hidden="1" outlineLevel="1">
      <c r="A374" s="537" t="s">
        <v>3907</v>
      </c>
      <c r="B374" s="537" t="s">
        <v>2225</v>
      </c>
      <c r="C374" s="537" t="s">
        <v>2225</v>
      </c>
      <c r="D374" s="537" t="s">
        <v>2225</v>
      </c>
      <c r="E374" s="538">
        <v>42461</v>
      </c>
      <c r="F374" s="538">
        <v>73050</v>
      </c>
      <c r="G374" s="538">
        <v>43432</v>
      </c>
      <c r="H374" s="537" t="s">
        <v>2465</v>
      </c>
      <c r="I374" s="537">
        <v>1</v>
      </c>
      <c r="J374" s="537" t="s">
        <v>4929</v>
      </c>
      <c r="K374" s="537" t="s">
        <v>2464</v>
      </c>
      <c r="L374" s="538">
        <v>42573</v>
      </c>
      <c r="M374" s="520" t="s">
        <v>4928</v>
      </c>
      <c r="N374" s="520" t="s">
        <v>4927</v>
      </c>
    </row>
    <row r="375" spans="1:36" hidden="1" outlineLevel="1">
      <c r="A375" s="537" t="s">
        <v>3913</v>
      </c>
      <c r="B375" s="537" t="s">
        <v>409</v>
      </c>
      <c r="C375" s="537" t="s">
        <v>409</v>
      </c>
      <c r="D375" s="537" t="s">
        <v>409</v>
      </c>
      <c r="E375" s="538">
        <v>42461</v>
      </c>
      <c r="F375" s="538">
        <v>73050</v>
      </c>
      <c r="G375" s="538">
        <v>43432</v>
      </c>
      <c r="H375" s="537" t="s">
        <v>2465</v>
      </c>
      <c r="I375" s="537">
        <v>1</v>
      </c>
      <c r="J375" s="537" t="s">
        <v>4926</v>
      </c>
      <c r="K375" s="537" t="s">
        <v>2464</v>
      </c>
      <c r="L375" s="538">
        <v>42573</v>
      </c>
      <c r="M375" s="520" t="s">
        <v>4925</v>
      </c>
      <c r="N375" s="520" t="s">
        <v>4924</v>
      </c>
    </row>
    <row r="376" spans="1:36" hidden="1" outlineLevel="1">
      <c r="A376" s="537" t="s">
        <v>4923</v>
      </c>
      <c r="B376" s="537" t="s">
        <v>136</v>
      </c>
      <c r="C376" s="537" t="s">
        <v>136</v>
      </c>
      <c r="D376" s="537" t="s">
        <v>136</v>
      </c>
      <c r="E376" s="538">
        <v>43466</v>
      </c>
      <c r="F376" s="538">
        <v>73050</v>
      </c>
      <c r="G376" s="538">
        <v>43474</v>
      </c>
      <c r="H376" s="537" t="s">
        <v>2465</v>
      </c>
      <c r="I376" s="537">
        <v>1</v>
      </c>
      <c r="J376" s="537" t="s">
        <v>4922</v>
      </c>
      <c r="K376" s="537" t="s">
        <v>2464</v>
      </c>
      <c r="L376" s="538">
        <v>43474</v>
      </c>
      <c r="M376" s="520" t="s">
        <v>2464</v>
      </c>
      <c r="N376" s="520" t="s">
        <v>2464</v>
      </c>
    </row>
    <row r="377" spans="1:36" hidden="1" outlineLevel="1">
      <c r="A377" s="537" t="s">
        <v>3905</v>
      </c>
      <c r="B377" s="537" t="s">
        <v>4921</v>
      </c>
      <c r="C377" s="537" t="s">
        <v>4921</v>
      </c>
      <c r="D377" s="537" t="s">
        <v>4921</v>
      </c>
      <c r="E377" s="538">
        <v>43466</v>
      </c>
      <c r="F377" s="538">
        <v>73050</v>
      </c>
      <c r="G377" s="538">
        <v>43474</v>
      </c>
      <c r="H377" s="537" t="s">
        <v>2465</v>
      </c>
      <c r="I377" s="537">
        <v>1</v>
      </c>
      <c r="J377" s="537" t="s">
        <v>4920</v>
      </c>
      <c r="K377" s="537" t="s">
        <v>2464</v>
      </c>
      <c r="L377" s="538">
        <v>43474</v>
      </c>
      <c r="M377" s="520" t="s">
        <v>2464</v>
      </c>
      <c r="N377" s="520" t="s">
        <v>2464</v>
      </c>
    </row>
    <row r="378" spans="1:36" hidden="1" outlineLevel="1">
      <c r="A378" s="537" t="s">
        <v>3899</v>
      </c>
      <c r="B378" s="537" t="s">
        <v>4919</v>
      </c>
      <c r="C378" s="537" t="s">
        <v>4919</v>
      </c>
      <c r="D378" s="537" t="s">
        <v>4919</v>
      </c>
      <c r="E378" s="538">
        <v>43466</v>
      </c>
      <c r="F378" s="538">
        <v>73050</v>
      </c>
      <c r="G378" s="538">
        <v>43474</v>
      </c>
      <c r="H378" s="537" t="s">
        <v>2465</v>
      </c>
      <c r="I378" s="537">
        <v>1</v>
      </c>
      <c r="J378" s="537" t="s">
        <v>4918</v>
      </c>
      <c r="K378" s="537" t="s">
        <v>2464</v>
      </c>
      <c r="L378" s="538">
        <v>43474</v>
      </c>
      <c r="M378" s="520" t="s">
        <v>2464</v>
      </c>
      <c r="N378" s="520" t="s">
        <v>2464</v>
      </c>
    </row>
    <row r="379" spans="1:36" hidden="1" outlineLevel="1">
      <c r="A379" s="537" t="s">
        <v>4917</v>
      </c>
      <c r="B379" s="537" t="s">
        <v>4916</v>
      </c>
      <c r="C379" s="537" t="s">
        <v>4916</v>
      </c>
      <c r="D379" s="537" t="s">
        <v>4916</v>
      </c>
      <c r="E379" s="538">
        <v>43466</v>
      </c>
      <c r="F379" s="538">
        <v>73050</v>
      </c>
      <c r="G379" s="538">
        <v>43474</v>
      </c>
      <c r="H379" s="537" t="s">
        <v>2465</v>
      </c>
      <c r="I379" s="537">
        <v>1</v>
      </c>
      <c r="J379" s="537" t="s">
        <v>4915</v>
      </c>
      <c r="K379" s="537" t="s">
        <v>2464</v>
      </c>
      <c r="L379" s="538">
        <v>43474</v>
      </c>
      <c r="M379" s="520" t="s">
        <v>2464</v>
      </c>
      <c r="N379" s="520" t="s">
        <v>2464</v>
      </c>
    </row>
    <row r="380" spans="1:36" s="524" customFormat="1" hidden="1" outlineLevel="1">
      <c r="A380" s="539" t="s">
        <v>2472</v>
      </c>
      <c r="B380" s="539" t="s">
        <v>2471</v>
      </c>
      <c r="C380" s="539" t="s">
        <v>2471</v>
      </c>
      <c r="D380" s="539" t="s">
        <v>2471</v>
      </c>
      <c r="E380" s="540">
        <v>40878</v>
      </c>
      <c r="F380" s="540">
        <v>42460</v>
      </c>
      <c r="G380" s="540">
        <v>42573</v>
      </c>
      <c r="H380" s="539" t="s">
        <v>2465</v>
      </c>
      <c r="I380" s="539">
        <v>1</v>
      </c>
      <c r="J380" s="539" t="s">
        <v>2470</v>
      </c>
      <c r="K380" s="539" t="s">
        <v>2464</v>
      </c>
      <c r="L380" s="540">
        <v>42573</v>
      </c>
      <c r="M380" s="524" t="s">
        <v>2469</v>
      </c>
      <c r="N380" s="524" t="s">
        <v>2468</v>
      </c>
    </row>
    <row r="381" spans="1:36" hidden="1" outlineLevel="1">
      <c r="A381" s="537" t="s">
        <v>3896</v>
      </c>
      <c r="B381" s="537" t="s">
        <v>4914</v>
      </c>
      <c r="C381" s="537" t="s">
        <v>4914</v>
      </c>
      <c r="D381" s="537" t="s">
        <v>4914</v>
      </c>
      <c r="E381" s="538">
        <v>43466</v>
      </c>
      <c r="F381" s="538">
        <v>73050</v>
      </c>
      <c r="G381" s="538">
        <v>43474</v>
      </c>
      <c r="H381" s="537" t="s">
        <v>2465</v>
      </c>
      <c r="I381" s="537">
        <v>1</v>
      </c>
      <c r="J381" s="537" t="s">
        <v>4913</v>
      </c>
      <c r="K381" s="537" t="s">
        <v>2464</v>
      </c>
      <c r="L381" s="538">
        <v>43474</v>
      </c>
      <c r="M381" s="520" t="s">
        <v>2464</v>
      </c>
      <c r="N381" s="520" t="s">
        <v>2464</v>
      </c>
    </row>
    <row r="382" spans="1:36" hidden="1" outlineLevel="1">
      <c r="A382" s="537" t="s">
        <v>2467</v>
      </c>
      <c r="B382" s="537" t="s">
        <v>2466</v>
      </c>
      <c r="C382" s="537" t="s">
        <v>2466</v>
      </c>
      <c r="D382" s="537" t="s">
        <v>2466</v>
      </c>
      <c r="E382" s="538">
        <v>40878</v>
      </c>
      <c r="F382" s="538">
        <v>73050</v>
      </c>
      <c r="G382" s="538">
        <v>43474</v>
      </c>
      <c r="H382" s="537" t="s">
        <v>2465</v>
      </c>
      <c r="I382" s="537">
        <v>1</v>
      </c>
      <c r="J382" s="537" t="s">
        <v>4912</v>
      </c>
      <c r="K382" s="537" t="s">
        <v>2464</v>
      </c>
      <c r="L382" s="538">
        <v>42573</v>
      </c>
      <c r="M382" s="520" t="s">
        <v>4911</v>
      </c>
      <c r="N382" s="520" t="s">
        <v>2463</v>
      </c>
    </row>
    <row r="383" spans="1:36" s="536" customFormat="1" collapsed="1">
      <c r="A383" s="535" t="s">
        <v>5879</v>
      </c>
      <c r="B383" s="535"/>
      <c r="C383" s="535"/>
      <c r="D383" s="535"/>
      <c r="E383" s="535"/>
      <c r="F383" s="535"/>
      <c r="G383" s="535"/>
      <c r="H383" s="535"/>
      <c r="I383" s="535" t="str">
        <f>A385&amp;"="&amp;B385&amp;", "&amp;A386&amp;"="&amp;B386&amp;", "&amp;A387&amp;"="&amp;B387&amp;", "&amp;A388&amp;"="&amp;B388&amp;", "&amp;A389&amp;"="&amp;B389&amp;", "&amp;A390&amp;"="&amp;B390&amp;", "&amp;A391&amp;"="&amp;B391&amp;", "&amp;A392&amp;"="&amp;B392&amp;", "&amp;A393&amp;"="&amp;B393&amp;", "&amp;A394&amp;"="&amp;B394&amp;", "&amp;A395&amp;"="&amp;B395&amp;", "&amp;A396&amp;"="&amp;B396&amp;", "&amp;A397&amp;"="&amp;B397&amp;", "&amp;A398&amp;"="&amp;B398&amp;", "&amp;A399&amp;"="&amp;B399&amp;", "&amp;A400&amp;"="&amp;B400&amp;", "&amp;A401&amp;"="&amp;B401&amp;", "&amp;A402&amp;"="&amp;B402&amp;", "&amp;A403&amp;"="&amp;B403&amp;", "&amp;A404&amp;"="&amp;B404&amp;", "&amp;A405&amp;"="&amp;B405&amp;", "&amp;A406&amp;"="&amp;B406&amp;", "&amp;A407&amp;"="&amp;B407&amp;", "&amp;A408&amp;"="&amp;B408&amp;", "&amp;A409&amp;"="&amp;B409&amp;", "&amp;A410&amp;"="&amp;B410&amp;", "&amp;A411&amp;"="&amp;B411&amp;", "&amp;A412&amp;"="&amp;B412&amp;", "&amp;A413&amp;"="&amp;B413&amp;", "&amp;A414&amp;"="&amp;B414&amp;", "&amp;A415&amp;"="&amp;B415&amp;", "&amp;A416&amp;"="&amp;B416&amp;", "&amp;A417&amp;"="&amp;B417&amp;", "&amp;A418&amp;"="&amp;B418&amp;", "&amp;A419&amp;"="&amp;B419&amp;", "&amp;A420&amp;"="&amp;B420&amp;", "&amp;A421&amp;"="&amp;B421&amp;", "&amp;A426&amp;"="&amp;B426&amp;", "&amp;A427&amp;"="&amp;B427&amp;", "&amp;A428&amp;"="&amp;B428&amp;", "&amp;A429&amp;"="&amp;B429&amp;", "&amp;A430&amp;"="&amp;B430&amp;", "&amp;A431&amp;"="&amp;B431&amp;", "&amp;A432&amp;"="&amp;B432&amp;", "&amp;A433&amp;"="&amp;B433&amp;", "&amp;A434&amp;"="&amp;B434&amp;", "&amp;A435&amp;"="&amp;B435&amp;", "&amp;A436&amp;"="&amp;B436&amp;", "&amp;A437&amp;"="&amp;B437&amp;", "&amp;A438&amp;"="&amp;B438&amp;", "&amp;A439&amp;"="&amp;B439&amp;", "&amp;A440&amp;"="&amp;B440&amp;", "&amp;A441&amp;"="&amp;B441&amp;", "&amp;A442&amp;"="&amp;B442&amp;", "&amp;A443&amp;"="&amp;B443&amp;", "&amp;A444&amp;"="&amp;B444&amp;", "&amp;A445&amp;"="&amp;B445&amp;", "&amp;A446&amp;"="&amp;B446&amp;", "&amp;A447&amp;"="&amp;B447&amp;", "&amp;A448&amp;"="&amp;B448&amp;", "&amp;A449&amp;"="&amp;B449&amp;", "&amp;A450&amp;"="&amp;B450&amp;", "&amp;A451&amp;"="&amp;B451&amp;", "&amp;A452&amp;"="&amp;B452&amp;", "&amp;A453&amp;"="&amp;B453&amp;", "&amp;A454&amp;"="&amp;B454&amp;", "&amp;A455&amp;"="&amp;B455&amp;", "&amp;A456&amp;"="&amp;B456&amp;", "&amp;A457&amp;"="&amp;B457&amp;", "&amp;A458&amp;"="&amp;B458&amp;", "&amp;A459&amp;"="&amp;B459&amp;", "&amp;A460&amp;"="&amp;B460&amp;", "&amp;A461&amp;"="&amp;B461&amp;", "&amp;A462&amp;"="&amp;B462&amp;", "&amp;A463&amp;"="&amp;B463&amp;", "&amp;A464&amp;"="&amp;B464&amp;", "&amp;A465&amp;"="&amp;B465&amp;", "&amp;A466&amp;"="&amp;B466&amp;", "&amp;A467&amp;"="&amp;B467&amp;", "&amp;A468&amp;"="&amp;B468&amp;", "&amp;A469&amp;"="&amp;B469&amp;", "&amp;A470&amp;"="&amp;B470&amp;", "&amp;A471&amp;"="&amp;B471&amp;", "&amp;A472&amp;"="&amp;B472&amp;", "&amp;A473&amp;"="&amp;B473&amp;", "&amp;A474&amp;"="&amp;B474&amp;", "&amp;A475&amp;"="&amp;B475&amp;", "&amp;A476&amp;"="&amp;B476&amp;", "&amp;A477&amp;"="&amp;B477&amp;", "&amp;A478&amp;"="&amp;B478&amp;", "&amp;A479&amp;"="&amp;B479&amp;", "&amp;A480&amp;"="&amp;B480&amp;", "&amp;A481&amp;"="&amp;B481&amp;", "&amp;A482&amp;"="&amp;B482&amp;", "&amp;A483&amp;"="&amp;B483&amp;", "&amp;A484&amp;"="&amp;B484&amp;", "&amp;A485&amp;"="&amp;B485&amp;", "&amp;A486&amp;"="&amp;B486&amp;", "&amp;A487&amp;"="&amp;B487&amp;", "&amp;A488&amp;"="&amp;B488&amp;", "&amp;A489&amp;"="&amp;B489&amp;", "&amp;A490&amp;"="&amp;B490&amp;", "&amp;A491&amp;"="&amp;B491&amp;", "&amp;A492&amp;"="&amp;B492&amp;", "&amp;A493&amp;"="&amp;B493&amp;", "&amp;A494&amp;"="&amp;B494&amp;", "&amp;A495&amp;"="&amp;B495&amp;", "&amp;A496&amp;"="&amp;B496&amp;", "&amp;A497&amp;"="&amp;B497&amp;", "&amp;A498&amp;"="&amp;B498&amp;", "&amp;A499&amp;"="&amp;B499&amp;", "&amp;A500&amp;"="&amp;B500&amp;", "&amp;A501&amp;"="&amp;B501&amp;", "&amp;A502&amp;"="&amp;B502&amp;", "&amp;A503&amp;"="&amp;B503&amp;", "&amp;A504&amp;"="&amp;B504&amp;", "&amp;A505&amp;"="&amp;B505&amp;", "&amp;A506&amp;"="&amp;B506&amp;", "&amp;A507&amp;"="&amp;B507&amp;", "&amp;A508&amp;"="&amp;B508&amp;", "&amp;A509&amp;"="&amp;B509&amp;", "&amp;A510&amp;"="&amp;B510&amp;", "&amp;A511&amp;"="&amp;B511&amp;", "&amp;A512&amp;"="&amp;B512</f>
        <v>T99=Muu asiakaskohtainen sosiaalityö, T9=Sovittelu tai oikeudellinen sopimus, T9T99=Muu sovittelu tai oikeudellinen sopimus, T9T07=Isyyden vahvistaminen, T9T06=Sopiminen puolison elatusavusta, T9T05=Lapsen elatussopimus, T9T04=Huolto-, asumis- ja tapaamissopimus, T9T03=Perheasiainsovittelu, T9T02=Rikossovittelu, T9T01=Lapsen huolto- ja tapaamisasian sovittelu, T8=Yleinen ohjaus ja neuvonta, T7=Taloudellisten etuuksien hyödyntäminen, T740=Päätös taloudellisesta etuudesta, T730=Taloudellisen etuuden hakeminen, T720=Taloudellisen etuuden neuvonta, T710=Taloudellisen etuuden tiedustelu, T6=Palveluiden ja tukitoimien käyttäminen, T660=Palvelun lopetuspäätös, T662=Lapsen huostassapidon lopettaminen, T661=Lapsen sijoituksen lopettaminen, T650=Palvelun järjestäminen/tuottaminen, T640=Päätös palvelusta tai tukitoimesta, T646=Maksupäätös aikuiselle, T645=Sijoituspäätös aikuiselle, T644=Lapsen sijoituspaikan muuttaminen, T643=Lapsen sijoittaminen, T643T99=Muut sijoittamiset kodin ulkopuolelle, T643T18=Sijoitus tuettuun asumiseen, T643T17=Sijoitus omaan kotiin, T643T16=Lapsen kehitysvammalaitossijoitus, T643T15=Lapsen päihdehoitolaitossijoitus, T643T14=Lapsen perhekuntoutusyksikkösijoitus, T643T13=Lastensuojelulaitossijoitus, T643T12=Lapsen perhekotisijoitus laitosluvalla, T643T11=Lapsen perhekotisijoitus, T643T10=Jälkihuoltosijoitus, T643T09=Koulukotisijoitus, T643T04=Lapsen sukulaisperhesijoitus, T643T03=Lapsen sijoittaminen sijaisperheeseen, T643T02=Huostaanotetun sijaishuoltosijoitus, T643T01=Lapsen sijoittaminen avohuollon tukitoimena, T642=Lapsen kiireellinen sijoittaminen, T641=Lapsen huostaanottaminen, T641T02=Tahdonvastainen huostaanotto, T641T01=Suostumuksella tehtävä huostaanotto, T630=Palvelun tai tukitoimen hakeminen, T620=Palveluneuvonta, T610=Palvelun tai tukitoimen tiedusteleminen, T5=Verkoston tai ryhmän hyödyntäminen, T540=Ammatillinen konsultaatio, T542=Konsultaation antaminen, T542T02=Konsultaatiovastaus muussa asiassa, T542T01=Konsultaatiovastaus asiakasasiassa, T541=Konsultaation pyytäminen, T541T02=Konsultaatiopyyntö muussa asiassa, T541T01=Konsultaatiopyyntö asiakasasiassa, T530=Verkosto/ryhmäkoulutus, T532=Asiakasryhmäkoulutus, T531=Tukiverkoston koulutus, T520=Yhteistyöverkosto/ryhmä työ, T522=Työskentely asiakasryhmässä, T521=Työskentely yhteistyöverkostossa, T510=Verkoston tai ryhmän koordinointi, T511=Tukiverkoston koordinoiminen, T4=Asiakasta tukeva keskustelu, T3=Teemakeskustelu, T3T99=Keskustelu muun henkilön kanssa, T3T06=Keskustelu ystävän kanssa, T3T05=Keskustelu muun lähiomaisen kanssa, T3T04=Keskustelu puolison kanssa, T3T03=Keskustelu sijaisvanhemman tms. kanssa, T3T02=Keskustelu vanhempien kanssa, T3T01=Yksilöasiakaskeskustelu, T2=Suunnitelma, T2T02=Laaditun suunnitelman muuttaminen, T2T01=Uuden suunnitelman tekeminen, T15=Asiakastyön päättäminen, T14=Työn arviointi, tutkimus ja kehittäminen, T1430=Työn tutkiminen ja kehittäminen, T1431=Palvelun tai tukitoimen luominen, T1420=Palvelun tai tukitoimen arvioiminen, T1410=Asiakastyön arviointi, T13=Kriisityöskentely, T1320=Kriisikeskustelu, T1310=Välitön aineellinen avustaminen, T12=Psykoterapia, T11=Teemallinen toiminta, T10=Asiakkaan edun valvominen, T1=Tilanne- tai väliarvio, T130=Yhteenveto ja johtopäätökset, T133=Lausunto, T133T02=Suunnitelmaan kuuluva lausunto, T133T01=Lausunto uudessa asiakasasiassa, T133TT99=Muu lausunto, T132=Arvio palveluiden ja tuen tarpeesta, T132T99=Muu tuentarvearvio, T132T02=Suunnitelmallinen tuentarvearvio, T132T01=Tuentarvearvio uudessa asiassa, T131=Arvio sosiaalityön tarpeesta, T131T99=Muu arvio sosiaalityön tarpeesta, T131T02=Suunnitelmallinen sosiaalityön tarvearvio, T131T01=Sosiaalityön tarvearvio uudessa asiassa, T130T99=Muu asiakastilanteen yhteenveto, T130T02=Suunnitelmallisen työn yhteenveto, T130T01=Uuden asiakasasian yhteenveto, T120=Tilanneselvitys, T122=Laaja tilanneselvitys, T122T99=Muu asiakastilanteen laaja selvitys, T122T02=Suunnitelmallisen työn suppea selvitys, T122T01=Uuden asian laaja tilanneselvitys, T121=Suppea tilanneselvitys, T121T99=Muu asiakastilanteen suppea selvitys, T121T02=Suunnitelmallisen työn suppea selvitys, T121T01=Uuden asian suppea tilanneselvitys, T120T99=Muu asiakastilanteen selvitys, T120T02=Suunnitelmallisen työn tilanneselvitys, T120T01=Uuden asiakasasian tilanneselvitys, T110=Luottamussuhteen rakentaminen, T110T99=Muu luottamussuhdetyö, T110T02=Luottamussuhdetyö vanhaan asiakkaaseen, T110T01=Luottamussuhdetyö uuteen asiakkaaseen, T1T99=Muu asiakastilanteen arvio, T1T02=Suunnitelmallisen työn väliarvio, T1T01=Uuden asiakasasian tilannearvio</v>
      </c>
      <c r="J383" s="535"/>
      <c r="K383" s="535"/>
      <c r="L383" s="535"/>
      <c r="M383" s="535"/>
      <c r="N383" s="535"/>
      <c r="O383" s="535"/>
      <c r="P383" s="535"/>
      <c r="Q383" s="535"/>
      <c r="R383" s="535"/>
      <c r="S383" s="535"/>
      <c r="T383" s="535"/>
      <c r="U383" s="535"/>
      <c r="V383" s="535"/>
      <c r="W383" s="535"/>
      <c r="X383" s="535"/>
      <c r="Y383" s="535"/>
      <c r="Z383" s="535"/>
      <c r="AA383" s="535"/>
      <c r="AB383" s="535"/>
      <c r="AC383" s="535"/>
      <c r="AD383" s="535"/>
      <c r="AE383" s="535"/>
      <c r="AF383" s="535"/>
      <c r="AG383" s="535"/>
      <c r="AH383" s="535"/>
      <c r="AI383" s="535"/>
      <c r="AJ383" s="535"/>
    </row>
    <row r="384" spans="1:36" hidden="1" outlineLevel="1">
      <c r="A384" s="519" t="s">
        <v>4661</v>
      </c>
      <c r="B384" s="519" t="s">
        <v>4660</v>
      </c>
      <c r="C384" s="519" t="s">
        <v>4659</v>
      </c>
      <c r="D384" s="519" t="s">
        <v>4658</v>
      </c>
      <c r="E384" s="519" t="s">
        <v>4657</v>
      </c>
      <c r="F384" s="519" t="s">
        <v>4656</v>
      </c>
      <c r="G384" s="519" t="s">
        <v>4655</v>
      </c>
      <c r="H384" s="519" t="s">
        <v>4654</v>
      </c>
      <c r="I384" s="519" t="s">
        <v>4653</v>
      </c>
      <c r="J384" s="519" t="s">
        <v>4652</v>
      </c>
      <c r="K384" s="519" t="s">
        <v>4651</v>
      </c>
      <c r="L384" s="519" t="s">
        <v>4650</v>
      </c>
      <c r="M384" s="519" t="s">
        <v>2669</v>
      </c>
      <c r="N384" s="519" t="s">
        <v>4649</v>
      </c>
      <c r="O384" s="519" t="s">
        <v>4648</v>
      </c>
      <c r="P384" s="519" t="s">
        <v>4647</v>
      </c>
    </row>
    <row r="385" spans="1:16" hidden="1" outlineLevel="1">
      <c r="A385" s="520" t="s">
        <v>4646</v>
      </c>
      <c r="B385" s="520" t="s">
        <v>4645</v>
      </c>
      <c r="C385" s="520" t="s">
        <v>4645</v>
      </c>
      <c r="D385" s="520" t="s">
        <v>4645</v>
      </c>
      <c r="E385" s="520" t="s">
        <v>2464</v>
      </c>
      <c r="F385" s="520">
        <v>0</v>
      </c>
      <c r="G385" s="541">
        <v>38718</v>
      </c>
      <c r="H385" s="541">
        <v>47848</v>
      </c>
      <c r="I385" s="541">
        <v>39486</v>
      </c>
      <c r="J385" s="520" t="s">
        <v>4098</v>
      </c>
      <c r="K385" s="520">
        <v>1</v>
      </c>
      <c r="L385" s="520" t="s">
        <v>4644</v>
      </c>
      <c r="M385" s="520" t="s">
        <v>4643</v>
      </c>
      <c r="N385" s="520" t="s">
        <v>2464</v>
      </c>
      <c r="O385" s="520" t="s">
        <v>2690</v>
      </c>
      <c r="P385" s="520" t="s">
        <v>4254</v>
      </c>
    </row>
    <row r="386" spans="1:16" hidden="1" outlineLevel="1">
      <c r="A386" s="520" t="s">
        <v>4613</v>
      </c>
      <c r="B386" s="520" t="s">
        <v>4642</v>
      </c>
      <c r="C386" s="520" t="s">
        <v>4642</v>
      </c>
      <c r="D386" s="520" t="s">
        <v>4641</v>
      </c>
      <c r="E386" s="520" t="s">
        <v>2464</v>
      </c>
      <c r="F386" s="520">
        <v>0</v>
      </c>
      <c r="G386" s="541">
        <v>38718</v>
      </c>
      <c r="H386" s="541">
        <v>47848</v>
      </c>
      <c r="I386" s="541">
        <v>39486</v>
      </c>
      <c r="J386" s="520" t="s">
        <v>4098</v>
      </c>
      <c r="K386" s="520">
        <v>1</v>
      </c>
      <c r="L386" s="520" t="s">
        <v>4640</v>
      </c>
      <c r="M386" s="520" t="s">
        <v>4639</v>
      </c>
      <c r="N386" s="520" t="s">
        <v>2464</v>
      </c>
      <c r="O386" s="520" t="s">
        <v>2689</v>
      </c>
      <c r="P386" s="520" t="s">
        <v>4254</v>
      </c>
    </row>
    <row r="387" spans="1:16" hidden="1" outlineLevel="1">
      <c r="A387" s="520" t="s">
        <v>4638</v>
      </c>
      <c r="B387" s="520" t="s">
        <v>4637</v>
      </c>
      <c r="C387" s="520" t="s">
        <v>4637</v>
      </c>
      <c r="D387" s="520" t="s">
        <v>4637</v>
      </c>
      <c r="E387" s="520" t="s">
        <v>4613</v>
      </c>
      <c r="F387" s="520">
        <v>1</v>
      </c>
      <c r="G387" s="541">
        <v>38718</v>
      </c>
      <c r="H387" s="541">
        <v>47848</v>
      </c>
      <c r="I387" s="541">
        <v>39486</v>
      </c>
      <c r="J387" s="520" t="s">
        <v>4098</v>
      </c>
      <c r="K387" s="520">
        <v>1</v>
      </c>
      <c r="L387" s="520" t="s">
        <v>4612</v>
      </c>
      <c r="M387" s="520" t="s">
        <v>4636</v>
      </c>
      <c r="N387" s="520" t="s">
        <v>2464</v>
      </c>
      <c r="O387" s="520" t="s">
        <v>2690</v>
      </c>
      <c r="P387" s="520" t="s">
        <v>4095</v>
      </c>
    </row>
    <row r="388" spans="1:16" hidden="1" outlineLevel="1">
      <c r="A388" s="520" t="s">
        <v>4635</v>
      </c>
      <c r="B388" s="520" t="s">
        <v>4634</v>
      </c>
      <c r="C388" s="520" t="s">
        <v>4634</v>
      </c>
      <c r="D388" s="520" t="s">
        <v>4634</v>
      </c>
      <c r="E388" s="520" t="s">
        <v>4613</v>
      </c>
      <c r="F388" s="520">
        <v>1</v>
      </c>
      <c r="G388" s="541">
        <v>38718</v>
      </c>
      <c r="H388" s="541">
        <v>47848</v>
      </c>
      <c r="I388" s="541">
        <v>39486</v>
      </c>
      <c r="J388" s="520" t="s">
        <v>4098</v>
      </c>
      <c r="K388" s="520">
        <v>1</v>
      </c>
      <c r="L388" s="520" t="s">
        <v>4612</v>
      </c>
      <c r="M388" s="520" t="s">
        <v>4633</v>
      </c>
      <c r="N388" s="520" t="s">
        <v>2464</v>
      </c>
      <c r="O388" s="520" t="s">
        <v>2690</v>
      </c>
      <c r="P388" s="520" t="s">
        <v>4095</v>
      </c>
    </row>
    <row r="389" spans="1:16" hidden="1" outlineLevel="1">
      <c r="A389" s="520" t="s">
        <v>4632</v>
      </c>
      <c r="B389" s="520" t="s">
        <v>4631</v>
      </c>
      <c r="C389" s="520" t="s">
        <v>4631</v>
      </c>
      <c r="D389" s="520" t="s">
        <v>4631</v>
      </c>
      <c r="E389" s="520" t="s">
        <v>4613</v>
      </c>
      <c r="F389" s="520">
        <v>1</v>
      </c>
      <c r="G389" s="541">
        <v>38718</v>
      </c>
      <c r="H389" s="541">
        <v>47848</v>
      </c>
      <c r="I389" s="541">
        <v>39486</v>
      </c>
      <c r="J389" s="520" t="s">
        <v>4098</v>
      </c>
      <c r="K389" s="520">
        <v>1</v>
      </c>
      <c r="L389" s="520" t="s">
        <v>4612</v>
      </c>
      <c r="M389" s="520" t="s">
        <v>4630</v>
      </c>
      <c r="N389" s="520" t="s">
        <v>2464</v>
      </c>
      <c r="O389" s="520" t="s">
        <v>2690</v>
      </c>
      <c r="P389" s="520" t="s">
        <v>4095</v>
      </c>
    </row>
    <row r="390" spans="1:16" hidden="1" outlineLevel="1">
      <c r="A390" s="520" t="s">
        <v>4629</v>
      </c>
      <c r="B390" s="520" t="s">
        <v>4628</v>
      </c>
      <c r="C390" s="520" t="s">
        <v>4628</v>
      </c>
      <c r="D390" s="520" t="s">
        <v>4628</v>
      </c>
      <c r="E390" s="520" t="s">
        <v>4613</v>
      </c>
      <c r="F390" s="520">
        <v>1</v>
      </c>
      <c r="G390" s="541">
        <v>38718</v>
      </c>
      <c r="H390" s="541">
        <v>47848</v>
      </c>
      <c r="I390" s="541">
        <v>39486</v>
      </c>
      <c r="J390" s="520" t="s">
        <v>4098</v>
      </c>
      <c r="K390" s="520">
        <v>1</v>
      </c>
      <c r="L390" s="520" t="s">
        <v>4612</v>
      </c>
      <c r="M390" s="520" t="s">
        <v>4627</v>
      </c>
      <c r="N390" s="520" t="s">
        <v>2464</v>
      </c>
      <c r="O390" s="520" t="s">
        <v>2690</v>
      </c>
      <c r="P390" s="520" t="s">
        <v>4095</v>
      </c>
    </row>
    <row r="391" spans="1:16" hidden="1" outlineLevel="1">
      <c r="A391" s="520" t="s">
        <v>4626</v>
      </c>
      <c r="B391" s="520" t="s">
        <v>4625</v>
      </c>
      <c r="C391" s="520" t="s">
        <v>4625</v>
      </c>
      <c r="D391" s="520" t="s">
        <v>4624</v>
      </c>
      <c r="E391" s="520" t="s">
        <v>4613</v>
      </c>
      <c r="F391" s="520">
        <v>1</v>
      </c>
      <c r="G391" s="541">
        <v>38718</v>
      </c>
      <c r="H391" s="541">
        <v>47848</v>
      </c>
      <c r="I391" s="541">
        <v>39486</v>
      </c>
      <c r="J391" s="520" t="s">
        <v>4098</v>
      </c>
      <c r="K391" s="520">
        <v>1</v>
      </c>
      <c r="L391" s="520" t="s">
        <v>4612</v>
      </c>
      <c r="M391" s="520" t="s">
        <v>4623</v>
      </c>
      <c r="N391" s="520" t="s">
        <v>2464</v>
      </c>
      <c r="O391" s="520" t="s">
        <v>2690</v>
      </c>
      <c r="P391" s="520" t="s">
        <v>4095</v>
      </c>
    </row>
    <row r="392" spans="1:16" hidden="1" outlineLevel="1">
      <c r="A392" s="520" t="s">
        <v>4622</v>
      </c>
      <c r="B392" s="520" t="s">
        <v>4621</v>
      </c>
      <c r="C392" s="520" t="s">
        <v>4621</v>
      </c>
      <c r="D392" s="520" t="s">
        <v>4621</v>
      </c>
      <c r="E392" s="520" t="s">
        <v>4613</v>
      </c>
      <c r="F392" s="520">
        <v>1</v>
      </c>
      <c r="G392" s="541">
        <v>38718</v>
      </c>
      <c r="H392" s="541">
        <v>47848</v>
      </c>
      <c r="I392" s="541">
        <v>39486</v>
      </c>
      <c r="J392" s="520" t="s">
        <v>4098</v>
      </c>
      <c r="K392" s="520">
        <v>1</v>
      </c>
      <c r="L392" s="520" t="s">
        <v>4612</v>
      </c>
      <c r="M392" s="520" t="s">
        <v>4620</v>
      </c>
      <c r="N392" s="520" t="s">
        <v>2464</v>
      </c>
      <c r="O392" s="520" t="s">
        <v>2690</v>
      </c>
      <c r="P392" s="520" t="s">
        <v>4095</v>
      </c>
    </row>
    <row r="393" spans="1:16" hidden="1" outlineLevel="1">
      <c r="A393" s="520" t="s">
        <v>4619</v>
      </c>
      <c r="B393" s="520" t="s">
        <v>4618</v>
      </c>
      <c r="C393" s="520" t="s">
        <v>4618</v>
      </c>
      <c r="D393" s="520" t="s">
        <v>4617</v>
      </c>
      <c r="E393" s="520" t="s">
        <v>4613</v>
      </c>
      <c r="F393" s="520">
        <v>1</v>
      </c>
      <c r="G393" s="541">
        <v>38718</v>
      </c>
      <c r="H393" s="541">
        <v>47848</v>
      </c>
      <c r="I393" s="541">
        <v>39486</v>
      </c>
      <c r="J393" s="520" t="s">
        <v>4098</v>
      </c>
      <c r="K393" s="520">
        <v>1</v>
      </c>
      <c r="L393" s="520" t="s">
        <v>4612</v>
      </c>
      <c r="M393" s="520" t="s">
        <v>4616</v>
      </c>
      <c r="N393" s="520" t="s">
        <v>2464</v>
      </c>
      <c r="O393" s="520" t="s">
        <v>2690</v>
      </c>
      <c r="P393" s="520" t="s">
        <v>4095</v>
      </c>
    </row>
    <row r="394" spans="1:16" hidden="1" outlineLevel="1">
      <c r="A394" s="520" t="s">
        <v>4615</v>
      </c>
      <c r="B394" s="520" t="s">
        <v>4614</v>
      </c>
      <c r="C394" s="520" t="s">
        <v>4614</v>
      </c>
      <c r="D394" s="520" t="s">
        <v>4614</v>
      </c>
      <c r="E394" s="520" t="s">
        <v>4613</v>
      </c>
      <c r="F394" s="520">
        <v>1</v>
      </c>
      <c r="G394" s="541">
        <v>38718</v>
      </c>
      <c r="H394" s="541">
        <v>47848</v>
      </c>
      <c r="I394" s="541">
        <v>39486</v>
      </c>
      <c r="J394" s="520" t="s">
        <v>4098</v>
      </c>
      <c r="K394" s="520">
        <v>1</v>
      </c>
      <c r="L394" s="520" t="s">
        <v>4612</v>
      </c>
      <c r="M394" s="520" t="s">
        <v>4611</v>
      </c>
      <c r="N394" s="520" t="s">
        <v>2464</v>
      </c>
      <c r="O394" s="520" t="s">
        <v>2690</v>
      </c>
      <c r="P394" s="520" t="s">
        <v>4095</v>
      </c>
    </row>
    <row r="395" spans="1:16" hidden="1" outlineLevel="1">
      <c r="A395" s="520" t="s">
        <v>4610</v>
      </c>
      <c r="B395" s="520" t="s">
        <v>4609</v>
      </c>
      <c r="C395" s="520" t="s">
        <v>4609</v>
      </c>
      <c r="D395" s="520" t="s">
        <v>4609</v>
      </c>
      <c r="E395" s="520" t="s">
        <v>2464</v>
      </c>
      <c r="F395" s="520">
        <v>0</v>
      </c>
      <c r="G395" s="541">
        <v>38718</v>
      </c>
      <c r="H395" s="541">
        <v>47848</v>
      </c>
      <c r="I395" s="541">
        <v>39486</v>
      </c>
      <c r="J395" s="520" t="s">
        <v>4098</v>
      </c>
      <c r="K395" s="520">
        <v>1</v>
      </c>
      <c r="L395" s="520" t="s">
        <v>4608</v>
      </c>
      <c r="M395" s="520" t="s">
        <v>4607</v>
      </c>
      <c r="N395" s="520" t="s">
        <v>2464</v>
      </c>
      <c r="O395" s="520" t="s">
        <v>2690</v>
      </c>
      <c r="P395" s="520" t="s">
        <v>4254</v>
      </c>
    </row>
    <row r="396" spans="1:16" hidden="1" outlineLevel="1">
      <c r="A396" s="520" t="s">
        <v>4586</v>
      </c>
      <c r="B396" s="520" t="s">
        <v>4606</v>
      </c>
      <c r="C396" s="520" t="s">
        <v>4606</v>
      </c>
      <c r="D396" s="520" t="s">
        <v>4606</v>
      </c>
      <c r="E396" s="520" t="s">
        <v>2464</v>
      </c>
      <c r="F396" s="520">
        <v>0</v>
      </c>
      <c r="G396" s="541">
        <v>38718</v>
      </c>
      <c r="H396" s="541">
        <v>47848</v>
      </c>
      <c r="I396" s="541">
        <v>39486</v>
      </c>
      <c r="J396" s="520" t="s">
        <v>4098</v>
      </c>
      <c r="K396" s="520">
        <v>1</v>
      </c>
      <c r="L396" s="520" t="s">
        <v>4605</v>
      </c>
      <c r="M396" s="520" t="s">
        <v>4604</v>
      </c>
      <c r="N396" s="520" t="s">
        <v>2464</v>
      </c>
      <c r="O396" s="520" t="s">
        <v>2689</v>
      </c>
      <c r="P396" s="520" t="s">
        <v>4254</v>
      </c>
    </row>
    <row r="397" spans="1:16" hidden="1" outlineLevel="1">
      <c r="A397" s="520" t="s">
        <v>4603</v>
      </c>
      <c r="B397" s="520" t="s">
        <v>4602</v>
      </c>
      <c r="C397" s="520" t="s">
        <v>4602</v>
      </c>
      <c r="D397" s="520" t="s">
        <v>4601</v>
      </c>
      <c r="E397" s="520" t="s">
        <v>4586</v>
      </c>
      <c r="F397" s="520">
        <v>1</v>
      </c>
      <c r="G397" s="541">
        <v>38718</v>
      </c>
      <c r="H397" s="541">
        <v>47848</v>
      </c>
      <c r="I397" s="541">
        <v>39486</v>
      </c>
      <c r="J397" s="520" t="s">
        <v>4098</v>
      </c>
      <c r="K397" s="520">
        <v>1</v>
      </c>
      <c r="L397" s="520" t="s">
        <v>4600</v>
      </c>
      <c r="M397" s="520" t="s">
        <v>4599</v>
      </c>
      <c r="N397" s="520" t="s">
        <v>2464</v>
      </c>
      <c r="O397" s="520" t="s">
        <v>2690</v>
      </c>
      <c r="P397" s="520" t="s">
        <v>4124</v>
      </c>
    </row>
    <row r="398" spans="1:16" hidden="1" outlineLevel="1">
      <c r="A398" s="520" t="s">
        <v>4598</v>
      </c>
      <c r="B398" s="520" t="s">
        <v>4597</v>
      </c>
      <c r="C398" s="520" t="s">
        <v>4597</v>
      </c>
      <c r="D398" s="520" t="s">
        <v>4597</v>
      </c>
      <c r="E398" s="520" t="s">
        <v>4586</v>
      </c>
      <c r="F398" s="520">
        <v>1</v>
      </c>
      <c r="G398" s="541">
        <v>38718</v>
      </c>
      <c r="H398" s="541">
        <v>47848</v>
      </c>
      <c r="I398" s="541">
        <v>39486</v>
      </c>
      <c r="J398" s="520" t="s">
        <v>4098</v>
      </c>
      <c r="K398" s="520">
        <v>1</v>
      </c>
      <c r="L398" s="520" t="s">
        <v>4596</v>
      </c>
      <c r="M398" s="520" t="s">
        <v>4595</v>
      </c>
      <c r="N398" s="520" t="s">
        <v>2464</v>
      </c>
      <c r="O398" s="520" t="s">
        <v>2690</v>
      </c>
      <c r="P398" s="520" t="s">
        <v>4124</v>
      </c>
    </row>
    <row r="399" spans="1:16" hidden="1" outlineLevel="1">
      <c r="A399" s="520" t="s">
        <v>4594</v>
      </c>
      <c r="B399" s="520" t="s">
        <v>4593</v>
      </c>
      <c r="C399" s="520" t="s">
        <v>4593</v>
      </c>
      <c r="D399" s="520" t="s">
        <v>4592</v>
      </c>
      <c r="E399" s="520" t="s">
        <v>4586</v>
      </c>
      <c r="F399" s="520">
        <v>1</v>
      </c>
      <c r="G399" s="541">
        <v>38718</v>
      </c>
      <c r="H399" s="541">
        <v>47848</v>
      </c>
      <c r="I399" s="541">
        <v>39486</v>
      </c>
      <c r="J399" s="520" t="s">
        <v>4098</v>
      </c>
      <c r="K399" s="520">
        <v>1</v>
      </c>
      <c r="L399" s="520" t="s">
        <v>4591</v>
      </c>
      <c r="M399" s="520" t="s">
        <v>4590</v>
      </c>
      <c r="N399" s="520" t="s">
        <v>2464</v>
      </c>
      <c r="O399" s="520" t="s">
        <v>2690</v>
      </c>
      <c r="P399" s="520" t="s">
        <v>4124</v>
      </c>
    </row>
    <row r="400" spans="1:16" hidden="1" outlineLevel="1">
      <c r="A400" s="520" t="s">
        <v>4589</v>
      </c>
      <c r="B400" s="520" t="s">
        <v>4588</v>
      </c>
      <c r="C400" s="520" t="s">
        <v>4588</v>
      </c>
      <c r="D400" s="520" t="s">
        <v>4587</v>
      </c>
      <c r="E400" s="520" t="s">
        <v>4586</v>
      </c>
      <c r="F400" s="520">
        <v>1</v>
      </c>
      <c r="G400" s="541">
        <v>38718</v>
      </c>
      <c r="H400" s="541">
        <v>47848</v>
      </c>
      <c r="I400" s="541">
        <v>39486</v>
      </c>
      <c r="J400" s="520" t="s">
        <v>4098</v>
      </c>
      <c r="K400" s="520">
        <v>1</v>
      </c>
      <c r="L400" s="520" t="s">
        <v>4585</v>
      </c>
      <c r="M400" s="520" t="s">
        <v>4584</v>
      </c>
      <c r="N400" s="520" t="s">
        <v>2464</v>
      </c>
      <c r="O400" s="520" t="s">
        <v>2690</v>
      </c>
      <c r="P400" s="520" t="s">
        <v>4124</v>
      </c>
    </row>
    <row r="401" spans="1:16" hidden="1" outlineLevel="1">
      <c r="A401" s="520" t="s">
        <v>4433</v>
      </c>
      <c r="B401" s="520" t="s">
        <v>4583</v>
      </c>
      <c r="C401" s="520" t="s">
        <v>4583</v>
      </c>
      <c r="D401" s="520" t="s">
        <v>4583</v>
      </c>
      <c r="E401" s="520" t="s">
        <v>2464</v>
      </c>
      <c r="F401" s="520">
        <v>0</v>
      </c>
      <c r="G401" s="541">
        <v>38718</v>
      </c>
      <c r="H401" s="541">
        <v>47848</v>
      </c>
      <c r="I401" s="541">
        <v>39486</v>
      </c>
      <c r="J401" s="520" t="s">
        <v>4098</v>
      </c>
      <c r="K401" s="520">
        <v>1</v>
      </c>
      <c r="L401" s="520" t="s">
        <v>4582</v>
      </c>
      <c r="M401" s="520" t="s">
        <v>4581</v>
      </c>
      <c r="N401" s="520" t="s">
        <v>2464</v>
      </c>
      <c r="O401" s="520" t="s">
        <v>2689</v>
      </c>
      <c r="P401" s="520" t="s">
        <v>4254</v>
      </c>
    </row>
    <row r="402" spans="1:16" hidden="1" outlineLevel="1">
      <c r="A402" s="520" t="s">
        <v>4570</v>
      </c>
      <c r="B402" s="520" t="s">
        <v>4580</v>
      </c>
      <c r="C402" s="520" t="s">
        <v>4580</v>
      </c>
      <c r="D402" s="520" t="s">
        <v>4579</v>
      </c>
      <c r="E402" s="520" t="s">
        <v>4433</v>
      </c>
      <c r="F402" s="520">
        <v>1</v>
      </c>
      <c r="G402" s="541">
        <v>38718</v>
      </c>
      <c r="H402" s="541">
        <v>47848</v>
      </c>
      <c r="I402" s="541">
        <v>39486</v>
      </c>
      <c r="J402" s="520" t="s">
        <v>4098</v>
      </c>
      <c r="K402" s="520">
        <v>1</v>
      </c>
      <c r="L402" s="520" t="s">
        <v>4578</v>
      </c>
      <c r="M402" s="520" t="s">
        <v>4577</v>
      </c>
      <c r="N402" s="520" t="s">
        <v>2464</v>
      </c>
      <c r="O402" s="520" t="s">
        <v>2689</v>
      </c>
      <c r="P402" s="520" t="s">
        <v>4124</v>
      </c>
    </row>
    <row r="403" spans="1:16" hidden="1" outlineLevel="1">
      <c r="A403" s="520" t="s">
        <v>4576</v>
      </c>
      <c r="B403" s="520" t="s">
        <v>4575</v>
      </c>
      <c r="C403" s="520" t="s">
        <v>4575</v>
      </c>
      <c r="D403" s="520" t="s">
        <v>4575</v>
      </c>
      <c r="E403" s="520" t="s">
        <v>4570</v>
      </c>
      <c r="F403" s="520">
        <v>2</v>
      </c>
      <c r="G403" s="541">
        <v>38718</v>
      </c>
      <c r="H403" s="541">
        <v>47848</v>
      </c>
      <c r="I403" s="541">
        <v>40597</v>
      </c>
      <c r="J403" s="520" t="s">
        <v>4460</v>
      </c>
      <c r="K403" s="520">
        <v>1</v>
      </c>
      <c r="L403" s="520" t="s">
        <v>4574</v>
      </c>
      <c r="M403" s="520" t="s">
        <v>4573</v>
      </c>
      <c r="N403" s="520" t="s">
        <v>2464</v>
      </c>
      <c r="O403" s="520" t="s">
        <v>2690</v>
      </c>
      <c r="P403" s="520" t="s">
        <v>4157</v>
      </c>
    </row>
    <row r="404" spans="1:16" hidden="1" outlineLevel="1">
      <c r="A404" s="520" t="s">
        <v>4572</v>
      </c>
      <c r="B404" s="520" t="s">
        <v>4571</v>
      </c>
      <c r="C404" s="520" t="s">
        <v>4571</v>
      </c>
      <c r="D404" s="520" t="s">
        <v>4571</v>
      </c>
      <c r="E404" s="520" t="s">
        <v>4570</v>
      </c>
      <c r="F404" s="520">
        <v>2</v>
      </c>
      <c r="G404" s="541">
        <v>38718</v>
      </c>
      <c r="H404" s="541">
        <v>47848</v>
      </c>
      <c r="I404" s="541">
        <v>39486</v>
      </c>
      <c r="J404" s="520" t="s">
        <v>4098</v>
      </c>
      <c r="K404" s="520">
        <v>1</v>
      </c>
      <c r="L404" s="520" t="s">
        <v>4569</v>
      </c>
      <c r="M404" s="520" t="s">
        <v>4568</v>
      </c>
      <c r="N404" s="520" t="s">
        <v>2464</v>
      </c>
      <c r="O404" s="520" t="s">
        <v>2690</v>
      </c>
      <c r="P404" s="520" t="s">
        <v>4157</v>
      </c>
    </row>
    <row r="405" spans="1:16" hidden="1" outlineLevel="1">
      <c r="A405" s="520" t="s">
        <v>4567</v>
      </c>
      <c r="B405" s="520" t="s">
        <v>4566</v>
      </c>
      <c r="C405" s="520" t="s">
        <v>4566</v>
      </c>
      <c r="D405" s="520" t="s">
        <v>4565</v>
      </c>
      <c r="E405" s="520" t="s">
        <v>4433</v>
      </c>
      <c r="F405" s="520">
        <v>1</v>
      </c>
      <c r="G405" s="541">
        <v>38718</v>
      </c>
      <c r="H405" s="541">
        <v>47848</v>
      </c>
      <c r="I405" s="541">
        <v>39486</v>
      </c>
      <c r="J405" s="520" t="s">
        <v>4098</v>
      </c>
      <c r="K405" s="520">
        <v>1</v>
      </c>
      <c r="L405" s="520" t="s">
        <v>4564</v>
      </c>
      <c r="M405" s="520" t="s">
        <v>4563</v>
      </c>
      <c r="N405" s="520" t="s">
        <v>2464</v>
      </c>
      <c r="O405" s="520" t="s">
        <v>2690</v>
      </c>
      <c r="P405" s="520" t="s">
        <v>4124</v>
      </c>
    </row>
    <row r="406" spans="1:16" hidden="1" outlineLevel="1">
      <c r="A406" s="520" t="s">
        <v>4456</v>
      </c>
      <c r="B406" s="520" t="s">
        <v>4562</v>
      </c>
      <c r="C406" s="520" t="s">
        <v>4562</v>
      </c>
      <c r="D406" s="520" t="s">
        <v>4561</v>
      </c>
      <c r="E406" s="520" t="s">
        <v>4433</v>
      </c>
      <c r="F406" s="520">
        <v>1</v>
      </c>
      <c r="G406" s="541">
        <v>38718</v>
      </c>
      <c r="H406" s="541">
        <v>47848</v>
      </c>
      <c r="I406" s="541">
        <v>39486</v>
      </c>
      <c r="J406" s="520" t="s">
        <v>4098</v>
      </c>
      <c r="K406" s="520">
        <v>1</v>
      </c>
      <c r="L406" s="520" t="s">
        <v>4560</v>
      </c>
      <c r="M406" s="520" t="s">
        <v>4559</v>
      </c>
      <c r="N406" s="520" t="s">
        <v>2464</v>
      </c>
      <c r="O406" s="520" t="s">
        <v>2689</v>
      </c>
      <c r="P406" s="520" t="s">
        <v>4124</v>
      </c>
    </row>
    <row r="407" spans="1:16" hidden="1" outlineLevel="1">
      <c r="A407" s="520" t="s">
        <v>4558</v>
      </c>
      <c r="B407" s="520" t="s">
        <v>4557</v>
      </c>
      <c r="C407" s="520" t="s">
        <v>4557</v>
      </c>
      <c r="D407" s="520" t="s">
        <v>4556</v>
      </c>
      <c r="E407" s="520" t="s">
        <v>4456</v>
      </c>
      <c r="F407" s="520">
        <v>2</v>
      </c>
      <c r="G407" s="541">
        <v>38718</v>
      </c>
      <c r="H407" s="541">
        <v>47848</v>
      </c>
      <c r="I407" s="541">
        <v>39486</v>
      </c>
      <c r="J407" s="520" t="s">
        <v>4098</v>
      </c>
      <c r="K407" s="520">
        <v>1</v>
      </c>
      <c r="L407" s="520" t="s">
        <v>4555</v>
      </c>
      <c r="M407" s="520" t="s">
        <v>4554</v>
      </c>
      <c r="N407" s="520" t="s">
        <v>2464</v>
      </c>
      <c r="O407" s="520" t="s">
        <v>2690</v>
      </c>
      <c r="P407" s="520" t="s">
        <v>4157</v>
      </c>
    </row>
    <row r="408" spans="1:16" hidden="1" outlineLevel="1">
      <c r="A408" s="520" t="s">
        <v>4553</v>
      </c>
      <c r="B408" s="520" t="s">
        <v>4552</v>
      </c>
      <c r="C408" s="520" t="s">
        <v>4552</v>
      </c>
      <c r="D408" s="520" t="s">
        <v>4551</v>
      </c>
      <c r="E408" s="520" t="s">
        <v>4456</v>
      </c>
      <c r="F408" s="520">
        <v>2</v>
      </c>
      <c r="G408" s="541">
        <v>38718</v>
      </c>
      <c r="H408" s="541">
        <v>47848</v>
      </c>
      <c r="I408" s="541">
        <v>39486</v>
      </c>
      <c r="J408" s="520" t="s">
        <v>4098</v>
      </c>
      <c r="K408" s="520">
        <v>1</v>
      </c>
      <c r="L408" s="520" t="s">
        <v>4550</v>
      </c>
      <c r="M408" s="520" t="s">
        <v>4549</v>
      </c>
      <c r="N408" s="520" t="s">
        <v>2464</v>
      </c>
      <c r="O408" s="520" t="s">
        <v>2690</v>
      </c>
      <c r="P408" s="520" t="s">
        <v>4157</v>
      </c>
    </row>
    <row r="409" spans="1:16" hidden="1" outlineLevel="1">
      <c r="A409" s="520" t="s">
        <v>4548</v>
      </c>
      <c r="B409" s="520" t="s">
        <v>4547</v>
      </c>
      <c r="C409" s="520" t="s">
        <v>4547</v>
      </c>
      <c r="D409" s="520" t="s">
        <v>4547</v>
      </c>
      <c r="E409" s="520" t="s">
        <v>4456</v>
      </c>
      <c r="F409" s="520">
        <v>2</v>
      </c>
      <c r="G409" s="541">
        <v>38718</v>
      </c>
      <c r="H409" s="541">
        <v>47848</v>
      </c>
      <c r="I409" s="541">
        <v>39486</v>
      </c>
      <c r="J409" s="520" t="s">
        <v>4098</v>
      </c>
      <c r="K409" s="520">
        <v>1</v>
      </c>
      <c r="L409" s="520" t="s">
        <v>4546</v>
      </c>
      <c r="M409" s="520" t="s">
        <v>4545</v>
      </c>
      <c r="N409" s="520" t="s">
        <v>2464</v>
      </c>
      <c r="O409" s="520" t="s">
        <v>2690</v>
      </c>
      <c r="P409" s="520" t="s">
        <v>4157</v>
      </c>
    </row>
    <row r="410" spans="1:16" hidden="1" outlineLevel="1">
      <c r="A410" s="520" t="s">
        <v>4465</v>
      </c>
      <c r="B410" s="520" t="s">
        <v>4544</v>
      </c>
      <c r="C410" s="520" t="s">
        <v>4544</v>
      </c>
      <c r="D410" s="520" t="s">
        <v>4544</v>
      </c>
      <c r="E410" s="520" t="s">
        <v>4456</v>
      </c>
      <c r="F410" s="520">
        <v>2</v>
      </c>
      <c r="G410" s="541">
        <v>38718</v>
      </c>
      <c r="H410" s="541">
        <v>47848</v>
      </c>
      <c r="I410" s="541">
        <v>40597</v>
      </c>
      <c r="J410" s="520" t="s">
        <v>4460</v>
      </c>
      <c r="K410" s="520">
        <v>1</v>
      </c>
      <c r="L410" s="520" t="s">
        <v>4543</v>
      </c>
      <c r="M410" s="520" t="s">
        <v>4542</v>
      </c>
      <c r="N410" s="520" t="s">
        <v>2464</v>
      </c>
      <c r="O410" s="520" t="s">
        <v>2689</v>
      </c>
      <c r="P410" s="520" t="s">
        <v>4157</v>
      </c>
    </row>
    <row r="411" spans="1:16" hidden="1" outlineLevel="1">
      <c r="A411" s="520" t="s">
        <v>4541</v>
      </c>
      <c r="B411" s="520" t="s">
        <v>4540</v>
      </c>
      <c r="C411" s="520" t="s">
        <v>4540</v>
      </c>
      <c r="D411" s="520" t="s">
        <v>4540</v>
      </c>
      <c r="E411" s="520" t="s">
        <v>4465</v>
      </c>
      <c r="F411" s="520">
        <v>3</v>
      </c>
      <c r="G411" s="541">
        <v>38718</v>
      </c>
      <c r="H411" s="541">
        <v>47848</v>
      </c>
      <c r="I411" s="541">
        <v>39486</v>
      </c>
      <c r="J411" s="520" t="s">
        <v>4098</v>
      </c>
      <c r="K411" s="520">
        <v>1</v>
      </c>
      <c r="L411" s="520" t="s">
        <v>4464</v>
      </c>
      <c r="M411" s="520" t="s">
        <v>4539</v>
      </c>
      <c r="N411" s="520" t="s">
        <v>2464</v>
      </c>
      <c r="O411" s="520" t="s">
        <v>2690</v>
      </c>
      <c r="P411" s="520" t="s">
        <v>4095</v>
      </c>
    </row>
    <row r="412" spans="1:16" hidden="1" outlineLevel="1">
      <c r="A412" s="520" t="s">
        <v>4538</v>
      </c>
      <c r="B412" s="520" t="s">
        <v>4537</v>
      </c>
      <c r="C412" s="520" t="s">
        <v>4537</v>
      </c>
      <c r="D412" s="520" t="s">
        <v>4536</v>
      </c>
      <c r="E412" s="520" t="s">
        <v>4465</v>
      </c>
      <c r="F412" s="520">
        <v>3</v>
      </c>
      <c r="G412" s="541">
        <v>40452</v>
      </c>
      <c r="H412" s="541">
        <v>47848</v>
      </c>
      <c r="I412" s="541">
        <v>40597</v>
      </c>
      <c r="J412" s="520" t="s">
        <v>4460</v>
      </c>
      <c r="K412" s="520">
        <v>1</v>
      </c>
      <c r="L412" s="520" t="s">
        <v>4473</v>
      </c>
      <c r="M412" s="520" t="s">
        <v>4535</v>
      </c>
      <c r="N412" s="520" t="s">
        <v>2464</v>
      </c>
      <c r="O412" s="520" t="s">
        <v>2690</v>
      </c>
      <c r="P412" s="520" t="s">
        <v>4095</v>
      </c>
    </row>
    <row r="413" spans="1:16" hidden="1" outlineLevel="1">
      <c r="A413" s="520" t="s">
        <v>4534</v>
      </c>
      <c r="B413" s="520" t="s">
        <v>4533</v>
      </c>
      <c r="C413" s="520" t="s">
        <v>4533</v>
      </c>
      <c r="D413" s="520" t="s">
        <v>4532</v>
      </c>
      <c r="E413" s="520" t="s">
        <v>4465</v>
      </c>
      <c r="F413" s="520">
        <v>3</v>
      </c>
      <c r="G413" s="541">
        <v>40452</v>
      </c>
      <c r="H413" s="541">
        <v>47848</v>
      </c>
      <c r="I413" s="541">
        <v>40597</v>
      </c>
      <c r="J413" s="520" t="s">
        <v>4460</v>
      </c>
      <c r="K413" s="520">
        <v>1</v>
      </c>
      <c r="L413" s="520" t="s">
        <v>4473</v>
      </c>
      <c r="M413" s="520" t="s">
        <v>4531</v>
      </c>
      <c r="N413" s="520" t="s">
        <v>2464</v>
      </c>
      <c r="O413" s="520" t="s">
        <v>2690</v>
      </c>
      <c r="P413" s="520" t="s">
        <v>4095</v>
      </c>
    </row>
    <row r="414" spans="1:16" hidden="1" outlineLevel="1">
      <c r="A414" s="520" t="s">
        <v>4530</v>
      </c>
      <c r="B414" s="520" t="s">
        <v>4529</v>
      </c>
      <c r="C414" s="520" t="s">
        <v>4529</v>
      </c>
      <c r="D414" s="520" t="s">
        <v>4528</v>
      </c>
      <c r="E414" s="520" t="s">
        <v>4465</v>
      </c>
      <c r="F414" s="520">
        <v>3</v>
      </c>
      <c r="G414" s="541">
        <v>40452</v>
      </c>
      <c r="H414" s="541">
        <v>47848</v>
      </c>
      <c r="I414" s="541">
        <v>40597</v>
      </c>
      <c r="J414" s="520" t="s">
        <v>4460</v>
      </c>
      <c r="K414" s="520">
        <v>1</v>
      </c>
      <c r="L414" s="520" t="s">
        <v>4473</v>
      </c>
      <c r="M414" s="520" t="s">
        <v>4527</v>
      </c>
      <c r="N414" s="520" t="s">
        <v>2464</v>
      </c>
      <c r="O414" s="520" t="s">
        <v>2690</v>
      </c>
      <c r="P414" s="520" t="s">
        <v>4095</v>
      </c>
    </row>
    <row r="415" spans="1:16" hidden="1" outlineLevel="1">
      <c r="A415" s="520" t="s">
        <v>4526</v>
      </c>
      <c r="B415" s="520" t="s">
        <v>4525</v>
      </c>
      <c r="C415" s="520" t="s">
        <v>4525</v>
      </c>
      <c r="D415" s="520" t="s">
        <v>4524</v>
      </c>
      <c r="E415" s="520" t="s">
        <v>4465</v>
      </c>
      <c r="F415" s="520">
        <v>3</v>
      </c>
      <c r="G415" s="541">
        <v>40452</v>
      </c>
      <c r="H415" s="541">
        <v>47848</v>
      </c>
      <c r="I415" s="541">
        <v>40597</v>
      </c>
      <c r="J415" s="520" t="s">
        <v>4460</v>
      </c>
      <c r="K415" s="520">
        <v>1</v>
      </c>
      <c r="L415" s="520" t="s">
        <v>4473</v>
      </c>
      <c r="M415" s="520" t="s">
        <v>4523</v>
      </c>
      <c r="N415" s="520" t="s">
        <v>2464</v>
      </c>
      <c r="O415" s="520" t="s">
        <v>2690</v>
      </c>
      <c r="P415" s="520" t="s">
        <v>4095</v>
      </c>
    </row>
    <row r="416" spans="1:16" hidden="1" outlineLevel="1">
      <c r="A416" s="520" t="s">
        <v>4522</v>
      </c>
      <c r="B416" s="520" t="s">
        <v>4521</v>
      </c>
      <c r="C416" s="520" t="s">
        <v>4521</v>
      </c>
      <c r="D416" s="520" t="s">
        <v>4520</v>
      </c>
      <c r="E416" s="520" t="s">
        <v>4465</v>
      </c>
      <c r="F416" s="520">
        <v>3</v>
      </c>
      <c r="G416" s="541">
        <v>40452</v>
      </c>
      <c r="H416" s="541">
        <v>47848</v>
      </c>
      <c r="I416" s="541">
        <v>40597</v>
      </c>
      <c r="J416" s="520" t="s">
        <v>4460</v>
      </c>
      <c r="K416" s="520">
        <v>1</v>
      </c>
      <c r="L416" s="520" t="s">
        <v>4473</v>
      </c>
      <c r="M416" s="520" t="s">
        <v>4519</v>
      </c>
      <c r="N416" s="520" t="s">
        <v>2464</v>
      </c>
      <c r="O416" s="520" t="s">
        <v>2690</v>
      </c>
      <c r="P416" s="520" t="s">
        <v>4095</v>
      </c>
    </row>
    <row r="417" spans="1:16" hidden="1" outlineLevel="1">
      <c r="A417" s="520" t="s">
        <v>4480</v>
      </c>
      <c r="B417" s="520" t="s">
        <v>4518</v>
      </c>
      <c r="C417" s="520" t="s">
        <v>4518</v>
      </c>
      <c r="D417" s="520" t="s">
        <v>4517</v>
      </c>
      <c r="E417" s="520" t="s">
        <v>4465</v>
      </c>
      <c r="F417" s="520">
        <v>3</v>
      </c>
      <c r="G417" s="541">
        <v>40452</v>
      </c>
      <c r="H417" s="541">
        <v>47848</v>
      </c>
      <c r="I417" s="541">
        <v>40597</v>
      </c>
      <c r="J417" s="520" t="s">
        <v>4460</v>
      </c>
      <c r="K417" s="520">
        <v>1</v>
      </c>
      <c r="L417" s="520" t="s">
        <v>4473</v>
      </c>
      <c r="M417" s="520" t="s">
        <v>4516</v>
      </c>
      <c r="N417" s="520" t="s">
        <v>2464</v>
      </c>
      <c r="O417" s="520" t="s">
        <v>2690</v>
      </c>
      <c r="P417" s="520" t="s">
        <v>4095</v>
      </c>
    </row>
    <row r="418" spans="1:16" hidden="1" outlineLevel="1">
      <c r="A418" s="520" t="s">
        <v>4515</v>
      </c>
      <c r="B418" s="520" t="s">
        <v>4514</v>
      </c>
      <c r="C418" s="520" t="s">
        <v>4514</v>
      </c>
      <c r="D418" s="520" t="s">
        <v>4513</v>
      </c>
      <c r="E418" s="520" t="s">
        <v>4465</v>
      </c>
      <c r="F418" s="520">
        <v>3</v>
      </c>
      <c r="G418" s="541">
        <v>40452</v>
      </c>
      <c r="H418" s="541">
        <v>47848</v>
      </c>
      <c r="I418" s="541">
        <v>40597</v>
      </c>
      <c r="J418" s="520" t="s">
        <v>4460</v>
      </c>
      <c r="K418" s="520">
        <v>1</v>
      </c>
      <c r="L418" s="520" t="s">
        <v>4473</v>
      </c>
      <c r="M418" s="520" t="s">
        <v>4512</v>
      </c>
      <c r="N418" s="520" t="s">
        <v>2464</v>
      </c>
      <c r="O418" s="520" t="s">
        <v>2690</v>
      </c>
      <c r="P418" s="520" t="s">
        <v>4095</v>
      </c>
    </row>
    <row r="419" spans="1:16" hidden="1" outlineLevel="1">
      <c r="A419" s="520" t="s">
        <v>4511</v>
      </c>
      <c r="B419" s="520" t="s">
        <v>4510</v>
      </c>
      <c r="C419" s="520" t="s">
        <v>4510</v>
      </c>
      <c r="D419" s="520" t="s">
        <v>4509</v>
      </c>
      <c r="E419" s="520" t="s">
        <v>4465</v>
      </c>
      <c r="F419" s="520">
        <v>3</v>
      </c>
      <c r="G419" s="541">
        <v>40452</v>
      </c>
      <c r="H419" s="541">
        <v>47848</v>
      </c>
      <c r="I419" s="541">
        <v>40597</v>
      </c>
      <c r="J419" s="520" t="s">
        <v>4460</v>
      </c>
      <c r="K419" s="520">
        <v>1</v>
      </c>
      <c r="L419" s="520" t="s">
        <v>4473</v>
      </c>
      <c r="M419" s="520" t="s">
        <v>4508</v>
      </c>
      <c r="N419" s="520" t="s">
        <v>2464</v>
      </c>
      <c r="O419" s="520" t="s">
        <v>2690</v>
      </c>
      <c r="P419" s="520" t="s">
        <v>4095</v>
      </c>
    </row>
    <row r="420" spans="1:16" hidden="1" outlineLevel="1">
      <c r="A420" s="520" t="s">
        <v>4507</v>
      </c>
      <c r="B420" s="520" t="s">
        <v>4506</v>
      </c>
      <c r="C420" s="520" t="s">
        <v>4506</v>
      </c>
      <c r="D420" s="520" t="s">
        <v>4505</v>
      </c>
      <c r="E420" s="520" t="s">
        <v>4465</v>
      </c>
      <c r="F420" s="520">
        <v>3</v>
      </c>
      <c r="G420" s="541">
        <v>40452</v>
      </c>
      <c r="H420" s="541">
        <v>47848</v>
      </c>
      <c r="I420" s="541">
        <v>40597</v>
      </c>
      <c r="J420" s="520" t="s">
        <v>4460</v>
      </c>
      <c r="K420" s="520">
        <v>1</v>
      </c>
      <c r="L420" s="520" t="s">
        <v>4504</v>
      </c>
      <c r="M420" s="520" t="s">
        <v>4503</v>
      </c>
      <c r="N420" s="520" t="s">
        <v>2464</v>
      </c>
      <c r="O420" s="520" t="s">
        <v>2690</v>
      </c>
      <c r="P420" s="520" t="s">
        <v>4095</v>
      </c>
    </row>
    <row r="421" spans="1:16" hidden="1" outlineLevel="1">
      <c r="A421" s="520" t="s">
        <v>4502</v>
      </c>
      <c r="B421" s="520" t="s">
        <v>4501</v>
      </c>
      <c r="C421" s="520" t="s">
        <v>4501</v>
      </c>
      <c r="D421" s="520" t="s">
        <v>4500</v>
      </c>
      <c r="E421" s="520" t="s">
        <v>4465</v>
      </c>
      <c r="F421" s="520">
        <v>3</v>
      </c>
      <c r="G421" s="541">
        <v>38718</v>
      </c>
      <c r="H421" s="541">
        <v>47848</v>
      </c>
      <c r="I421" s="541">
        <v>39486</v>
      </c>
      <c r="J421" s="520" t="s">
        <v>4098</v>
      </c>
      <c r="K421" s="520">
        <v>1</v>
      </c>
      <c r="L421" s="520" t="s">
        <v>4482</v>
      </c>
      <c r="M421" s="520" t="s">
        <v>4499</v>
      </c>
      <c r="N421" s="520" t="s">
        <v>2464</v>
      </c>
      <c r="O421" s="520" t="s">
        <v>2690</v>
      </c>
      <c r="P421" s="520" t="s">
        <v>4095</v>
      </c>
    </row>
    <row r="422" spans="1:16" s="524" customFormat="1" hidden="1" outlineLevel="1">
      <c r="A422" s="524" t="s">
        <v>4498</v>
      </c>
      <c r="B422" s="524" t="s">
        <v>4497</v>
      </c>
      <c r="C422" s="524" t="s">
        <v>4497</v>
      </c>
      <c r="D422" s="524" t="s">
        <v>4496</v>
      </c>
      <c r="E422" s="524" t="s">
        <v>4465</v>
      </c>
      <c r="F422" s="524">
        <v>3</v>
      </c>
      <c r="G422" s="542">
        <v>38718</v>
      </c>
      <c r="H422" s="542">
        <v>40452</v>
      </c>
      <c r="I422" s="542">
        <v>40597</v>
      </c>
      <c r="J422" s="524" t="s">
        <v>4460</v>
      </c>
      <c r="K422" s="524">
        <v>1</v>
      </c>
      <c r="L422" s="524" t="s">
        <v>4464</v>
      </c>
      <c r="M422" s="524" t="s">
        <v>4495</v>
      </c>
      <c r="N422" s="524" t="s">
        <v>4480</v>
      </c>
      <c r="O422" s="524" t="s">
        <v>2690</v>
      </c>
      <c r="P422" s="524" t="s">
        <v>4095</v>
      </c>
    </row>
    <row r="423" spans="1:16" s="524" customFormat="1" hidden="1" outlineLevel="1">
      <c r="A423" s="524" t="s">
        <v>4494</v>
      </c>
      <c r="B423" s="524" t="s">
        <v>4493</v>
      </c>
      <c r="C423" s="524" t="s">
        <v>4493</v>
      </c>
      <c r="D423" s="524" t="s">
        <v>4492</v>
      </c>
      <c r="E423" s="524" t="s">
        <v>4465</v>
      </c>
      <c r="F423" s="524">
        <v>3</v>
      </c>
      <c r="G423" s="542">
        <v>38718</v>
      </c>
      <c r="H423" s="542">
        <v>40452</v>
      </c>
      <c r="I423" s="542">
        <v>40597</v>
      </c>
      <c r="J423" s="524" t="s">
        <v>4460</v>
      </c>
      <c r="K423" s="524">
        <v>1</v>
      </c>
      <c r="L423" s="524" t="s">
        <v>4482</v>
      </c>
      <c r="M423" s="524" t="s">
        <v>4491</v>
      </c>
      <c r="N423" s="524" t="s">
        <v>4480</v>
      </c>
      <c r="O423" s="524" t="s">
        <v>2690</v>
      </c>
      <c r="P423" s="524" t="s">
        <v>4095</v>
      </c>
    </row>
    <row r="424" spans="1:16" s="524" customFormat="1" hidden="1" outlineLevel="1">
      <c r="A424" s="524" t="s">
        <v>4490</v>
      </c>
      <c r="B424" s="524" t="s">
        <v>4489</v>
      </c>
      <c r="C424" s="524" t="s">
        <v>4489</v>
      </c>
      <c r="D424" s="524" t="s">
        <v>4488</v>
      </c>
      <c r="E424" s="524" t="s">
        <v>4465</v>
      </c>
      <c r="F424" s="524">
        <v>3</v>
      </c>
      <c r="G424" s="542">
        <v>38718</v>
      </c>
      <c r="H424" s="542">
        <v>40452</v>
      </c>
      <c r="I424" s="542">
        <v>40597</v>
      </c>
      <c r="J424" s="524" t="s">
        <v>4460</v>
      </c>
      <c r="K424" s="524">
        <v>1</v>
      </c>
      <c r="L424" s="524" t="s">
        <v>4464</v>
      </c>
      <c r="M424" s="524" t="s">
        <v>4487</v>
      </c>
      <c r="N424" s="524" t="s">
        <v>4486</v>
      </c>
      <c r="O424" s="524" t="s">
        <v>2690</v>
      </c>
      <c r="P424" s="524" t="s">
        <v>4095</v>
      </c>
    </row>
    <row r="425" spans="1:16" s="524" customFormat="1" hidden="1" outlineLevel="1">
      <c r="A425" s="524" t="s">
        <v>4485</v>
      </c>
      <c r="B425" s="524" t="s">
        <v>4484</v>
      </c>
      <c r="C425" s="524" t="s">
        <v>4484</v>
      </c>
      <c r="D425" s="524" t="s">
        <v>4483</v>
      </c>
      <c r="E425" s="524" t="s">
        <v>4465</v>
      </c>
      <c r="F425" s="524">
        <v>3</v>
      </c>
      <c r="G425" s="542">
        <v>38718</v>
      </c>
      <c r="H425" s="542">
        <v>40452</v>
      </c>
      <c r="I425" s="542">
        <v>40597</v>
      </c>
      <c r="J425" s="524" t="s">
        <v>4460</v>
      </c>
      <c r="K425" s="524">
        <v>1</v>
      </c>
      <c r="L425" s="524" t="s">
        <v>4482</v>
      </c>
      <c r="M425" s="524" t="s">
        <v>4481</v>
      </c>
      <c r="N425" s="524" t="s">
        <v>4480</v>
      </c>
      <c r="O425" s="524" t="s">
        <v>2690</v>
      </c>
      <c r="P425" s="524" t="s">
        <v>4095</v>
      </c>
    </row>
    <row r="426" spans="1:16" hidden="1" outlineLevel="1">
      <c r="A426" s="520" t="s">
        <v>4479</v>
      </c>
      <c r="B426" s="520" t="s">
        <v>4478</v>
      </c>
      <c r="C426" s="520" t="s">
        <v>4478</v>
      </c>
      <c r="D426" s="520" t="s">
        <v>4477</v>
      </c>
      <c r="E426" s="520" t="s">
        <v>4465</v>
      </c>
      <c r="F426" s="520">
        <v>3</v>
      </c>
      <c r="G426" s="541">
        <v>38718</v>
      </c>
      <c r="H426" s="541">
        <v>47848</v>
      </c>
      <c r="I426" s="541">
        <v>40597</v>
      </c>
      <c r="J426" s="520" t="s">
        <v>4460</v>
      </c>
      <c r="K426" s="520">
        <v>1</v>
      </c>
      <c r="L426" s="520" t="s">
        <v>4464</v>
      </c>
      <c r="M426" s="520" t="s">
        <v>4476</v>
      </c>
      <c r="N426" s="520" t="s">
        <v>2464</v>
      </c>
      <c r="O426" s="520" t="s">
        <v>2690</v>
      </c>
      <c r="P426" s="520" t="s">
        <v>4095</v>
      </c>
    </row>
    <row r="427" spans="1:16" hidden="1" outlineLevel="1">
      <c r="A427" s="520" t="s">
        <v>4475</v>
      </c>
      <c r="B427" s="520" t="s">
        <v>4474</v>
      </c>
      <c r="C427" s="520" t="s">
        <v>4474</v>
      </c>
      <c r="D427" s="520" t="s">
        <v>4474</v>
      </c>
      <c r="E427" s="520" t="s">
        <v>4465</v>
      </c>
      <c r="F427" s="520">
        <v>3</v>
      </c>
      <c r="G427" s="541">
        <v>38718</v>
      </c>
      <c r="H427" s="541">
        <v>47848</v>
      </c>
      <c r="I427" s="541">
        <v>40597</v>
      </c>
      <c r="J427" s="520" t="s">
        <v>4460</v>
      </c>
      <c r="K427" s="520">
        <v>1</v>
      </c>
      <c r="L427" s="520" t="s">
        <v>4473</v>
      </c>
      <c r="M427" s="520" t="s">
        <v>4472</v>
      </c>
      <c r="N427" s="520" t="s">
        <v>2464</v>
      </c>
      <c r="O427" s="520" t="s">
        <v>2690</v>
      </c>
      <c r="P427" s="520" t="s">
        <v>4095</v>
      </c>
    </row>
    <row r="428" spans="1:16" hidden="1" outlineLevel="1">
      <c r="A428" s="520" t="s">
        <v>4471</v>
      </c>
      <c r="B428" s="520" t="s">
        <v>4470</v>
      </c>
      <c r="C428" s="520" t="s">
        <v>4470</v>
      </c>
      <c r="D428" s="520" t="s">
        <v>4469</v>
      </c>
      <c r="E428" s="520" t="s">
        <v>4465</v>
      </c>
      <c r="F428" s="520">
        <v>3</v>
      </c>
      <c r="G428" s="541">
        <v>38718</v>
      </c>
      <c r="H428" s="541">
        <v>47848</v>
      </c>
      <c r="I428" s="541">
        <v>39486</v>
      </c>
      <c r="J428" s="520" t="s">
        <v>4098</v>
      </c>
      <c r="K428" s="520">
        <v>1</v>
      </c>
      <c r="L428" s="520" t="s">
        <v>4464</v>
      </c>
      <c r="M428" s="520" t="s">
        <v>4468</v>
      </c>
      <c r="N428" s="520" t="s">
        <v>2464</v>
      </c>
      <c r="O428" s="520" t="s">
        <v>2690</v>
      </c>
      <c r="P428" s="520" t="s">
        <v>4095</v>
      </c>
    </row>
    <row r="429" spans="1:16" hidden="1" outlineLevel="1">
      <c r="A429" s="520" t="s">
        <v>4467</v>
      </c>
      <c r="B429" s="520" t="s">
        <v>4466</v>
      </c>
      <c r="C429" s="520" t="s">
        <v>4466</v>
      </c>
      <c r="D429" s="520" t="s">
        <v>4466</v>
      </c>
      <c r="E429" s="520" t="s">
        <v>4465</v>
      </c>
      <c r="F429" s="520">
        <v>3</v>
      </c>
      <c r="G429" s="541">
        <v>38718</v>
      </c>
      <c r="H429" s="541">
        <v>47848</v>
      </c>
      <c r="I429" s="541">
        <v>39486</v>
      </c>
      <c r="J429" s="520" t="s">
        <v>4098</v>
      </c>
      <c r="K429" s="520">
        <v>1</v>
      </c>
      <c r="L429" s="520" t="s">
        <v>4464</v>
      </c>
      <c r="M429" s="520" t="s">
        <v>4463</v>
      </c>
      <c r="N429" s="520" t="s">
        <v>2464</v>
      </c>
      <c r="O429" s="520" t="s">
        <v>2690</v>
      </c>
      <c r="P429" s="520" t="s">
        <v>4095</v>
      </c>
    </row>
    <row r="430" spans="1:16" hidden="1" outlineLevel="1">
      <c r="A430" s="520" t="s">
        <v>4462</v>
      </c>
      <c r="B430" s="520" t="s">
        <v>4461</v>
      </c>
      <c r="C430" s="520" t="s">
        <v>4461</v>
      </c>
      <c r="D430" s="520" t="s">
        <v>4461</v>
      </c>
      <c r="E430" s="520" t="s">
        <v>4456</v>
      </c>
      <c r="F430" s="520">
        <v>2</v>
      </c>
      <c r="G430" s="541">
        <v>38718</v>
      </c>
      <c r="H430" s="541">
        <v>47848</v>
      </c>
      <c r="I430" s="541">
        <v>40597</v>
      </c>
      <c r="J430" s="520" t="s">
        <v>4460</v>
      </c>
      <c r="K430" s="520">
        <v>1</v>
      </c>
      <c r="L430" s="520" t="s">
        <v>4459</v>
      </c>
      <c r="M430" s="520" t="s">
        <v>4458</v>
      </c>
      <c r="N430" s="520" t="s">
        <v>2464</v>
      </c>
      <c r="O430" s="520" t="s">
        <v>2690</v>
      </c>
      <c r="P430" s="520" t="s">
        <v>4157</v>
      </c>
    </row>
    <row r="431" spans="1:16" hidden="1" outlineLevel="1">
      <c r="A431" s="520" t="s">
        <v>4446</v>
      </c>
      <c r="B431" s="520" t="s">
        <v>4457</v>
      </c>
      <c r="C431" s="520" t="s">
        <v>4457</v>
      </c>
      <c r="D431" s="520" t="s">
        <v>4457</v>
      </c>
      <c r="E431" s="520" t="s">
        <v>4456</v>
      </c>
      <c r="F431" s="520">
        <v>2</v>
      </c>
      <c r="G431" s="541">
        <v>38718</v>
      </c>
      <c r="H431" s="541">
        <v>47848</v>
      </c>
      <c r="I431" s="541">
        <v>39486</v>
      </c>
      <c r="J431" s="520" t="s">
        <v>4098</v>
      </c>
      <c r="K431" s="520">
        <v>1</v>
      </c>
      <c r="L431" s="520" t="s">
        <v>4455</v>
      </c>
      <c r="M431" s="520" t="s">
        <v>4454</v>
      </c>
      <c r="N431" s="520" t="s">
        <v>2464</v>
      </c>
      <c r="O431" s="520" t="s">
        <v>2689</v>
      </c>
      <c r="P431" s="520" t="s">
        <v>4157</v>
      </c>
    </row>
    <row r="432" spans="1:16" hidden="1" outlineLevel="1">
      <c r="A432" s="520" t="s">
        <v>4453</v>
      </c>
      <c r="B432" s="520" t="s">
        <v>4452</v>
      </c>
      <c r="C432" s="520" t="s">
        <v>4452</v>
      </c>
      <c r="D432" s="520" t="s">
        <v>4451</v>
      </c>
      <c r="E432" s="520" t="s">
        <v>4446</v>
      </c>
      <c r="F432" s="520">
        <v>3</v>
      </c>
      <c r="G432" s="541">
        <v>38718</v>
      </c>
      <c r="H432" s="541">
        <v>47848</v>
      </c>
      <c r="I432" s="541">
        <v>39486</v>
      </c>
      <c r="J432" s="520" t="s">
        <v>4098</v>
      </c>
      <c r="K432" s="520">
        <v>1</v>
      </c>
      <c r="L432" s="520" t="s">
        <v>4445</v>
      </c>
      <c r="M432" s="520" t="s">
        <v>4450</v>
      </c>
      <c r="N432" s="520" t="s">
        <v>2464</v>
      </c>
      <c r="O432" s="520" t="s">
        <v>2690</v>
      </c>
      <c r="P432" s="520" t="s">
        <v>4095</v>
      </c>
    </row>
    <row r="433" spans="1:16" hidden="1" outlineLevel="1">
      <c r="A433" s="520" t="s">
        <v>4449</v>
      </c>
      <c r="B433" s="520" t="s">
        <v>4448</v>
      </c>
      <c r="C433" s="520" t="s">
        <v>4448</v>
      </c>
      <c r="D433" s="520" t="s">
        <v>4447</v>
      </c>
      <c r="E433" s="520" t="s">
        <v>4446</v>
      </c>
      <c r="F433" s="520">
        <v>3</v>
      </c>
      <c r="G433" s="541">
        <v>38718</v>
      </c>
      <c r="H433" s="541">
        <v>47848</v>
      </c>
      <c r="I433" s="541">
        <v>39486</v>
      </c>
      <c r="J433" s="520" t="s">
        <v>4098</v>
      </c>
      <c r="K433" s="520">
        <v>1</v>
      </c>
      <c r="L433" s="520" t="s">
        <v>4445</v>
      </c>
      <c r="M433" s="520" t="s">
        <v>4444</v>
      </c>
      <c r="N433" s="520" t="s">
        <v>2464</v>
      </c>
      <c r="O433" s="520" t="s">
        <v>2690</v>
      </c>
      <c r="P433" s="520" t="s">
        <v>4095</v>
      </c>
    </row>
    <row r="434" spans="1:16" hidden="1" outlineLevel="1">
      <c r="A434" s="520" t="s">
        <v>4443</v>
      </c>
      <c r="B434" s="520" t="s">
        <v>4442</v>
      </c>
      <c r="C434" s="520" t="s">
        <v>4442</v>
      </c>
      <c r="D434" s="520" t="s">
        <v>4442</v>
      </c>
      <c r="E434" s="520" t="s">
        <v>4433</v>
      </c>
      <c r="F434" s="520">
        <v>1</v>
      </c>
      <c r="G434" s="541">
        <v>38718</v>
      </c>
      <c r="H434" s="541">
        <v>47848</v>
      </c>
      <c r="I434" s="541">
        <v>39486</v>
      </c>
      <c r="J434" s="520" t="s">
        <v>4098</v>
      </c>
      <c r="K434" s="520">
        <v>1</v>
      </c>
      <c r="L434" s="520" t="s">
        <v>4441</v>
      </c>
      <c r="M434" s="520" t="s">
        <v>4440</v>
      </c>
      <c r="N434" s="520" t="s">
        <v>2464</v>
      </c>
      <c r="O434" s="520" t="s">
        <v>2690</v>
      </c>
      <c r="P434" s="520" t="s">
        <v>4124</v>
      </c>
    </row>
    <row r="435" spans="1:16" hidden="1" outlineLevel="1">
      <c r="A435" s="520" t="s">
        <v>4439</v>
      </c>
      <c r="B435" s="520" t="s">
        <v>2603</v>
      </c>
      <c r="C435" s="520" t="s">
        <v>2603</v>
      </c>
      <c r="D435" s="520" t="s">
        <v>4438</v>
      </c>
      <c r="E435" s="520" t="s">
        <v>4433</v>
      </c>
      <c r="F435" s="520">
        <v>1</v>
      </c>
      <c r="G435" s="541">
        <v>38718</v>
      </c>
      <c r="H435" s="541">
        <v>47848</v>
      </c>
      <c r="I435" s="541">
        <v>39486</v>
      </c>
      <c r="J435" s="520" t="s">
        <v>4098</v>
      </c>
      <c r="K435" s="520">
        <v>1</v>
      </c>
      <c r="L435" s="520" t="s">
        <v>4437</v>
      </c>
      <c r="M435" s="520" t="s">
        <v>4436</v>
      </c>
      <c r="N435" s="520" t="s">
        <v>2464</v>
      </c>
      <c r="O435" s="520" t="s">
        <v>2690</v>
      </c>
      <c r="P435" s="520" t="s">
        <v>4124</v>
      </c>
    </row>
    <row r="436" spans="1:16" hidden="1" outlineLevel="1">
      <c r="A436" s="520" t="s">
        <v>4435</v>
      </c>
      <c r="B436" s="520" t="s">
        <v>4434</v>
      </c>
      <c r="C436" s="520" t="s">
        <v>4434</v>
      </c>
      <c r="D436" s="520" t="s">
        <v>4434</v>
      </c>
      <c r="E436" s="520" t="s">
        <v>4433</v>
      </c>
      <c r="F436" s="520">
        <v>1</v>
      </c>
      <c r="G436" s="541">
        <v>38718</v>
      </c>
      <c r="H436" s="541">
        <v>47848</v>
      </c>
      <c r="I436" s="541">
        <v>39486</v>
      </c>
      <c r="J436" s="520" t="s">
        <v>4098</v>
      </c>
      <c r="K436" s="520">
        <v>1</v>
      </c>
      <c r="L436" s="520" t="s">
        <v>4432</v>
      </c>
      <c r="M436" s="520" t="s">
        <v>4431</v>
      </c>
      <c r="N436" s="520" t="s">
        <v>2464</v>
      </c>
      <c r="O436" s="520" t="s">
        <v>2690</v>
      </c>
      <c r="P436" s="520" t="s">
        <v>4124</v>
      </c>
    </row>
    <row r="437" spans="1:16" hidden="1" outlineLevel="1">
      <c r="A437" s="520" t="s">
        <v>4368</v>
      </c>
      <c r="B437" s="520" t="s">
        <v>4430</v>
      </c>
      <c r="C437" s="520" t="s">
        <v>4430</v>
      </c>
      <c r="D437" s="520" t="s">
        <v>4430</v>
      </c>
      <c r="E437" s="520" t="s">
        <v>2464</v>
      </c>
      <c r="F437" s="520">
        <v>0</v>
      </c>
      <c r="G437" s="541">
        <v>38718</v>
      </c>
      <c r="H437" s="541">
        <v>47848</v>
      </c>
      <c r="I437" s="541">
        <v>39486</v>
      </c>
      <c r="J437" s="520" t="s">
        <v>4098</v>
      </c>
      <c r="K437" s="520">
        <v>1</v>
      </c>
      <c r="L437" s="520" t="s">
        <v>4429</v>
      </c>
      <c r="M437" s="520" t="s">
        <v>4428</v>
      </c>
      <c r="N437" s="520" t="s">
        <v>2464</v>
      </c>
      <c r="O437" s="520" t="s">
        <v>2689</v>
      </c>
      <c r="P437" s="520" t="s">
        <v>4254</v>
      </c>
    </row>
    <row r="438" spans="1:16" hidden="1" outlineLevel="1">
      <c r="A438" s="520" t="s">
        <v>4411</v>
      </c>
      <c r="B438" s="520" t="s">
        <v>4427</v>
      </c>
      <c r="C438" s="520" t="s">
        <v>4427</v>
      </c>
      <c r="D438" s="520" t="s">
        <v>4427</v>
      </c>
      <c r="E438" s="520" t="s">
        <v>4368</v>
      </c>
      <c r="F438" s="520">
        <v>1</v>
      </c>
      <c r="G438" s="541">
        <v>38718</v>
      </c>
      <c r="H438" s="541">
        <v>47848</v>
      </c>
      <c r="I438" s="541">
        <v>39486</v>
      </c>
      <c r="J438" s="520" t="s">
        <v>4098</v>
      </c>
      <c r="K438" s="520">
        <v>1</v>
      </c>
      <c r="L438" s="520" t="s">
        <v>4426</v>
      </c>
      <c r="M438" s="520" t="s">
        <v>4425</v>
      </c>
      <c r="N438" s="520" t="s">
        <v>2464</v>
      </c>
      <c r="O438" s="520" t="s">
        <v>2689</v>
      </c>
      <c r="P438" s="520" t="s">
        <v>4124</v>
      </c>
    </row>
    <row r="439" spans="1:16" hidden="1" outlineLevel="1">
      <c r="A439" s="520" t="s">
        <v>4414</v>
      </c>
      <c r="B439" s="520" t="s">
        <v>4424</v>
      </c>
      <c r="C439" s="520" t="s">
        <v>4424</v>
      </c>
      <c r="D439" s="520" t="s">
        <v>4424</v>
      </c>
      <c r="E439" s="520" t="s">
        <v>4411</v>
      </c>
      <c r="F439" s="520">
        <v>2</v>
      </c>
      <c r="G439" s="541">
        <v>38718</v>
      </c>
      <c r="H439" s="541">
        <v>47848</v>
      </c>
      <c r="I439" s="541">
        <v>39486</v>
      </c>
      <c r="J439" s="520" t="s">
        <v>4098</v>
      </c>
      <c r="K439" s="520">
        <v>1</v>
      </c>
      <c r="L439" s="520" t="s">
        <v>4423</v>
      </c>
      <c r="M439" s="520" t="s">
        <v>4422</v>
      </c>
      <c r="N439" s="520" t="s">
        <v>2464</v>
      </c>
      <c r="O439" s="520" t="s">
        <v>2689</v>
      </c>
      <c r="P439" s="520" t="s">
        <v>4157</v>
      </c>
    </row>
    <row r="440" spans="1:16" hidden="1" outlineLevel="1">
      <c r="A440" s="520" t="s">
        <v>4421</v>
      </c>
      <c r="B440" s="520" t="s">
        <v>4420</v>
      </c>
      <c r="C440" s="520" t="s">
        <v>4420</v>
      </c>
      <c r="D440" s="520" t="s">
        <v>4419</v>
      </c>
      <c r="E440" s="520" t="s">
        <v>4414</v>
      </c>
      <c r="F440" s="520">
        <v>3</v>
      </c>
      <c r="G440" s="541">
        <v>38718</v>
      </c>
      <c r="H440" s="541">
        <v>47848</v>
      </c>
      <c r="I440" s="541">
        <v>39486</v>
      </c>
      <c r="J440" s="520" t="s">
        <v>4098</v>
      </c>
      <c r="K440" s="520">
        <v>1</v>
      </c>
      <c r="L440" s="520" t="s">
        <v>4400</v>
      </c>
      <c r="M440" s="520" t="s">
        <v>4418</v>
      </c>
      <c r="N440" s="520" t="s">
        <v>2464</v>
      </c>
      <c r="O440" s="520" t="s">
        <v>2690</v>
      </c>
      <c r="P440" s="520" t="s">
        <v>4095</v>
      </c>
    </row>
    <row r="441" spans="1:16" hidden="1" outlineLevel="1">
      <c r="A441" s="520" t="s">
        <v>4417</v>
      </c>
      <c r="B441" s="520" t="s">
        <v>4416</v>
      </c>
      <c r="C441" s="520" t="s">
        <v>4416</v>
      </c>
      <c r="D441" s="520" t="s">
        <v>4415</v>
      </c>
      <c r="E441" s="520" t="s">
        <v>4414</v>
      </c>
      <c r="F441" s="520">
        <v>3</v>
      </c>
      <c r="G441" s="541">
        <v>38718</v>
      </c>
      <c r="H441" s="541">
        <v>47848</v>
      </c>
      <c r="I441" s="541">
        <v>39486</v>
      </c>
      <c r="J441" s="520" t="s">
        <v>4098</v>
      </c>
      <c r="K441" s="520">
        <v>1</v>
      </c>
      <c r="L441" s="520" t="s">
        <v>4400</v>
      </c>
      <c r="M441" s="520" t="s">
        <v>4413</v>
      </c>
      <c r="N441" s="520" t="s">
        <v>2464</v>
      </c>
      <c r="O441" s="520" t="s">
        <v>2690</v>
      </c>
      <c r="P441" s="520" t="s">
        <v>4095</v>
      </c>
    </row>
    <row r="442" spans="1:16" hidden="1" outlineLevel="1">
      <c r="A442" s="520" t="s">
        <v>4401</v>
      </c>
      <c r="B442" s="520" t="s">
        <v>4412</v>
      </c>
      <c r="C442" s="520" t="s">
        <v>4412</v>
      </c>
      <c r="D442" s="520" t="s">
        <v>4412</v>
      </c>
      <c r="E442" s="520" t="s">
        <v>4411</v>
      </c>
      <c r="F442" s="520">
        <v>2</v>
      </c>
      <c r="G442" s="541">
        <v>38718</v>
      </c>
      <c r="H442" s="541">
        <v>47848</v>
      </c>
      <c r="I442" s="541">
        <v>39486</v>
      </c>
      <c r="J442" s="520" t="s">
        <v>4098</v>
      </c>
      <c r="K442" s="520">
        <v>1</v>
      </c>
      <c r="L442" s="520" t="s">
        <v>4410</v>
      </c>
      <c r="M442" s="520" t="s">
        <v>4409</v>
      </c>
      <c r="N442" s="520" t="s">
        <v>2464</v>
      </c>
      <c r="O442" s="520" t="s">
        <v>2689</v>
      </c>
      <c r="P442" s="520" t="s">
        <v>4157</v>
      </c>
    </row>
    <row r="443" spans="1:16" hidden="1" outlineLevel="1">
      <c r="A443" s="520" t="s">
        <v>4408</v>
      </c>
      <c r="B443" s="520" t="s">
        <v>4407</v>
      </c>
      <c r="C443" s="520" t="s">
        <v>4407</v>
      </c>
      <c r="D443" s="520" t="s">
        <v>4406</v>
      </c>
      <c r="E443" s="520" t="s">
        <v>4401</v>
      </c>
      <c r="F443" s="520">
        <v>3</v>
      </c>
      <c r="G443" s="541">
        <v>38718</v>
      </c>
      <c r="H443" s="541">
        <v>47848</v>
      </c>
      <c r="I443" s="541">
        <v>39486</v>
      </c>
      <c r="J443" s="520" t="s">
        <v>4098</v>
      </c>
      <c r="K443" s="520">
        <v>1</v>
      </c>
      <c r="L443" s="520" t="s">
        <v>4400</v>
      </c>
      <c r="M443" s="520" t="s">
        <v>4405</v>
      </c>
      <c r="N443" s="520" t="s">
        <v>2464</v>
      </c>
      <c r="O443" s="520" t="s">
        <v>2690</v>
      </c>
      <c r="P443" s="520" t="s">
        <v>4095</v>
      </c>
    </row>
    <row r="444" spans="1:16" hidden="1" outlineLevel="1">
      <c r="A444" s="520" t="s">
        <v>4404</v>
      </c>
      <c r="B444" s="520" t="s">
        <v>4403</v>
      </c>
      <c r="C444" s="520" t="s">
        <v>4403</v>
      </c>
      <c r="D444" s="520" t="s">
        <v>4402</v>
      </c>
      <c r="E444" s="520" t="s">
        <v>4401</v>
      </c>
      <c r="F444" s="520">
        <v>3</v>
      </c>
      <c r="G444" s="541">
        <v>38718</v>
      </c>
      <c r="H444" s="541">
        <v>47848</v>
      </c>
      <c r="I444" s="541">
        <v>39486</v>
      </c>
      <c r="J444" s="520" t="s">
        <v>4098</v>
      </c>
      <c r="K444" s="520">
        <v>1</v>
      </c>
      <c r="L444" s="520" t="s">
        <v>4400</v>
      </c>
      <c r="M444" s="520" t="s">
        <v>4399</v>
      </c>
      <c r="N444" s="520" t="s">
        <v>2464</v>
      </c>
      <c r="O444" s="520" t="s">
        <v>2690</v>
      </c>
      <c r="P444" s="520" t="s">
        <v>4095</v>
      </c>
    </row>
    <row r="445" spans="1:16" hidden="1" outlineLevel="1">
      <c r="A445" s="520" t="s">
        <v>4386</v>
      </c>
      <c r="B445" s="520" t="s">
        <v>4398</v>
      </c>
      <c r="C445" s="520" t="s">
        <v>4398</v>
      </c>
      <c r="D445" s="520" t="s">
        <v>4397</v>
      </c>
      <c r="E445" s="520" t="s">
        <v>4368</v>
      </c>
      <c r="F445" s="520">
        <v>1</v>
      </c>
      <c r="G445" s="541">
        <v>38718</v>
      </c>
      <c r="H445" s="541">
        <v>47848</v>
      </c>
      <c r="I445" s="541">
        <v>39486</v>
      </c>
      <c r="J445" s="520" t="s">
        <v>4098</v>
      </c>
      <c r="K445" s="520">
        <v>1</v>
      </c>
      <c r="L445" s="520" t="s">
        <v>4396</v>
      </c>
      <c r="M445" s="520" t="s">
        <v>4395</v>
      </c>
      <c r="N445" s="520" t="s">
        <v>2464</v>
      </c>
      <c r="O445" s="520" t="s">
        <v>2689</v>
      </c>
      <c r="P445" s="520" t="s">
        <v>4124</v>
      </c>
    </row>
    <row r="446" spans="1:16" hidden="1" outlineLevel="1">
      <c r="A446" s="520" t="s">
        <v>4394</v>
      </c>
      <c r="B446" s="520" t="s">
        <v>4393</v>
      </c>
      <c r="C446" s="520" t="s">
        <v>4393</v>
      </c>
      <c r="D446" s="520" t="s">
        <v>4392</v>
      </c>
      <c r="E446" s="520" t="s">
        <v>4386</v>
      </c>
      <c r="F446" s="520">
        <v>2</v>
      </c>
      <c r="G446" s="541">
        <v>38718</v>
      </c>
      <c r="H446" s="541">
        <v>47848</v>
      </c>
      <c r="I446" s="541">
        <v>39486</v>
      </c>
      <c r="J446" s="520" t="s">
        <v>4098</v>
      </c>
      <c r="K446" s="520">
        <v>1</v>
      </c>
      <c r="L446" s="520" t="s">
        <v>4391</v>
      </c>
      <c r="M446" s="520" t="s">
        <v>4390</v>
      </c>
      <c r="N446" s="520" t="s">
        <v>2464</v>
      </c>
      <c r="O446" s="520" t="s">
        <v>2690</v>
      </c>
      <c r="P446" s="520" t="s">
        <v>4157</v>
      </c>
    </row>
    <row r="447" spans="1:16" hidden="1" outlineLevel="1">
      <c r="A447" s="520" t="s">
        <v>4389</v>
      </c>
      <c r="B447" s="520" t="s">
        <v>4388</v>
      </c>
      <c r="C447" s="520" t="s">
        <v>4388</v>
      </c>
      <c r="D447" s="520" t="s">
        <v>4387</v>
      </c>
      <c r="E447" s="520" t="s">
        <v>4386</v>
      </c>
      <c r="F447" s="520">
        <v>2</v>
      </c>
      <c r="G447" s="541">
        <v>38718</v>
      </c>
      <c r="H447" s="541">
        <v>47848</v>
      </c>
      <c r="I447" s="541">
        <v>39486</v>
      </c>
      <c r="J447" s="520" t="s">
        <v>4098</v>
      </c>
      <c r="K447" s="520">
        <v>1</v>
      </c>
      <c r="L447" s="520" t="s">
        <v>4385</v>
      </c>
      <c r="M447" s="520" t="s">
        <v>4384</v>
      </c>
      <c r="N447" s="520" t="s">
        <v>2464</v>
      </c>
      <c r="O447" s="520" t="s">
        <v>2690</v>
      </c>
      <c r="P447" s="520" t="s">
        <v>4157</v>
      </c>
    </row>
    <row r="448" spans="1:16" hidden="1" outlineLevel="1">
      <c r="A448" s="520" t="s">
        <v>4373</v>
      </c>
      <c r="B448" s="520" t="s">
        <v>4383</v>
      </c>
      <c r="C448" s="520" t="s">
        <v>4383</v>
      </c>
      <c r="D448" s="520" t="s">
        <v>4382</v>
      </c>
      <c r="E448" s="520" t="s">
        <v>4368</v>
      </c>
      <c r="F448" s="520">
        <v>1</v>
      </c>
      <c r="G448" s="541">
        <v>38718</v>
      </c>
      <c r="H448" s="541">
        <v>47848</v>
      </c>
      <c r="I448" s="541">
        <v>39486</v>
      </c>
      <c r="J448" s="520" t="s">
        <v>4098</v>
      </c>
      <c r="K448" s="520">
        <v>1</v>
      </c>
      <c r="L448" s="520" t="s">
        <v>4381</v>
      </c>
      <c r="M448" s="520" t="s">
        <v>4380</v>
      </c>
      <c r="N448" s="520" t="s">
        <v>2464</v>
      </c>
      <c r="O448" s="520" t="s">
        <v>2689</v>
      </c>
      <c r="P448" s="520" t="s">
        <v>4124</v>
      </c>
    </row>
    <row r="449" spans="1:16" hidden="1" outlineLevel="1">
      <c r="A449" s="520" t="s">
        <v>4379</v>
      </c>
      <c r="B449" s="520" t="s">
        <v>4378</v>
      </c>
      <c r="C449" s="520" t="s">
        <v>4378</v>
      </c>
      <c r="D449" s="520" t="s">
        <v>4378</v>
      </c>
      <c r="E449" s="520" t="s">
        <v>4373</v>
      </c>
      <c r="F449" s="520">
        <v>2</v>
      </c>
      <c r="G449" s="541">
        <v>38718</v>
      </c>
      <c r="H449" s="541">
        <v>47848</v>
      </c>
      <c r="I449" s="541">
        <v>39486</v>
      </c>
      <c r="J449" s="520" t="s">
        <v>4098</v>
      </c>
      <c r="K449" s="520">
        <v>1</v>
      </c>
      <c r="L449" s="520" t="s">
        <v>4377</v>
      </c>
      <c r="M449" s="520" t="s">
        <v>4376</v>
      </c>
      <c r="N449" s="520" t="s">
        <v>2464</v>
      </c>
      <c r="O449" s="520" t="s">
        <v>2690</v>
      </c>
      <c r="P449" s="520" t="s">
        <v>4157</v>
      </c>
    </row>
    <row r="450" spans="1:16" hidden="1" outlineLevel="1">
      <c r="A450" s="520" t="s">
        <v>4375</v>
      </c>
      <c r="B450" s="520" t="s">
        <v>4374</v>
      </c>
      <c r="C450" s="520" t="s">
        <v>4374</v>
      </c>
      <c r="D450" s="520" t="s">
        <v>4374</v>
      </c>
      <c r="E450" s="520" t="s">
        <v>4373</v>
      </c>
      <c r="F450" s="520">
        <v>2</v>
      </c>
      <c r="G450" s="541">
        <v>38718</v>
      </c>
      <c r="H450" s="541">
        <v>47848</v>
      </c>
      <c r="I450" s="541">
        <v>39486</v>
      </c>
      <c r="J450" s="520" t="s">
        <v>4098</v>
      </c>
      <c r="K450" s="520">
        <v>1</v>
      </c>
      <c r="L450" s="520" t="s">
        <v>4372</v>
      </c>
      <c r="M450" s="520" t="s">
        <v>4371</v>
      </c>
      <c r="N450" s="520" t="s">
        <v>2464</v>
      </c>
      <c r="O450" s="520" t="s">
        <v>2690</v>
      </c>
      <c r="P450" s="520" t="s">
        <v>4157</v>
      </c>
    </row>
    <row r="451" spans="1:16" hidden="1" outlineLevel="1">
      <c r="A451" s="520" t="s">
        <v>4363</v>
      </c>
      <c r="B451" s="520" t="s">
        <v>4370</v>
      </c>
      <c r="C451" s="520" t="s">
        <v>4370</v>
      </c>
      <c r="D451" s="520" t="s">
        <v>4369</v>
      </c>
      <c r="E451" s="520" t="s">
        <v>4368</v>
      </c>
      <c r="F451" s="520">
        <v>1</v>
      </c>
      <c r="G451" s="541">
        <v>38718</v>
      </c>
      <c r="H451" s="541">
        <v>47848</v>
      </c>
      <c r="I451" s="541">
        <v>39486</v>
      </c>
      <c r="J451" s="520" t="s">
        <v>4098</v>
      </c>
      <c r="K451" s="520">
        <v>1</v>
      </c>
      <c r="L451" s="520" t="s">
        <v>4367</v>
      </c>
      <c r="M451" s="520" t="s">
        <v>4366</v>
      </c>
      <c r="N451" s="520" t="s">
        <v>2464</v>
      </c>
      <c r="O451" s="520" t="s">
        <v>2689</v>
      </c>
      <c r="P451" s="520" t="s">
        <v>4124</v>
      </c>
    </row>
    <row r="452" spans="1:16" hidden="1" outlineLevel="1">
      <c r="A452" s="520" t="s">
        <v>4365</v>
      </c>
      <c r="B452" s="520" t="s">
        <v>4364</v>
      </c>
      <c r="C452" s="520" t="s">
        <v>4364</v>
      </c>
      <c r="D452" s="520" t="s">
        <v>4364</v>
      </c>
      <c r="E452" s="520" t="s">
        <v>4363</v>
      </c>
      <c r="F452" s="520">
        <v>2</v>
      </c>
      <c r="G452" s="541">
        <v>38718</v>
      </c>
      <c r="H452" s="541">
        <v>47848</v>
      </c>
      <c r="I452" s="541">
        <v>39486</v>
      </c>
      <c r="J452" s="520" t="s">
        <v>4098</v>
      </c>
      <c r="K452" s="520">
        <v>1</v>
      </c>
      <c r="L452" s="520" t="s">
        <v>4362</v>
      </c>
      <c r="M452" s="520" t="s">
        <v>4361</v>
      </c>
      <c r="N452" s="520" t="s">
        <v>2464</v>
      </c>
      <c r="O452" s="520" t="s">
        <v>2690</v>
      </c>
      <c r="P452" s="520" t="s">
        <v>4157</v>
      </c>
    </row>
    <row r="453" spans="1:16" hidden="1" outlineLevel="1">
      <c r="A453" s="520" t="s">
        <v>4360</v>
      </c>
      <c r="B453" s="520" t="s">
        <v>4359</v>
      </c>
      <c r="C453" s="520" t="s">
        <v>4359</v>
      </c>
      <c r="D453" s="520" t="s">
        <v>4359</v>
      </c>
      <c r="E453" s="520" t="s">
        <v>2464</v>
      </c>
      <c r="F453" s="520">
        <v>0</v>
      </c>
      <c r="G453" s="541">
        <v>38718</v>
      </c>
      <c r="H453" s="541">
        <v>47848</v>
      </c>
      <c r="I453" s="541">
        <v>39486</v>
      </c>
      <c r="J453" s="520" t="s">
        <v>4098</v>
      </c>
      <c r="K453" s="520">
        <v>1</v>
      </c>
      <c r="L453" s="520" t="s">
        <v>4358</v>
      </c>
      <c r="M453" s="520" t="s">
        <v>4357</v>
      </c>
      <c r="N453" s="520" t="s">
        <v>2464</v>
      </c>
      <c r="O453" s="520" t="s">
        <v>2690</v>
      </c>
      <c r="P453" s="520" t="s">
        <v>4254</v>
      </c>
    </row>
    <row r="454" spans="1:16" hidden="1" outlineLevel="1">
      <c r="A454" s="520" t="s">
        <v>4326</v>
      </c>
      <c r="B454" s="520" t="s">
        <v>4356</v>
      </c>
      <c r="C454" s="520" t="s">
        <v>4356</v>
      </c>
      <c r="D454" s="520" t="s">
        <v>4356</v>
      </c>
      <c r="E454" s="520" t="s">
        <v>2464</v>
      </c>
      <c r="F454" s="520">
        <v>0</v>
      </c>
      <c r="G454" s="541">
        <v>38718</v>
      </c>
      <c r="H454" s="541">
        <v>47848</v>
      </c>
      <c r="I454" s="541">
        <v>39486</v>
      </c>
      <c r="J454" s="520" t="s">
        <v>4098</v>
      </c>
      <c r="K454" s="520">
        <v>1</v>
      </c>
      <c r="L454" s="520" t="s">
        <v>4355</v>
      </c>
      <c r="M454" s="520" t="s">
        <v>4354</v>
      </c>
      <c r="N454" s="520" t="s">
        <v>2464</v>
      </c>
      <c r="O454" s="520" t="s">
        <v>2689</v>
      </c>
      <c r="P454" s="520" t="s">
        <v>4254</v>
      </c>
    </row>
    <row r="455" spans="1:16" hidden="1" outlineLevel="1">
      <c r="A455" s="520" t="s">
        <v>4353</v>
      </c>
      <c r="B455" s="520" t="s">
        <v>4352</v>
      </c>
      <c r="C455" s="520" t="s">
        <v>4352</v>
      </c>
      <c r="D455" s="520" t="s">
        <v>4351</v>
      </c>
      <c r="E455" s="520" t="s">
        <v>4326</v>
      </c>
      <c r="F455" s="520">
        <v>1</v>
      </c>
      <c r="G455" s="541">
        <v>38718</v>
      </c>
      <c r="H455" s="541">
        <v>47848</v>
      </c>
      <c r="I455" s="541">
        <v>39486</v>
      </c>
      <c r="J455" s="520" t="s">
        <v>4098</v>
      </c>
      <c r="K455" s="520">
        <v>1</v>
      </c>
      <c r="L455" s="520" t="s">
        <v>4325</v>
      </c>
      <c r="M455" s="520" t="s">
        <v>4350</v>
      </c>
      <c r="N455" s="520" t="s">
        <v>2464</v>
      </c>
      <c r="O455" s="520" t="s">
        <v>2690</v>
      </c>
      <c r="P455" s="520" t="s">
        <v>4095</v>
      </c>
    </row>
    <row r="456" spans="1:16" hidden="1" outlineLevel="1">
      <c r="A456" s="520" t="s">
        <v>4349</v>
      </c>
      <c r="B456" s="520" t="s">
        <v>4348</v>
      </c>
      <c r="C456" s="520" t="s">
        <v>4348</v>
      </c>
      <c r="D456" s="520" t="s">
        <v>4347</v>
      </c>
      <c r="E456" s="520" t="s">
        <v>4326</v>
      </c>
      <c r="F456" s="520">
        <v>1</v>
      </c>
      <c r="G456" s="541">
        <v>38718</v>
      </c>
      <c r="H456" s="541">
        <v>47848</v>
      </c>
      <c r="I456" s="541">
        <v>39486</v>
      </c>
      <c r="J456" s="520" t="s">
        <v>4098</v>
      </c>
      <c r="K456" s="520">
        <v>1</v>
      </c>
      <c r="L456" s="520" t="s">
        <v>4325</v>
      </c>
      <c r="M456" s="520" t="s">
        <v>4346</v>
      </c>
      <c r="N456" s="520" t="s">
        <v>2464</v>
      </c>
      <c r="O456" s="520" t="s">
        <v>2690</v>
      </c>
      <c r="P456" s="520" t="s">
        <v>4095</v>
      </c>
    </row>
    <row r="457" spans="1:16" hidden="1" outlineLevel="1">
      <c r="A457" s="520" t="s">
        <v>4345</v>
      </c>
      <c r="B457" s="520" t="s">
        <v>4344</v>
      </c>
      <c r="C457" s="520" t="s">
        <v>4344</v>
      </c>
      <c r="D457" s="520" t="s">
        <v>4343</v>
      </c>
      <c r="E457" s="520" t="s">
        <v>4326</v>
      </c>
      <c r="F457" s="520">
        <v>1</v>
      </c>
      <c r="G457" s="541">
        <v>38718</v>
      </c>
      <c r="H457" s="541">
        <v>47848</v>
      </c>
      <c r="I457" s="541">
        <v>39486</v>
      </c>
      <c r="J457" s="520" t="s">
        <v>4098</v>
      </c>
      <c r="K457" s="520">
        <v>1</v>
      </c>
      <c r="L457" s="520" t="s">
        <v>4325</v>
      </c>
      <c r="M457" s="520" t="s">
        <v>4342</v>
      </c>
      <c r="N457" s="520" t="s">
        <v>2464</v>
      </c>
      <c r="O457" s="520" t="s">
        <v>2690</v>
      </c>
      <c r="P457" s="520" t="s">
        <v>4095</v>
      </c>
    </row>
    <row r="458" spans="1:16" hidden="1" outlineLevel="1">
      <c r="A458" s="520" t="s">
        <v>4341</v>
      </c>
      <c r="B458" s="520" t="s">
        <v>4340</v>
      </c>
      <c r="C458" s="520" t="s">
        <v>4340</v>
      </c>
      <c r="D458" s="520" t="s">
        <v>4339</v>
      </c>
      <c r="E458" s="520" t="s">
        <v>4326</v>
      </c>
      <c r="F458" s="520">
        <v>1</v>
      </c>
      <c r="G458" s="541">
        <v>38718</v>
      </c>
      <c r="H458" s="541">
        <v>47848</v>
      </c>
      <c r="I458" s="541">
        <v>39486</v>
      </c>
      <c r="J458" s="520" t="s">
        <v>4098</v>
      </c>
      <c r="K458" s="520">
        <v>1</v>
      </c>
      <c r="L458" s="520" t="s">
        <v>4325</v>
      </c>
      <c r="M458" s="520" t="s">
        <v>4338</v>
      </c>
      <c r="N458" s="520" t="s">
        <v>2464</v>
      </c>
      <c r="O458" s="520" t="s">
        <v>2690</v>
      </c>
      <c r="P458" s="520" t="s">
        <v>4095</v>
      </c>
    </row>
    <row r="459" spans="1:16" hidden="1" outlineLevel="1">
      <c r="A459" s="520" t="s">
        <v>4337</v>
      </c>
      <c r="B459" s="520" t="s">
        <v>4336</v>
      </c>
      <c r="C459" s="520" t="s">
        <v>4336</v>
      </c>
      <c r="D459" s="520" t="s">
        <v>4335</v>
      </c>
      <c r="E459" s="520" t="s">
        <v>4326</v>
      </c>
      <c r="F459" s="520">
        <v>1</v>
      </c>
      <c r="G459" s="541">
        <v>38718</v>
      </c>
      <c r="H459" s="541">
        <v>47848</v>
      </c>
      <c r="I459" s="541">
        <v>39486</v>
      </c>
      <c r="J459" s="520" t="s">
        <v>4098</v>
      </c>
      <c r="K459" s="520">
        <v>1</v>
      </c>
      <c r="L459" s="520" t="s">
        <v>4325</v>
      </c>
      <c r="M459" s="520" t="s">
        <v>4334</v>
      </c>
      <c r="N459" s="520" t="s">
        <v>2464</v>
      </c>
      <c r="O459" s="520" t="s">
        <v>2690</v>
      </c>
      <c r="P459" s="520" t="s">
        <v>4095</v>
      </c>
    </row>
    <row r="460" spans="1:16" hidden="1" outlineLevel="1">
      <c r="A460" s="520" t="s">
        <v>4333</v>
      </c>
      <c r="B460" s="520" t="s">
        <v>4332</v>
      </c>
      <c r="C460" s="520" t="s">
        <v>4332</v>
      </c>
      <c r="D460" s="520" t="s">
        <v>4331</v>
      </c>
      <c r="E460" s="520" t="s">
        <v>4326</v>
      </c>
      <c r="F460" s="520">
        <v>1</v>
      </c>
      <c r="G460" s="541">
        <v>38718</v>
      </c>
      <c r="H460" s="541">
        <v>47848</v>
      </c>
      <c r="I460" s="541">
        <v>39486</v>
      </c>
      <c r="J460" s="520" t="s">
        <v>4098</v>
      </c>
      <c r="K460" s="520">
        <v>1</v>
      </c>
      <c r="L460" s="520" t="s">
        <v>4325</v>
      </c>
      <c r="M460" s="520" t="s">
        <v>4330</v>
      </c>
      <c r="N460" s="520" t="s">
        <v>2464</v>
      </c>
      <c r="O460" s="520" t="s">
        <v>2690</v>
      </c>
      <c r="P460" s="520" t="s">
        <v>4095</v>
      </c>
    </row>
    <row r="461" spans="1:16" hidden="1" outlineLevel="1">
      <c r="A461" s="520" t="s">
        <v>4329</v>
      </c>
      <c r="B461" s="520" t="s">
        <v>4328</v>
      </c>
      <c r="C461" s="520" t="s">
        <v>4328</v>
      </c>
      <c r="D461" s="520" t="s">
        <v>4327</v>
      </c>
      <c r="E461" s="520" t="s">
        <v>4326</v>
      </c>
      <c r="F461" s="520">
        <v>1</v>
      </c>
      <c r="G461" s="541">
        <v>38718</v>
      </c>
      <c r="H461" s="541">
        <v>47848</v>
      </c>
      <c r="I461" s="541">
        <v>39486</v>
      </c>
      <c r="J461" s="520" t="s">
        <v>4098</v>
      </c>
      <c r="K461" s="520">
        <v>1</v>
      </c>
      <c r="L461" s="520" t="s">
        <v>4325</v>
      </c>
      <c r="M461" s="520" t="s">
        <v>4324</v>
      </c>
      <c r="N461" s="520" t="s">
        <v>2464</v>
      </c>
      <c r="O461" s="520" t="s">
        <v>2690</v>
      </c>
      <c r="P461" s="520" t="s">
        <v>4095</v>
      </c>
    </row>
    <row r="462" spans="1:16" hidden="1" outlineLevel="1">
      <c r="A462" s="520" t="s">
        <v>4312</v>
      </c>
      <c r="B462" s="520" t="s">
        <v>4323</v>
      </c>
      <c r="C462" s="520" t="s">
        <v>4323</v>
      </c>
      <c r="D462" s="520" t="s">
        <v>4322</v>
      </c>
      <c r="E462" s="520" t="s">
        <v>2464</v>
      </c>
      <c r="F462" s="520">
        <v>0</v>
      </c>
      <c r="G462" s="541">
        <v>38718</v>
      </c>
      <c r="H462" s="541">
        <v>47848</v>
      </c>
      <c r="I462" s="541">
        <v>39486</v>
      </c>
      <c r="J462" s="520" t="s">
        <v>4098</v>
      </c>
      <c r="K462" s="520">
        <v>1</v>
      </c>
      <c r="L462" s="520" t="s">
        <v>4321</v>
      </c>
      <c r="M462" s="520" t="s">
        <v>4320</v>
      </c>
      <c r="N462" s="520" t="s">
        <v>2464</v>
      </c>
      <c r="O462" s="520" t="s">
        <v>2689</v>
      </c>
      <c r="P462" s="520" t="s">
        <v>4254</v>
      </c>
    </row>
    <row r="463" spans="1:16" hidden="1" outlineLevel="1">
      <c r="A463" s="520" t="s">
        <v>4319</v>
      </c>
      <c r="B463" s="520" t="s">
        <v>4318</v>
      </c>
      <c r="C463" s="520" t="s">
        <v>4318</v>
      </c>
      <c r="D463" s="520" t="s">
        <v>4317</v>
      </c>
      <c r="E463" s="520" t="s">
        <v>4312</v>
      </c>
      <c r="F463" s="520">
        <v>1</v>
      </c>
      <c r="G463" s="541">
        <v>38718</v>
      </c>
      <c r="H463" s="541">
        <v>47848</v>
      </c>
      <c r="I463" s="541">
        <v>39486</v>
      </c>
      <c r="J463" s="520" t="s">
        <v>4098</v>
      </c>
      <c r="K463" s="520">
        <v>1</v>
      </c>
      <c r="L463" s="520" t="s">
        <v>4311</v>
      </c>
      <c r="M463" s="520" t="s">
        <v>4316</v>
      </c>
      <c r="N463" s="520" t="s">
        <v>2464</v>
      </c>
      <c r="O463" s="520" t="s">
        <v>2690</v>
      </c>
      <c r="P463" s="520" t="s">
        <v>4095</v>
      </c>
    </row>
    <row r="464" spans="1:16" hidden="1" outlineLevel="1">
      <c r="A464" s="520" t="s">
        <v>4315</v>
      </c>
      <c r="B464" s="520" t="s">
        <v>4314</v>
      </c>
      <c r="C464" s="520" t="s">
        <v>4314</v>
      </c>
      <c r="D464" s="520" t="s">
        <v>4313</v>
      </c>
      <c r="E464" s="520" t="s">
        <v>4312</v>
      </c>
      <c r="F464" s="520">
        <v>1</v>
      </c>
      <c r="G464" s="541">
        <v>38718</v>
      </c>
      <c r="H464" s="541">
        <v>47848</v>
      </c>
      <c r="I464" s="541">
        <v>39486</v>
      </c>
      <c r="J464" s="520" t="s">
        <v>4098</v>
      </c>
      <c r="K464" s="520">
        <v>1</v>
      </c>
      <c r="L464" s="520" t="s">
        <v>4311</v>
      </c>
      <c r="M464" s="520" t="s">
        <v>4310</v>
      </c>
      <c r="N464" s="520" t="s">
        <v>2464</v>
      </c>
      <c r="O464" s="520" t="s">
        <v>2690</v>
      </c>
      <c r="P464" s="520" t="s">
        <v>4095</v>
      </c>
    </row>
    <row r="465" spans="1:16" hidden="1" outlineLevel="1">
      <c r="A465" s="520" t="s">
        <v>4309</v>
      </c>
      <c r="B465" s="520" t="s">
        <v>4308</v>
      </c>
      <c r="C465" s="520" t="s">
        <v>4308</v>
      </c>
      <c r="D465" s="520" t="s">
        <v>4307</v>
      </c>
      <c r="E465" s="520" t="s">
        <v>2464</v>
      </c>
      <c r="F465" s="520">
        <v>0</v>
      </c>
      <c r="G465" s="541">
        <v>38718</v>
      </c>
      <c r="H465" s="541">
        <v>47848</v>
      </c>
      <c r="I465" s="541">
        <v>39486</v>
      </c>
      <c r="J465" s="520" t="s">
        <v>4098</v>
      </c>
      <c r="K465" s="520">
        <v>1</v>
      </c>
      <c r="L465" s="520" t="s">
        <v>4306</v>
      </c>
      <c r="M465" s="520" t="s">
        <v>4305</v>
      </c>
      <c r="N465" s="520" t="s">
        <v>2464</v>
      </c>
      <c r="O465" s="520" t="s">
        <v>2690</v>
      </c>
      <c r="P465" s="520" t="s">
        <v>4254</v>
      </c>
    </row>
    <row r="466" spans="1:16" hidden="1" outlineLevel="1">
      <c r="A466" s="520" t="s">
        <v>4284</v>
      </c>
      <c r="B466" s="520" t="s">
        <v>4304</v>
      </c>
      <c r="C466" s="520" t="s">
        <v>4304</v>
      </c>
      <c r="D466" s="520" t="s">
        <v>4303</v>
      </c>
      <c r="E466" s="520" t="s">
        <v>2464</v>
      </c>
      <c r="F466" s="520">
        <v>0</v>
      </c>
      <c r="G466" s="541">
        <v>38718</v>
      </c>
      <c r="H466" s="541">
        <v>47848</v>
      </c>
      <c r="I466" s="541">
        <v>39486</v>
      </c>
      <c r="J466" s="520" t="s">
        <v>4098</v>
      </c>
      <c r="K466" s="520">
        <v>1</v>
      </c>
      <c r="L466" s="520" t="s">
        <v>4302</v>
      </c>
      <c r="M466" s="520" t="s">
        <v>4301</v>
      </c>
      <c r="N466" s="520" t="s">
        <v>2464</v>
      </c>
      <c r="O466" s="520" t="s">
        <v>2689</v>
      </c>
      <c r="P466" s="520" t="s">
        <v>4254</v>
      </c>
    </row>
    <row r="467" spans="1:16" hidden="1" outlineLevel="1">
      <c r="A467" s="520" t="s">
        <v>4294</v>
      </c>
      <c r="B467" s="520" t="s">
        <v>4300</v>
      </c>
      <c r="C467" s="520" t="s">
        <v>4300</v>
      </c>
      <c r="D467" s="520" t="s">
        <v>4299</v>
      </c>
      <c r="E467" s="520" t="s">
        <v>4284</v>
      </c>
      <c r="F467" s="520">
        <v>1</v>
      </c>
      <c r="G467" s="541">
        <v>38718</v>
      </c>
      <c r="H467" s="541">
        <v>47848</v>
      </c>
      <c r="I467" s="541">
        <v>39486</v>
      </c>
      <c r="J467" s="520" t="s">
        <v>4098</v>
      </c>
      <c r="K467" s="520">
        <v>1</v>
      </c>
      <c r="L467" s="520" t="s">
        <v>4298</v>
      </c>
      <c r="M467" s="520" t="s">
        <v>4297</v>
      </c>
      <c r="N467" s="520" t="s">
        <v>2464</v>
      </c>
      <c r="O467" s="520" t="s">
        <v>2689</v>
      </c>
      <c r="P467" s="520" t="s">
        <v>4124</v>
      </c>
    </row>
    <row r="468" spans="1:16" hidden="1" outlineLevel="1">
      <c r="A468" s="520" t="s">
        <v>4296</v>
      </c>
      <c r="B468" s="520" t="s">
        <v>4295</v>
      </c>
      <c r="C468" s="520" t="s">
        <v>4295</v>
      </c>
      <c r="D468" s="520" t="s">
        <v>4295</v>
      </c>
      <c r="E468" s="520" t="s">
        <v>4294</v>
      </c>
      <c r="F468" s="520">
        <v>2</v>
      </c>
      <c r="G468" s="541">
        <v>38718</v>
      </c>
      <c r="H468" s="541">
        <v>47848</v>
      </c>
      <c r="I468" s="541">
        <v>39486</v>
      </c>
      <c r="J468" s="520" t="s">
        <v>4098</v>
      </c>
      <c r="K468" s="520">
        <v>1</v>
      </c>
      <c r="L468" s="520" t="s">
        <v>4293</v>
      </c>
      <c r="M468" s="520" t="s">
        <v>4292</v>
      </c>
      <c r="N468" s="520" t="s">
        <v>2464</v>
      </c>
      <c r="O468" s="520" t="s">
        <v>2690</v>
      </c>
      <c r="P468" s="520" t="s">
        <v>4157</v>
      </c>
    </row>
    <row r="469" spans="1:16" hidden="1" outlineLevel="1">
      <c r="A469" s="520" t="s">
        <v>4291</v>
      </c>
      <c r="B469" s="520" t="s">
        <v>4290</v>
      </c>
      <c r="C469" s="520" t="s">
        <v>4290</v>
      </c>
      <c r="D469" s="520" t="s">
        <v>4290</v>
      </c>
      <c r="E469" s="520" t="s">
        <v>4284</v>
      </c>
      <c r="F469" s="520">
        <v>1</v>
      </c>
      <c r="G469" s="541">
        <v>38718</v>
      </c>
      <c r="H469" s="541">
        <v>47848</v>
      </c>
      <c r="I469" s="541">
        <v>39486</v>
      </c>
      <c r="J469" s="520" t="s">
        <v>4098</v>
      </c>
      <c r="K469" s="520">
        <v>1</v>
      </c>
      <c r="L469" s="520" t="s">
        <v>4289</v>
      </c>
      <c r="M469" s="520" t="s">
        <v>4288</v>
      </c>
      <c r="N469" s="520" t="s">
        <v>2464</v>
      </c>
      <c r="O469" s="520" t="s">
        <v>2690</v>
      </c>
      <c r="P469" s="520" t="s">
        <v>4124</v>
      </c>
    </row>
    <row r="470" spans="1:16" hidden="1" outlineLevel="1">
      <c r="A470" s="520" t="s">
        <v>4287</v>
      </c>
      <c r="B470" s="520" t="s">
        <v>4286</v>
      </c>
      <c r="C470" s="520" t="s">
        <v>4286</v>
      </c>
      <c r="D470" s="520" t="s">
        <v>4285</v>
      </c>
      <c r="E470" s="520" t="s">
        <v>4284</v>
      </c>
      <c r="F470" s="520">
        <v>1</v>
      </c>
      <c r="G470" s="541">
        <v>38718</v>
      </c>
      <c r="H470" s="541">
        <v>47848</v>
      </c>
      <c r="I470" s="541">
        <v>39486</v>
      </c>
      <c r="J470" s="520" t="s">
        <v>4098</v>
      </c>
      <c r="K470" s="520">
        <v>1</v>
      </c>
      <c r="L470" s="520" t="s">
        <v>4283</v>
      </c>
      <c r="M470" s="520" t="s">
        <v>4282</v>
      </c>
      <c r="N470" s="520" t="s">
        <v>2464</v>
      </c>
      <c r="O470" s="520" t="s">
        <v>2690</v>
      </c>
      <c r="P470" s="520" t="s">
        <v>4124</v>
      </c>
    </row>
    <row r="471" spans="1:16" hidden="1" outlineLevel="1">
      <c r="A471" s="520" t="s">
        <v>4272</v>
      </c>
      <c r="B471" s="520" t="s">
        <v>4281</v>
      </c>
      <c r="C471" s="520" t="s">
        <v>4281</v>
      </c>
      <c r="D471" s="520" t="s">
        <v>4281</v>
      </c>
      <c r="E471" s="520" t="s">
        <v>2464</v>
      </c>
      <c r="F471" s="520">
        <v>0</v>
      </c>
      <c r="G471" s="541">
        <v>38718</v>
      </c>
      <c r="H471" s="541">
        <v>47848</v>
      </c>
      <c r="I471" s="541">
        <v>39486</v>
      </c>
      <c r="J471" s="520" t="s">
        <v>4098</v>
      </c>
      <c r="K471" s="520">
        <v>1</v>
      </c>
      <c r="L471" s="520" t="s">
        <v>4280</v>
      </c>
      <c r="M471" s="520" t="s">
        <v>4279</v>
      </c>
      <c r="N471" s="520" t="s">
        <v>2464</v>
      </c>
      <c r="O471" s="520" t="s">
        <v>2689</v>
      </c>
      <c r="P471" s="520" t="s">
        <v>4254</v>
      </c>
    </row>
    <row r="472" spans="1:16" hidden="1" outlineLevel="1">
      <c r="A472" s="520" t="s">
        <v>4278</v>
      </c>
      <c r="B472" s="520" t="s">
        <v>4277</v>
      </c>
      <c r="C472" s="520" t="s">
        <v>4277</v>
      </c>
      <c r="D472" s="520" t="s">
        <v>4277</v>
      </c>
      <c r="E472" s="520" t="s">
        <v>4272</v>
      </c>
      <c r="F472" s="520">
        <v>1</v>
      </c>
      <c r="G472" s="541">
        <v>38718</v>
      </c>
      <c r="H472" s="541">
        <v>47848</v>
      </c>
      <c r="I472" s="541">
        <v>39486</v>
      </c>
      <c r="J472" s="520" t="s">
        <v>4098</v>
      </c>
      <c r="K472" s="520">
        <v>1</v>
      </c>
      <c r="L472" s="520" t="s">
        <v>4276</v>
      </c>
      <c r="M472" s="520" t="s">
        <v>4275</v>
      </c>
      <c r="N472" s="520" t="s">
        <v>2464</v>
      </c>
      <c r="O472" s="520" t="s">
        <v>2690</v>
      </c>
      <c r="P472" s="520" t="s">
        <v>4124</v>
      </c>
    </row>
    <row r="473" spans="1:16" hidden="1" outlineLevel="1">
      <c r="A473" s="520" t="s">
        <v>4274</v>
      </c>
      <c r="B473" s="520" t="s">
        <v>4273</v>
      </c>
      <c r="C473" s="520" t="s">
        <v>4273</v>
      </c>
      <c r="D473" s="520" t="s">
        <v>4273</v>
      </c>
      <c r="E473" s="520" t="s">
        <v>4272</v>
      </c>
      <c r="F473" s="520">
        <v>1</v>
      </c>
      <c r="G473" s="541">
        <v>38718</v>
      </c>
      <c r="H473" s="541">
        <v>47848</v>
      </c>
      <c r="I473" s="541">
        <v>39486</v>
      </c>
      <c r="J473" s="520" t="s">
        <v>4098</v>
      </c>
      <c r="K473" s="520">
        <v>1</v>
      </c>
      <c r="L473" s="520" t="s">
        <v>4271</v>
      </c>
      <c r="M473" s="520" t="s">
        <v>4270</v>
      </c>
      <c r="N473" s="520" t="s">
        <v>2464</v>
      </c>
      <c r="O473" s="520" t="s">
        <v>2690</v>
      </c>
      <c r="P473" s="520" t="s">
        <v>4124</v>
      </c>
    </row>
    <row r="474" spans="1:16" hidden="1" outlineLevel="1">
      <c r="A474" s="520" t="s">
        <v>4269</v>
      </c>
      <c r="B474" s="520" t="s">
        <v>2696</v>
      </c>
      <c r="C474" s="520" t="s">
        <v>2696</v>
      </c>
      <c r="D474" s="520" t="s">
        <v>2696</v>
      </c>
      <c r="E474" s="520" t="s">
        <v>2464</v>
      </c>
      <c r="F474" s="520">
        <v>0</v>
      </c>
      <c r="G474" s="541">
        <v>38718</v>
      </c>
      <c r="H474" s="541">
        <v>47848</v>
      </c>
      <c r="I474" s="541">
        <v>39486</v>
      </c>
      <c r="J474" s="520" t="s">
        <v>4098</v>
      </c>
      <c r="K474" s="520">
        <v>1</v>
      </c>
      <c r="L474" s="520" t="s">
        <v>4268</v>
      </c>
      <c r="M474" s="520" t="s">
        <v>4267</v>
      </c>
      <c r="N474" s="520" t="s">
        <v>2464</v>
      </c>
      <c r="O474" s="520" t="s">
        <v>2690</v>
      </c>
      <c r="P474" s="520" t="s">
        <v>4254</v>
      </c>
    </row>
    <row r="475" spans="1:16" hidden="1" outlineLevel="1">
      <c r="A475" s="520" t="s">
        <v>4266</v>
      </c>
      <c r="B475" s="520" t="s">
        <v>4265</v>
      </c>
      <c r="C475" s="520" t="s">
        <v>4265</v>
      </c>
      <c r="D475" s="520" t="s">
        <v>4265</v>
      </c>
      <c r="E475" s="520" t="s">
        <v>2464</v>
      </c>
      <c r="F475" s="520">
        <v>0</v>
      </c>
      <c r="G475" s="541">
        <v>38718</v>
      </c>
      <c r="H475" s="541">
        <v>47848</v>
      </c>
      <c r="I475" s="541">
        <v>39486</v>
      </c>
      <c r="J475" s="520" t="s">
        <v>4098</v>
      </c>
      <c r="K475" s="520">
        <v>1</v>
      </c>
      <c r="L475" s="520" t="s">
        <v>4264</v>
      </c>
      <c r="M475" s="520" t="s">
        <v>4263</v>
      </c>
      <c r="N475" s="520" t="s">
        <v>2464</v>
      </c>
      <c r="O475" s="520" t="s">
        <v>2690</v>
      </c>
      <c r="P475" s="520" t="s">
        <v>4254</v>
      </c>
    </row>
    <row r="476" spans="1:16" hidden="1" outlineLevel="1">
      <c r="A476" s="520" t="s">
        <v>4262</v>
      </c>
      <c r="B476" s="520" t="s">
        <v>4261</v>
      </c>
      <c r="C476" s="520" t="s">
        <v>4261</v>
      </c>
      <c r="D476" s="520" t="s">
        <v>4261</v>
      </c>
      <c r="E476" s="520" t="s">
        <v>2464</v>
      </c>
      <c r="F476" s="520">
        <v>0</v>
      </c>
      <c r="G476" s="541">
        <v>38718</v>
      </c>
      <c r="H476" s="541">
        <v>47848</v>
      </c>
      <c r="I476" s="541">
        <v>39486</v>
      </c>
      <c r="J476" s="520" t="s">
        <v>4098</v>
      </c>
      <c r="K476" s="520">
        <v>1</v>
      </c>
      <c r="L476" s="520" t="s">
        <v>4260</v>
      </c>
      <c r="M476" s="520" t="s">
        <v>4259</v>
      </c>
      <c r="N476" s="520" t="s">
        <v>2464</v>
      </c>
      <c r="O476" s="520" t="s">
        <v>2690</v>
      </c>
      <c r="P476" s="520" t="s">
        <v>4254</v>
      </c>
    </row>
    <row r="477" spans="1:16" hidden="1" outlineLevel="1">
      <c r="A477" s="520" t="s">
        <v>4099</v>
      </c>
      <c r="B477" s="520" t="s">
        <v>4258</v>
      </c>
      <c r="C477" s="520" t="s">
        <v>4258</v>
      </c>
      <c r="D477" s="520" t="s">
        <v>4257</v>
      </c>
      <c r="E477" s="520" t="s">
        <v>2464</v>
      </c>
      <c r="F477" s="520">
        <v>0</v>
      </c>
      <c r="G477" s="541">
        <v>38718</v>
      </c>
      <c r="H477" s="541">
        <v>47848</v>
      </c>
      <c r="I477" s="541">
        <v>39486</v>
      </c>
      <c r="J477" s="520" t="s">
        <v>4098</v>
      </c>
      <c r="K477" s="520">
        <v>1</v>
      </c>
      <c r="L477" s="520" t="s">
        <v>4256</v>
      </c>
      <c r="M477" s="520" t="s">
        <v>4255</v>
      </c>
      <c r="N477" s="520" t="s">
        <v>2464</v>
      </c>
      <c r="O477" s="520" t="s">
        <v>2689</v>
      </c>
      <c r="P477" s="520" t="s">
        <v>4254</v>
      </c>
    </row>
    <row r="478" spans="1:16" hidden="1" outlineLevel="1">
      <c r="A478" s="520" t="s">
        <v>4186</v>
      </c>
      <c r="B478" s="520" t="s">
        <v>4253</v>
      </c>
      <c r="C478" s="520" t="s">
        <v>4253</v>
      </c>
      <c r="D478" s="520" t="s">
        <v>4252</v>
      </c>
      <c r="E478" s="520" t="s">
        <v>4099</v>
      </c>
      <c r="F478" s="520">
        <v>1</v>
      </c>
      <c r="G478" s="541">
        <v>38718</v>
      </c>
      <c r="H478" s="541">
        <v>47848</v>
      </c>
      <c r="I478" s="541">
        <v>39486</v>
      </c>
      <c r="J478" s="520" t="s">
        <v>4098</v>
      </c>
      <c r="K478" s="520">
        <v>1</v>
      </c>
      <c r="L478" s="520" t="s">
        <v>4251</v>
      </c>
      <c r="M478" s="520" t="s">
        <v>4250</v>
      </c>
      <c r="N478" s="520" t="s">
        <v>2464</v>
      </c>
      <c r="O478" s="520" t="s">
        <v>2689</v>
      </c>
      <c r="P478" s="520" t="s">
        <v>4124</v>
      </c>
    </row>
    <row r="479" spans="1:16" hidden="1" outlineLevel="1">
      <c r="A479" s="520" t="s">
        <v>4234</v>
      </c>
      <c r="B479" s="520" t="s">
        <v>4249</v>
      </c>
      <c r="C479" s="520" t="s">
        <v>4249</v>
      </c>
      <c r="D479" s="520" t="s">
        <v>4248</v>
      </c>
      <c r="E479" s="520" t="s">
        <v>4186</v>
      </c>
      <c r="F479" s="520">
        <v>2</v>
      </c>
      <c r="G479" s="541">
        <v>38718</v>
      </c>
      <c r="H479" s="541">
        <v>47848</v>
      </c>
      <c r="I479" s="541">
        <v>39486</v>
      </c>
      <c r="J479" s="520" t="s">
        <v>4098</v>
      </c>
      <c r="K479" s="520">
        <v>1</v>
      </c>
      <c r="L479" s="520" t="s">
        <v>4247</v>
      </c>
      <c r="M479" s="520" t="s">
        <v>4246</v>
      </c>
      <c r="N479" s="520" t="s">
        <v>2464</v>
      </c>
      <c r="O479" s="520" t="s">
        <v>2689</v>
      </c>
      <c r="P479" s="520" t="s">
        <v>4157</v>
      </c>
    </row>
    <row r="480" spans="1:16" hidden="1" outlineLevel="1">
      <c r="A480" s="520" t="s">
        <v>4245</v>
      </c>
      <c r="B480" s="520" t="s">
        <v>4244</v>
      </c>
      <c r="C480" s="520" t="s">
        <v>4244</v>
      </c>
      <c r="D480" s="520" t="s">
        <v>4243</v>
      </c>
      <c r="E480" s="520" t="s">
        <v>4234</v>
      </c>
      <c r="F480" s="520">
        <v>3</v>
      </c>
      <c r="G480" s="541">
        <v>38718</v>
      </c>
      <c r="H480" s="541">
        <v>47848</v>
      </c>
      <c r="I480" s="541">
        <v>39486</v>
      </c>
      <c r="J480" s="520" t="s">
        <v>4098</v>
      </c>
      <c r="K480" s="520">
        <v>1</v>
      </c>
      <c r="L480" s="520" t="s">
        <v>4233</v>
      </c>
      <c r="M480" s="520" t="s">
        <v>4242</v>
      </c>
      <c r="N480" s="520" t="s">
        <v>2464</v>
      </c>
      <c r="O480" s="520" t="s">
        <v>2690</v>
      </c>
      <c r="P480" s="520" t="s">
        <v>4095</v>
      </c>
    </row>
    <row r="481" spans="1:16" hidden="1" outlineLevel="1">
      <c r="A481" s="520" t="s">
        <v>4241</v>
      </c>
      <c r="B481" s="520" t="s">
        <v>4240</v>
      </c>
      <c r="C481" s="520" t="s">
        <v>4240</v>
      </c>
      <c r="D481" s="520" t="s">
        <v>4239</v>
      </c>
      <c r="E481" s="520" t="s">
        <v>4234</v>
      </c>
      <c r="F481" s="520">
        <v>3</v>
      </c>
      <c r="G481" s="541">
        <v>38718</v>
      </c>
      <c r="H481" s="541">
        <v>47848</v>
      </c>
      <c r="I481" s="541">
        <v>39486</v>
      </c>
      <c r="J481" s="520" t="s">
        <v>4098</v>
      </c>
      <c r="K481" s="520">
        <v>1</v>
      </c>
      <c r="L481" s="520" t="s">
        <v>4233</v>
      </c>
      <c r="M481" s="520" t="s">
        <v>4238</v>
      </c>
      <c r="N481" s="520" t="s">
        <v>2464</v>
      </c>
      <c r="O481" s="520" t="s">
        <v>2690</v>
      </c>
      <c r="P481" s="520" t="s">
        <v>4095</v>
      </c>
    </row>
    <row r="482" spans="1:16" hidden="1" outlineLevel="1">
      <c r="A482" s="520" t="s">
        <v>4237</v>
      </c>
      <c r="B482" s="520" t="s">
        <v>4236</v>
      </c>
      <c r="C482" s="520" t="s">
        <v>4236</v>
      </c>
      <c r="D482" s="520" t="s">
        <v>4235</v>
      </c>
      <c r="E482" s="520" t="s">
        <v>4234</v>
      </c>
      <c r="F482" s="520">
        <v>3</v>
      </c>
      <c r="G482" s="541">
        <v>38718</v>
      </c>
      <c r="H482" s="541">
        <v>47848</v>
      </c>
      <c r="I482" s="541">
        <v>39486</v>
      </c>
      <c r="J482" s="520" t="s">
        <v>4098</v>
      </c>
      <c r="K482" s="520">
        <v>1</v>
      </c>
      <c r="L482" s="520" t="s">
        <v>4233</v>
      </c>
      <c r="M482" s="520" t="s">
        <v>4232</v>
      </c>
      <c r="N482" s="520" t="s">
        <v>2464</v>
      </c>
      <c r="O482" s="520" t="s">
        <v>2690</v>
      </c>
      <c r="P482" s="520" t="s">
        <v>4095</v>
      </c>
    </row>
    <row r="483" spans="1:16" hidden="1" outlineLevel="1">
      <c r="A483" s="520" t="s">
        <v>4216</v>
      </c>
      <c r="B483" s="520" t="s">
        <v>4231</v>
      </c>
      <c r="C483" s="520" t="s">
        <v>4231</v>
      </c>
      <c r="D483" s="520" t="s">
        <v>4230</v>
      </c>
      <c r="E483" s="520" t="s">
        <v>4186</v>
      </c>
      <c r="F483" s="520">
        <v>2</v>
      </c>
      <c r="G483" s="541">
        <v>38718</v>
      </c>
      <c r="H483" s="541">
        <v>47848</v>
      </c>
      <c r="I483" s="541">
        <v>39486</v>
      </c>
      <c r="J483" s="520" t="s">
        <v>4098</v>
      </c>
      <c r="K483" s="520">
        <v>1</v>
      </c>
      <c r="L483" s="520" t="s">
        <v>4229</v>
      </c>
      <c r="M483" s="520" t="s">
        <v>4228</v>
      </c>
      <c r="N483" s="520" t="s">
        <v>2464</v>
      </c>
      <c r="O483" s="520" t="s">
        <v>2689</v>
      </c>
      <c r="P483" s="520" t="s">
        <v>4157</v>
      </c>
    </row>
    <row r="484" spans="1:16" hidden="1" outlineLevel="1">
      <c r="A484" s="520" t="s">
        <v>4227</v>
      </c>
      <c r="B484" s="520" t="s">
        <v>4226</v>
      </c>
      <c r="C484" s="520" t="s">
        <v>4226</v>
      </c>
      <c r="D484" s="520" t="s">
        <v>4225</v>
      </c>
      <c r="E484" s="520" t="s">
        <v>4216</v>
      </c>
      <c r="F484" s="520">
        <v>3</v>
      </c>
      <c r="G484" s="541">
        <v>38718</v>
      </c>
      <c r="H484" s="541">
        <v>47848</v>
      </c>
      <c r="I484" s="541">
        <v>39486</v>
      </c>
      <c r="J484" s="520" t="s">
        <v>4098</v>
      </c>
      <c r="K484" s="520">
        <v>1</v>
      </c>
      <c r="L484" s="520" t="s">
        <v>4215</v>
      </c>
      <c r="M484" s="520" t="s">
        <v>4224</v>
      </c>
      <c r="N484" s="520" t="s">
        <v>2464</v>
      </c>
      <c r="O484" s="520" t="s">
        <v>2690</v>
      </c>
      <c r="P484" s="520" t="s">
        <v>4095</v>
      </c>
    </row>
    <row r="485" spans="1:16" hidden="1" outlineLevel="1">
      <c r="A485" s="520" t="s">
        <v>4223</v>
      </c>
      <c r="B485" s="520" t="s">
        <v>4222</v>
      </c>
      <c r="C485" s="520" t="s">
        <v>4222</v>
      </c>
      <c r="D485" s="520" t="s">
        <v>4221</v>
      </c>
      <c r="E485" s="520" t="s">
        <v>4216</v>
      </c>
      <c r="F485" s="520">
        <v>3</v>
      </c>
      <c r="G485" s="541">
        <v>38718</v>
      </c>
      <c r="H485" s="541">
        <v>47848</v>
      </c>
      <c r="I485" s="541">
        <v>39486</v>
      </c>
      <c r="J485" s="520" t="s">
        <v>4098</v>
      </c>
      <c r="K485" s="520">
        <v>1</v>
      </c>
      <c r="L485" s="520" t="s">
        <v>4215</v>
      </c>
      <c r="M485" s="520" t="s">
        <v>4220</v>
      </c>
      <c r="N485" s="520" t="s">
        <v>2464</v>
      </c>
      <c r="O485" s="520" t="s">
        <v>2690</v>
      </c>
      <c r="P485" s="520" t="s">
        <v>4095</v>
      </c>
    </row>
    <row r="486" spans="1:16" hidden="1" outlineLevel="1">
      <c r="A486" s="520" t="s">
        <v>4219</v>
      </c>
      <c r="B486" s="520" t="s">
        <v>4218</v>
      </c>
      <c r="C486" s="520" t="s">
        <v>4218</v>
      </c>
      <c r="D486" s="520" t="s">
        <v>4217</v>
      </c>
      <c r="E486" s="520" t="s">
        <v>4216</v>
      </c>
      <c r="F486" s="520">
        <v>3</v>
      </c>
      <c r="G486" s="541">
        <v>38718</v>
      </c>
      <c r="H486" s="541">
        <v>47848</v>
      </c>
      <c r="I486" s="541">
        <v>39486</v>
      </c>
      <c r="J486" s="520" t="s">
        <v>4098</v>
      </c>
      <c r="K486" s="520">
        <v>1</v>
      </c>
      <c r="L486" s="520" t="s">
        <v>4215</v>
      </c>
      <c r="M486" s="520" t="s">
        <v>4214</v>
      </c>
      <c r="N486" s="520" t="s">
        <v>2464</v>
      </c>
      <c r="O486" s="520" t="s">
        <v>2690</v>
      </c>
      <c r="P486" s="520" t="s">
        <v>4095</v>
      </c>
    </row>
    <row r="487" spans="1:16" hidden="1" outlineLevel="1">
      <c r="A487" s="520" t="s">
        <v>4200</v>
      </c>
      <c r="B487" s="520" t="s">
        <v>4213</v>
      </c>
      <c r="C487" s="520" t="s">
        <v>4213</v>
      </c>
      <c r="D487" s="520" t="s">
        <v>4213</v>
      </c>
      <c r="E487" s="520" t="s">
        <v>4186</v>
      </c>
      <c r="F487" s="520">
        <v>2</v>
      </c>
      <c r="G487" s="541">
        <v>38718</v>
      </c>
      <c r="H487" s="541">
        <v>47848</v>
      </c>
      <c r="I487" s="541">
        <v>39486</v>
      </c>
      <c r="J487" s="520" t="s">
        <v>4098</v>
      </c>
      <c r="K487" s="520">
        <v>1</v>
      </c>
      <c r="L487" s="520" t="s">
        <v>4212</v>
      </c>
      <c r="M487" s="520" t="s">
        <v>4211</v>
      </c>
      <c r="N487" s="520" t="s">
        <v>2464</v>
      </c>
      <c r="O487" s="520" t="s">
        <v>2689</v>
      </c>
      <c r="P487" s="520" t="s">
        <v>4157</v>
      </c>
    </row>
    <row r="488" spans="1:16" hidden="1" outlineLevel="1">
      <c r="A488" s="520" t="s">
        <v>4210</v>
      </c>
      <c r="B488" s="520" t="s">
        <v>4209</v>
      </c>
      <c r="C488" s="520" t="s">
        <v>4209</v>
      </c>
      <c r="D488" s="520" t="s">
        <v>4209</v>
      </c>
      <c r="E488" s="520" t="s">
        <v>4200</v>
      </c>
      <c r="F488" s="520">
        <v>3</v>
      </c>
      <c r="G488" s="541">
        <v>38718</v>
      </c>
      <c r="H488" s="541">
        <v>47848</v>
      </c>
      <c r="I488" s="541">
        <v>39486</v>
      </c>
      <c r="J488" s="520" t="s">
        <v>4098</v>
      </c>
      <c r="K488" s="520">
        <v>1</v>
      </c>
      <c r="L488" s="520" t="s">
        <v>4199</v>
      </c>
      <c r="M488" s="520" t="s">
        <v>4208</v>
      </c>
      <c r="N488" s="520" t="s">
        <v>2464</v>
      </c>
      <c r="O488" s="520" t="s">
        <v>2690</v>
      </c>
      <c r="P488" s="520" t="s">
        <v>4095</v>
      </c>
    </row>
    <row r="489" spans="1:16" hidden="1" outlineLevel="1">
      <c r="A489" s="520" t="s">
        <v>4207</v>
      </c>
      <c r="B489" s="520" t="s">
        <v>4206</v>
      </c>
      <c r="C489" s="520" t="s">
        <v>4206</v>
      </c>
      <c r="D489" s="520" t="s">
        <v>4205</v>
      </c>
      <c r="E489" s="520" t="s">
        <v>4200</v>
      </c>
      <c r="F489" s="520">
        <v>3</v>
      </c>
      <c r="G489" s="541">
        <v>38718</v>
      </c>
      <c r="H489" s="541">
        <v>47848</v>
      </c>
      <c r="I489" s="541">
        <v>39486</v>
      </c>
      <c r="J489" s="520" t="s">
        <v>4098</v>
      </c>
      <c r="K489" s="520">
        <v>1</v>
      </c>
      <c r="L489" s="520" t="s">
        <v>4199</v>
      </c>
      <c r="M489" s="520" t="s">
        <v>4204</v>
      </c>
      <c r="N489" s="520" t="s">
        <v>2464</v>
      </c>
      <c r="O489" s="520" t="s">
        <v>2690</v>
      </c>
      <c r="P489" s="520" t="s">
        <v>4095</v>
      </c>
    </row>
    <row r="490" spans="1:16" hidden="1" outlineLevel="1">
      <c r="A490" s="520" t="s">
        <v>4203</v>
      </c>
      <c r="B490" s="520" t="s">
        <v>4202</v>
      </c>
      <c r="C490" s="520" t="s">
        <v>4202</v>
      </c>
      <c r="D490" s="520" t="s">
        <v>4201</v>
      </c>
      <c r="E490" s="520" t="s">
        <v>4200</v>
      </c>
      <c r="F490" s="520">
        <v>3</v>
      </c>
      <c r="G490" s="541">
        <v>38718</v>
      </c>
      <c r="H490" s="541">
        <v>47848</v>
      </c>
      <c r="I490" s="541">
        <v>39486</v>
      </c>
      <c r="J490" s="520" t="s">
        <v>4098</v>
      </c>
      <c r="K490" s="520">
        <v>1</v>
      </c>
      <c r="L490" s="520" t="s">
        <v>4199</v>
      </c>
      <c r="M490" s="520" t="s">
        <v>4198</v>
      </c>
      <c r="N490" s="520" t="s">
        <v>2464</v>
      </c>
      <c r="O490" s="520" t="s">
        <v>2690</v>
      </c>
      <c r="P490" s="520" t="s">
        <v>4095</v>
      </c>
    </row>
    <row r="491" spans="1:16" hidden="1" outlineLevel="1">
      <c r="A491" s="520" t="s">
        <v>4197</v>
      </c>
      <c r="B491" s="520" t="s">
        <v>4196</v>
      </c>
      <c r="C491" s="520" t="s">
        <v>4196</v>
      </c>
      <c r="D491" s="520" t="s">
        <v>4195</v>
      </c>
      <c r="E491" s="520" t="s">
        <v>4186</v>
      </c>
      <c r="F491" s="520">
        <v>2</v>
      </c>
      <c r="G491" s="541">
        <v>38718</v>
      </c>
      <c r="H491" s="541">
        <v>47848</v>
      </c>
      <c r="I491" s="541">
        <v>39486</v>
      </c>
      <c r="J491" s="520" t="s">
        <v>4098</v>
      </c>
      <c r="K491" s="520">
        <v>1</v>
      </c>
      <c r="L491" s="520" t="s">
        <v>4185</v>
      </c>
      <c r="M491" s="520" t="s">
        <v>4194</v>
      </c>
      <c r="N491" s="520" t="s">
        <v>2464</v>
      </c>
      <c r="O491" s="520" t="s">
        <v>2690</v>
      </c>
      <c r="P491" s="520" t="s">
        <v>4095</v>
      </c>
    </row>
    <row r="492" spans="1:16" hidden="1" outlineLevel="1">
      <c r="A492" s="520" t="s">
        <v>4193</v>
      </c>
      <c r="B492" s="520" t="s">
        <v>4192</v>
      </c>
      <c r="C492" s="520" t="s">
        <v>4192</v>
      </c>
      <c r="D492" s="520" t="s">
        <v>4191</v>
      </c>
      <c r="E492" s="520" t="s">
        <v>4186</v>
      </c>
      <c r="F492" s="520">
        <v>2</v>
      </c>
      <c r="G492" s="541">
        <v>38718</v>
      </c>
      <c r="H492" s="541">
        <v>47848</v>
      </c>
      <c r="I492" s="541">
        <v>39486</v>
      </c>
      <c r="J492" s="520" t="s">
        <v>4098</v>
      </c>
      <c r="K492" s="520">
        <v>1</v>
      </c>
      <c r="L492" s="520" t="s">
        <v>4185</v>
      </c>
      <c r="M492" s="520" t="s">
        <v>4190</v>
      </c>
      <c r="N492" s="520" t="s">
        <v>2464</v>
      </c>
      <c r="O492" s="520" t="s">
        <v>2690</v>
      </c>
      <c r="P492" s="520" t="s">
        <v>4095</v>
      </c>
    </row>
    <row r="493" spans="1:16" hidden="1" outlineLevel="1">
      <c r="A493" s="520" t="s">
        <v>4189</v>
      </c>
      <c r="B493" s="520" t="s">
        <v>4188</v>
      </c>
      <c r="C493" s="520" t="s">
        <v>4188</v>
      </c>
      <c r="D493" s="520" t="s">
        <v>4187</v>
      </c>
      <c r="E493" s="520" t="s">
        <v>4186</v>
      </c>
      <c r="F493" s="520">
        <v>2</v>
      </c>
      <c r="G493" s="541">
        <v>38718</v>
      </c>
      <c r="H493" s="541">
        <v>47848</v>
      </c>
      <c r="I493" s="541">
        <v>39486</v>
      </c>
      <c r="J493" s="520" t="s">
        <v>4098</v>
      </c>
      <c r="K493" s="520">
        <v>1</v>
      </c>
      <c r="L493" s="520" t="s">
        <v>4185</v>
      </c>
      <c r="M493" s="520" t="s">
        <v>4184</v>
      </c>
      <c r="N493" s="520" t="s">
        <v>2464</v>
      </c>
      <c r="O493" s="520" t="s">
        <v>2690</v>
      </c>
      <c r="P493" s="520" t="s">
        <v>4095</v>
      </c>
    </row>
    <row r="494" spans="1:16" hidden="1" outlineLevel="1">
      <c r="A494" s="520" t="s">
        <v>4131</v>
      </c>
      <c r="B494" s="520" t="s">
        <v>4183</v>
      </c>
      <c r="C494" s="520" t="s">
        <v>4183</v>
      </c>
      <c r="D494" s="520" t="s">
        <v>4182</v>
      </c>
      <c r="E494" s="520" t="s">
        <v>4099</v>
      </c>
      <c r="F494" s="520">
        <v>1</v>
      </c>
      <c r="G494" s="541">
        <v>38718</v>
      </c>
      <c r="H494" s="541">
        <v>47848</v>
      </c>
      <c r="I494" s="541">
        <v>39486</v>
      </c>
      <c r="J494" s="520" t="s">
        <v>4098</v>
      </c>
      <c r="K494" s="520">
        <v>1</v>
      </c>
      <c r="L494" s="520" t="s">
        <v>4181</v>
      </c>
      <c r="M494" s="520" t="s">
        <v>4180</v>
      </c>
      <c r="N494" s="520" t="s">
        <v>2464</v>
      </c>
      <c r="O494" s="520" t="s">
        <v>2689</v>
      </c>
      <c r="P494" s="520" t="s">
        <v>4124</v>
      </c>
    </row>
    <row r="495" spans="1:16" hidden="1" outlineLevel="1">
      <c r="A495" s="520" t="s">
        <v>4164</v>
      </c>
      <c r="B495" s="520" t="s">
        <v>4179</v>
      </c>
      <c r="C495" s="520" t="s">
        <v>4179</v>
      </c>
      <c r="D495" s="520" t="s">
        <v>4178</v>
      </c>
      <c r="E495" s="520" t="s">
        <v>4131</v>
      </c>
      <c r="F495" s="520">
        <v>2</v>
      </c>
      <c r="G495" s="541">
        <v>38718</v>
      </c>
      <c r="H495" s="541">
        <v>47848</v>
      </c>
      <c r="I495" s="541">
        <v>39486</v>
      </c>
      <c r="J495" s="520" t="s">
        <v>4098</v>
      </c>
      <c r="K495" s="520">
        <v>1</v>
      </c>
      <c r="L495" s="520" t="s">
        <v>4177</v>
      </c>
      <c r="M495" s="520" t="s">
        <v>4176</v>
      </c>
      <c r="N495" s="520" t="s">
        <v>2464</v>
      </c>
      <c r="O495" s="520" t="s">
        <v>2689</v>
      </c>
      <c r="P495" s="520" t="s">
        <v>4157</v>
      </c>
    </row>
    <row r="496" spans="1:16" hidden="1" outlineLevel="1">
      <c r="A496" s="520" t="s">
        <v>4175</v>
      </c>
      <c r="B496" s="520" t="s">
        <v>4174</v>
      </c>
      <c r="C496" s="520" t="s">
        <v>4174</v>
      </c>
      <c r="D496" s="520" t="s">
        <v>4173</v>
      </c>
      <c r="E496" s="520" t="s">
        <v>4164</v>
      </c>
      <c r="F496" s="520">
        <v>3</v>
      </c>
      <c r="G496" s="541">
        <v>38718</v>
      </c>
      <c r="H496" s="541">
        <v>47848</v>
      </c>
      <c r="I496" s="541">
        <v>39486</v>
      </c>
      <c r="J496" s="520" t="s">
        <v>4098</v>
      </c>
      <c r="K496" s="520">
        <v>1</v>
      </c>
      <c r="L496" s="520" t="s">
        <v>4163</v>
      </c>
      <c r="M496" s="520" t="s">
        <v>4172</v>
      </c>
      <c r="N496" s="520" t="s">
        <v>2464</v>
      </c>
      <c r="O496" s="520" t="s">
        <v>2690</v>
      </c>
      <c r="P496" s="520" t="s">
        <v>4095</v>
      </c>
    </row>
    <row r="497" spans="1:16" hidden="1" outlineLevel="1">
      <c r="A497" s="520" t="s">
        <v>4171</v>
      </c>
      <c r="B497" s="520" t="s">
        <v>4151</v>
      </c>
      <c r="C497" s="520" t="s">
        <v>4170</v>
      </c>
      <c r="D497" s="520" t="s">
        <v>4169</v>
      </c>
      <c r="E497" s="520" t="s">
        <v>4164</v>
      </c>
      <c r="F497" s="520">
        <v>3</v>
      </c>
      <c r="G497" s="541">
        <v>38718</v>
      </c>
      <c r="H497" s="541">
        <v>47848</v>
      </c>
      <c r="I497" s="541">
        <v>39486</v>
      </c>
      <c r="J497" s="520" t="s">
        <v>4098</v>
      </c>
      <c r="K497" s="520">
        <v>1</v>
      </c>
      <c r="L497" s="520" t="s">
        <v>4163</v>
      </c>
      <c r="M497" s="520" t="s">
        <v>4168</v>
      </c>
      <c r="N497" s="520" t="s">
        <v>2464</v>
      </c>
      <c r="O497" s="520" t="s">
        <v>2690</v>
      </c>
      <c r="P497" s="520" t="s">
        <v>4095</v>
      </c>
    </row>
    <row r="498" spans="1:16" hidden="1" outlineLevel="1">
      <c r="A498" s="520" t="s">
        <v>4167</v>
      </c>
      <c r="B498" s="520" t="s">
        <v>4166</v>
      </c>
      <c r="C498" s="520" t="s">
        <v>4166</v>
      </c>
      <c r="D498" s="520" t="s">
        <v>4165</v>
      </c>
      <c r="E498" s="520" t="s">
        <v>4164</v>
      </c>
      <c r="F498" s="520">
        <v>3</v>
      </c>
      <c r="G498" s="541">
        <v>38718</v>
      </c>
      <c r="H498" s="541">
        <v>47848</v>
      </c>
      <c r="I498" s="541">
        <v>39486</v>
      </c>
      <c r="J498" s="520" t="s">
        <v>4098</v>
      </c>
      <c r="K498" s="520">
        <v>1</v>
      </c>
      <c r="L498" s="520" t="s">
        <v>4163</v>
      </c>
      <c r="M498" s="520" t="s">
        <v>4162</v>
      </c>
      <c r="N498" s="520" t="s">
        <v>2464</v>
      </c>
      <c r="O498" s="520" t="s">
        <v>2690</v>
      </c>
      <c r="P498" s="520" t="s">
        <v>4095</v>
      </c>
    </row>
    <row r="499" spans="1:16" hidden="1" outlineLevel="1">
      <c r="A499" s="520" t="s">
        <v>4145</v>
      </c>
      <c r="B499" s="520" t="s">
        <v>4161</v>
      </c>
      <c r="C499" s="520" t="s">
        <v>4161</v>
      </c>
      <c r="D499" s="520" t="s">
        <v>4160</v>
      </c>
      <c r="E499" s="520" t="s">
        <v>4131</v>
      </c>
      <c r="F499" s="520">
        <v>2</v>
      </c>
      <c r="G499" s="541">
        <v>38718</v>
      </c>
      <c r="H499" s="541">
        <v>47848</v>
      </c>
      <c r="I499" s="541">
        <v>39486</v>
      </c>
      <c r="J499" s="520" t="s">
        <v>4098</v>
      </c>
      <c r="K499" s="520">
        <v>1</v>
      </c>
      <c r="L499" s="520" t="s">
        <v>4159</v>
      </c>
      <c r="M499" s="520" t="s">
        <v>4158</v>
      </c>
      <c r="N499" s="520" t="s">
        <v>2464</v>
      </c>
      <c r="O499" s="520" t="s">
        <v>2689</v>
      </c>
      <c r="P499" s="520" t="s">
        <v>4157</v>
      </c>
    </row>
    <row r="500" spans="1:16" hidden="1" outlineLevel="1">
      <c r="A500" s="520" t="s">
        <v>4156</v>
      </c>
      <c r="B500" s="520" t="s">
        <v>4155</v>
      </c>
      <c r="C500" s="520" t="s">
        <v>4155</v>
      </c>
      <c r="D500" s="520" t="s">
        <v>4154</v>
      </c>
      <c r="E500" s="520" t="s">
        <v>4145</v>
      </c>
      <c r="F500" s="520">
        <v>3</v>
      </c>
      <c r="G500" s="541">
        <v>38718</v>
      </c>
      <c r="H500" s="541">
        <v>47848</v>
      </c>
      <c r="I500" s="541">
        <v>39486</v>
      </c>
      <c r="J500" s="520" t="s">
        <v>4098</v>
      </c>
      <c r="K500" s="520">
        <v>1</v>
      </c>
      <c r="L500" s="520" t="s">
        <v>4144</v>
      </c>
      <c r="M500" s="520" t="s">
        <v>4153</v>
      </c>
      <c r="N500" s="520" t="s">
        <v>2464</v>
      </c>
      <c r="O500" s="520" t="s">
        <v>2690</v>
      </c>
      <c r="P500" s="520" t="s">
        <v>4095</v>
      </c>
    </row>
    <row r="501" spans="1:16" hidden="1" outlineLevel="1">
      <c r="A501" s="520" t="s">
        <v>4152</v>
      </c>
      <c r="B501" s="520" t="s">
        <v>4151</v>
      </c>
      <c r="C501" s="520" t="s">
        <v>4151</v>
      </c>
      <c r="D501" s="520" t="s">
        <v>4150</v>
      </c>
      <c r="E501" s="520" t="s">
        <v>4145</v>
      </c>
      <c r="F501" s="520">
        <v>3</v>
      </c>
      <c r="G501" s="541">
        <v>38718</v>
      </c>
      <c r="H501" s="541">
        <v>47848</v>
      </c>
      <c r="I501" s="541">
        <v>39486</v>
      </c>
      <c r="J501" s="520" t="s">
        <v>4098</v>
      </c>
      <c r="K501" s="520">
        <v>1</v>
      </c>
      <c r="L501" s="520" t="s">
        <v>4144</v>
      </c>
      <c r="M501" s="520" t="s">
        <v>4149</v>
      </c>
      <c r="N501" s="520" t="s">
        <v>2464</v>
      </c>
      <c r="O501" s="520" t="s">
        <v>2690</v>
      </c>
      <c r="P501" s="520" t="s">
        <v>4095</v>
      </c>
    </row>
    <row r="502" spans="1:16" hidden="1" outlineLevel="1">
      <c r="A502" s="520" t="s">
        <v>4148</v>
      </c>
      <c r="B502" s="520" t="s">
        <v>4147</v>
      </c>
      <c r="C502" s="520" t="s">
        <v>4147</v>
      </c>
      <c r="D502" s="520" t="s">
        <v>4146</v>
      </c>
      <c r="E502" s="520" t="s">
        <v>4145</v>
      </c>
      <c r="F502" s="520">
        <v>3</v>
      </c>
      <c r="G502" s="541">
        <v>38718</v>
      </c>
      <c r="H502" s="541">
        <v>47848</v>
      </c>
      <c r="I502" s="541">
        <v>39486</v>
      </c>
      <c r="J502" s="520" t="s">
        <v>4098</v>
      </c>
      <c r="K502" s="520">
        <v>1</v>
      </c>
      <c r="L502" s="520" t="s">
        <v>4144</v>
      </c>
      <c r="M502" s="520" t="s">
        <v>4143</v>
      </c>
      <c r="N502" s="520" t="s">
        <v>2464</v>
      </c>
      <c r="O502" s="520" t="s">
        <v>2690</v>
      </c>
      <c r="P502" s="520" t="s">
        <v>4095</v>
      </c>
    </row>
    <row r="503" spans="1:16" hidden="1" outlineLevel="1">
      <c r="A503" s="520" t="s">
        <v>4142</v>
      </c>
      <c r="B503" s="520" t="s">
        <v>4141</v>
      </c>
      <c r="C503" s="520" t="s">
        <v>4141</v>
      </c>
      <c r="D503" s="520" t="s">
        <v>4140</v>
      </c>
      <c r="E503" s="520" t="s">
        <v>4131</v>
      </c>
      <c r="F503" s="520">
        <v>2</v>
      </c>
      <c r="G503" s="541">
        <v>38718</v>
      </c>
      <c r="H503" s="541">
        <v>47848</v>
      </c>
      <c r="I503" s="541">
        <v>39486</v>
      </c>
      <c r="J503" s="520" t="s">
        <v>4098</v>
      </c>
      <c r="K503" s="520">
        <v>1</v>
      </c>
      <c r="L503" s="520" t="s">
        <v>4130</v>
      </c>
      <c r="M503" s="520" t="s">
        <v>4139</v>
      </c>
      <c r="N503" s="520" t="s">
        <v>2464</v>
      </c>
      <c r="O503" s="520" t="s">
        <v>2690</v>
      </c>
      <c r="P503" s="520" t="s">
        <v>4095</v>
      </c>
    </row>
    <row r="504" spans="1:16" hidden="1" outlineLevel="1">
      <c r="A504" s="520" t="s">
        <v>4138</v>
      </c>
      <c r="B504" s="520" t="s">
        <v>4137</v>
      </c>
      <c r="C504" s="520" t="s">
        <v>4137</v>
      </c>
      <c r="D504" s="520" t="s">
        <v>4136</v>
      </c>
      <c r="E504" s="520" t="s">
        <v>4131</v>
      </c>
      <c r="F504" s="520">
        <v>2</v>
      </c>
      <c r="G504" s="541">
        <v>38718</v>
      </c>
      <c r="H504" s="541">
        <v>47848</v>
      </c>
      <c r="I504" s="541">
        <v>39486</v>
      </c>
      <c r="J504" s="520" t="s">
        <v>4098</v>
      </c>
      <c r="K504" s="520">
        <v>1</v>
      </c>
      <c r="L504" s="520" t="s">
        <v>4130</v>
      </c>
      <c r="M504" s="520" t="s">
        <v>4135</v>
      </c>
      <c r="N504" s="520" t="s">
        <v>2464</v>
      </c>
      <c r="O504" s="520" t="s">
        <v>2690</v>
      </c>
      <c r="P504" s="520" t="s">
        <v>4095</v>
      </c>
    </row>
    <row r="505" spans="1:16" hidden="1" outlineLevel="1">
      <c r="A505" s="520" t="s">
        <v>4134</v>
      </c>
      <c r="B505" s="520" t="s">
        <v>4133</v>
      </c>
      <c r="C505" s="520" t="s">
        <v>4133</v>
      </c>
      <c r="D505" s="520" t="s">
        <v>4132</v>
      </c>
      <c r="E505" s="520" t="s">
        <v>4131</v>
      </c>
      <c r="F505" s="520">
        <v>2</v>
      </c>
      <c r="G505" s="541">
        <v>38718</v>
      </c>
      <c r="H505" s="541">
        <v>47848</v>
      </c>
      <c r="I505" s="541">
        <v>39486</v>
      </c>
      <c r="J505" s="520" t="s">
        <v>4098</v>
      </c>
      <c r="K505" s="520">
        <v>1</v>
      </c>
      <c r="L505" s="520" t="s">
        <v>4130</v>
      </c>
      <c r="M505" s="520" t="s">
        <v>4129</v>
      </c>
      <c r="N505" s="520" t="s">
        <v>2464</v>
      </c>
      <c r="O505" s="520" t="s">
        <v>2690</v>
      </c>
      <c r="P505" s="520" t="s">
        <v>4095</v>
      </c>
    </row>
    <row r="506" spans="1:16" hidden="1" outlineLevel="1">
      <c r="A506" s="520" t="s">
        <v>4112</v>
      </c>
      <c r="B506" s="520" t="s">
        <v>4128</v>
      </c>
      <c r="C506" s="520" t="s">
        <v>4128</v>
      </c>
      <c r="D506" s="520" t="s">
        <v>4127</v>
      </c>
      <c r="E506" s="520" t="s">
        <v>4099</v>
      </c>
      <c r="F506" s="520">
        <v>1</v>
      </c>
      <c r="G506" s="541">
        <v>38718</v>
      </c>
      <c r="H506" s="541">
        <v>47848</v>
      </c>
      <c r="I506" s="541">
        <v>39486</v>
      </c>
      <c r="J506" s="520" t="s">
        <v>4098</v>
      </c>
      <c r="K506" s="520">
        <v>1</v>
      </c>
      <c r="L506" s="520" t="s">
        <v>4126</v>
      </c>
      <c r="M506" s="520" t="s">
        <v>4125</v>
      </c>
      <c r="N506" s="520" t="s">
        <v>2464</v>
      </c>
      <c r="O506" s="520" t="s">
        <v>2689</v>
      </c>
      <c r="P506" s="520" t="s">
        <v>4124</v>
      </c>
    </row>
    <row r="507" spans="1:16" hidden="1" outlineLevel="1">
      <c r="A507" s="520" t="s">
        <v>4123</v>
      </c>
      <c r="B507" s="520" t="s">
        <v>4122</v>
      </c>
      <c r="C507" s="520" t="s">
        <v>4122</v>
      </c>
      <c r="D507" s="520" t="s">
        <v>4121</v>
      </c>
      <c r="E507" s="520" t="s">
        <v>4112</v>
      </c>
      <c r="F507" s="520">
        <v>2</v>
      </c>
      <c r="G507" s="541">
        <v>38718</v>
      </c>
      <c r="H507" s="541">
        <v>47848</v>
      </c>
      <c r="I507" s="541">
        <v>39486</v>
      </c>
      <c r="J507" s="520" t="s">
        <v>4098</v>
      </c>
      <c r="K507" s="520">
        <v>1</v>
      </c>
      <c r="L507" s="520" t="s">
        <v>4111</v>
      </c>
      <c r="M507" s="520" t="s">
        <v>4120</v>
      </c>
      <c r="N507" s="520" t="s">
        <v>2464</v>
      </c>
      <c r="O507" s="520" t="s">
        <v>2690</v>
      </c>
      <c r="P507" s="520" t="s">
        <v>4095</v>
      </c>
    </row>
    <row r="508" spans="1:16" hidden="1" outlineLevel="1">
      <c r="A508" s="520" t="s">
        <v>4119</v>
      </c>
      <c r="B508" s="520" t="s">
        <v>4118</v>
      </c>
      <c r="C508" s="520" t="s">
        <v>4118</v>
      </c>
      <c r="D508" s="520" t="s">
        <v>4117</v>
      </c>
      <c r="E508" s="520" t="s">
        <v>4112</v>
      </c>
      <c r="F508" s="520">
        <v>2</v>
      </c>
      <c r="G508" s="541">
        <v>38718</v>
      </c>
      <c r="H508" s="541">
        <v>47848</v>
      </c>
      <c r="I508" s="541">
        <v>39486</v>
      </c>
      <c r="J508" s="520" t="s">
        <v>4098</v>
      </c>
      <c r="K508" s="520">
        <v>1</v>
      </c>
      <c r="L508" s="520" t="s">
        <v>4111</v>
      </c>
      <c r="M508" s="520" t="s">
        <v>4116</v>
      </c>
      <c r="N508" s="520" t="s">
        <v>2464</v>
      </c>
      <c r="O508" s="520" t="s">
        <v>2690</v>
      </c>
      <c r="P508" s="520" t="s">
        <v>4095</v>
      </c>
    </row>
    <row r="509" spans="1:16" hidden="1" outlineLevel="1">
      <c r="A509" s="520" t="s">
        <v>4115</v>
      </c>
      <c r="B509" s="520" t="s">
        <v>4114</v>
      </c>
      <c r="C509" s="520" t="s">
        <v>4114</v>
      </c>
      <c r="D509" s="520" t="s">
        <v>4113</v>
      </c>
      <c r="E509" s="520" t="s">
        <v>4112</v>
      </c>
      <c r="F509" s="520">
        <v>2</v>
      </c>
      <c r="G509" s="541">
        <v>38718</v>
      </c>
      <c r="H509" s="541">
        <v>47848</v>
      </c>
      <c r="I509" s="541">
        <v>39486</v>
      </c>
      <c r="J509" s="520" t="s">
        <v>4098</v>
      </c>
      <c r="K509" s="520">
        <v>1</v>
      </c>
      <c r="L509" s="520" t="s">
        <v>4111</v>
      </c>
      <c r="M509" s="520" t="s">
        <v>4110</v>
      </c>
      <c r="N509" s="520" t="s">
        <v>2464</v>
      </c>
      <c r="O509" s="520" t="s">
        <v>2690</v>
      </c>
      <c r="P509" s="520" t="s">
        <v>4095</v>
      </c>
    </row>
    <row r="510" spans="1:16" hidden="1" outlineLevel="1">
      <c r="A510" s="520" t="s">
        <v>4109</v>
      </c>
      <c r="B510" s="520" t="s">
        <v>4108</v>
      </c>
      <c r="C510" s="520" t="s">
        <v>4108</v>
      </c>
      <c r="D510" s="520" t="s">
        <v>4108</v>
      </c>
      <c r="E510" s="520" t="s">
        <v>4099</v>
      </c>
      <c r="F510" s="520">
        <v>1</v>
      </c>
      <c r="G510" s="541">
        <v>38718</v>
      </c>
      <c r="H510" s="541">
        <v>47848</v>
      </c>
      <c r="I510" s="541">
        <v>39486</v>
      </c>
      <c r="J510" s="520" t="s">
        <v>4098</v>
      </c>
      <c r="K510" s="520">
        <v>1</v>
      </c>
      <c r="L510" s="520" t="s">
        <v>4097</v>
      </c>
      <c r="M510" s="520" t="s">
        <v>4107</v>
      </c>
      <c r="N510" s="520" t="s">
        <v>2464</v>
      </c>
      <c r="O510" s="520" t="s">
        <v>2690</v>
      </c>
      <c r="P510" s="520" t="s">
        <v>4095</v>
      </c>
    </row>
    <row r="511" spans="1:16" hidden="1" outlineLevel="1">
      <c r="A511" s="520" t="s">
        <v>4106</v>
      </c>
      <c r="B511" s="520" t="s">
        <v>4105</v>
      </c>
      <c r="C511" s="520" t="s">
        <v>4105</v>
      </c>
      <c r="D511" s="520" t="s">
        <v>4104</v>
      </c>
      <c r="E511" s="520" t="s">
        <v>4099</v>
      </c>
      <c r="F511" s="520">
        <v>1</v>
      </c>
      <c r="G511" s="541">
        <v>38718</v>
      </c>
      <c r="H511" s="541">
        <v>47848</v>
      </c>
      <c r="I511" s="541">
        <v>39486</v>
      </c>
      <c r="J511" s="520" t="s">
        <v>4098</v>
      </c>
      <c r="K511" s="520">
        <v>1</v>
      </c>
      <c r="L511" s="520" t="s">
        <v>4097</v>
      </c>
      <c r="M511" s="520" t="s">
        <v>4103</v>
      </c>
      <c r="N511" s="520" t="s">
        <v>2464</v>
      </c>
      <c r="O511" s="520" t="s">
        <v>2690</v>
      </c>
      <c r="P511" s="520" t="s">
        <v>4095</v>
      </c>
    </row>
    <row r="512" spans="1:16" hidden="1" outlineLevel="1">
      <c r="A512" s="520" t="s">
        <v>4102</v>
      </c>
      <c r="B512" s="520" t="s">
        <v>4101</v>
      </c>
      <c r="C512" s="520" t="s">
        <v>4101</v>
      </c>
      <c r="D512" s="520" t="s">
        <v>4100</v>
      </c>
      <c r="E512" s="520" t="s">
        <v>4099</v>
      </c>
      <c r="F512" s="520">
        <v>1</v>
      </c>
      <c r="G512" s="541">
        <v>38718</v>
      </c>
      <c r="H512" s="541">
        <v>47848</v>
      </c>
      <c r="I512" s="541">
        <v>39486</v>
      </c>
      <c r="J512" s="520" t="s">
        <v>4098</v>
      </c>
      <c r="K512" s="520">
        <v>1</v>
      </c>
      <c r="L512" s="520" t="s">
        <v>4097</v>
      </c>
      <c r="M512" s="520" t="s">
        <v>4096</v>
      </c>
      <c r="N512" s="520" t="s">
        <v>2464</v>
      </c>
      <c r="O512" s="520" t="s">
        <v>2690</v>
      </c>
      <c r="P512" s="520" t="s">
        <v>4095</v>
      </c>
    </row>
    <row r="513" spans="1:36" s="442" customFormat="1" collapsed="1">
      <c r="A513" s="518" t="s">
        <v>5880</v>
      </c>
      <c r="B513" s="518"/>
      <c r="C513" s="518"/>
      <c r="D513" s="518"/>
      <c r="E513" s="518"/>
      <c r="F513" s="518"/>
      <c r="G513" s="518"/>
      <c r="H513" s="518"/>
      <c r="I513" s="518" t="str">
        <f>CONCATENATE(J513,K513,L513,M513)</f>
        <v>A=Yleiset ja epämääräiset, A01=Kipu, yleinen / monessa paikassa, A02=Vilunväristykset, A03=Kuume, A04=Heikkous/väsymys, yleinen, A05=Sairauden tunne, A06=Pyörtyminen, A07=Tajuttomuus, A08=Turvotus, A09=Hikoiluongelma, A10=Verenvuoto, määrittämätön, A11=Rintakipu, määrittämätön, A13=Huoli lääkkeen/hoidon sivuvaikutuksesta, A16=Ärtyisä vauva, A18=Huoli ulkonäöstä, A20=Eutanasiaan liittyvä keskustelu/pyyntö, A21=Syöpäsairauden riskitekijä, A23=Sairauden riskitekijä, määrittämätön, A25=Kuolemanpelko, A26=Huoli/pelko syövästä, määrittämätön, A27=Huoli/pelko muusta sairaudesta, määrittämätön, A28=Toiminnanvajaus, määrittämätön, A29=Muu yleisoire/-vaiva, A30=Yleiset ja epämääräiset, Laaja tutkimus/arviointi, A31=Yleiset ja epämääräiset, Suppea tutkimus/arviointi, A32=Yleiset ja epämääräiset, Allergiatutkimus, A33=Yleiset ja epämääräiset, Mikrobiol./immun. koe, A34=Yleiset ja epämääräiset, Veritutkimus, A35=Yleiset ja epämääräiset, Virtsatutkimus, A36=Yleiset ja epämääräiset, Ulostetutkimus, A37=Yleiset ja epämääräiset, Histol./sytol. tutk., A38=Yleiset ja epämääräiset, Muu lab.tutkimus, A39=Yleiset ja epämääräiset, Kliin. toimintakoe, A40=Yleiset ja epämääräiset, Diagn. endoskopia, A41=Yleiset ja epämääräiset, Diagn. kuvantaminen, A42=Yleiset ja epämääräiset, Elektrofys. tutk., A43=Yleiset ja epämääräiset, Muu tutkimus, A44=Yleiset ja epämääräiset, Rokotus / enn.ehk.lääk., A45=Yleiset ja epämääräiset, Seuranta/neuvonta, A46=Yleiset ja epämääräiset, Pth konsultaatio, A47=Yleiset ja epämääräiset, Esh konsultaatio, A48=Yleiset ja epämääräiset, Pot. tarpeiden selvitt., A49=Yleiset ja epämääräiset, Muu ennaltaehk. tmp, A50=Yleiset ja epämääräiset, Lääkitys, A51=Yleiset ja epämääräiset, Aukaisu/kanylointi/huuht., A52=Yleiset ja epämääräiset, Kudoksen poisto/poltto, A53=Yleiset ja epämääräiset, Katetrointi/intub., A54=Yleiset ja epämääräiset, Ompelu/korjaus/kipsaus, A55=Yleiset ja epämääräiset, Paikall. lääkeaineinjekt., A56=Yleiset ja epämääräiset, Sidos/kompr./tampon., A57=Yleiset ja epämääräiset, Fys.hoito/kuntoutus, A58=Yleiset ja epämääräiset, Terapeuttinen neuvonta, A59=Yleiset ja epämääräiset, Muu hoitotoimenpide, A60=Yleiset ja epämääräiset, Tulosten kuuleminen, A61=Yleiset ja epämääräiset, Tutk.tulos toiselta, A62=Yleiset ja epämääräiset, Hallinnollinen toimenpide, A63=Yleiset ja epämääräiset, Muu seuranta, A64=Yleiset ja epämääräiset, Hoidonantaja käynnistänyt, A65=Yleiset ja epämääräiset, Muu henkilö käynnistänyt, A66=Yleiset ja epämääräiset, Lähete pth, A67=Yleiset ja epämääräiset, Lähete esh/sairaala, A68=Yleiset ja epämääräiset, Muu lähete, A69=Yleiset ja epämääräiset, Muualla luokittelematon, A70=Tuberkuloosi, A71=Tuhkarokko, A72=Vesirokko, A73=Malaria, A74=Vihurirokko, A75=Mononukleoosi, A76=Virusperäinen ihottuma, muu, A77=Virustauti, muu, A78=Tartuntatauti, muu, A79=Syöpä, määrittämätön, A80=Vamma, määrittämätön, A81=Monivamma, A82=Vamman myöhäisseuraus, A84=Lääkemyrkytys, A85=Lääkkeen haittavaikutus, A86=Muiden aineiden myrkkyvaikutus, A87=Kirurgisen tai muun hoidon komplikaatio, A88=Fysikaalisen tekijän haittavaikutus, A89=Proteesin haittavaikutus, A90=Synnynnäinen epämuodostuma, määrittämätön/useita, A91=Poikkeava tutkimustulos, muu, A92=Allergia / allerginen reaktio, määrittämätön, A93=Ennenaikaisesti syntynyt lapsi, A94=Vastasyntyneen sairastavuus, muu, A95=Perinataalikuolema, A96=Kuolema, A97=Ei sairautta, A98=Terveyden ylläpito / Sairauden ennaltaehkäisy, A99=Sairaus/tila, luonne tai sijainti määrittämätön, B=Veri, vertamuod. elimet, immuunijärj., B02=Imusolmuke, suurentunut/kivulias, B04=Vereen / lymf. kudokseen liitt. oire/vaiva, B25=Huoli/Pelko AIDSista/HIV:stä, B26=Huoli/pelko veren, vertamuod.elint. syövästä, B27=Huoli/pelko veren, vertamuod.elint. muusta taud., B28=Toiminnanvajaus, veren / vertamuod. kudosten, B29=Muu imusuoni-/immuunijärjestelmän oire/vaiva, B30=Veri ja immuunijärj., Laaja tutkimus/arviointi, B31=Veri ja immuunijärj., Suppea tutkimus/arviointi, B32=Veri ja immuunijärj., Allergiatutkimus, B33=Veri ja immuunijärj., Mikrobiol./immun. koe, B34=Veri ja immuunijärj., Veritutkimus, B35=Veri ja immuunijärj., Virtsatutkimus, B36=Veri ja immuunijärj., Ulostetutkimus, B37=Veri ja immuunijärj., Histol./sytol. tutk., B38=Veri ja immuunijärj., Muu lab.tutkimus, B39=Veri ja immuunijärj., Kliin. toimintakoe, B40=Veri ja immuunijärj., Diagn. endoskopia, B41=Veri ja immuunijärj., Diagn. Kuvantaminen, B42=Veri ja immuunijärj., Elektrofys. tutk., B43=Veri ja immuunijärj., Muu tutkimus, B44=Veri ja immuunijärj., Rokotus / enn.ehk.lääk., B45=Veri ja immuunijärj., Seuranta/neuvonta, B46=Veri ja immuunijärj., Pth konsultaatio, B47=Veri ja immuunijärj., Esh konsultaatio, B48=Veri ja immuunijärj., Pot. tarpeiden selvitt., B49=Veri ja immuunijärj., Muu ennaltaehk. tmp, B50=Veri ja immuunijärj., Lääkitys, B51=Veri ja immuunijärj., Aukaisu/kanylointi/huuht., B52=Veri ja immuunijärj., Kudoksen poisto/poltto, B53=Veri ja immuunijärj., Katetrointi/intub., B54=Veri ja immuunijärj., Ompelu/korjaus/kipsaus, B55=Veri ja immuunijärj., Paikall. lääkeaineinjekt., B56=Veri ja immuunijärj., Sidos/kompr./tampon., B57=Veri ja immuunijärj., Fys.hoito/kuntoutus, B58=Veri ja immuunijärj., Terapeuttinen neuvonta, B59=Veri ja immuunijärj., Muu hoitotoimenpide, B60=Veri ja immuunijärj., Tulosten kuuleminen, B61=Veri ja immuunijärj., Tutk.tulos toiselta, B62=Veri ja immuunijärj., Hallinnollinen toimenpide, B63=Veri ja immuunijärj., Muu seuranta, B64=Veri ja immuunijärj., Hoidonantaja käynnistänyt, B65=Veri ja immuunijärj., Muu henkilö käynnistänyt, B66=Veri ja immuunijärj., Lähete pth, B67=Veri ja immuunijärj., Lähete esh/sairaala, B68=Veri ja immuunijärj., Muu lähete, B69=Veri ja immuunijärj., Muualla luokittelematon, B70=Imusolmuketulehdus, akuutti, B71=Imusolmuketulehdus, krooninen/määrittämätön, B72=Hodgkinin tauti / lymfooma, B73=Leukemia, B74=Pahanlaatuinen veritauti, muu, B75=Hyvänlaat./muu kasvain, veren / vertam. elint., B76=Pernarepeämä, vamman aiheuttama, B77=Vamma vertamuodostavassa elimessä / imukudoksessa, B78=Anemia, perinnöllinen hemolyyttinen, B79=Synn. epämuod., vertamuod. elint. ja imus., muu, B80=Raudanpuuteanemia, B81=Anemia, B12-vitamiinin/folaatin puute, B82=Anemia, muu/määrittämätön, B83=Punatäplätauti/hyytymishäiriö, B84=Valkosolujen poikkeama, selittämätön, B87=Pernan suurentuma, B90=HIV/AIDS, B99=Muu veren / vertamuod. elimen / imukudoks. sairaus, D=Ruoansulatuselimet, D01=Vatsakipu, yleinen, D02=Ylävatsakipu, D03=Närästys, D04=Peräsuolen/peräaukon kipu, D05=Peräaukon kutina, D06=Vatsan alueen kipu, paikallinen, muu, D07=Happovaiva/ruoansulatushäiriö, D08=Ilmavaivat/röyhtäily, D09=Pahoinvointi, D10=Oksentelu, D11=Ripuli, D12=Ummetus, D13=Keltaisuus, D14=Verioksennus/hematemeesi, D15=Meleena, D16=Verenvuoto peräsuolesta, D17=Ulosteen pidätyskyvyttömyys, D18=Muutos ulosteessa / suolen toiminnassa, D19=Hampaiden/ikenien oire/vaiva, D20=Suun/kielen/huulen oire/vaiva, D21=Nielemisongelma, D23=Maksan suurentuma, D24=Kyhmy/patti/muhkura mahassa, määrittämätön, D25=Vatsan turvotus, D26=Huoli/pelko ruuansulatuselimen syövästä, D27=Huoli/pelko ruuansulatuselimen muusta sairaudesta, D28=Toiminnanvajaus, ruuansulatuselimen, D29=Muu ruuansulatuselimen oire/vaiva, D30=Ruoansulatuselimet, Laaja tutkimus/arviointi, D31=Ruuansulatuselimet, Suppea tutkimus/arviointi, D32=Ruoansulatuselimet, Allergiatutkimus, D33=Ruoansulatuselimet, Mikrobiol./immun. koe, D34=Ruoansulatuselimet, Veritutkimus, D35=Ruoansulatuselimet, Virtsatutkimus, D36=Ruoansulatuselimet, Ulostetutkimus, D37=Ruoansulatuselimet, Histol./sytol. tutk., D38=Ruuansulatuselimet, Muu lab.tutkimus, D39=Ruoansulatuselimet, Kliin. toimintakoe, D40=Ruoansulatuselimet, Diagn. endoskopia, D41=Ruuansulatuselimet, Diagn. Kuvantaminen, D42=Ruoansulatuselimet, Elektrofys. tutk., D43=Ruoansulatuselimet, Muu tutkimus, D44=Ruuansulatuselimet, Rokotus / enn.ehk. lääk., D45=Ruuansulatuselimet, Seuranta/neuvonta, D46=Ruuansulatuselimet, Pth konsultaatio, D47=Ruuansulatuselimet, Esh konsultaatio, D48=Ruuansulatuselimet, Pot. tarpeiden selvitt., D49=Ruuansulatuselimet, Muu ennaltaehk. tmp, D50=Ruuansulatuselimet, Lääkitys, D51=Ruuansulatuselimet, Aukaisu/kanylointi/huuht., D52=Ruuansulatuselimet, Kudoksen poisto/poltto, D53=Ruuansulatuselimet, Katetrointi/intub., D54=Ruuansulatuselimet, Ompelu/korjaus/kipsaus, D55=Ruoansulatuselimet, Paikall. lääkeaineinjekt., D56=Ruoansulatuselimet, Sidos/kompr./tampon., D57=Ruoansulatuselimet, Fys.hoito/kuntoutus, D58=Ruuansulatuselimet, Terapeuttinen neuvonta, D59=Ruuansulatuselimet, Muu hoitotoimenpide, D60=Ruoansulatuselimet, Tulosten kuuleminen, D61=Ruuansulatuselimet, Tutk.tulos toiselta, D62=Ruoansulatuselimet, Hallinnollinen toimenpide, D63=Ruoansulatuselimet, Muu seuranta, D64=Ruuansulatuselimet, Hoidonantaja käynnistänyt, D65=Ruuansulatuselimet, Muu henkilö käynnistänyt, D66=Ruuansulatuselimet, Lähete pth, D67=Ruuansulatuselimet, Lähete esh/sairaala, D68=Ruoansulatuselimet, Muu lähete, D69=Ruuansulatuselimet, Muualla luokittelematon, D70=Ruoansulatuskanavan infektio, D71=Sikotauti, D72=Virushepatiitti, D73=Maha-suolitulehdus, tarttuvaksi oletettu, D74=Pahanlaatuinen kasvain, mahalaukun, D75=Pahanlaatuinen kasvain, paksusuolen/peräsuolen, D76=Pahanlaatuinen kasvain, haiman, D77=Pahanlaat. kasvain, ruoansul.elint., muu/määr.tön, D78=Hyvänlaat./määr.tön kasvain, ruoansul.kanavan, D79=Vierasesine ruuansulatuskanavassa, D80=Ruoansulatuselinten vamma, muu, D81=Synnynnäinen epämuodostuma, ruuansulatuselimen, D82=Hampaiden/ikenien sairaus, D83=Suun/kielen/huulen sairaus, D84=Ruokatorven sairaus, D85=Pohjukaissuolen haava, D86=Peptinen haava, muu, D87=Mahalaukun toimintahäiriö, D88=Umpilisäkkeen tulehdus, D89=Nivustyrä, D90=Palleatyrä, D91=Vatsan alueen tyrä, muu, D92=Suolen umpipussitauti, D93=Ärtynyt paksusuoli, D94=Krooninen suolistotulehdus / haavainen paksusuolen, D95=Peräaukon haavauma/paise, D96=Madot ja muut loiset, D97=Maksasairaus, määrittämätön, D98=Sappirakon tulehdus / sappikivitauti, D99=Muu ruuansulatuselinten tauti, F=Silmä, F01=Kipu silmässä, F02=Punainen silmä, F03=Rähmivä/vuotava silmä, F04=Pilkut näkökentässä, F05=Näkökyvyn häiriö, muu, F13=Poikkeava tunne silmässä, F14=Poikkeavat silmän liikkeet, F15=Silmien poikkeava ulkonäkö, F16=Luomien oireet/vaivat, F17=Silmälaseihin liittyvät oireet/vaivat, F18=Piilolaseihin liittyvät oireet/vaivat, F27=Huoli/pelko silmäsairaudesta, F28=Toiminnanvajaus, silmän, F29=Muu silmän oire/vaiva, F30=Silmä, Laaja tutkimus/arviointi, F31=Silmä, Suppea tutkimus/arviointi, F32=Silmä, Allergiatutkimus, F33=Silmä, Mikrobiol./immun.koe, F34=Silmä, Veritutkimus, F35=Silmä, Virtsatutkimus, F36=Silmä, Ulostetutkimus, F37=Silmä, Histol./sytol. tutk., F38=Silmä, Muu lab.tutkimus, F39=Silmä, Kliin. toimintakoe, F40=Silmä, Diagn. endoskopia, F41=Silmä, Diagn. Kuvantaminen, F42=Silmä, Elektrofys. tutk., F43=Silmä, Muu tutkimus, F44=Silmä, Rokotus / enn.ehk.lääk., F45=Silmä, Seuranta/neuvonta, F46=Silmä, Pth konsultaatio, F47=Silmä, Esh konsultaatio, F48=Silmä, Pot. tarpeiden selvitt., F49=Silmä, Muu ennaltaehk. tmp, F50=Silmä, Lääkitys, F51=Silmä, Aukaisu/kanylointi/huuht., F52=Silmä, Kudoksen poisto/poltto, F53=Silmä, Katetrointi/intub., F54=Silmä, Ompelu/korjaus/kipsaus, F55=Silmä, Paikall. lääkeaineinjekt., F56=Silmä,Sidos/kompr./tampon., F57=Silmä, Fys.hoito/kuntoutus, F58=Silmä,  Terapeuttinen neuvonta, F59=Silmä, Muu hoitotoimenpide, F60=Silmä, Tulosten kuuleminen, F61=Silmä, Tutk.tulos toiselta, F62=Silmä, Hallinnollinen toimenpide, F63=Silmä, Muu seuranta, F64=Silmä, Hoidonantaja käynnistänyt, F65=Silmä, Muu henkilö käynnistänyt, F66=Silmä, Lähete pth, F67=Silmä, Lähete esh/sairaala, F68=Silmä, Muu lähete, F69=Silmä, Muualla luokittelematon, F70=Sidekalvotulehdus, tarttuva, F71=Sidekalvotulehdus, allerginen, F72=Luomitulehdus/näärännäppy/luomirakkula, F73=Silmätulehdus, muu, F74=Kasvain, silmän / silmän seudun, F75=Ruhje/verenvuoto, silmän, F76=Vierasesine silmässä, F79=Silmävamma, muu, F80=Vauvan kyyneltietukos, F81=Synnynnäinen epämuodostuma, silmän, muu, F82=Verkkokalvon irtoaminen, F83=Retinopatia, verkkokalvon rappeuma, F84=Makuladegeneraatio, tarkan näön alueen rappeuma, F85=Sarveiskalvon haavauma, F86=Trakooma, F91=Taittovirhe, F92=Harmaakaihi, F93=Glaukooma, F94=Sokeus, F95=Karsastus, F99=Muu silmäsairaus, H=Korva, H01=Korvan kipu/särky, H02=Kuulo-oire, H03=Korvien soiminen / tinnitus, H04=Erite korvasta, H05=Verenvuoto korvassa/korvasta, H13=Korvan tukkoisuus, H15=Huoli korvien ulkonäöstä, H27=Huoli/pelko korvataudista, H28=Toiminnanvajaus, korvan, H29=Muu korvan oire/vaiva, H30=Korva, Laaja tutkimus/arviointi, H31=Korva, Suppea tutkimus/arviointi, H32=Korva, Allergiatutkimus, H33=Korva, Mikrobiol./immun.koe, H34=Korva, Veritutkimus, H35=Korva, Virtsatutkimus, H36=Korva, Ulostetutkimus, H37=Korva, Histol./sytol. tutk., H38=Korva, Muu lab.tutkimus, H39=Korva, Kliin. toimintakoe, H40=Korva, Diagn. endoskopia, H41=Korva, Diagn. Kuvantaminen, H42=Korva, Elektrofys. tutk., H43=Korva, Muu tutkimus, H44=Korva, Rokotus / enn.ehk.lääk., H45=Korva, Seuranta/neuvonta, H46=Korva, Pth konsultaatio, H47=Korva, Esh konsultaatio, H48=Korva, Pot. tarpeiden selvitt., H49=Korva, Muu ennaltaehk. tmp, H50=Korva, Lääkitys, H51=Korva, Aukaisu/kanylointi/huuht., H52=Korva, Kudoksen poisto/poltto, H53=Korva, Katetrointi/intub., H54=Korva, Ompelu/korjaus/kipsaus, H55=Korva, Paikall. lääkeaineinjekt., H56=Korva, Sidos/kompr./tampon., H57=Korva, Fys.hoito/kuntoutus, H58=Korva,  Terapeuttinen neuvonta, H59=Korva, Muu hoitotoimenpide, H60=Korva, Tulosten kuuleminen, H61=Korva, Tutk.tulos toiselta, H62=Korva, Hallinnollinen toimenpide, H63=Korva, Muu seuranta, H64=Korva, Hoidonantaja käynnistänyt, H65=Korva, Muu henkilö käynnistänyt, H66=Korva, Lähete pth, H67=Korva, Lähete esh/sairaala, H68=Korva, Muu lähete, H69=Korva, Muualla luokittelematon, H70=Korvakäytävän tulehdus, H71=Välikorvatulehdus/tärykalvotulehdus, akuutti, H72=Välikorvatulehdus, seroosi, H73=Korvatorventulehdus, H74=Välikorvatulehdus, krooninen, H75=Kasvain, korvan, H76=Vierasesine korvassa, H77=Reikä tärykalvossa, H78=Korvan vamma, pinnallinen, H79=Korvan vamma, muu, H80=Synnynnäinen epämuodostuma, korvan, H81=Korvavahatulppa, H82=Huimausoireyhtymä, H83=Otoskleroosi, H84=Ikähuonokuuloisuus, H85=Meluvamma, H86=Kuurous, H99=Muu korvan/kartiolisäkkeen sairaus, K=Verenkiertoelimet, K01=Sydänperäinen kipu, K02=Painon/puristuksen tunne sydänalassa, K03=Verenkiertoperäinen kipu, muu, K04=Sydämentykytys / sydämen lyöntien tuntuminen, K05=Poikkeava/epäsäännöllinen pulssi, muu, K06=Korostuneet laskimot, K07=Nilkkaturvotus, K22=Sydän- ja verisuonisairauden riskitekijä, K24=Huoli/pelko sydänsairaudesta, K25=Huoli/pelko kohonn. verenpaineesta/vp-taudista, K27=Huoli/pelko verenkiertoel. muusta sairaudesta, K28=Toiminnanvajaus, verenkierron, K29=Muu oire/vaiva, verenkiertoelimistön, K30=Verenkiertoelimet, Laaja tutkimus/arviointi, K31=Verenkiertoelimet, Suppea tutkimus/arviointi, K32=Verenkiertoelimet, Allergiatutkimus, K33=Verenkiertoelimet, Mikrobiol./immun. koe, K34=Verenkiertoelimet, Veritutkimus, K35=Verenkiertoelimet, Virtsatutkimus, K36=Verenkiertoelimet, Ulostetutkimus, K37=Verenkiertoelimet, Histol./sytol. tutk., K38=Verenkiertoelimet, Muu lab.tutkimus, K39=Verenkiertoelimet, Kliin. toimintakoe, K40=Verenkiertoelimet, Diagn. endoskopia, K41=Verenkiertoelimet, Diagn. Kuvantaminen, K42=Verenkiertoelimet, Elektrofys. tutk., K43=Verenkiertoelimet, Muu tutkimus, K44=Verenkiertoelimet, Rokotus / enn.ehk.lääk.K45=Verenkiertoelimet, Seuranta/neuvonta, K46=Verenkiertoelimet, Pth konsultaatio, K47=Verenkiertoelimet, Esh konsultaatio, K48=Verenkiertoelimet, Pot. tarpeiden selvitt., K49=Verenkiertoelimet, Muu ennaltaehk. tmp, K50=Verenkiertoelimet, Lääkitys, K51=Verenkiertoelimet, Aukaisu/kanylointi/huuht., K52=Verenkiertoelimet, Kudoksen poisto/poltto, K53=Verenkiertoelimet, Katetrointi/intub., K54=Verenkiertoelimet, Ompelu/korjaus/kipsaus, K55=Verenkiertoelimet, Paikall. lääkeaineinjekt., K56=Verenkiertoelimet, Sidos/kompr./tampon., K57=Verenkiertoelimet, Fys.hoito/kuntoutus, K58=Verenkiertoelimet,  Terapeuttinen neuvonta, K59=Verenkiertoelimet, Muu hoitotoimenpide, K60=Verenkiertoelimet, Tulosten kuuleminen, K61=Verenkiertoelimet, Tutk.tulos toiselta, K62=Verenkiertoelimet, Hallinnollinen toimenpide, K63=Verenkiertoelimet, Muu seuranta, K64=Verenkiertoelimet, Hoidonantaja käynnistänyt, K65=Verenkiertoelimet, Muu henkilö käynnistänyt, K66=Verenkiertoelimet, Lähete pth, K67=Verenkiertoelimet, Lähete esh/sairaala, K68=Verenkiertoelimet, Muu lähete, K69=Verenkiertoelimet, Muualla luokittelematon, K70=Verenkiertoelinten tartuntatauti, K71=Reumakuume / reumaattinen sydäntauti, K72=Kasvain, verenkiertoelinten, K73=Synnynnäinen epämuodostuma, verenkiertoelinten, K74=Iskeeminen sydänsairaus ja rintakipu, K75=Sydäninfarkti, akuutti, K76=Iskeeminen sydänsairaus ilman rintakipua, K77=Sydämen vajaatoiminta, K78=Eteisvärinä/eteislepatus, K79=Kohtauksittainen tiheälyöntisyys, K80=Rytmihäiriö, määrittämätön, K81=Sivuääni sydämessä, määrittämätön, K82=Keuhkoperäinen sydäntauti, K83=Sydänläppien ei-reumaattinen tauti, määrittämätön, K84=Sydäntauti, muu, K85=Kohonnut verenpaine, K86=Verenpainetauti, komplisoitumaton, K87=Verenpainetauti, komplisoitunut, K88=Asentoon liittyvä matala verenpaine, K89=TIA / ohimenevä aivoverenkiertohäiriö, K90=Aivohalvaus, K91=Aivoverisuonten sairaus, K92=Valtimokovettumatauti / ääreisverisuonten sairaus, K93=Keuhkoembolia, K94=Laskimotulehdus/laskimontukkotulehdus, K95=Suonikohjut, alaraajojen, K96=Peräpukamat, K99=Muu verenkiertoelimistön sairaus, L=Tuki- ja liikuntaelimet, L01=Niskan oire/vaiva, L02=Yläselän oire/vaiva, L03=Alaselän oire/vaiva, L04=Rintakehän oire/vaiva, L05=Kyljen/kainalon oire/vaiva, L07=Leuan oire/vaiva, L08=Olkapään oire/vaiva, L09=Käsivarren oire/vaiva, L10=Kyynärpään oire/vaiva, L11=Ranteen oire/vaiva, L12=Käden/sormen oire/vaiva, L13=Lonkan oire/vaiva, L14=Säären/reiden oire/vaiva, L15=Polven oire/vaiva, L16=Nilkan oire/vaiva, L17=Jalan/varpaan oire/vaiva, L18=Lihaskipu, L19=Lihasoire/-vaiva, määrittämätön, L20=Niveloire/-vaiva, määrittämätön, L26=Huoli/pelko tuki- ja liikuntaelinten syövästä, L27=Huoli/pelko tuki- ja liik.elint. muusta sair., L28=Toiminnanvajaus, tuki- ja liikuntaelinten, L29=Muu oire/vaiva, tuki- ja liikuntaelinten, L30=Tuki- ja liikuntaelimet, Laaja tutkimus/arviointi, L31=Tuki- ja liikuntaelimet, Suppea tutkimus/arviointi, L32=Tuki- ja liikuntaelimet, Allergiatutkimus, L33=Tuki- ja liikuntaelimet, Mikrobiol./immun. koe, L34=Tuki- ja liikuntaelimet, Veritutkimus, L35=Tuki- ja liikuntaelimet, Virtsatutkimus, L36=Tuki- ja liikuntaelimet, Ulostetutkimus, L37=Tuki- ja liikuntaelimet, Histol./sytol. tutk., L38=Tuki- ja liikuntaelimet, Muu lab.tutkimus, L39=Tuki- ja liikuntaelimet, Kliin. toimintakoe, L40=Tuki- ja liikuntaelimet, Diagn. endoskopia, L41=Tuki- ja liikuntaelimet, Diagn. Kuvantaminen, L42=Tuki- ja liikuntaelimet, Elektrofys. tutk., L43=Tuki- ja liikuntaelimet, Muu tutkimus, L44=Tuki- ja liikuntaelimet, Rokotus / enn.ehk.lääk., L45=Tuki- ja liikuntaelimet, Seuranta/neuvonta, L46=Tuki- ja liikuntaelimet, Pth konsultaatio, L47=Tuki- ja liikuntaelimet, Esh konsultaatio, L48=Tuki- ja liikuntaelimet, Pot. tarpeiden selvitt., L49=Tuki- ja liikuntaelimet, Muu ennaltaehk. tmp, L50=Tuki- ja liikuntaelimet, Lääkitys, L51=Tuki- ja liikuntaelimet, Aukaisu/kanylointi/huuht., L52=Tuki- ja liikuntaelimet, Kudoksen poisto/poltto, L53=Tuki- ja liikuntaelimet, Katetrointi/intub., L54=Tuki- ja liikuntaelimet, Ompelu/korjaus/kipsaus, L55=Tuki- ja liikuntaelimet, Paikall. lääkeaineinjekt., L56=Tuki- ja liikuntaelimet, Sidos/kompr./tampon., L57=Tuki- ja liikuntaelimet, Fys.hoito/kuntoutus, L58=Tuki- ja liikuntaelimet,  Terapeuttinen neuvonta, L59=Tuki- ja liikuntaelimet, Muu hoitotoimenpide, L60=Tuki- ja liikuntaelimet, Tulosten kuuleminen, L61=Tuki- ja liikuntaelimet, Tutk.tulos toiselta, L62=Tuki- ja liikuntaelimet, Hallinnollinen toimenpide, L63=Tuki- ja liikuntaelimet, Muu seuranta, L64=Tuki- ja liikuntaelimet, Hoidonantaja käynnistänyt, L65=Tuki- ja liikuntaelimet, Muu henkilö käynnistänyt, L66=Tuki- ja liikuntaelimet, Lähete pth, L67=Tuki- ja liikuntaelimet, Lähete esh/sairaala, L68=Tuki- ja liikuntaelimet, Muu lähete, L69=Tuki- ja liikuntaelimet, Muualla luokittelematon, L70=Tuki- ja liikuntaelinten infektio, L71=Pahanlaatuinen kasvain, tuki- ja liikuntaelinten, L72=Murtuma, kyynärluu/värttinäluu, L73=Murtuma, sääriluu/pohjeluu, L74=Murtuma, käden/jalkaterän luu, L75=Murtuma, reisiluu, L76=Murtuma, muu, L77=Nyrjähdys/venähdys, nilkka, L78=Nyrjähdys/venähdys, polvi, L79=Nyrjähdys/venähdys, muu, L80=Sijoiltaanmeno, L81=Tuki- ja liikuntaelinten vamma, muu, L82=Synn.epämuod., tuki- ja liikuntaelinten, L83=Kaularankaoireyhtymä, L84=Selkäsairaus ilman säteilykipua, L85=Selkär. rakent. poikkeavuus, ei-synnynn., L86=Selkäsairaus ja säteilykipu, L87=Bursiitti/tendiniitti/synoviitti, muu, L88=Reumaattinen/seropositiivinen niveltulehdus, L89=Lonkan nivelrikko, L90=Polven nivelrikko, L91=Nivelrikko, muu, L92=Olkapään oireyhtymä, L93=Tenniskyynärpää, L94=Luu-rustokasvuhäiriö, L95=Osteoporoosi, L96=Polven nivelkierukan/ristisiteiden vamma, akuutti, L97=Hyvänlaat./muu kasvain, tuki- ja liik.elinten, L98=Raajan epämuotoisuus, ei synnynnäinen, L99=Muu tuki- ja liikuntaelinten sairaus, N=Hermosto, N01=Päänsärky, N03=Kasvokipu, N04=Levottomat jalat, N05=Sormien/jalkaterien/varpaiden pistely, N06=Tuntohäiriö, muu, N07=Kouristelu/kouristuskohtaus, N08=Poikkeavat tahattomat liikkeet, N16=Hajun/maun häiriö, N17=Huimaus/pyörrytys, N18=Halvaus/heikkous, N19=Puhehäiriö, N26=Huoli/pelko hermoston syövästä, N27=Huoli/pelko muusta neurologisesta sairaudesta, N28=Toiminnanvajaus, hermoston, N29=Muu hermostoon liittyvä oire/vaiva, N30=Hermosto, Laaja tutkimus/arviointi, N31=Hermosto, Suppea tutkimus/arviointi, N32=Hermosto, Allergiatutkimus, N33=Hermosto, Mikrobiol./immun.koe, N34=Hermosto, Veritutkimus, N35=Hermosto, Virtsatutkimus, N36=Hermosto, Ulostetutkimus, N37=Hermosto, Histol./sytol. tutk., N38=Hermosto, Muu lab.tutkimus, N39=Hermosto, Kliin. toimintakoe, N40=Hermosto, Diagn. endoskopia, N41=Hermosto, Diagn. Kuvantaminen, N42=Hermosto, Elektrofys. tutk., N43=Hermosto, Muu tutkimus, N44=Hermosto, Rokotus / enn.ehk.lääk., N45=Hermosto, Seuranta/neuvonta, N46=Hermosto, Pth konsultaatio, N47=Hermosto, Esh konsultaatio, N48=Hermosto, Pot. tarpeiden selvitt., N49=Hermosto, Muu ennaltaehk. tmp, N50=Hermosto, Lääkitys, N51=Hermosto, Aukaisu/kanylointi/huuht., N52=Hermosto, Kudoksen poisto/poltto, N53=Hermosto, Katetrointi/intub., N54=Hermosto, Ompelu/korjaus/kipsaus, N55=Hermosto, Paikall. lääkeaineinjekt., N56=Hermosto, Sidos/kompr./tampon., N57=Hermosto, Fys.hoito/kuntoutus, N58=Hermosto,  Terapeuttinen neuvonta, N59=Hermosto, Muu hoitotoimenpide, N60=Hermosto, Tulosten kuuleminen, N61=Hermosto, Tutk.tulos toiselta, N62=Hermosto, Hallinnollinen toimenpide, N63=Hermosto, Muu seuranta, N64=Hermosto, Hoidonantaja käynnistänyt, N65=Hermosto, Muu henkilö käynnistänyt, N66=Hermosto, Lähete pth, N67=Hermosto, Lähete esh/sairaala, N68=Hermosto, Muu lähete, N69=Hermosto, Muualla luokittelematon, N70=Polio / muu enterovirus, N71=Aivokalvontulehdus/aivotulehdus, N72=Jäykkäkouristus, N73=Hermoston infektio, muu, N74=Pahanlaatuinen kasvain, hermoston, N75=Hyvänlaatuinen kasvain, hermoston, N76=Kasvain, hermoston, määrittämätön, N79=Aivotärähdys, N80=Pään vamma, muu, N81=Hermoston vamma, muu, N85=Synnynnäinen epämuodostuma, hermoston, N86=Multippeliskleroosi, N87=Parkinsonismi, N88=Epilepsia, N89=Migreeni, N90=Sarjoittainen päänsärky, N91=Kasvohermohalvaus / Bellin pareesi, N92=Kolmoishermosärky, N93=Rannekanavaoireyhtymä, N94=Ääreishermotulehdus/-sairaus, N95=Jännityspäänsärky, N99=Muu hermoston sairaus, P=Mielenterveys, P01=Ahdist./hermost./jännitt. tunne, P02=Akuutti stressireaktio, P03=Masennuksen tunne, P04=Ärtyneisyys, P05=Vanhuuden tunne / vanhusmaisuus / seniliteetti, P06=Unihäiriö, P07=Vähentynyt sukupuolinen halu, P08=Sukupuolisen tyydyttymisen heikentyminen, P09=Huoli seksuaalisesta suuntautumisesta, P10=Änkytys / tic-oireyhtymä, P11=Lapsen syömisongelma, P12=Yökastelu, P13=Tuhriminen, P15=Alkoholin väärinkäyttö, pitkäaikainen, P16=Alkoholin väärinkäyttö, akuutti, P17=Tupakointi, P18=Lääkkeen väärinkäyttö, P19=Huumeiden käyttö, P20=Muistihäiriö, P22=Lapsen käytösoire/-vaiva, P23=Nuoren käytösoire/-vaiva, P24=Erityinen oppimishäiriö, P25=Aikuisen elämänvaihekriisi, P27=Huoli/pelko mielenterveyden häiriöstä, P28=Toiminnanvajaus/vamma, psyykkinen, P29=Muu psyykkinen oire/vaiva, P30=Mielenterveys, Laaja tutkimus/arviointi, P31=Mielenterveys, Suppea tutkimus/arviointi, P32=Mielenterveys, Allergiatutkimus, P33=Mielenterveys, Mikrobiol./immun.koe, P34=Mielenterveys, Veritutkimus, P35=Mielenterveys, Virtsatutkimus, P36=Mielenterveys, Ulostetutkimus, P37=Mielenterveys, Histol./sytol. tutk., P38=Mielenterveys, Muu lab.tutkimus, P39=Mielenterveys, Kliin. toimintakoe, P40=Mielenterveys, Diagn. endoskopia, P41=Mielenterveys, Diagn. Kuvantaminen, P42=Mielenterveys, Elektrofys. tutk., P43=Mielenterveys, Muu tutkimus, P44=Mielenterveys, Rokotus / enn.ehk.lääk., P45=Mielenterveys, Seuranta/neuvonta, P46=Mielenterveys, Pth konsultaatio, P47=Mielenterveys, Esh konsultaatio, P48=Mielenterveys, Pot. tarpeiden selvitt., P49=Mielenterveys, Muu ennaltaehk. tmp, P50=Mielenterveys, Lääkitys, P51=Mielenterveys, Aukaisu/kanylointi/huuht., P52=Mielenterveys, Kudoksen poisto/poltto, P53=Mielenterveys, Katetrointi/intub., P54=Mielenterveys, Ompelu/korjaus/kipsaus, P55=Mielenterveys, Paikall. lääkeaineinjekt., P56=Mielenterveys, Sidos/kompr./tampon., P57=Mielenterveys, Fys.hoito/kuntoutus, P58=Mielenterveys,  Terapeuttinen neuvonta, P59=Mielenterveys, Muu hoitotoimenpide, P60=Mielenterveys, Tulosten kuuleminen, P61=Mielenterveys, Tutk.tulos toiselta, P62=Mielenterveys, Hallinnollinen toimenpide, P63=Mielenterveys, Muu seuranta, P64=Mielenterveys, Hoidonantaja käynnistänyt, P65=Mielenterveys, Muu henkilö käynnistänyt, P66=Mielenterveys, Lähete pth, P67=Mielenterveys, Lähete esh/sairaala, P68=Mielenterveys, Muu lähete, P69=Mielenterveys, Muualla luokittelematon, P70=Dementia, P71=Orgaaninen psykoosi, muu, P72=Skitsofrenia, P73=Affektiivinen psykoosi, P74=Ahdistushäiriö/-tila, P75=Somatisaatiohäiriö, P76=Masennustila, P77=Itsemurha/itsemurhayritys, P78=Neurastenia/ylirasittuneisuus, P79=Pelkotila / pakko-oireinen häiriö, P80=Persoonallisuuden häiriö, P81=Hyperkineettinen oireyhtymä, P82=Vamman/trauman jälkeinen rasitusoireyhtymä, P85=Kehitysvammaisuus, P86=Anoreksia/bulimia, P98=Psykoosi, määrittämätön/muu, P99=Muu mielenterveyden häiriö, R=Hengityselimet, R01=Hengityselimiin liittyvä kipu, R02=Hengenahdistus/dyspnea, R03=Hengityksen vinkuna, R04=Hengityksen häiriö, muu, R05=Yskä, R06=Nenäverenvuoto, R07=Aivastelu / nenän tukkoisuus, R08=Nenän oire/vaiva, muu, R09=Sivuontelon oire/vaiva, R21=Kurkun/nielun oire/vaiva, R23=Äänen oire/vaiva, R24=Veriyskä, R25=Epänormaali yskös, R26=Huoli/pelko hengityselinten syövästä, R27=Huoli/pelko hengityselinten muusta sairaudesta, R28=Toiminnanvajaus, hengityselinten, R29=Muu hengityselinten oire/vaiva, R30=Hengityselimet, Laaja tutkimus/arviointi, R31=Hengityselimet, Suppea tutkimus/arviointi, R32=Hengityselimet, Allergiatutkimus, R33=Hengityselimet, Mikrobiol./immun.koe, R34=Hengityselimet, Veritutkimus, R35=Hengityselimet, Virtsatutkimus, R36=Hengityselimet, Ulostetutkimus, R37=Hengityselimet, Histol./sytol. tutk., R38=Hengityselimet, Muu lab.tutkimus, R39=Hengityselimet, Kliin. toimintakoe, R40=Hengityselimet, Diagn. endoskopia, R41=Hengityselimet, Diagn. Kuvantaminen, R42=Hengityselimet, Elektrofys. tutk., R43=Hengityselimet, Muu tutkimus, R44=Hengityselimet, Rokotus / enn.ehk.lääk., R45=Hengityselimet, Seuranta/neuvonta, R46=Hengityselimet, Pth konsultaatio, R47=Hengityselimet, Esh konsultaatio, R48=Hengityselimet, Pot. tarpeiden selvitt., R49=Hengityselimet, Muu ennaltaehk. tmp, R50=Hengityselimet, Lääkitys, R51=Hengityselimet, Aukaisu/kanylointi/huuht., R52=Hengityselimet, Kudoksen poisto/poltto, R53=Hengityselimet, Katetrointi/intub., R54=Hengityselimet, Ompelu/korjaus/kipsaus, R55=Hengityselimet, Paikallinen lääkeaineinjekt., R56=Hengityselimet, Sidos/kompr./tampon., R57=Hengityselimet, Fys.hoito/kuntoutus, R58=Hengityselimet,  Terapeuttinen neuvonta, R59=Hengityselimet, Muu hoitotoimenpide, R60=Hengityselimet, Tulosten kuuleminen, R61=Hengityselimet, Tutk.tulos toiselta, R62=Hengityselimet, Hallinnollinen toimenpide, R63=Hengityselimet, Muu seuranta, R64=Hengityselimet, Hoidonantaja käynnistänyt, R65=Hengityselimet, Muu henkilö käynnistänyt, R66=Hengityselimet, Lähete pth, R67=Hengityselimet, Lähete esh/sairaala, R68=Hengityselimet, Muu lähete, R69=Hengityselimet, Muualla luokittelematon, R71=Hinkuyskä, R72=Streptokokkitonsilliitti, R73=Nenän äkämä/paise, R74=Ylähengitystieinfektio, akuutti, R75=Nenän sivuontelotulehdus, akuutti/krooninen, R76=Nielurisatulehdus, akuutti, R77=Kurkunpään/henkitorven tulehdus, akuutti, R78=Keuhkoputkentulehdus/bronkioliitti, akuutti, R79=Keuhkoputkentulehdus, krooninen, R80=Influenssa, R81=Keuhkokuume, R82=Keuhkopussintulehdus / nestekertymä keuhkopussissa, R83=Hengitystieinfektio, muu, R84=Pahanlaatuinen kasvain, keuhkojen/keuhkoputken, R85=Pahanlaatuinen kasvain, hengityselinten, muu, R86=Hyvänlaatuinen kasvain, hengityselinten, R87=Vierasesine nenässä/kurkunpäässä/keuhkoputkissa, R88=Hengityselinten vamma, muu, R89=Synnynnäinen epämuodostuma, hengityselinten, R90=Nielurisojen/kitarisojen liikakasvu, R92=Hengityselinten kasvain, määrittämätön, R95=Keuhkoahtaumatauti, R96=Astma, R97=Allerginen nuha, R98=Hyperventilaatio, R99=Muu hengityselinten sairaus, S=Iho, S01=Ihon kipu/arkuusS02=Kutina, S03=Syylät, S04=Kyhmy/patti, paikallinen, S05=Kyhmyt/patit, yleistyneet, S06=Punoitus, paikallinen, S07=Punoitus, yleinen, S08=Ihon värin muutos, muu, S09=Tulehtunut sormi/varvas, S10=Paise, S11=Ihotulehdus vamman jälkeen, S12=Hyönteisen purema/pisto, S13=Eläimen/ihmisen purema, S14=Palovamma, S15=Vierasesine ihossa, S16=Mustelma/ruhje, S17=Hiertymä/naarmu/rakkula, S18=Haava/laseraatio, S19=Ihon vamma, muu, S20=Sarveistuma/kovettuma, S21=Ihon rakenteen oire/vaiva, S22=Kynnen oire/vaiva, S23=Kaljuus / hiustenlähtö, S24=Päänahan/hiusten oire/vaiva, muu, S26=Huoli/pelko ihosyövästä, S27=Huoli/pelko muusta ihosairaudesta, S28=Toiminnanvajaus, ihon, S29=Muu ihon oire/vaiva, S30=Iho, Laaja tutkimus/arviointi, S31=Iho, Suppea tutkimus/arviointi, S32=Iho, Allergiatutkimus, S33=Iho, Mikrobiol./immun.koe, S34=Iho, Veritutkimus, S35=Iho, Virtsatutkimus, S36=Iho, Ulostetutkimus, S37=Iho, Histol./sytol. tutk., S38=Iho, Muu lab.tutkimus, S39=Iho, Kliin. toimintakoe, S40=Iho, Diagn. endoskopia, S41=Iho, Diagn. Kuvantaminen, S42=Iho, Elektrofys. tutk., S43=Iho, Muu tutkimus, S44=Iho, Rokotus / enn.ehk.lääk., S45=Iho, Seuranta/neuvonta, S46=Iho, Pth konsultaatio, S47=Iho, Esh konsultaatio, S48=Iho, Pot. tarpeiden selvitt., S49=Iho, Muu ennaltaehk. tmp, S50=Iho, Lääkitys, S51=Iho, Aukaisu/kanylointi/huuht., S52=Iho, Kudoksen poisto/poltto, S53=Iho, Katetrointi/intub., S54=Iho, Ompelu/korjaus/kipsaus, S55=Iho, Paikall. lääk.aineinjekt., S56=Iho, Sidos/kompr./tampon., S57=Iho, Fys.hoito/kuntoutus, S58=Iho,  Terapeuttinen neuvonta, S59=Iho, Muu hoitotoimenpide, S60=Iho, Tulosten kuuleminen, S61=Iho, Tutk.tulos toiselta, S62=Iho, Hallinnollinen toimenpide, S63=Iho, Muu seuranta, S64=Iho, Hoidonantaja käynnistänyt, S65=Iho, Muu henkilö käynnistänyt, S66=Iho, Lähete pth, S67=Iho, Lähete esh/sairaala, S68=Iho, Muu lähete, S69=Iho, Muualla luokittelematon, S70=Vyöruusu, S71=Herpes simplex, S72=Syyhy / muu punkkitauti, S73=Täi- / muu ihosyöpäläistartunta, S74=Sieni-ihottuma, S75=Hiivasieni iholla, S76=Ihotulehdus, muu, S77=Pahanlaatuinen kasvain, ihon, S78=Rasvakasvain, S79=Hyvänlaatuinen/määrittämätön kasvain, ihon, muu, S80=Auringonpolttama / auringon aiheuttama sarveistuma, S81=Verisuonikasvain/imusuonikasvain, S82=Luomi, S83=Synnynnäinen poikkeavuus, ihon, muu, S84=Märkärupi, S85=Pilonidaalikysta/fisteli, S86=Seborrooinen ihottuma, S87=Atooppinen ihottuma/ekseema, S88=Allerginen ihottuma / kosketusihottuma, S89=Vaippaihottuma, S90=Punatäplähilseily, S91=Psoriasis, S92=Hikirauhasten sairaus, S93=Talirauhasen tukkeuma, S94=Sisäänkasvanut kynsi, S95=Ontelosyylä, S96=Akne, S97=Ihohaavauma, krooninen, S98=Nokkosrokko, S99=Muu ihon sairaus, T=Aineenvaihdunta, umpieritys ja ravitsemus, T01=Ylenmääräinen jano, T02=Ylenmääräinen ruokahalu, T03=Ruokahaluttomuus, T04=Syöttämisongelma, vauvan/lapsen, T05=Ruokailun ongelma, aikuisen, T07=Painonnousu, T08=Painon lasku, T10=Kasvun viivästymä, T11=Dehydraatio/kuivuminen, T26=Huoli/pelko umpieritysrauhasten syövästä, T27=Huoli/pelko ain.vaihd./sisäerit. muusta sair., T28=Toim.vajaus, ain.vaihd./umpierit./ravits. liittyvä, T2</v>
      </c>
      <c r="J513" s="518" t="str">
        <f>A515&amp;"="&amp;B515&amp;", "&amp;A516&amp;"="&amp;B516&amp;", "&amp;A517&amp;"="&amp;B517&amp;", "&amp;A518&amp;"="&amp;B518&amp;", "&amp;A519&amp;"="&amp;B519&amp;", "&amp;A520&amp;"="&amp;B520&amp;", "&amp;A521&amp;"="&amp;B521&amp;", "&amp;A522&amp;"="&amp;B522&amp;", "&amp;A523&amp;"="&amp;B523&amp;", "&amp;A524&amp;"="&amp;B524&amp;", "&amp;A525&amp;"="&amp;B525&amp;", "&amp;A526&amp;"="&amp;B526&amp;", "&amp;A527&amp;"="&amp;B527&amp;", "&amp;A528&amp;"="&amp;B528&amp;", "&amp;A529&amp;"="&amp;B529&amp;", "&amp;A530&amp;"="&amp;B530&amp;", "&amp;A531&amp;"="&amp;B531&amp;", "&amp;A532&amp;"="&amp;B532&amp;", "&amp;A533&amp;"="&amp;B533&amp;", "&amp;A534&amp;"="&amp;B534&amp;", "&amp;A535&amp;"="&amp;B535&amp;", "&amp;A536&amp;"="&amp;B536&amp;", "&amp;A537&amp;"="&amp;B537&amp;", "&amp;A538&amp;"="&amp;B538&amp;", "&amp;A539&amp;"="&amp;B539&amp;", "&amp;A540&amp;"="&amp;B540&amp;", "&amp;A541&amp;"="&amp;B541&amp;", "&amp;A542&amp;"="&amp;B542&amp;", "&amp;A543&amp;"="&amp;B543&amp;", "&amp;A544&amp;"="&amp;B544&amp;", "&amp;A545&amp;"="&amp;B545&amp;", "&amp;A546&amp;"="&amp;B546&amp;", "&amp;A547&amp;"="&amp;B547&amp;", "&amp;A548&amp;"="&amp;B548&amp;", "&amp;A549&amp;"="&amp;B549&amp;", "&amp;A550&amp;"="&amp;B550&amp;", "&amp;A551&amp;"="&amp;B551&amp;", "&amp;A552&amp;"="&amp;B552&amp;", "&amp;A553&amp;"="&amp;B553&amp;", "&amp;A554&amp;"="&amp;B554&amp;", "&amp;A555&amp;"="&amp;B555&amp;", "&amp;A556&amp;"="&amp;B556&amp;", "&amp;A557&amp;"="&amp;B557&amp;", "&amp;A558&amp;"="&amp;B558&amp;", "&amp;A559&amp;"="&amp;B559&amp;", "&amp;A560&amp;"="&amp;B560&amp;", "&amp;A561&amp;"="&amp;B561&amp;", "&amp;A562&amp;"="&amp;B562&amp;", "&amp;A563&amp;"="&amp;B563&amp;", "&amp;A564&amp;"="&amp;B564&amp;", "&amp;A565&amp;"="&amp;B565&amp;", "&amp;A566&amp;"="&amp;B566&amp;", "&amp;A567&amp;"="&amp;B567&amp;", "&amp;A568&amp;"="&amp;B568&amp;", "&amp;A569&amp;"="&amp;B569&amp;", "&amp;A570&amp;"="&amp;B570&amp;", "&amp;A571&amp;"="&amp;B571&amp;", "&amp;A572&amp;"="&amp;B572&amp;", "&amp;A573&amp;"="&amp;B573&amp;", "&amp;A574&amp;"="&amp;B574&amp;", "&amp;A575&amp;"="&amp;B575&amp;", "&amp;A576&amp;"="&amp;B576&amp;", "&amp;A577&amp;"="&amp;B577&amp;", "&amp;A578&amp;"="&amp;B578&amp;", "&amp;A579&amp;"="&amp;B579&amp;", "&amp;A580&amp;"="&amp;B580&amp;", "&amp;A581&amp;"="&amp;B581&amp;", "&amp;A582&amp;"="&amp;B582&amp;", "&amp;A583&amp;"="&amp;B583&amp;", "&amp;A584&amp;"="&amp;B584&amp;", "&amp;A585&amp;"="&amp;B585&amp;", "&amp;A586&amp;"="&amp;B586&amp;", "&amp;A587&amp;"="&amp;B587&amp;", "&amp;A588&amp;"="&amp;B588&amp;", "&amp;A589&amp;"="&amp;B589&amp;", "&amp;A590&amp;"="&amp;B590&amp;", "&amp;A591&amp;"="&amp;B591&amp;", "&amp;A592&amp;"="&amp;B592&amp;", "&amp;A593&amp;"="&amp;B593&amp;", "&amp;A594&amp;"="&amp;B594&amp;", "&amp;A595&amp;"="&amp;B595&amp;", "&amp;A596&amp;"="&amp;B596&amp;", "&amp;A597&amp;"="&amp;B597&amp;", "&amp;A598&amp;"="&amp;B598&amp;", "&amp;A599&amp;"="&amp;B599&amp;", "&amp;A600&amp;"="&amp;B600&amp;", "&amp;A601&amp;"="&amp;B601&amp;", "&amp;A602&amp;"="&amp;B602&amp;", "&amp;A603&amp;"="&amp;B603&amp;", "&amp;A604&amp;"="&amp;B604&amp;", "&amp;A605&amp;"="&amp;B605&amp;", "&amp;A606&amp;"="&amp;B606&amp;", "&amp;A607&amp;"="&amp;B607&amp;", "&amp;A608&amp;"="&amp;B608&amp;", "&amp;A609&amp;"="&amp;B609&amp;", "&amp;A610&amp;"="&amp;B610&amp;", "&amp;A611&amp;"="&amp;B611&amp;", "&amp;A612&amp;"="&amp;B612&amp;", "&amp;A613&amp;"="&amp;B613&amp;", "&amp;A614&amp;"="&amp;B614&amp;", "&amp;A615&amp;"="&amp;B615&amp;", "&amp;A616&amp;"="&amp;B616&amp;", "&amp;A617&amp;"="&amp;B617&amp;", "&amp;A618&amp;"="&amp;B618&amp;", "&amp;A619&amp;"="&amp;B619&amp;", "&amp;A620&amp;"="&amp;B620&amp;", "&amp;A621&amp;"="&amp;B621&amp;", "&amp;A622&amp;"="&amp;B622&amp;", "&amp;A623&amp;"="&amp;B623&amp;", "&amp;A624&amp;"="&amp;B624&amp;", "&amp;A625&amp;"="&amp;B625&amp;", "&amp;A626&amp;"="&amp;B626&amp;", "&amp;A627&amp;"="&amp;B627&amp;", "&amp;A628&amp;"="&amp;B628&amp;", "&amp;A629&amp;"="&amp;B629&amp;", "&amp;A630&amp;"="&amp;B630&amp;", "&amp;A631&amp;"="&amp;B631&amp;", "&amp;A632&amp;"="&amp;B632&amp;", "&amp;A633&amp;"="&amp;B633&amp;", "&amp;A634&amp;"="&amp;B634&amp;", "&amp;A635&amp;"="&amp;B635&amp;", "&amp;A636&amp;"="&amp;B636&amp;", "&amp;A637&amp;"="&amp;B637&amp;", "&amp;A638&amp;"="&amp;B638&amp;", "&amp;A639&amp;"="&amp;B639&amp;", "&amp;A640&amp;"="&amp;B640&amp;", "&amp;A641&amp;"="&amp;B641&amp;", "&amp;A642&amp;"="&amp;B642&amp;", "&amp;A643&amp;"="&amp;B643&amp;", "&amp;A644&amp;"="&amp;B644&amp;", "&amp;A645&amp;"="&amp;B645&amp;", "&amp;A646&amp;"="&amp;B646&amp;", "&amp;A647&amp;"="&amp;B647&amp;", "&amp;A648&amp;"="&amp;B648&amp;", "&amp;A649&amp;"="&amp;B649&amp;", "&amp;A650&amp;"="&amp;B650&amp;", "&amp;A651&amp;"="&amp;B651&amp;", "&amp;A652&amp;"="&amp;B652&amp;", "&amp;A653&amp;"="&amp;B653&amp;", "&amp;A654&amp;"="&amp;B654&amp;", "&amp;A655&amp;"="&amp;B655&amp;", "&amp;A656&amp;"="&amp;B656&amp;", "&amp;A657&amp;"="&amp;B657&amp;", "&amp;A658&amp;"="&amp;B658&amp;", "&amp;A659&amp;"="&amp;B659&amp;", "&amp;A660&amp;"="&amp;B660&amp;", "&amp;A661&amp;"="&amp;B661&amp;", "&amp;A662&amp;"="&amp;B662&amp;", "&amp;A663&amp;"="&amp;B663&amp;", "&amp;A664&amp;"="&amp;B664&amp;", "&amp;A665&amp;"="&amp;B665&amp;", "&amp;A666&amp;"="&amp;B666&amp;", "&amp;A667&amp;"="&amp;B667&amp;", "&amp;A668&amp;"="&amp;B668&amp;", "&amp;A669&amp;"="&amp;B669&amp;", "&amp;A670&amp;"="&amp;B670&amp;", "&amp;A671&amp;"="&amp;B671&amp;", "&amp;A672&amp;"="&amp;B672&amp;", "&amp;A673&amp;"="&amp;B673&amp;", "&amp;A674&amp;"="&amp;B674&amp;", "&amp;A675&amp;"="&amp;B675&amp;", "&amp;A676&amp;"="&amp;B676&amp;", "&amp;A677&amp;"="&amp;B677&amp;", "&amp;A678&amp;"="&amp;B678&amp;", "&amp;A679&amp;"="&amp;B679&amp;", "&amp;A680&amp;"="&amp;B680&amp;", "&amp;A681&amp;"="&amp;B681&amp;", "&amp;A682&amp;"="&amp;B682&amp;", "&amp;A683&amp;"="&amp;B683&amp;", "&amp;A684&amp;"="&amp;B684&amp;", "&amp;A685&amp;"="&amp;B685&amp;", "&amp;A686&amp;"="&amp;B686&amp;", "&amp;A687&amp;"="&amp;B687&amp;", "&amp;A688&amp;"="&amp;B688&amp;", "&amp;A689&amp;"="&amp;B689&amp;", "&amp;A690&amp;"="&amp;B690&amp;", "&amp;A691&amp;"="&amp;B691&amp;", "&amp;A692&amp;"="&amp;B692&amp;", "&amp;A693&amp;"="&amp;B693&amp;", "&amp;A694&amp;"="&amp;B694&amp;", "&amp;A695&amp;"="&amp;B695&amp;", "&amp;A696&amp;"="&amp;B696&amp;", "&amp;A697&amp;"="&amp;B697&amp;", "&amp;A698&amp;"="&amp;B698&amp;", "&amp;A699&amp;"="&amp;B699&amp;", "&amp;A700&amp;"="&amp;B700&amp;", "&amp;A701&amp;"="&amp;B701&amp;", "&amp;A702&amp;"="&amp;B702&amp;", "&amp;A703&amp;"="&amp;B703&amp;", "&amp;A704&amp;"="&amp;B704&amp;", "&amp;A705&amp;"="&amp;B705&amp;", "&amp;A706&amp;"="&amp;B706&amp;", "&amp;A707&amp;"="&amp;B707&amp;", "&amp;A708&amp;"="&amp;B708&amp;", "&amp;A709&amp;"="&amp;B709&amp;", "&amp;A710&amp;"="&amp;B710&amp;", "&amp;A711&amp;"="&amp;B711&amp;", "&amp;A712&amp;"="&amp;B712&amp;", "&amp;A713&amp;"="&amp;B713&amp;", "&amp;A714&amp;"="&amp;B714&amp;", "&amp;A715&amp;"="&amp;B715&amp;", "&amp;A716&amp;"="&amp;B716&amp;", "&amp;A717&amp;"="&amp;B717&amp;", "&amp;A718&amp;"="&amp;B718&amp;", "&amp;A719&amp;"="&amp;B719&amp;", "&amp;A720&amp;"="&amp;B720&amp;", "&amp;A721&amp;"="&amp;B721&amp;", "&amp;A722&amp;"="&amp;B722&amp;", "&amp;A723&amp;"="&amp;B723&amp;", "&amp;A724&amp;"="&amp;B724&amp;", "&amp;A725&amp;"="&amp;B725&amp;", "&amp;A726&amp;"="&amp;B726&amp;", "&amp;A727&amp;"="&amp;B727&amp;", "&amp;A728&amp;"="&amp;B728&amp;", "&amp;A729&amp;"="&amp;B729&amp;", "&amp;A730&amp;"="&amp;B730&amp;", "&amp;A731&amp;"="&amp;B731&amp;", "&amp;A732&amp;"="&amp;B732&amp;", "&amp;A733&amp;"="&amp;B733&amp;", "&amp;A734&amp;"="&amp;B734&amp;", "&amp;A735&amp;"="&amp;B735&amp;", "&amp;A736&amp;"="&amp;B736&amp;", "&amp;A737&amp;"="&amp;B737&amp;", "&amp;A738&amp;"="&amp;B738&amp;", "&amp;A739&amp;"="&amp;B739&amp;", "&amp;A740&amp;"="&amp;B740&amp;", "&amp;A741&amp;"="&amp;B741&amp;", "&amp;A742&amp;"="&amp;B742&amp;", "&amp;A743&amp;"="&amp;B743&amp;", "&amp;A744&amp;"="&amp;B744&amp;", "&amp;A745&amp;"="&amp;B745&amp;", "&amp;A746&amp;"="&amp;B746&amp;", "&amp;A747&amp;"="&amp;B747&amp;", "&amp;A748&amp;"="&amp;B748&amp;", "&amp;A749&amp;"="&amp;B749&amp;", "&amp;A750&amp;"="&amp;B750&amp;", "&amp;A751&amp;"="&amp;B751&amp;", "&amp;A752&amp;"="&amp;B752&amp;", "&amp;A753&amp;"="&amp;B753&amp;", "&amp;A754&amp;"="&amp;B754&amp;", "&amp;A755&amp;"="&amp;B755&amp;", "&amp;A756&amp;"="&amp;B756&amp;", "&amp;A757&amp;"="&amp;B757&amp;", "&amp;A758&amp;"="&amp;B758&amp;", "&amp;A759&amp;"="&amp;B759&amp;", "&amp;A760&amp;"="&amp;B760&amp;", "&amp;A761&amp;"="&amp;B761&amp;", "&amp;A762&amp;"="&amp;B762&amp;", "&amp;A763&amp;"="&amp;B763&amp;", "&amp;A764&amp;"="&amp;B764&amp;", "&amp;A765&amp;"="&amp;B765&amp;", "&amp;A766&amp;"="&amp;B766&amp;", "&amp;A767&amp;"="&amp;B767&amp;", "&amp;A768&amp;"="&amp;B768&amp;", "&amp;A769&amp;"="&amp;B769&amp;", "&amp;A770&amp;"="&amp;B770&amp;", "&amp;A771&amp;"="&amp;B771&amp;", "&amp;A772&amp;"="&amp;B772&amp;", "&amp;A773&amp;"="&amp;B773&amp;", "&amp;A774&amp;"="&amp;B774&amp;", "&amp;A775&amp;"="&amp;B775&amp;", "&amp;A776&amp;"="&amp;B776&amp;", "&amp;A777&amp;"="&amp;B777&amp;", "&amp;A778&amp;"="&amp;B778&amp;", "&amp;A779&amp;"="&amp;B779&amp;", "&amp;A780&amp;"="&amp;B780&amp;", "&amp;A781&amp;"="&amp;B781&amp;", "&amp;A782&amp;"="&amp;B782&amp;", "&amp;A783&amp;"="&amp;B783&amp;", "&amp;A784&amp;"="&amp;B784&amp;", "&amp;A785&amp;"="&amp;B785&amp;", "&amp;A786&amp;"="&amp;B786&amp;", "&amp;A787&amp;"="&amp;B787&amp;", "&amp;A788&amp;"="&amp;B788&amp;", "&amp;A789&amp;"="&amp;B789&amp;", "&amp;A790&amp;"="&amp;B790&amp;", "&amp;A791&amp;"="&amp;B791&amp;", "&amp;A792&amp;"="&amp;B792&amp;", "&amp;A793&amp;"="&amp;B793&amp;", "&amp;A794&amp;"="&amp;B794&amp;", "&amp;A795&amp;"="&amp;B795&amp;", "&amp;A796&amp;"="&amp;B796&amp;", "&amp;A797&amp;"="&amp;B797&amp;", "&amp;A798&amp;"="&amp;B798&amp;", "&amp;A799&amp;"="&amp;B799&amp;", "&amp;A800&amp;"="&amp;B800&amp;", "&amp;A801&amp;"="&amp;B801&amp;", "&amp;A802&amp;"="&amp;B802&amp;", "&amp;A803&amp;"="&amp;B803&amp;", "&amp;A804&amp;"="&amp;B804&amp;", "&amp;A805&amp;"="&amp;B805&amp;", "&amp;A806&amp;"="&amp;B806&amp;", "&amp;A807&amp;"="&amp;B807&amp;", "&amp;A808&amp;"="&amp;B808&amp;", "&amp;A809&amp;"="&amp;B809&amp;", "&amp;A810&amp;"="&amp;B810&amp;", "&amp;A811&amp;"="&amp;B811&amp;", "&amp;A812&amp;"="&amp;B812&amp;", "&amp;A813&amp;"="&amp;B813&amp;", "&amp;A814&amp;"="&amp;B814&amp;", "&amp;A815&amp;"="&amp;B815&amp;", "&amp;A816&amp;"="&amp;B816&amp;", "&amp;A817&amp;"="&amp;B817&amp;", "&amp;A818&amp;"="&amp;B818&amp;", "&amp;A819&amp;"="&amp;B819&amp;", "&amp;A820&amp;"="&amp;B820&amp;", "&amp;A821&amp;"="&amp;B821&amp;", "&amp;A822&amp;"="&amp;B822&amp;", "&amp;A823&amp;"="&amp;B823&amp;", "&amp;A824&amp;"="&amp;B824&amp;", "&amp;A825&amp;"="&amp;B825&amp;", "&amp;A826&amp;"="&amp;B826&amp;", "&amp;A827&amp;"="&amp;B827&amp;", "&amp;A828&amp;"="&amp;B828&amp;", "&amp;A829&amp;"="&amp;B829&amp;", "&amp;A830&amp;"="&amp;B830&amp;", "&amp;A831&amp;"="&amp;B831&amp;", "&amp;A832&amp;"="&amp;B832&amp;", "&amp;A833&amp;"="&amp;B833&amp;", "&amp;A834&amp;"="&amp;B834&amp;", "&amp;A835&amp;"="&amp;B835&amp;", "&amp;A836&amp;"="&amp;B836&amp;", "&amp;A837&amp;"="&amp;B837&amp;", "&amp;A838&amp;"="&amp;B838&amp;", "&amp;A839&amp;"="&amp;B839&amp;", "&amp;A840&amp;"="&amp;B840&amp;", "&amp;A841&amp;"="&amp;B841&amp;", "&amp;A842&amp;"="&amp;B842&amp;", "&amp;A843&amp;"="&amp;B843&amp;", "&amp;A844&amp;"="&amp;B844&amp;", "&amp;A845&amp;"="&amp;B845&amp;", "&amp;A846&amp;"="&amp;B846&amp;", "&amp;A847&amp;"="&amp;B847&amp;", "&amp;A848&amp;"="&amp;B848&amp;", "&amp;A849&amp;"="&amp;B849&amp;", "&amp;A850&amp;"="&amp;B850&amp;", "&amp;A851&amp;"="&amp;B851&amp;", "&amp;A852&amp;"="&amp;B852&amp;", "&amp;A853&amp;"="&amp;B853&amp;", "&amp;A854&amp;"="&amp;B854&amp;", "&amp;A855&amp;"="&amp;B855&amp;", "&amp;A856&amp;"="&amp;B856&amp;", "&amp;A857&amp;"="&amp;B857&amp;", "&amp;A858&amp;"="&amp;B858&amp;", "&amp;A859&amp;"="&amp;B859&amp;", "&amp;A860&amp;"="&amp;B860&amp;", "&amp;A861&amp;"="&amp;B861&amp;", "&amp;A862&amp;"="&amp;B862&amp;", "&amp;A863&amp;"="&amp;B863&amp;", "&amp;A864&amp;"="&amp;B864&amp;", "&amp;A865&amp;"="&amp;B865&amp;", "&amp;A866&amp;"="&amp;B866&amp;", "&amp;A867&amp;"="&amp;B867&amp;", "&amp;A868&amp;"="&amp;B868&amp;", "&amp;A869&amp;"="&amp;B869&amp;", "&amp;A870&amp;"="&amp;B870&amp;", "&amp;A871&amp;"="&amp;B871&amp;", "&amp;A872&amp;"="&amp;B872&amp;", "&amp;A873&amp;"="&amp;B873&amp;", "&amp;A874&amp;"="&amp;B874&amp;", "&amp;A875&amp;"="&amp;B875&amp;", "&amp;A876&amp;"="&amp;B876&amp;", "&amp;A877&amp;"="&amp;B877&amp;", "&amp;A878&amp;"="&amp;B878&amp;", "&amp;A879&amp;"="&amp;B879&amp;", "&amp;A880&amp;"="&amp;B880&amp;", "&amp;A881&amp;"="&amp;B881&amp;", "&amp;A882&amp;"="&amp;B882&amp;", "&amp;A883&amp;"="&amp;B883&amp;", "&amp;A884&amp;"="&amp;B884&amp;", "&amp;A885&amp;"="&amp;B885&amp;", "&amp;A886&amp;"="&amp;B886&amp;", "&amp;A887&amp;"="&amp;B887&amp;", "&amp;A888&amp;"="&amp;B888&amp;", "&amp;A889&amp;"="&amp;B889&amp;", "&amp;A890&amp;"="&amp;B890&amp;", "&amp;A891&amp;"="&amp;B891&amp;", "&amp;A892&amp;"="&amp;B892&amp;", "&amp;A893&amp;"="&amp;B893&amp;", "&amp;A894&amp;"="&amp;B894&amp;", "&amp;A895&amp;"="&amp;B895&amp;", "&amp;A896&amp;"="&amp;B896&amp;", "&amp;A897&amp;"="&amp;B897&amp;", "&amp;A898&amp;"="&amp;B898&amp;", "&amp;A899&amp;"="&amp;B899&amp;", "&amp;A900&amp;"="&amp;B900&amp;", "&amp;A901&amp;"="&amp;B901&amp;", "&amp;A902&amp;"="&amp;B902&amp;", "&amp;A903&amp;"="&amp;B903&amp;", "&amp;A904&amp;"="&amp;B904&amp;", "&amp;A905&amp;"="&amp;B905&amp;", "&amp;A906&amp;"="&amp;B906&amp;", "&amp;A907&amp;"="&amp;B907&amp;", "&amp;A908&amp;"="&amp;B908&amp;", "&amp;A909&amp;"="&amp;B909&amp;", "&amp;A910&amp;"="&amp;B910&amp;", "&amp;A911&amp;"="&amp;B911&amp;", "&amp;A912&amp;"="&amp;B912&amp;", "&amp;A913&amp;"="&amp;B913&amp;", "&amp;A914&amp;"="&amp;B914&amp;", "&amp;A915&amp;"="&amp;B915&amp;", "&amp;A916&amp;"="&amp;B916&amp;", "&amp;A917&amp;"="&amp;B917&amp;", "&amp;A918&amp;"="&amp;B918&amp;", "&amp;A919&amp;"="&amp;B919&amp;", "&amp;A920&amp;"="&amp;B920&amp;", "&amp;A921&amp;"="&amp;B921&amp;", "&amp;A922&amp;"="&amp;B922&amp;", "&amp;A923&amp;"="&amp;B923&amp;", "&amp;A924&amp;"="&amp;B924&amp;", "&amp;A925&amp;"="&amp;B925&amp;", "&amp;A926&amp;"="&amp;B926&amp;", "&amp;A927&amp;"="&amp;B927&amp;", "&amp;A928&amp;"="&amp;B928&amp;", "&amp;A929&amp;"="&amp;B929&amp;", "&amp;A930&amp;"="&amp;B930&amp;", "&amp;A931&amp;"="&amp;B931&amp;", "&amp;A932&amp;"="&amp;B932&amp;", "&amp;A933&amp;"="&amp;B933&amp;", "&amp;A934&amp;"="&amp;B934&amp;", "&amp;A935&amp;"="&amp;B935&amp;", "&amp;A936&amp;"="&amp;B936&amp;", "&amp;A937&amp;"="&amp;B937&amp;", "&amp;A938&amp;"="&amp;B938&amp;", "&amp;A939&amp;"="&amp;B939&amp;", "&amp;A940&amp;"="&amp;B940&amp;", "&amp;A941&amp;"="&amp;B941&amp;", "&amp;A942&amp;"="&amp;B942&amp;", "&amp;A943&amp;"="&amp;B943&amp;", "&amp;A944&amp;"="&amp;B944&amp;", "&amp;A945&amp;"="&amp;B945</f>
        <v>A=Yleiset ja epämääräiset, A01=Kipu, yleinen / monessa paikassa, A02=Vilunväristykset, A03=Kuume, A04=Heikkous/väsymys, yleinen, A05=Sairauden tunne, A06=Pyörtyminen, A07=Tajuttomuus, A08=Turvotus, A09=Hikoiluongelma, A10=Verenvuoto, määrittämätön, A11=Rintakipu, määrittämätön, A13=Huoli lääkkeen/hoidon sivuvaikutuksesta, A16=Ärtyisä vauva, A18=Huoli ulkonäöstä, A20=Eutanasiaan liittyvä keskustelu/pyyntö, A21=Syöpäsairauden riskitekijä, A23=Sairauden riskitekijä, määrittämätön, A25=Kuolemanpelko, A26=Huoli/pelko syövästä, määrittämätön, A27=Huoli/pelko muusta sairaudesta, määrittämätön, A28=Toiminnanvajaus, määrittämätön, A29=Muu yleisoire/-vaiva, A30=Yleiset ja epämääräiset, Laaja tutkimus/arviointi, A31=Yleiset ja epämääräiset, Suppea tutkimus/arviointi, A32=Yleiset ja epämääräiset, Allergiatutkimus, A33=Yleiset ja epämääräiset, Mikrobiol./immun. koe, A34=Yleiset ja epämääräiset, Veritutkimus, A35=Yleiset ja epämääräiset, Virtsatutkimus, A36=Yleiset ja epämääräiset, Ulostetutkimus, A37=Yleiset ja epämääräiset, Histol./sytol. tutk., A38=Yleiset ja epämääräiset, Muu lab.tutkimus, A39=Yleiset ja epämääräiset, Kliin. toimintakoe, A40=Yleiset ja epämääräiset, Diagn. endoskopia, A41=Yleiset ja epämääräiset, Diagn. kuvantaminen, A42=Yleiset ja epämääräiset, Elektrofys. tutk., A43=Yleiset ja epämääräiset, Muu tutkimus, A44=Yleiset ja epämääräiset, Rokotus / enn.ehk.lääk., A45=Yleiset ja epämääräiset, Seuranta/neuvonta, A46=Yleiset ja epämääräiset, Pth konsultaatio, A47=Yleiset ja epämääräiset, Esh konsultaatio, A48=Yleiset ja epämääräiset, Pot. tarpeiden selvitt., A49=Yleiset ja epämääräiset, Muu ennaltaehk. tmp, A50=Yleiset ja epämääräiset, Lääkitys, A51=Yleiset ja epämääräiset, Aukaisu/kanylointi/huuht., A52=Yleiset ja epämääräiset, Kudoksen poisto/poltto, A53=Yleiset ja epämääräiset, Katetrointi/intub., A54=Yleiset ja epämääräiset, Ompelu/korjaus/kipsaus, A55=Yleiset ja epämääräiset, Paikall. lääkeaineinjekt., A56=Yleiset ja epämääräiset, Sidos/kompr./tampon., A57=Yleiset ja epämääräiset, Fys.hoito/kuntoutus, A58=Yleiset ja epämääräiset, Terapeuttinen neuvonta, A59=Yleiset ja epämääräiset, Muu hoitotoimenpide, A60=Yleiset ja epämääräiset, Tulosten kuuleminen, A61=Yleiset ja epämääräiset, Tutk.tulos toiselta, A62=Yleiset ja epämääräiset, Hallinnollinen toimenpide, A63=Yleiset ja epämääräiset, Muu seuranta, A64=Yleiset ja epämääräiset, Hoidonantaja käynnistänyt, A65=Yleiset ja epämääräiset, Muu henkilö käynnistänyt, A66=Yleiset ja epämääräiset, Lähete pth, A67=Yleiset ja epämääräiset, Lähete esh/sairaala, A68=Yleiset ja epämääräiset, Muu lähete, A69=Yleiset ja epämääräiset, Muualla luokittelematon, A70=Tuberkuloosi, A71=Tuhkarokko, A72=Vesirokko, A73=Malaria, A74=Vihurirokko, A75=Mononukleoosi, A76=Virusperäinen ihottuma, muu, A77=Virustauti, muu, A78=Tartuntatauti, muu, A79=Syöpä, määrittämätön, A80=Vamma, määrittämätön, A81=Monivamma, A82=Vamman myöhäisseuraus, A84=Lääkemyrkytys, A85=Lääkkeen haittavaikutus, A86=Muiden aineiden myrkkyvaikutus, A87=Kirurgisen tai muun hoidon komplikaatio, A88=Fysikaalisen tekijän haittavaikutus, A89=Proteesin haittavaikutus, A90=Synnynnäinen epämuodostuma, määrittämätön/useita, A91=Poikkeava tutkimustulos, muu, A92=Allergia / allerginen reaktio, määrittämätön, A93=Ennenaikaisesti syntynyt lapsi, A94=Vastasyntyneen sairastavuus, muu, A95=Perinataalikuolema, A96=Kuolema, A97=Ei sairautta, A98=Terveyden ylläpito / Sairauden ennaltaehkäisy, A99=Sairaus/tila, luonne tai sijainti määrittämätön, B=Veri, vertamuod. elimet, immuunijärj., B02=Imusolmuke, suurentunut/kivulias, B04=Vereen / lymf. kudokseen liitt. oire/vaiva, B25=Huoli/Pelko AIDSista/HIV:stä, B26=Huoli/pelko veren, vertamuod.elint. syövästä, B27=Huoli/pelko veren, vertamuod.elint. muusta taud., B28=Toiminnanvajaus, veren / vertamuod. kudosten, B29=Muu imusuoni-/immuunijärjestelmän oire/vaiva, B30=Veri ja immuunijärj., Laaja tutkimus/arviointi, B31=Veri ja immuunijärj., Suppea tutkimus/arviointi, B32=Veri ja immuunijärj., Allergiatutkimus, B33=Veri ja immuunijärj., Mikrobiol./immun. koe, B34=Veri ja immuunijärj., Veritutkimus, B35=Veri ja immuunijärj., Virtsatutkimus, B36=Veri ja immuunijärj., Ulostetutkimus, B37=Veri ja immuunijärj., Histol./sytol. tutk., B38=Veri ja immuunijärj., Muu lab.tutkimus, B39=Veri ja immuunijärj., Kliin. toimintakoe, B40=Veri ja immuunijärj., Diagn. endoskopia, B41=Veri ja immuunijärj., Diagn. Kuvantaminen, B42=Veri ja immuunijärj., Elektrofys. tutk., B43=Veri ja immuunijärj., Muu tutkimus, B44=Veri ja immuunijärj., Rokotus / enn.ehk.lääk., B45=Veri ja immuunijärj., Seuranta/neuvonta, B46=Veri ja immuunijärj., Pth konsultaatio, B47=Veri ja immuunijärj., Esh konsultaatio, B48=Veri ja immuunijärj., Pot. tarpeiden selvitt., B49=Veri ja immuunijärj., Muu ennaltaehk. tmp, B50=Veri ja immuunijärj., Lääkitys, B51=Veri ja immuunijärj., Aukaisu/kanylointi/huuht., B52=Veri ja immuunijärj., Kudoksen poisto/poltto, B53=Veri ja immuunijärj., Katetrointi/intub., B54=Veri ja immuunijärj., Ompelu/korjaus/kipsaus, B55=Veri ja immuunijärj., Paikall. lääkeaineinjekt., B56=Veri ja immuunijärj., Sidos/kompr./tampon., B57=Veri ja immuunijärj., Fys.hoito/kuntoutus, B58=Veri ja immuunijärj., Terapeuttinen neuvonta, B59=Veri ja immuunijärj., Muu hoitotoimenpide, B60=Veri ja immuunijärj., Tulosten kuuleminen, B61=Veri ja immuunijärj., Tutk.tulos toiselta, B62=Veri ja immuunijärj., Hallinnollinen toimenpide, B63=Veri ja immuunijärj., Muu seuranta, B64=Veri ja immuunijärj., Hoidonantaja käynnistänyt, B65=Veri ja immuunijärj., Muu henkilö käynnistänyt, B66=Veri ja immuunijärj., Lähete pth, B67=Veri ja immuunijärj., Lähete esh/sairaala, B68=Veri ja immuunijärj., Muu lähete, B69=Veri ja immuunijärj., Muualla luokittelematon, B70=Imusolmuketulehdus, akuutti, B71=Imusolmuketulehdus, krooninen/määrittämätön, B72=Hodgkinin tauti / lymfooma, B73=Leukemia, B74=Pahanlaatuinen veritauti, muu, B75=Hyvänlaat./muu kasvain, veren / vertam. elint., B76=Pernarepeämä, vamman aiheuttama, B77=Vamma vertamuodostavassa elimessä / imukudoksessa, B78=Anemia, perinnöllinen hemolyyttinen, B79=Synn. epämuod., vertamuod. elint. ja imus., muu, B80=Raudanpuuteanemia, B81=Anemia, B12-vitamiinin/folaatin puute, B82=Anemia, muu/määrittämätön, B83=Punatäplätauti/hyytymishäiriö, B84=Valkosolujen poikkeama, selittämätön, B87=Pernan suurentuma, B90=HIV/AIDS, B99=Muu veren / vertamuod. elimen / imukudoks. sairaus, D=Ruoansulatuselimet, D01=Vatsakipu, yleinen, D02=Ylävatsakipu, D03=Närästys, D04=Peräsuolen/peräaukon kipu, D05=Peräaukon kutina, D06=Vatsan alueen kipu, paikallinen, muu, D07=Happovaiva/ruoansulatushäiriö, D08=Ilmavaivat/röyhtäily, D09=Pahoinvointi, D10=Oksentelu, D11=Ripuli, D12=Ummetus, D13=Keltaisuus, D14=Verioksennus/hematemeesi, D15=Meleena, D16=Verenvuoto peräsuolesta, D17=Ulosteen pidätyskyvyttömyys, D18=Muutos ulosteessa / suolen toiminnassa, D19=Hampaiden/ikenien oire/vaiva, D20=Suun/kielen/huulen oire/vaiva, D21=Nielemisongelma, D23=Maksan suurentuma, D24=Kyhmy/patti/muhkura mahassa, määrittämätön, D25=Vatsan turvotus, D26=Huoli/pelko ruuansulatuselimen syövästä, D27=Huoli/pelko ruuansulatuselimen muusta sairaudesta, D28=Toiminnanvajaus, ruuansulatuselimen, D29=Muu ruuansulatuselimen oire/vaiva, D30=Ruoansulatuselimet, Laaja tutkimus/arviointi, D31=Ruuansulatuselimet, Suppea tutkimus/arviointi, D32=Ruoansulatuselimet, Allergiatutkimus, D33=Ruoansulatuselimet, Mikrobiol./immun. koe, D34=Ruoansulatuselimet, Veritutkimus, D35=Ruoansulatuselimet, Virtsatutkimus, D36=Ruoansulatuselimet, Ulostetutkimus, D37=Ruoansulatuselimet, Histol./sytol. tutk., D38=Ruuansulatuselimet, Muu lab.tutkimus, D39=Ruoansulatuselimet, Kliin. toimintakoe, D40=Ruoansulatuselimet, Diagn. endoskopia, D41=Ruuansulatuselimet, Diagn. Kuvantaminen, D42=Ruoansulatuselimet, Elektrofys. tutk., D43=Ruoansulatuselimet, Muu tutkimus, D44=Ruuansulatuselimet, Rokotus / enn.ehk. lääk., D45=Ruuansulatuselimet, Seuranta/neuvonta, D46=Ruuansulatuselimet, Pth konsultaatio, D47=Ruuansulatuselimet, Esh konsultaatio, D48=Ruuansulatuselimet, Pot. tarpeiden selvitt., D49=Ruuansulatuselimet, Muu ennaltaehk. tmp, D50=Ruuansulatuselimet, Lääkitys, D51=Ruuansulatuselimet, Aukaisu/kanylointi/huuht., D52=Ruuansulatuselimet, Kudoksen poisto/poltto, D53=Ruuansulatuselimet, Katetrointi/intub., D54=Ruuansulatuselimet, Ompelu/korjaus/kipsaus, D55=Ruoansulatuselimet, Paikall. lääkeaineinjekt., D56=Ruoansulatuselimet, Sidos/kompr./tampon., D57=Ruoansulatuselimet, Fys.hoito/kuntoutus, D58=Ruuansulatuselimet, Terapeuttinen neuvonta, D59=Ruuansulatuselimet, Muu hoitotoimenpide, D60=Ruoansulatuselimet, Tulosten kuuleminen, D61=Ruuansulatuselimet, Tutk.tulos toiselta, D62=Ruoansulatuselimet, Hallinnollinen toimenpide, D63=Ruoansulatuselimet, Muu seuranta, D64=Ruuansulatuselimet, Hoidonantaja käynnistänyt, D65=Ruuansulatuselimet, Muu henkilö käynnistänyt, D66=Ruuansulatuselimet, Lähete pth, D67=Ruuansulatuselimet, Lähete esh/sairaala, D68=Ruoansulatuselimet, Muu lähete, D69=Ruuansulatuselimet, Muualla luokittelematon, D70=Ruoansulatuskanavan infektio, D71=Sikotauti, D72=Virushepatiitti, D73=Maha-suolitulehdus, tarttuvaksi oletettu, D74=Pahanlaatuinen kasvain, mahalaukun, D75=Pahanlaatuinen kasvain, paksusuolen/peräsuolen, D76=Pahanlaatuinen kasvain, haiman, D77=Pahanlaat. kasvain, ruoansul.elint., muu/määr.tön, D78=Hyvänlaat./määr.tön kasvain, ruoansul.kanavan, D79=Vierasesine ruuansulatuskanavassa, D80=Ruoansulatuselinten vamma, muu, D81=Synnynnäinen epämuodostuma, ruuansulatuselimen, D82=Hampaiden/ikenien sairaus, D83=Suun/kielen/huulen sairaus, D84=Ruokatorven sairaus, D85=Pohjukaissuolen haava, D86=Peptinen haava, muu, D87=Mahalaukun toimintahäiriö, D88=Umpilisäkkeen tulehdus, D89=Nivustyrä, D90=Palleatyrä, D91=Vatsan alueen tyrä, muu, D92=Suolen umpipussitauti, D93=Ärtynyt paksusuoli, D94=Krooninen suolistotulehdus / haavainen paksusuolen, D95=Peräaukon haavauma/paise, D96=Madot ja muut loiset, D97=Maksasairaus, määrittämätön, D98=Sappirakon tulehdus / sappikivitauti, D99=Muu ruuansulatuselinten tauti, F=Silmä, F01=Kipu silmässä, F02=Punainen silmä, F03=Rähmivä/vuotava silmä, F04=Pilkut näkökentässä, F05=Näkökyvyn häiriö, muu, F13=Poikkeava tunne silmässä, F14=Poikkeavat silmän liikkeet, F15=Silmien poikkeava ulkonäkö, F16=Luomien oireet/vaivat, F17=Silmälaseihin liittyvät oireet/vaivat, F18=Piilolaseihin liittyvät oireet/vaivat, F27=Huoli/pelko silmäsairaudesta, F28=Toiminnanvajaus, silmän, F29=Muu silmän oire/vaiva, F30=Silmä, Laaja tutkimus/arviointi, F31=Silmä, Suppea tutkimus/arviointi, F32=Silmä, Allergiatutkimus, F33=Silmä, Mikrobiol./immun.koe, F34=Silmä, Veritutkimus, F35=Silmä, Virtsatutkimus, F36=Silmä, Ulostetutkimus, F37=Silmä, Histol./sytol. tutk., F38=Silmä, Muu lab.tutkimus, F39=Silmä, Kliin. toimintakoe, F40=Silmä, Diagn. endoskopia, F41=Silmä, Diagn. Kuvantaminen, F42=Silmä, Elektrofys. tutk., F43=Silmä, Muu tutkimus, F44=Silmä, Rokotus / enn.ehk.lääk., F45=Silmä, Seuranta/neuvonta, F46=Silmä, Pth konsultaatio, F47=Silmä, Esh konsultaatio, F48=Silmä, Pot. tarpeiden selvitt., F49=Silmä, Muu ennaltaehk. tmp, F50=Silmä, Lääkitys, F51=Silmä, Aukaisu/kanylointi/huuht., F52=Silmä, Kudoksen poisto/poltto, F53=Silmä, Katetrointi/intub., F54=Silmä, Ompelu/korjaus/kipsaus, F55=Silmä, Paikall. lääkeaineinjekt., F56=Silmä,Sidos/kompr./tampon., F57=Silmä, Fys.hoito/kuntoutus, F58=Silmä,  Terapeuttinen neuvonta, F59=Silmä, Muu hoitotoimenpide, F60=Silmä, Tulosten kuuleminen, F61=Silmä, Tutk.tulos toiselta, F62=Silmä, Hallinnollinen toimenpide, F63=Silmä, Muu seuranta, F64=Silmä, Hoidonantaja käynnistänyt, F65=Silmä, Muu henkilö käynnistänyt, F66=Silmä, Lähete pth, F67=Silmä, Lähete esh/sairaala, F68=Silmä, Muu lähete, F69=Silmä, Muualla luokittelematon, F70=Sidekalvotulehdus, tarttuva, F71=Sidekalvotulehdus, allerginen, F72=Luomitulehdus/näärännäppy/luomirakkula, F73=Silmätulehdus, muu, F74=Kasvain, silmän / silmän seudun, F75=Ruhje/verenvuoto, silmän, F76=Vierasesine silmässä, F79=Silmävamma, muu, F80=Vauvan kyyneltietukos, F81=Synnynnäinen epämuodostuma, silmän, muu, F82=Verkkokalvon irtoaminen, F83=Retinopatia, verkkokalvon rappeuma, F84=Makuladegeneraatio, tarkan näön alueen rappeuma, F85=Sarveiskalvon haavauma, F86=Trakooma, F91=Taittovirhe, F92=Harmaakaihi, F93=Glaukooma, F94=Sokeus, F95=Karsastus, F99=Muu silmäsairaus, H=Korva, H01=Korvan kipu/särky, H02=Kuulo-oire, H03=Korvien soiminen / tinnitus, H04=Erite korvasta, H05=Verenvuoto korvassa/korvasta, H13=Korvan tukkoisuus, H15=Huoli korvien ulkonäöstä, H27=Huoli/pelko korvataudista, H28=Toiminnanvajaus, korvan, H29=Muu korvan oire/vaiva, H30=Korva, Laaja tutkimus/arviointi, H31=Korva, Suppea tutkimus/arviointi, H32=Korva, Allergiatutkimus, H33=Korva, Mikrobiol./immun.koe, H34=Korva, Veritutkimus, H35=Korva, Virtsatutkimus, H36=Korva, Ulostetutkimus, H37=Korva, Histol./sytol. tutk., H38=Korva, Muu lab.tutkimus, H39=Korva, Kliin. toimintakoe, H40=Korva, Diagn. endoskopia, H41=Korva, Diagn. Kuvantaminen, H42=Korva, Elektrofys. tutk., H43=Korva, Muu tutkimus, H44=Korva, Rokotus / enn.ehk.lääk., H45=Korva, Seuranta/neuvonta, H46=Korva, Pth konsultaatio, H47=Korva, Esh konsultaatio, H48=Korva, Pot. tarpeiden selvitt., H49=Korva, Muu ennaltaehk. tmp, H50=Korva, Lääkitys, H51=Korva, Aukaisu/kanylointi/huuht., H52=Korva, Kudoksen poisto/poltto, H53=Korva, Katetrointi/intub., H54=Korva, Ompelu/korjaus/kipsaus, H55=Korva, Paikall. lääkeaineinjekt., H56=Korva, Sidos/kompr./tampon., H57=Korva, Fys.hoito/kuntoutus, H58=Korva,  Terapeuttinen neuvonta, H59=Korva, Muu hoitotoimenpide, H60=Korva, Tulosten kuuleminen, H61=Korva, Tutk.tulos toiselta, H62=Korva, Hallinnollinen toimenpide, H63=Korva, Muu seuranta, H64=Korva, Hoidonantaja käynnistänyt, H65=Korva, Muu henkilö käynnistänyt, H66=Korva, Lähete pth, H67=Korva, Lähete esh/sairaala, H68=Korva, Muu lähete, H69=Korva, Muualla luokittelematon, H70=Korvakäytävän tulehdus, H71=Välikorvatulehdus/tärykalvotulehdus, akuutti, H72=Välikorvatulehdus, seroosi, H73=Korvatorventulehdus, H74=Välikorvatulehdus, krooninen, H75=Kasvain, korvan, H76=Vierasesine korvassa, H77=Reikä tärykalvossa, H78=Korvan vamma, pinnallinen, H79=Korvan vamma, muu, H80=Synnynnäinen epämuodostuma, korvan, H81=Korvavahatulppa, H82=Huimausoireyhtymä, H83=Otoskleroosi, H84=Ikähuonokuuloisuus, H85=Meluvamma, H86=Kuurous, H99=Muu korvan/kartiolisäkkeen sairaus, K=Verenkiertoelimet, K01=Sydänperäinen kipu, K02=Painon/puristuksen tunne sydänalassa, K03=Verenkiertoperäinen kipu, muu, K04=Sydämentykytys / sydämen lyöntien tuntuminen, K05=Poikkeava/epäsäännöllinen pulssi, muu, K06=Korostuneet laskimot, K07=Nilkkaturvotus, K22=Sydän- ja verisuonisairauden riskitekijä, K24=Huoli/pelko sydänsairaudesta, K25=Huoli/pelko kohonn. verenpaineesta/vp-taudista, K27=Huoli/pelko verenkiertoel. muusta sairaudesta, K28=Toiminnanvajaus, verenkierron, K29=Muu oire/vaiva, verenkiertoelimistön, K30=Verenkiertoelimet, Laaja tutkimus/arviointi, K31=Verenkiertoelimet, Suppea tutkimus/arviointi, K32=Verenkiertoelimet, Allergiatutkimus, K33=Verenkiertoelimet, Mikrobiol./immun. koe, K34=Verenkiertoelimet, Veritutkimus, K35=Verenkiertoelimet, Virtsatutkimus, K36=Verenkiertoelimet, Ulostetutkimus, K37=Verenkiertoelimet, Histol./sytol. tutk., K38=Verenkiertoelimet, Muu lab.tutkimus, K39=Verenkiertoelimet, Kliin. toimintakoe, K40=Verenkiertoelimet, Diagn. endoskopia, K41=Verenkiertoelimet, Diagn. Kuvantaminen, K42=Verenkiertoelimet, Elektrofys. tutk., K43=Verenkiertoelimet, Muu tutkimus, K44=Verenkiertoelimet, Rokotus / enn.ehk.lääk.</v>
      </c>
      <c r="K513" s="518" t="str">
        <f>A946&amp;"="&amp;B946&amp;", "&amp;A947&amp;"="&amp;B947&amp;", "&amp;A948&amp;"="&amp;B948&amp;", "&amp;A949&amp;"="&amp;B949&amp;", "&amp;A950&amp;"="&amp;B950&amp;", "&amp;A951&amp;"="&amp;B951&amp;", "&amp;A952&amp;"="&amp;B952&amp;", "&amp;A953&amp;"="&amp;B953&amp;", "&amp;A954&amp;"="&amp;B954&amp;", "&amp;A955&amp;"="&amp;B955&amp;", "&amp;A956&amp;"="&amp;B956&amp;", "&amp;A957&amp;"="&amp;B957&amp;", "&amp;A958&amp;"="&amp;B958&amp;", "&amp;A959&amp;"="&amp;B959&amp;", "&amp;A960&amp;"="&amp;B960&amp;", "&amp;A961&amp;"="&amp;B961&amp;", "&amp;A962&amp;"="&amp;B962&amp;", "&amp;A963&amp;"="&amp;B963&amp;", "&amp;A964&amp;"="&amp;B964&amp;", "&amp;A965&amp;"="&amp;B965&amp;", "&amp;A966&amp;"="&amp;B966&amp;", "&amp;A967&amp;"="&amp;B967&amp;", "&amp;A968&amp;"="&amp;B968&amp;", "&amp;A969&amp;"="&amp;B969&amp;", "&amp;A970&amp;"="&amp;B970&amp;", "&amp;A971&amp;"="&amp;B971&amp;", "&amp;A972&amp;"="&amp;B972&amp;", "&amp;A973&amp;"="&amp;B973&amp;", "&amp;A974&amp;"="&amp;B974&amp;", "&amp;A975&amp;"="&amp;B975&amp;", "&amp;A976&amp;"="&amp;B976&amp;", "&amp;A977&amp;"="&amp;B977&amp;", "&amp;A978&amp;"="&amp;B978&amp;", "&amp;A979&amp;"="&amp;B979&amp;", "&amp;A980&amp;"="&amp;B980&amp;", "&amp;A981&amp;"="&amp;B981&amp;", "&amp;A982&amp;"="&amp;B982&amp;", "&amp;A983&amp;"="&amp;B983&amp;", "&amp;A984&amp;"="&amp;B984&amp;", "&amp;A985&amp;"="&amp;B985&amp;", "&amp;A986&amp;"="&amp;B986&amp;", "&amp;A987&amp;"="&amp;B987&amp;", "&amp;A988&amp;"="&amp;B988&amp;", "&amp;A989&amp;"="&amp;B989&amp;", "&amp;A990&amp;"="&amp;B990&amp;", "&amp;A991&amp;"="&amp;B991&amp;", "&amp;A992&amp;"="&amp;B992&amp;", "&amp;A993&amp;"="&amp;B993&amp;", "&amp;A994&amp;"="&amp;B994&amp;", "&amp;A995&amp;"="&amp;B995&amp;", "&amp;A996&amp;"="&amp;B996&amp;", "&amp;A997&amp;"="&amp;B997&amp;", "&amp;A998&amp;"="&amp;B998&amp;", "&amp;A999&amp;"="&amp;B999&amp;", "&amp;A1000&amp;"="&amp;B1000&amp;", "&amp;A1001&amp;"="&amp;B1001&amp;", "&amp;A1002&amp;"="&amp;B1002&amp;", "&amp;A1003&amp;"="&amp;B1003&amp;", "&amp;A1004&amp;"="&amp;B1004&amp;", "&amp;A1005&amp;"="&amp;B1005&amp;", "&amp;A1006&amp;"="&amp;B1006&amp;", "&amp;A1007&amp;"="&amp;B1007&amp;", "&amp;A1008&amp;"="&amp;B1008&amp;", "&amp;A1009&amp;"="&amp;B1009&amp;", "&amp;A1010&amp;"="&amp;B1010&amp;", "&amp;A1011&amp;"="&amp;B1011&amp;", "&amp;A1012&amp;"="&amp;B1012&amp;", "&amp;A1013&amp;"="&amp;B1013&amp;", "&amp;A1014&amp;"="&amp;B1014&amp;", "&amp;A1015&amp;"="&amp;B1015&amp;", "&amp;A1016&amp;"="&amp;B1016&amp;", "&amp;A1017&amp;"="&amp;B1017&amp;", "&amp;A1018&amp;"="&amp;B1018&amp;", "&amp;A1019&amp;"="&amp;B1019&amp;", "&amp;A1020&amp;"="&amp;B1020&amp;", "&amp;A1021&amp;"="&amp;B1021&amp;", "&amp;A1022&amp;"="&amp;B1022&amp;", "&amp;A1023&amp;"="&amp;B1023&amp;", "&amp;A1024&amp;"="&amp;B1024&amp;", "&amp;A1025&amp;"="&amp;B1025&amp;", "&amp;A1026&amp;"="&amp;B1026&amp;", "&amp;A1027&amp;"="&amp;B1027&amp;", "&amp;A1028&amp;"="&amp;B1028&amp;", "&amp;A1029&amp;"="&amp;B1029&amp;", "&amp;A1030&amp;"="&amp;B1030&amp;", "&amp;A1031&amp;"="&amp;B1031&amp;", "&amp;A1032&amp;"="&amp;B1032&amp;", "&amp;A1033&amp;"="&amp;B1033&amp;", "&amp;A1034&amp;"="&amp;B1034&amp;", "&amp;A1035&amp;"="&amp;B1035&amp;", "&amp;A1036&amp;"="&amp;B1036&amp;", "&amp;A1037&amp;"="&amp;B1037&amp;", "&amp;A1038&amp;"="&amp;B1038&amp;", "&amp;A1039&amp;"="&amp;B1039&amp;", "&amp;A1040&amp;"="&amp;B1040&amp;", "&amp;A1041&amp;"="&amp;B1041&amp;", "&amp;A1042&amp;"="&amp;B1042&amp;", "&amp;A1043&amp;"="&amp;B1043&amp;", "&amp;A1044&amp;"="&amp;B1044&amp;", "&amp;A1045&amp;"="&amp;B1045&amp;", "&amp;A1046&amp;"="&amp;B1046&amp;", "&amp;A1047&amp;"="&amp;B1047&amp;", "&amp;A1048&amp;"="&amp;B1048&amp;", "&amp;A1049&amp;"="&amp;B1049&amp;", "&amp;A1050&amp;"="&amp;B1050&amp;", "&amp;A1051&amp;"="&amp;B1051&amp;", "&amp;A1052&amp;"="&amp;B1052&amp;", "&amp;A1053&amp;"="&amp;B1053&amp;", "&amp;A1054&amp;"="&amp;B1054&amp;", "&amp;A1055&amp;"="&amp;B1055&amp;", "&amp;A1056&amp;"="&amp;B1056&amp;", "&amp;A1057&amp;"="&amp;B1057&amp;", "&amp;A1058&amp;"="&amp;B1058&amp;", "&amp;A1059&amp;"="&amp;B1059&amp;", "&amp;A1060&amp;"="&amp;B1060&amp;", "&amp;A1061&amp;"="&amp;B1061&amp;", "&amp;A1062&amp;"="&amp;B1062&amp;", "&amp;A1063&amp;"="&amp;B1063&amp;", "&amp;A1064&amp;"="&amp;B1064&amp;", "&amp;A1065&amp;"="&amp;B1065&amp;", "&amp;A1066&amp;"="&amp;B1066&amp;", "&amp;A1067&amp;"="&amp;B1067&amp;", "&amp;A1068&amp;"="&amp;B1068&amp;", "&amp;A1069&amp;"="&amp;B1069&amp;", "&amp;A1070&amp;"="&amp;B1070&amp;", "&amp;A1071&amp;"="&amp;B1071&amp;", "&amp;A1072&amp;"="&amp;B1072&amp;", "&amp;A1073&amp;"="&amp;B1073&amp;", "&amp;A1074&amp;"="&amp;B1074&amp;", "&amp;A1075&amp;"="&amp;B1075&amp;", "&amp;A1076&amp;"="&amp;B1076&amp;", "&amp;A1077&amp;"="&amp;B1077&amp;", "&amp;A1078&amp;"="&amp;B1078&amp;", "&amp;A1079&amp;"="&amp;B1079&amp;", "&amp;A1080&amp;"="&amp;B1080&amp;", "&amp;A1081&amp;"="&amp;B1081&amp;", "&amp;A1082&amp;"="&amp;B1082&amp;", "&amp;A1083&amp;"="&amp;B1083&amp;", "&amp;A1084&amp;"="&amp;B1084&amp;", "&amp;A1085&amp;"="&amp;B1085&amp;", "&amp;A1086&amp;"="&amp;B1086&amp;", "&amp;A1087&amp;"="&amp;B1087&amp;", "&amp;A1088&amp;"="&amp;B1088&amp;", "&amp;A1089&amp;"="&amp;B1089&amp;", "&amp;A1090&amp;"="&amp;B1090&amp;", "&amp;A1091&amp;"="&amp;B1091&amp;", "&amp;A1092&amp;"="&amp;B1092&amp;", "&amp;A1093&amp;"="&amp;B1093&amp;", "&amp;A1094&amp;"="&amp;B1094&amp;", "&amp;A1095&amp;"="&amp;B1095&amp;", "&amp;A1096&amp;"="&amp;B1096&amp;", "&amp;A1097&amp;"="&amp;B1097&amp;", "&amp;A1098&amp;"="&amp;B1098&amp;", "&amp;A1099&amp;"="&amp;B1099&amp;", "&amp;A1100&amp;"="&amp;B1100&amp;", "&amp;A1101&amp;"="&amp;B1101&amp;", "&amp;A1102&amp;"="&amp;B1102&amp;", "&amp;A1103&amp;"="&amp;B1103&amp;", "&amp;A1104&amp;"="&amp;B1104&amp;", "&amp;A1105&amp;"="&amp;B1105&amp;", "&amp;A1106&amp;"="&amp;B1106&amp;", "&amp;A1107&amp;"="&amp;B1107&amp;", "&amp;A1108&amp;"="&amp;B1108&amp;", "&amp;A1109&amp;"="&amp;B1109&amp;", "&amp;A1110&amp;"="&amp;B1110&amp;", "&amp;A1111&amp;"="&amp;B1111&amp;", "&amp;A1112&amp;"="&amp;B1112&amp;", "&amp;A1113&amp;"="&amp;B1113&amp;", "&amp;A1114&amp;"="&amp;B1114&amp;", "&amp;A1115&amp;"="&amp;B1115&amp;", "&amp;A1116&amp;"="&amp;B1116&amp;", "&amp;A1117&amp;"="&amp;B1117&amp;", "&amp;A1118&amp;"="&amp;B1118&amp;", "&amp;A1119&amp;"="&amp;B1119&amp;", "&amp;A1120&amp;"="&amp;B1120&amp;", "&amp;A1121&amp;"="&amp;B1121&amp;", "&amp;A1122&amp;"="&amp;B1122&amp;", "&amp;A1123&amp;"="&amp;B1123&amp;", "&amp;A1124&amp;"="&amp;B1124&amp;", "&amp;A1125&amp;"="&amp;B1125&amp;", "&amp;A1126&amp;"="&amp;B1126&amp;", "&amp;A1127&amp;"="&amp;B1127&amp;", "&amp;A1128&amp;"="&amp;B1128&amp;", "&amp;A1129&amp;"="&amp;B1129&amp;", "&amp;A1130&amp;"="&amp;B1130&amp;", "&amp;A1131&amp;"="&amp;B1131&amp;", "&amp;A1132&amp;"="&amp;B1132&amp;", "&amp;A1133&amp;"="&amp;B1133&amp;", "&amp;A1134&amp;"="&amp;B1134&amp;", "&amp;A1135&amp;"="&amp;B1135&amp;", "&amp;A1136&amp;"="&amp;B1136&amp;", "&amp;A1137&amp;"="&amp;B1137&amp;", "&amp;A1138&amp;"="&amp;B1138&amp;", "&amp;A1139&amp;"="&amp;B1139&amp;", "&amp;A1140&amp;"="&amp;B1140&amp;", "&amp;A1141&amp;"="&amp;B1141&amp;", "&amp;A1142&amp;"="&amp;B1142&amp;", "&amp;A1143&amp;"="&amp;B1143&amp;", "&amp;A1144&amp;"="&amp;B1144&amp;", "&amp;A1145&amp;"="&amp;B1145&amp;", "&amp;A1146&amp;"="&amp;B1146&amp;", "&amp;A1147&amp;"="&amp;B1147&amp;", "&amp;A1148&amp;"="&amp;B1148&amp;", "&amp;A1149&amp;"="&amp;B1149&amp;", "&amp;A1150&amp;"="&amp;B1150&amp;", "&amp;A1151&amp;"="&amp;B1151&amp;", "&amp;A1152&amp;"="&amp;B1152&amp;", "&amp;A1153&amp;"="&amp;B1153&amp;", "&amp;A1154&amp;"="&amp;B1154&amp;", "&amp;A1155&amp;"="&amp;B1155&amp;", "&amp;A1156&amp;"="&amp;B1156&amp;", "&amp;A1157&amp;"="&amp;B1157&amp;", "&amp;A1158&amp;"="&amp;B1158&amp;", "&amp;A1159&amp;"="&amp;B1159&amp;", "&amp;A1160&amp;"="&amp;B1160&amp;", "&amp;A1161&amp;"="&amp;B1161&amp;", "&amp;A1162&amp;"="&amp;B1162&amp;", "&amp;A1163&amp;"="&amp;B1163&amp;", "&amp;A1164&amp;"="&amp;B1164&amp;", "&amp;A1165&amp;"="&amp;B1165&amp;", "&amp;A1166&amp;"="&amp;B1166&amp;", "&amp;A1167&amp;"="&amp;B1167&amp;", "&amp;A1168&amp;"="&amp;B1168&amp;", "&amp;A1169&amp;"="&amp;B1169&amp;", "&amp;A1170&amp;"="&amp;B1170&amp;", "&amp;A1171&amp;"="&amp;B1171&amp;", "&amp;A1172&amp;"="&amp;B1172&amp;", "&amp;A1173&amp;"="&amp;B1173&amp;", "&amp;A1174&amp;"="&amp;B1174&amp;", "&amp;A1175&amp;"="&amp;B1175&amp;", "&amp;A1176&amp;"="&amp;B1176&amp;", "&amp;A1177&amp;"="&amp;B1177&amp;", "&amp;A1178&amp;"="&amp;B1178&amp;", "&amp;A1179&amp;"="&amp;B1179&amp;", "&amp;A1180&amp;"="&amp;B1180&amp;", "&amp;A1181&amp;"="&amp;B1181&amp;", "&amp;A1182&amp;"="&amp;B1182&amp;", "&amp;A1183&amp;"="&amp;B1183&amp;", "&amp;A1184&amp;"="&amp;B1184&amp;", "&amp;A1185&amp;"="&amp;B1185&amp;", "&amp;A1186&amp;"="&amp;B1186&amp;", "&amp;A1187&amp;"="&amp;B1187&amp;", "&amp;A1188&amp;"="&amp;B1188&amp;", "&amp;A1189&amp;"="&amp;B1189&amp;", "&amp;A1190&amp;"="&amp;B1190&amp;", "&amp;A1191&amp;"="&amp;B1191&amp;", "&amp;A1192&amp;"="&amp;B1192&amp;", "&amp;A1193&amp;"="&amp;B1193&amp;", "&amp;A1194&amp;"="&amp;B1194&amp;", "&amp;A1195&amp;"="&amp;B1195&amp;", "&amp;A1196&amp;"="&amp;B1196&amp;", "&amp;A1197&amp;"="&amp;B1197&amp;", "&amp;A1198&amp;"="&amp;B1198&amp;", "&amp;A1199&amp;"="&amp;B1199&amp;", "&amp;A1200&amp;"="&amp;B1200&amp;", "&amp;A1201&amp;"="&amp;B1201&amp;", "&amp;A1202&amp;"="&amp;B1202&amp;", "&amp;A1203&amp;"="&amp;B1203&amp;", "&amp;A1204&amp;"="&amp;B1204&amp;", "&amp;A1205&amp;"="&amp;B1205&amp;", "&amp;A1206&amp;"="&amp;B1206&amp;", "&amp;A1207&amp;"="&amp;B1207&amp;", "&amp;A1208&amp;"="&amp;B1208&amp;", "&amp;A1209&amp;"="&amp;B1209&amp;", "&amp;A1210&amp;"="&amp;B1210&amp;", "&amp;A1211&amp;"="&amp;B1211&amp;", "&amp;A1212&amp;"="&amp;B1212&amp;", "&amp;A1213&amp;"="&amp;B1213&amp;", "&amp;A1214&amp;"="&amp;B1214&amp;", "&amp;A1215&amp;"="&amp;B1215&amp;", "&amp;A1216&amp;"="&amp;B1216&amp;", "&amp;A1217&amp;"="&amp;B1217&amp;", "&amp;A1218&amp;"="&amp;B1218&amp;", "&amp;A1219&amp;"="&amp;B1219&amp;", "&amp;A1220&amp;"="&amp;B1220&amp;", "&amp;A1221&amp;"="&amp;B1221&amp;", "&amp;A1222&amp;"="&amp;B1222&amp;", "&amp;A1223&amp;"="&amp;B1223&amp;", "&amp;A1224&amp;"="&amp;B1224&amp;", "&amp;A1225&amp;"="&amp;B1225&amp;", "&amp;A1226&amp;"="&amp;B1226&amp;", "&amp;A1227&amp;"="&amp;B1227&amp;", "&amp;A1228&amp;"="&amp;B1228&amp;", "&amp;A1229&amp;"="&amp;B1229&amp;", "&amp;A1230&amp;"="&amp;B1230&amp;", "&amp;A1231&amp;"="&amp;B1231&amp;", "&amp;A1232&amp;"="&amp;B1232&amp;", "&amp;A1233&amp;"="&amp;B1233&amp;", "&amp;A1234&amp;"="&amp;B1234&amp;", "&amp;A1235&amp;"="&amp;B1235&amp;", "&amp;A1236&amp;"="&amp;B1236&amp;", "&amp;A1237&amp;"="&amp;B1237&amp;", "&amp;A1238&amp;"="&amp;B1238&amp;", "&amp;A1239&amp;"="&amp;B1239&amp;", "&amp;A1240&amp;"="&amp;B1240&amp;", "&amp;A1241&amp;"="&amp;B1241&amp;", "&amp;A1242&amp;"="&amp;B1242&amp;", "&amp;A1243&amp;"="&amp;B1243&amp;", "&amp;A1244&amp;"="&amp;B1244&amp;", "&amp;A1245&amp;"="&amp;B1245&amp;", "&amp;A1246&amp;"="&amp;B1246&amp;", "&amp;A1247&amp;"="&amp;B1247&amp;", "&amp;A1248&amp;"="&amp;B1248&amp;", "&amp;A1249&amp;"="&amp;B1249&amp;", "&amp;A1250&amp;"="&amp;B1250&amp;", "&amp;A1251&amp;"="&amp;B1251&amp;", "&amp;A1252&amp;"="&amp;B1252&amp;", "&amp;A1253&amp;"="&amp;B1253&amp;", "&amp;A1254&amp;"="&amp;B1254&amp;", "&amp;A1255&amp;"="&amp;B1255&amp;", "&amp;A1256&amp;"="&amp;B1256&amp;", "&amp;A1257&amp;"="&amp;B1257&amp;", "&amp;A1258&amp;"="&amp;B1258&amp;", "&amp;A1259&amp;"="&amp;B1259&amp;", "&amp;A1260&amp;"="&amp;B1260&amp;", "&amp;A1261&amp;"="&amp;B1261&amp;", "&amp;A1262&amp;"="&amp;B1262&amp;", "&amp;A1263&amp;"="&amp;B1263&amp;", "&amp;A1264&amp;"="&amp;B1264&amp;", "&amp;A1265&amp;"="&amp;B1265&amp;", "&amp;A1266&amp;"="&amp;B1266&amp;", "&amp;A1267&amp;"="&amp;B1267&amp;", "&amp;A1268&amp;"="&amp;B1268&amp;", "&amp;A1269&amp;"="&amp;B1269&amp;", "&amp;A1270&amp;"="&amp;B1270&amp;", "&amp;A1271&amp;"="&amp;B1271&amp;", "&amp;A1272&amp;"="&amp;B1272&amp;", "&amp;A1273&amp;"="&amp;B1273&amp;", "&amp;A1274&amp;"="&amp;B1274&amp;", "&amp;A1275&amp;"="&amp;B1275&amp;", "&amp;A1276&amp;"="&amp;B1276&amp;", "&amp;A1277&amp;"="&amp;B1277&amp;", "&amp;A1278&amp;"="&amp;B1278&amp;", "&amp;A1279&amp;"="&amp;B1279&amp;", "&amp;A1280&amp;"="&amp;B1280&amp;", "&amp;A1281&amp;"="&amp;B1281&amp;", "&amp;A1282&amp;"="&amp;B1282&amp;", "&amp;A1283&amp;"="&amp;B1283&amp;", "&amp;A1284&amp;"="&amp;B1284&amp;", "&amp;A1285&amp;"="&amp;B1285&amp;", "&amp;A1286&amp;"="&amp;B1286&amp;", "&amp;A1287&amp;"="&amp;B1287&amp;", "&amp;A1288&amp;"="&amp;B1288&amp;", "&amp;A1289&amp;"="&amp;B1289&amp;", "&amp;A1290&amp;"="&amp;B1290&amp;", "&amp;A1291&amp;"="&amp;B1291&amp;", "&amp;A1292&amp;"="&amp;B1292&amp;", "&amp;A1293&amp;"="&amp;B1293&amp;", "&amp;A1294&amp;"="&amp;B1294&amp;", "&amp;A1295&amp;"="&amp;B1295&amp;", "&amp;A1296&amp;"="&amp;B1296&amp;", "&amp;A1297&amp;"="&amp;B1297&amp;", "&amp;A1298&amp;"="&amp;B1298&amp;", "&amp;A1299&amp;"="&amp;B1299&amp;", "&amp;A1300&amp;"="&amp;B1300&amp;", "&amp;A1301&amp;"="&amp;B1301&amp;", "&amp;A1302&amp;"="&amp;B1302&amp;", "&amp;A1303&amp;"="&amp;B1303&amp;", "&amp;A1304&amp;"="&amp;B1304&amp;", "&amp;A1305&amp;"="&amp;B1305&amp;", "&amp;A1306&amp;"="&amp;B1306&amp;", "&amp;A1307&amp;"="&amp;B1307&amp;", "&amp;A1308&amp;"="&amp;B1308&amp;", "&amp;A1309&amp;"="&amp;B1309&amp;", "&amp;A1310&amp;"="&amp;B1310&amp;", "&amp;A1311&amp;"="&amp;B1311&amp;", "&amp;A1312&amp;"="&amp;B1312&amp;", "&amp;A1313&amp;"="&amp;B1313&amp;", "&amp;A1314&amp;"="&amp;B1314&amp;", "&amp;A1315&amp;"="&amp;B1315&amp;", "&amp;A1316&amp;"="&amp;B1316&amp;", "&amp;A1317&amp;"="&amp;B1317&amp;", "&amp;A1318&amp;"="&amp;B1318&amp;", "&amp;A1319&amp;"="&amp;B1319&amp;", "&amp;A1320&amp;"="&amp;B1320&amp;", "&amp;A1321&amp;"="&amp;B1321&amp;", "&amp;A1322&amp;"="&amp;B1322&amp;", "&amp;A1323&amp;"="&amp;B1323&amp;", "&amp;A1324&amp;"="&amp;B1324&amp;", "&amp;A1325&amp;"="&amp;B1325&amp;", "&amp;A1326&amp;"="&amp;B1326&amp;", "&amp;A1327&amp;"="&amp;B1327&amp;", "&amp;A1328&amp;"="&amp;B1328&amp;", "&amp;A1329&amp;"="&amp;B1329&amp;", "&amp;A1330&amp;"="&amp;B1330&amp;", "&amp;A1331&amp;"="&amp;B1331&amp;", "&amp;A1332&amp;"="&amp;B1332&amp;", "&amp;A1333&amp;"="&amp;B1333&amp;", "&amp;A1334&amp;"="&amp;B1334&amp;", "&amp;A1335&amp;"="&amp;B1335&amp;", "&amp;A1336&amp;"="&amp;B1336&amp;", "&amp;A1337&amp;"="&amp;B1337&amp;", "&amp;A1338&amp;"="&amp;B1338&amp;", "&amp;A1339&amp;"="&amp;B1339&amp;", "&amp;A1340&amp;"="&amp;B1340</f>
        <v>K45=Verenkiertoelimet, Seuranta/neuvonta, K46=Verenkiertoelimet, Pth konsultaatio, K47=Verenkiertoelimet, Esh konsultaatio, K48=Verenkiertoelimet, Pot. tarpeiden selvitt., K49=Verenkiertoelimet, Muu ennaltaehk. tmp, K50=Verenkiertoelimet, Lääkitys, K51=Verenkiertoelimet, Aukaisu/kanylointi/huuht., K52=Verenkiertoelimet, Kudoksen poisto/poltto, K53=Verenkiertoelimet, Katetrointi/intub., K54=Verenkiertoelimet, Ompelu/korjaus/kipsaus, K55=Verenkiertoelimet, Paikall. lääkeaineinjekt., K56=Verenkiertoelimet, Sidos/kompr./tampon., K57=Verenkiertoelimet, Fys.hoito/kuntoutus, K58=Verenkiertoelimet,  Terapeuttinen neuvonta, K59=Verenkiertoelimet, Muu hoitotoimenpide, K60=Verenkiertoelimet, Tulosten kuuleminen, K61=Verenkiertoelimet, Tutk.tulos toiselta, K62=Verenkiertoelimet, Hallinnollinen toimenpide, K63=Verenkiertoelimet, Muu seuranta, K64=Verenkiertoelimet, Hoidonantaja käynnistänyt, K65=Verenkiertoelimet, Muu henkilö käynnistänyt, K66=Verenkiertoelimet, Lähete pth, K67=Verenkiertoelimet, Lähete esh/sairaala, K68=Verenkiertoelimet, Muu lähete, K69=Verenkiertoelimet, Muualla luokittelematon, K70=Verenkiertoelinten tartuntatauti, K71=Reumakuume / reumaattinen sydäntauti, K72=Kasvain, verenkiertoelinten, K73=Synnynnäinen epämuodostuma, verenkiertoelinten, K74=Iskeeminen sydänsairaus ja rintakipu, K75=Sydäninfarkti, akuutti, K76=Iskeeminen sydänsairaus ilman rintakipua, K77=Sydämen vajaatoiminta, K78=Eteisvärinä/eteislepatus, K79=Kohtauksittainen tiheälyöntisyys, K80=Rytmihäiriö, määrittämätön, K81=Sivuääni sydämessä, määrittämätön, K82=Keuhkoperäinen sydäntauti, K83=Sydänläppien ei-reumaattinen tauti, määrittämätön, K84=Sydäntauti, muu, K85=Kohonnut verenpaine, K86=Verenpainetauti, komplisoitumaton, K87=Verenpainetauti, komplisoitunut, K88=Asentoon liittyvä matala verenpaine, K89=TIA / ohimenevä aivoverenkiertohäiriö, K90=Aivohalvaus, K91=Aivoverisuonten sairaus, K92=Valtimokovettumatauti / ääreisverisuonten sairaus, K93=Keuhkoembolia, K94=Laskimotulehdus/laskimontukkotulehdus, K95=Suonikohjut, alaraajojen, K96=Peräpukamat, K99=Muu verenkiertoelimistön sairaus, L=Tuki- ja liikuntaelimet, L01=Niskan oire/vaiva, L02=Yläselän oire/vaiva, L03=Alaselän oire/vaiva, L04=Rintakehän oire/vaiva, L05=Kyljen/kainalon oire/vaiva, L07=Leuan oire/vaiva, L08=Olkapään oire/vaiva, L09=Käsivarren oire/vaiva, L10=Kyynärpään oire/vaiva, L11=Ranteen oire/vaiva, L12=Käden/sormen oire/vaiva, L13=Lonkan oire/vaiva, L14=Säären/reiden oire/vaiva, L15=Polven oire/vaiva, L16=Nilkan oire/vaiva, L17=Jalan/varpaan oire/vaiva, L18=Lihaskipu, L19=Lihasoire/-vaiva, määrittämätön, L20=Niveloire/-vaiva, määrittämätön, L26=Huoli/pelko tuki- ja liikuntaelinten syövästä, L27=Huoli/pelko tuki- ja liik.elint. muusta sair., L28=Toiminnanvajaus, tuki- ja liikuntaelinten, L29=Muu oire/vaiva, tuki- ja liikuntaelinten, L30=Tuki- ja liikuntaelimet, Laaja tutkimus/arviointi, L31=Tuki- ja liikuntaelimet, Suppea tutkimus/arviointi, L32=Tuki- ja liikuntaelimet, Allergiatutkimus, L33=Tuki- ja liikuntaelimet, Mikrobiol./immun. koe, L34=Tuki- ja liikuntaelimet, Veritutkimus, L35=Tuki- ja liikuntaelimet, Virtsatutkimus, L36=Tuki- ja liikuntaelimet, Ulostetutkimus, L37=Tuki- ja liikuntaelimet, Histol./sytol. tutk., L38=Tuki- ja liikuntaelimet, Muu lab.tutkimus, L39=Tuki- ja liikuntaelimet, Kliin. toimintakoe, L40=Tuki- ja liikuntaelimet, Diagn. endoskopia, L41=Tuki- ja liikuntaelimet, Diagn. Kuvantaminen, L42=Tuki- ja liikuntaelimet, Elektrofys. tutk., L43=Tuki- ja liikuntaelimet, Muu tutkimus, L44=Tuki- ja liikuntaelimet, Rokotus / enn.ehk.lääk., L45=Tuki- ja liikuntaelimet, Seuranta/neuvonta, L46=Tuki- ja liikuntaelimet, Pth konsultaatio, L47=Tuki- ja liikuntaelimet, Esh konsultaatio, L48=Tuki- ja liikuntaelimet, Pot. tarpeiden selvitt., L49=Tuki- ja liikuntaelimet, Muu ennaltaehk. tmp, L50=Tuki- ja liikuntaelimet, Lääkitys, L51=Tuki- ja liikuntaelimet, Aukaisu/kanylointi/huuht., L52=Tuki- ja liikuntaelimet, Kudoksen poisto/poltto, L53=Tuki- ja liikuntaelimet, Katetrointi/intub., L54=Tuki- ja liikuntaelimet, Ompelu/korjaus/kipsaus, L55=Tuki- ja liikuntaelimet, Paikall. lääkeaineinjekt., L56=Tuki- ja liikuntaelimet, Sidos/kompr./tampon., L57=Tuki- ja liikuntaelimet, Fys.hoito/kuntoutus, L58=Tuki- ja liikuntaelimet,  Terapeuttinen neuvonta, L59=Tuki- ja liikuntaelimet, Muu hoitotoimenpide, L60=Tuki- ja liikuntaelimet, Tulosten kuuleminen, L61=Tuki- ja liikuntaelimet, Tutk.tulos toiselta, L62=Tuki- ja liikuntaelimet, Hallinnollinen toimenpide, L63=Tuki- ja liikuntaelimet, Muu seuranta, L64=Tuki- ja liikuntaelimet, Hoidonantaja käynnistänyt, L65=Tuki- ja liikuntaelimet, Muu henkilö käynnistänyt, L66=Tuki- ja liikuntaelimet, Lähete pth, L67=Tuki- ja liikuntaelimet, Lähete esh/sairaala, L68=Tuki- ja liikuntaelimet, Muu lähete, L69=Tuki- ja liikuntaelimet, Muualla luokittelematon, L70=Tuki- ja liikuntaelinten infektio, L71=Pahanlaatuinen kasvain, tuki- ja liikuntaelinten, L72=Murtuma, kyynärluu/värttinäluu, L73=Murtuma, sääriluu/pohjeluu, L74=Murtuma, käden/jalkaterän luu, L75=Murtuma, reisiluu, L76=Murtuma, muu, L77=Nyrjähdys/venähdys, nilkka, L78=Nyrjähdys/venähdys, polvi, L79=Nyrjähdys/venähdys, muu, L80=Sijoiltaanmeno, L81=Tuki- ja liikuntaelinten vamma, muu, L82=Synn.epämuod., tuki- ja liikuntaelinten, L83=Kaularankaoireyhtymä, L84=Selkäsairaus ilman säteilykipua, L85=Selkär. rakent. poikkeavuus, ei-synnynn., L86=Selkäsairaus ja säteilykipu, L87=Bursiitti/tendiniitti/synoviitti, muu, L88=Reumaattinen/seropositiivinen niveltulehdus, L89=Lonkan nivelrikko, L90=Polven nivelrikko, L91=Nivelrikko, muu, L92=Olkapään oireyhtymä, L93=Tenniskyynärpää, L94=Luu-rustokasvuhäiriö, L95=Osteoporoosi, L96=Polven nivelkierukan/ristisiteiden vamma, akuutti, L97=Hyvänlaat./muu kasvain, tuki- ja liik.elinten, L98=Raajan epämuotoisuus, ei synnynnäinen, L99=Muu tuki- ja liikuntaelinten sairaus, N=Hermosto, N01=Päänsärky, N03=Kasvokipu, N04=Levottomat jalat, N05=Sormien/jalkaterien/varpaiden pistely, N06=Tuntohäiriö, muu, N07=Kouristelu/kouristuskohtaus, N08=Poikkeavat tahattomat liikkeet, N16=Hajun/maun häiriö, N17=Huimaus/pyörrytys, N18=Halvaus/heikkous, N19=Puhehäiriö, N26=Huoli/pelko hermoston syövästä, N27=Huoli/pelko muusta neurologisesta sairaudesta, N28=Toiminnanvajaus, hermoston, N29=Muu hermostoon liittyvä oire/vaiva, N30=Hermosto, Laaja tutkimus/arviointi, N31=Hermosto, Suppea tutkimus/arviointi, N32=Hermosto, Allergiatutkimus, N33=Hermosto, Mikrobiol./immun.koe, N34=Hermosto, Veritutkimus, N35=Hermosto, Virtsatutkimus, N36=Hermosto, Ulostetutkimus, N37=Hermosto, Histol./sytol. tutk., N38=Hermosto, Muu lab.tutkimus, N39=Hermosto, Kliin. toimintakoe, N40=Hermosto, Diagn. endoskopia, N41=Hermosto, Diagn. Kuvantaminen, N42=Hermosto, Elektrofys. tutk., N43=Hermosto, Muu tutkimus, N44=Hermosto, Rokotus / enn.ehk.lääk., N45=Hermosto, Seuranta/neuvonta, N46=Hermosto, Pth konsultaatio, N47=Hermosto, Esh konsultaatio, N48=Hermosto, Pot. tarpeiden selvitt., N49=Hermosto, Muu ennaltaehk. tmp, N50=Hermosto, Lääkitys, N51=Hermosto, Aukaisu/kanylointi/huuht., N52=Hermosto, Kudoksen poisto/poltto, N53=Hermosto, Katetrointi/intub., N54=Hermosto, Ompelu/korjaus/kipsaus, N55=Hermosto, Paikall. lääkeaineinjekt., N56=Hermosto, Sidos/kompr./tampon., N57=Hermosto, Fys.hoito/kuntoutus, N58=Hermosto,  Terapeuttinen neuvonta, N59=Hermosto, Muu hoitotoimenpide, N60=Hermosto, Tulosten kuuleminen, N61=Hermosto, Tutk.tulos toiselta, N62=Hermosto, Hallinnollinen toimenpide, N63=Hermosto, Muu seuranta, N64=Hermosto, Hoidonantaja käynnistänyt, N65=Hermosto, Muu henkilö käynnistänyt, N66=Hermosto, Lähete pth, N67=Hermosto, Lähete esh/sairaala, N68=Hermosto, Muu lähete, N69=Hermosto, Muualla luokittelematon, N70=Polio / muu enterovirus, N71=Aivokalvontulehdus/aivotulehdus, N72=Jäykkäkouristus, N73=Hermoston infektio, muu, N74=Pahanlaatuinen kasvain, hermoston, N75=Hyvänlaatuinen kasvain, hermoston, N76=Kasvain, hermoston, määrittämätön, N79=Aivotärähdys, N80=Pään vamma, muu, N81=Hermoston vamma, muu, N85=Synnynnäinen epämuodostuma, hermoston, N86=Multippeliskleroosi, N87=Parkinsonismi, N88=Epilepsia, N89=Migreeni, N90=Sarjoittainen päänsärky, N91=Kasvohermohalvaus / Bellin pareesi, N92=Kolmoishermosärky, N93=Rannekanavaoireyhtymä, N94=Ääreishermotulehdus/-sairaus, N95=Jännityspäänsärky, N99=Muu hermoston sairaus, P=Mielenterveys, P01=Ahdist./hermost./jännitt. tunne, P02=Akuutti stressireaktio, P03=Masennuksen tunne, P04=Ärtyneisyys, P05=Vanhuuden tunne / vanhusmaisuus / seniliteetti, P06=Unihäiriö, P07=Vähentynyt sukupuolinen halu, P08=Sukupuolisen tyydyttymisen heikentyminen, P09=Huoli seksuaalisesta suuntautumisesta, P10=Änkytys / tic-oireyhtymä, P11=Lapsen syömisongelma, P12=Yökastelu, P13=Tuhriminen, P15=Alkoholin väärinkäyttö, pitkäaikainen, P16=Alkoholin väärinkäyttö, akuutti, P17=Tupakointi, P18=Lääkkeen väärinkäyttö, P19=Huumeiden käyttö, P20=Muistihäiriö, P22=Lapsen käytösoire/-vaiva, P23=Nuoren käytösoire/-vaiva, P24=Erityinen oppimishäiriö, P25=Aikuisen elämänvaihekriisi, P27=Huoli/pelko mielenterveyden häiriöstä, P28=Toiminnanvajaus/vamma, psyykkinen, P29=Muu psyykkinen oire/vaiva, P30=Mielenterveys, Laaja tutkimus/arviointi, P31=Mielenterveys, Suppea tutkimus/arviointi, P32=Mielenterveys, Allergiatutkimus, P33=Mielenterveys, Mikrobiol./immun.koe, P34=Mielenterveys, Veritutkimus, P35=Mielenterveys, Virtsatutkimus, P36=Mielenterveys, Ulostetutkimus, P37=Mielenterveys, Histol./sytol. tutk., P38=Mielenterveys, Muu lab.tutkimus, P39=Mielenterveys, Kliin. toimintakoe, P40=Mielenterveys, Diagn. endoskopia, P41=Mielenterveys, Diagn. Kuvantaminen, P42=Mielenterveys, Elektrofys. tutk., P43=Mielenterveys, Muu tutkimus, P44=Mielenterveys, Rokotus / enn.ehk.lääk., P45=Mielenterveys, Seuranta/neuvonta, P46=Mielenterveys, Pth konsultaatio, P47=Mielenterveys, Esh konsultaatio, P48=Mielenterveys, Pot. tarpeiden selvitt., P49=Mielenterveys, Muu ennaltaehk. tmp, P50=Mielenterveys, Lääkitys, P51=Mielenterveys, Aukaisu/kanylointi/huuht., P52=Mielenterveys, Kudoksen poisto/poltto, P53=Mielenterveys, Katetrointi/intub., P54=Mielenterveys, Ompelu/korjaus/kipsaus, P55=Mielenterveys, Paikall. lääkeaineinjekt., P56=Mielenterveys, Sidos/kompr./tampon., P57=Mielenterveys, Fys.hoito/kuntoutus, P58=Mielenterveys,  Terapeuttinen neuvonta, P59=Mielenterveys, Muu hoitotoimenpide, P60=Mielenterveys, Tulosten kuuleminen, P61=Mielenterveys, Tutk.tulos toiselta, P62=Mielenterveys, Hallinnollinen toimenpide, P63=Mielenterveys, Muu seuranta, P64=Mielenterveys, Hoidonantaja käynnistänyt, P65=Mielenterveys, Muu henkilö käynnistänyt, P66=Mielenterveys, Lähete pth, P67=Mielenterveys, Lähete esh/sairaala, P68=Mielenterveys, Muu lähete, P69=Mielenterveys, Muualla luokittelematon, P70=Dementia, P71=Orgaaninen psykoosi, muu, P72=Skitsofrenia, P73=Affektiivinen psykoosi, P74=Ahdistushäiriö/-tila, P75=Somatisaatiohäiriö, P76=Masennustila, P77=Itsemurha/itsemurhayritys, P78=Neurastenia/ylirasittuneisuus, P79=Pelkotila / pakko-oireinen häiriö, P80=Persoonallisuuden häiriö, P81=Hyperkineettinen oireyhtymä, P82=Vamman/trauman jälkeinen rasitusoireyhtymä, P85=Kehitysvammaisuus, P86=Anoreksia/bulimia, P98=Psykoosi, määrittämätön/muu, P99=Muu mielenterveyden häiriö, R=Hengityselimet, R01=Hengityselimiin liittyvä kipu, R02=Hengenahdistus/dyspnea, R03=Hengityksen vinkuna, R04=Hengityksen häiriö, muu, R05=Yskä, R06=Nenäverenvuoto, R07=Aivastelu / nenän tukkoisuus, R08=Nenän oire/vaiva, muu, R09=Sivuontelon oire/vaiva, R21=Kurkun/nielun oire/vaiva, R23=Äänen oire/vaiva, R24=Veriyskä, R25=Epänormaali yskös, R26=Huoli/pelko hengityselinten syövästä, R27=Huoli/pelko hengityselinten muusta sairaudesta, R28=Toiminnanvajaus, hengityselinten, R29=Muu hengityselinten oire/vaiva, R30=Hengityselimet, Laaja tutkimus/arviointi, R31=Hengityselimet, Suppea tutkimus/arviointi, R32=Hengityselimet, Allergiatutkimus, R33=Hengityselimet, Mikrobiol./immun.koe, R34=Hengityselimet, Veritutkimus, R35=Hengityselimet, Virtsatutkimus, R36=Hengityselimet, Ulostetutkimus, R37=Hengityselimet, Histol./sytol. tutk., R38=Hengityselimet, Muu lab.tutkimus, R39=Hengityselimet, Kliin. toimintakoe, R40=Hengityselimet, Diagn. endoskopia, R41=Hengityselimet, Diagn. Kuvantaminen, R42=Hengityselimet, Elektrofys. tutk., R43=Hengityselimet, Muu tutkimus, R44=Hengityselimet, Rokotus / enn.ehk.lääk., R45=Hengityselimet, Seuranta/neuvonta, R46=Hengityselimet, Pth konsultaatio, R47=Hengityselimet, Esh konsultaatio, R48=Hengityselimet, Pot. tarpeiden selvitt., R49=Hengityselimet, Muu ennaltaehk. tmp, R50=Hengityselimet, Lääkitys, R51=Hengityselimet, Aukaisu/kanylointi/huuht., R52=Hengityselimet, Kudoksen poisto/poltto, R53=Hengityselimet, Katetrointi/intub., R54=Hengityselimet, Ompelu/korjaus/kipsaus, R55=Hengityselimet, Paikallinen lääkeaineinjekt., R56=Hengityselimet, Sidos/kompr./tampon., R57=Hengityselimet, Fys.hoito/kuntoutus, R58=Hengityselimet,  Terapeuttinen neuvonta, R59=Hengityselimet, Muu hoitotoimenpide, R60=Hengityselimet, Tulosten kuuleminen, R61=Hengityselimet, Tutk.tulos toiselta, R62=Hengityselimet, Hallinnollinen toimenpide, R63=Hengityselimet, Muu seuranta, R64=Hengityselimet, Hoidonantaja käynnistänyt, R65=Hengityselimet, Muu henkilö käynnistänyt, R66=Hengityselimet, Lähete pth, R67=Hengityselimet, Lähete esh/sairaala, R68=Hengityselimet, Muu lähete, R69=Hengityselimet, Muualla luokittelematon, R71=Hinkuyskä, R72=Streptokokkitonsilliitti, R73=Nenän äkämä/paise, R74=Ylähengitystieinfektio, akuutti, R75=Nenän sivuontelotulehdus, akuutti/krooninen, R76=Nielurisatulehdus, akuutti, R77=Kurkunpään/henkitorven tulehdus, akuutti, R78=Keuhkoputkentulehdus/bronkioliitti, akuutti, R79=Keuhkoputkentulehdus, krooninen, R80=Influenssa, R81=Keuhkokuume, R82=Keuhkopussintulehdus / nestekertymä keuhkopussissa, R83=Hengitystieinfektio, muu, R84=Pahanlaatuinen kasvain, keuhkojen/keuhkoputken, R85=Pahanlaatuinen kasvain, hengityselinten, muu, R86=Hyvänlaatuinen kasvain, hengityselinten, R87=Vierasesine nenässä/kurkunpäässä/keuhkoputkissa, R88=Hengityselinten vamma, muu, R89=Synnynnäinen epämuodostuma, hengityselinten, R90=Nielurisojen/kitarisojen liikakasvu, R92=Hengityselinten kasvain, määrittämätön, R95=Keuhkoahtaumatauti, R96=Astma, R97=Allerginen nuha, R98=Hyperventilaatio, R99=Muu hengityselinten sairaus, S=Iho, S01=Ihon kipu/arkuus</v>
      </c>
      <c r="L513" s="518" t="str">
        <f>A1341&amp;"="&amp;B1341&amp;", "&amp;A1342&amp;"="&amp;B1342&amp;", "&amp;A1343&amp;"="&amp;B1343&amp;", "&amp;A1344&amp;"="&amp;B1344&amp;", "&amp;A1345&amp;"="&amp;B1345&amp;", "&amp;A1346&amp;"="&amp;B1346&amp;", "&amp;A1347&amp;"="&amp;B1347&amp;", "&amp;A1348&amp;"="&amp;B1348&amp;", "&amp;A1349&amp;"="&amp;B1349&amp;", "&amp;A1350&amp;"="&amp;B1350&amp;", "&amp;A1351&amp;"="&amp;B1351&amp;", "&amp;A1352&amp;"="&amp;B1352&amp;", "&amp;A1353&amp;"="&amp;B1353&amp;", "&amp;A1354&amp;"="&amp;B1354&amp;", "&amp;A1355&amp;"="&amp;B1355&amp;", "&amp;A1356&amp;"="&amp;B1356&amp;", "&amp;A1357&amp;"="&amp;B1357&amp;", "&amp;A1358&amp;"="&amp;B1358&amp;", "&amp;A1359&amp;"="&amp;B1359&amp;", "&amp;A1360&amp;"="&amp;B1360&amp;", "&amp;A1361&amp;"="&amp;B1361&amp;", "&amp;A1362&amp;"="&amp;B1362&amp;", "&amp;A1363&amp;"="&amp;B1363&amp;", "&amp;A1364&amp;"="&amp;B1364&amp;", "&amp;A1365&amp;"="&amp;B1365&amp;", "&amp;A1366&amp;"="&amp;B1366&amp;", "&amp;A1367&amp;"="&amp;B1367&amp;", "&amp;A1368&amp;"="&amp;B1368&amp;", "&amp;A1369&amp;"="&amp;B1369&amp;", "&amp;A1370&amp;"="&amp;B1370&amp;", "&amp;A1371&amp;"="&amp;B1371&amp;", "&amp;A1372&amp;"="&amp;B1372&amp;", "&amp;A1373&amp;"="&amp;B1373&amp;", "&amp;A1374&amp;"="&amp;B1374&amp;", "&amp;A1375&amp;"="&amp;B1375&amp;", "&amp;A1376&amp;"="&amp;B1376&amp;", "&amp;A1377&amp;"="&amp;B1377&amp;", "&amp;A1378&amp;"="&amp;B1378&amp;", "&amp;A1379&amp;"="&amp;B1379&amp;", "&amp;A1380&amp;"="&amp;B1380&amp;", "&amp;A1381&amp;"="&amp;B1381&amp;", "&amp;A1382&amp;"="&amp;B1382&amp;", "&amp;A1383&amp;"="&amp;B1383&amp;", "&amp;A1384&amp;"="&amp;B1384&amp;", "&amp;A1385&amp;"="&amp;B1385&amp;", "&amp;A1386&amp;"="&amp;B1386&amp;", "&amp;A1387&amp;"="&amp;B1387&amp;", "&amp;A1388&amp;"="&amp;B1388&amp;", "&amp;A1389&amp;"="&amp;B1389&amp;", "&amp;A1390&amp;"="&amp;B1390&amp;", "&amp;A1391&amp;"="&amp;B1391&amp;", "&amp;A1392&amp;"="&amp;B1392&amp;", "&amp;A1393&amp;"="&amp;B1393&amp;", "&amp;A1394&amp;"="&amp;B1394&amp;", "&amp;A1395&amp;"="&amp;B1395&amp;", "&amp;A1396&amp;"="&amp;B1396&amp;", "&amp;A1397&amp;"="&amp;B1397&amp;", "&amp;A1398&amp;"="&amp;B1398&amp;", "&amp;A1399&amp;"="&amp;B1399&amp;", "&amp;A1400&amp;"="&amp;B1400&amp;", "&amp;A1401&amp;"="&amp;B1401&amp;", "&amp;A1402&amp;"="&amp;B1402&amp;", "&amp;A1403&amp;"="&amp;B1403&amp;", "&amp;A1404&amp;"="&amp;B1404&amp;", "&amp;A1405&amp;"="&amp;B1405&amp;", "&amp;A1406&amp;"="&amp;B1406&amp;", "&amp;A1407&amp;"="&amp;B1407&amp;", "&amp;A1408&amp;"="&amp;B1408&amp;", "&amp;A1409&amp;"="&amp;B1409&amp;", "&amp;A1410&amp;"="&amp;B1410&amp;", "&amp;A1411&amp;"="&amp;B1411&amp;", "&amp;A1412&amp;"="&amp;B1412&amp;", "&amp;A1413&amp;"="&amp;B1413&amp;", "&amp;A1414&amp;"="&amp;B1414&amp;", "&amp;A1415&amp;"="&amp;B1415&amp;", "&amp;A1416&amp;"="&amp;B1416&amp;", "&amp;A1417&amp;"="&amp;B1417&amp;", "&amp;A1418&amp;"="&amp;B1418&amp;", "&amp;A1419&amp;"="&amp;B1419&amp;", "&amp;A1420&amp;"="&amp;B1420&amp;", "&amp;A1421&amp;"="&amp;B1421&amp;", "&amp;A1422&amp;"="&amp;B1422&amp;", "&amp;A1423&amp;"="&amp;B1423&amp;", "&amp;A1424&amp;"="&amp;B1424&amp;", "&amp;A1425&amp;"="&amp;B1425&amp;", "&amp;A1426&amp;"="&amp;B1426&amp;", "&amp;A1427&amp;"="&amp;B1427&amp;", "&amp;A1428&amp;"="&amp;B1428&amp;", "&amp;A1429&amp;"="&amp;B1429&amp;", "&amp;A1430&amp;"="&amp;B1430&amp;", "&amp;A1431&amp;"="&amp;B1431&amp;", "&amp;A1432&amp;"="&amp;B1432&amp;", "&amp;A1433&amp;"="&amp;B1433&amp;", "&amp;A1434&amp;"="&amp;B1434&amp;", "&amp;A1435&amp;"="&amp;B1435&amp;", "&amp;A1436&amp;"="&amp;B1436&amp;", "&amp;A1437&amp;"="&amp;B1437&amp;", "&amp;A1438&amp;"="&amp;B1438&amp;", "&amp;A1439&amp;"="&amp;B1439&amp;", "&amp;A1440&amp;"="&amp;B1440&amp;", "&amp;A1441&amp;"="&amp;B1441&amp;", "&amp;A1442&amp;"="&amp;B1442&amp;", "&amp;A1443&amp;"="&amp;B1443&amp;", "&amp;A1444&amp;"="&amp;B1444&amp;", "&amp;A1445&amp;"="&amp;B1445&amp;", "&amp;A1446&amp;"="&amp;B1446&amp;", "&amp;A1447&amp;"="&amp;B1447&amp;", "&amp;A1448&amp;"="&amp;B1448&amp;", "&amp;A1449&amp;"="&amp;B1449&amp;", "&amp;A1450&amp;"="&amp;B1450&amp;", "&amp;A1451&amp;"="&amp;B1451&amp;", "&amp;A1452&amp;"="&amp;B1452&amp;", "&amp;A1453&amp;"="&amp;B1453&amp;", "&amp;A1454&amp;"="&amp;B1454&amp;", "&amp;A1455&amp;"="&amp;B1455&amp;", "&amp;A1456&amp;"="&amp;B1456&amp;", "&amp;A1457&amp;"="&amp;B1457&amp;", "&amp;A1458&amp;"="&amp;B1458&amp;", "&amp;A1459&amp;"="&amp;B1459&amp;", "&amp;A1460&amp;"="&amp;B1460&amp;", "&amp;A1461&amp;"="&amp;B1461&amp;", "&amp;A1462&amp;"="&amp;B1462&amp;", "&amp;A1463&amp;"="&amp;B1463&amp;", "&amp;A1464&amp;"="&amp;B1464&amp;", "&amp;A1465&amp;"="&amp;B1465&amp;", "&amp;A1466&amp;"="&amp;B1466&amp;", "&amp;A1467&amp;"="&amp;B1467&amp;", "&amp;A1468&amp;"="&amp;B1468&amp;", "&amp;A1469&amp;"="&amp;B1469&amp;", "&amp;A1470&amp;"="&amp;B1470&amp;", "&amp;A1471&amp;"="&amp;B1471&amp;", "&amp;A1472&amp;"="&amp;B1472&amp;", "&amp;A1473&amp;"="&amp;B1473&amp;", "&amp;A1474&amp;"="&amp;B1474&amp;", "&amp;A1475&amp;"="&amp;B1475&amp;", "&amp;A1476&amp;"="&amp;B1476&amp;", "&amp;A1477&amp;"="&amp;B1477&amp;", "&amp;A1478&amp;"="&amp;B1478&amp;", "&amp;A1479&amp;"="&amp;B1479&amp;", "&amp;A1480&amp;"="&amp;B1480&amp;", "&amp;A1481&amp;"="&amp;B1481&amp;", "&amp;A1482&amp;"="&amp;B1482&amp;", "&amp;A1483&amp;"="&amp;B1483&amp;", "&amp;A1484&amp;"="&amp;B1484&amp;", "&amp;A1485&amp;"="&amp;B1485&amp;", "&amp;A1486&amp;"="&amp;B1486&amp;", "&amp;A1487&amp;"="&amp;B1487&amp;", "&amp;A1488&amp;"="&amp;B1488&amp;", "&amp;A1489&amp;"="&amp;B1489&amp;", "&amp;A1490&amp;"="&amp;B1490&amp;", "&amp;A1491&amp;"="&amp;B1491&amp;", "&amp;A1492&amp;"="&amp;B1492&amp;", "&amp;A1493&amp;"="&amp;B1493&amp;", "&amp;A1494&amp;"="&amp;B1494&amp;", "&amp;A1495&amp;"="&amp;B1495&amp;", "&amp;A1496&amp;"="&amp;B1496&amp;", "&amp;A1497&amp;"="&amp;B1497&amp;", "&amp;A1498&amp;"="&amp;B1498&amp;", "&amp;A1499&amp;"="&amp;B1499&amp;", "&amp;A1500&amp;"="&amp;B1500&amp;", "&amp;A1501&amp;"="&amp;B1501&amp;", "&amp;A1502&amp;"="&amp;B1502&amp;", "&amp;A1503&amp;"="&amp;B1503&amp;", "&amp;A1504&amp;"="&amp;B1504&amp;", "&amp;A1505&amp;"="&amp;B1505&amp;", "&amp;A1506&amp;"="&amp;B1506&amp;", "&amp;A1507&amp;"="&amp;B1507&amp;", "&amp;A1508&amp;"="&amp;B1508&amp;", "&amp;A1509&amp;"="&amp;B1509&amp;", "&amp;A1510&amp;"="&amp;B1510&amp;", "&amp;A1511&amp;"="&amp;B1511&amp;", "&amp;A1512&amp;"="&amp;B1512&amp;", "&amp;A1513&amp;"="&amp;B1513&amp;", "&amp;A1514&amp;"="&amp;B1514&amp;", "&amp;A1515&amp;"="&amp;B1515&amp;", "&amp;A1516&amp;"="&amp;B1516&amp;", "&amp;A1517&amp;"="&amp;B1517&amp;", "&amp;A1518&amp;"="&amp;B1518&amp;", "&amp;A1519&amp;"="&amp;B1519&amp;", "&amp;A1520&amp;"="&amp;B1520&amp;", "&amp;A1521&amp;"="&amp;B1521&amp;", "&amp;A1522&amp;"="&amp;B1522&amp;", "&amp;A1523&amp;"="&amp;B1523&amp;", "&amp;A1524&amp;"="&amp;B1524&amp;", "&amp;A1525&amp;"="&amp;B1525&amp;", "&amp;A1526&amp;"="&amp;B1526&amp;", "&amp;A1527&amp;"="&amp;B1527&amp;", "&amp;A1528&amp;"="&amp;B1528&amp;", "&amp;A1529&amp;"="&amp;B1529&amp;", "&amp;A1530&amp;"="&amp;B1530&amp;", "&amp;A1531&amp;"="&amp;B1531&amp;", "&amp;A1532&amp;"="&amp;B1532&amp;", "&amp;A1533&amp;"="&amp;B1533&amp;", "&amp;A1534&amp;"="&amp;B1534&amp;", "&amp;A1535&amp;"="&amp;B1535&amp;", "&amp;A1536&amp;"="&amp;B1536&amp;", "&amp;A1537&amp;"="&amp;B1537&amp;", "&amp;A1538&amp;"="&amp;B1538&amp;", "&amp;A1539&amp;"="&amp;B1539&amp;", "&amp;A1540&amp;"="&amp;B1540&amp;", "&amp;A1541&amp;"="&amp;B1541&amp;", "&amp;A1542&amp;"="&amp;B1542&amp;", "&amp;A1543&amp;"="&amp;B1543&amp;", "&amp;A1544&amp;"="&amp;B1544&amp;", "&amp;A1545&amp;"="&amp;B1545&amp;", "&amp;A1546&amp;"="&amp;B1546&amp;", "&amp;A1547&amp;"="&amp;B1547&amp;", "&amp;A1548&amp;"="&amp;B1548&amp;", "&amp;A1549&amp;"="&amp;B1549&amp;", "&amp;A1550&amp;"="&amp;B1550&amp;", "&amp;A1551&amp;"="&amp;B1551&amp;", "&amp;A1552&amp;"="&amp;B1552&amp;", "&amp;A1553&amp;"="&amp;B1553&amp;", "&amp;A1554&amp;"="&amp;B1554&amp;", "&amp;A1555&amp;"="&amp;B1555&amp;", "&amp;A1556&amp;"="&amp;B1556&amp;", "&amp;A1557&amp;"="&amp;B1557&amp;", "&amp;A1558&amp;"="&amp;B1558&amp;", "&amp;A1559&amp;"="&amp;B1559&amp;", "&amp;A1560&amp;"="&amp;B1560&amp;", "&amp;A1561&amp;"="&amp;B1561&amp;", "&amp;A1562&amp;"="&amp;B1562&amp;", "&amp;A1563&amp;"="&amp;B1563&amp;", "&amp;A1564&amp;"="&amp;B1564&amp;", "&amp;A1565&amp;"="&amp;B1565&amp;", "&amp;A1566&amp;"="&amp;B1566&amp;", "&amp;A1567&amp;"="&amp;B1567&amp;", "&amp;A1568&amp;"="&amp;B1568&amp;", "&amp;A1569&amp;"="&amp;B1569&amp;", "&amp;A1570&amp;"="&amp;B1570&amp;", "&amp;A1571&amp;"="&amp;B1571&amp;", "&amp;A1572&amp;"="&amp;B1572&amp;", "&amp;A1573&amp;"="&amp;B1573&amp;", "&amp;A1574&amp;"="&amp;B1574&amp;", "&amp;A1575&amp;"="&amp;B1575&amp;", "&amp;A1576&amp;"="&amp;B1576&amp;", "&amp;A1577&amp;"="&amp;B1577&amp;", "&amp;A1578&amp;"="&amp;B1578&amp;", "&amp;A1579&amp;"="&amp;B1579&amp;", "&amp;A1580&amp;"="&amp;B1580&amp;", "&amp;A1581&amp;"="&amp;B1581&amp;", "&amp;A1582&amp;"="&amp;B1582&amp;", "&amp;A1583&amp;"="&amp;B1583&amp;", "&amp;A1584&amp;"="&amp;B1584&amp;", "&amp;A1585&amp;"="&amp;B1585&amp;", "&amp;A1586&amp;"="&amp;B1586&amp;", "&amp;A1587&amp;"="&amp;B1587&amp;", "&amp;A1588&amp;"="&amp;B1588&amp;", "&amp;A1589&amp;"="&amp;B1589&amp;", "&amp;A1590&amp;"="&amp;B1590&amp;", "&amp;A1591&amp;"="&amp;B1591&amp;", "&amp;A1592&amp;"="&amp;B1592&amp;", "&amp;A1593&amp;"="&amp;B1593&amp;", "&amp;A1594&amp;"="&amp;B1594&amp;", "&amp;A1595&amp;"="&amp;B1595&amp;", "&amp;A1596&amp;"="&amp;B1596&amp;", "&amp;A1597&amp;"="&amp;B1597&amp;", "&amp;A1598&amp;"="&amp;B1598&amp;", "&amp;A1599&amp;"="&amp;B1599&amp;", "&amp;A1600&amp;"="&amp;B1600&amp;", "&amp;A1601&amp;"="&amp;B1601&amp;", "&amp;A1602&amp;"="&amp;B1602&amp;", "&amp;A1603&amp;"="&amp;B1603&amp;", "&amp;A1604&amp;"="&amp;B1604&amp;", "&amp;A1605&amp;"="&amp;B1605&amp;", "&amp;A1606&amp;"="&amp;B1606&amp;", "&amp;A1607&amp;"="&amp;B1607&amp;", "&amp;A1608&amp;"="&amp;B1608&amp;", "&amp;A1609&amp;"="&amp;B1609&amp;", "&amp;A1610&amp;"="&amp;B1610&amp;", "&amp;A1611&amp;"="&amp;B1611&amp;", "&amp;A1612&amp;"="&amp;B1612&amp;", "&amp;A1613&amp;"="&amp;B1613&amp;", "&amp;A1614&amp;"="&amp;B1614&amp;", "&amp;A1615&amp;"="&amp;B1615&amp;", "&amp;A1616&amp;"="&amp;B1616&amp;", "&amp;A1617&amp;"="&amp;B1617&amp;", "&amp;A1618&amp;"="&amp;B1618&amp;", "&amp;A1619&amp;"="&amp;B1619&amp;", "&amp;A1620&amp;"="&amp;B1620&amp;", "&amp;A1621&amp;"="&amp;B1621&amp;", "&amp;A1622&amp;"="&amp;B1622&amp;", "&amp;A1623&amp;"="&amp;B1623&amp;", "&amp;A1624&amp;"="&amp;B1624&amp;", "&amp;A1625&amp;"="&amp;B1625&amp;", "&amp;A1626&amp;"="&amp;B1626&amp;", "&amp;A1627&amp;"="&amp;B1627&amp;", "&amp;A1628&amp;"="&amp;B1628&amp;", "&amp;A1629&amp;"="&amp;B1629&amp;", "&amp;A1630&amp;"="&amp;B1630&amp;", "&amp;A1631&amp;"="&amp;B1631&amp;", "&amp;A1632&amp;"="&amp;B1632&amp;", "&amp;A1633&amp;"="&amp;B1633&amp;", "&amp;A1634&amp;"="&amp;B1634&amp;", "&amp;A1635&amp;"="&amp;B1635&amp;", "&amp;A1636&amp;"="&amp;B1636&amp;", "&amp;A1637&amp;"="&amp;B1637&amp;", "&amp;A1638&amp;"="&amp;B1638&amp;", "&amp;A1639&amp;"="&amp;B1639&amp;", "&amp;A1640&amp;"="&amp;B1640&amp;", "&amp;A1641&amp;"="&amp;B1641&amp;", "&amp;A1642&amp;"="&amp;B1642&amp;", "&amp;A1643&amp;"="&amp;B1643&amp;", "&amp;A1644&amp;"="&amp;B1644&amp;", "&amp;A1645&amp;"="&amp;B1645&amp;", "&amp;A1646&amp;"="&amp;B1646&amp;", "&amp;A1647&amp;"="&amp;B1647&amp;", "&amp;A1648&amp;"="&amp;B1648&amp;", "&amp;A1649&amp;"="&amp;B1649&amp;", "&amp;A1650&amp;"="&amp;B1650&amp;", "&amp;A1651&amp;"="&amp;B1651&amp;", "&amp;A1652&amp;"="&amp;B1652&amp;", "&amp;A1653&amp;"="&amp;B1653&amp;", "&amp;A1654&amp;"="&amp;B1654&amp;", "&amp;A1655&amp;"="&amp;B1655&amp;", "&amp;A1656&amp;"="&amp;B1656&amp;", "&amp;A1657&amp;"="&amp;B1657&amp;", "&amp;A1658&amp;"="&amp;B1658&amp;", "&amp;A1659&amp;"="&amp;B1659&amp;", "&amp;A1660&amp;"="&amp;B1660&amp;", "&amp;A1661&amp;"="&amp;B1661&amp;", "&amp;A1662&amp;"="&amp;B1662&amp;", "&amp;A1663&amp;"="&amp;B1663&amp;", "&amp;A1664&amp;"="&amp;B1664&amp;", "&amp;A1665&amp;"="&amp;B1665&amp;", "&amp;A1666&amp;"="&amp;B1666&amp;", "&amp;A1667&amp;"="&amp;B1667&amp;", "&amp;A1668&amp;"="&amp;B1668&amp;", "&amp;A1669&amp;"="&amp;B1669&amp;", "&amp;A1670&amp;"="&amp;B1670&amp;", "&amp;A1671&amp;"="&amp;B1671&amp;", "&amp;A1672&amp;"="&amp;B1672&amp;", "&amp;A1673&amp;"="&amp;B1673&amp;", "&amp;A1674&amp;"="&amp;B1674&amp;", "&amp;A1675&amp;"="&amp;B1675&amp;", "&amp;A1676&amp;"="&amp;B1676&amp;", "&amp;A1677&amp;"="&amp;B1677&amp;", "&amp;A1678&amp;"="&amp;B1678&amp;", "&amp;A1679&amp;"="&amp;B1679&amp;", "&amp;A1680&amp;"="&amp;B1680&amp;", "&amp;A1681&amp;"="&amp;B1681&amp;", "&amp;A1682&amp;"="&amp;B1682&amp;", "&amp;A1683&amp;"="&amp;B1683&amp;", "&amp;A1684&amp;"="&amp;B1684&amp;", "&amp;A1685&amp;"="&amp;B1685&amp;", "&amp;A1686&amp;"="&amp;B1686&amp;", "&amp;A1687&amp;"="&amp;B1687&amp;", "&amp;A1688&amp;"="&amp;B1688&amp;", "&amp;A1689&amp;"="&amp;B1689&amp;", "&amp;A1690&amp;"="&amp;B1690&amp;", "&amp;A1691&amp;"="&amp;B1691&amp;", "&amp;A1692&amp;"="&amp;B1692&amp;", "&amp;A1693&amp;"="&amp;B1693&amp;", "&amp;A1694&amp;"="&amp;B1694&amp;", "&amp;A1695&amp;"="&amp;B1695&amp;", "&amp;A1696&amp;"="&amp;B1696&amp;", "&amp;A1697&amp;"="&amp;B1697&amp;", "&amp;A1698&amp;"="&amp;B1698&amp;", "&amp;A1699&amp;"="&amp;B1699&amp;", "&amp;A1700&amp;"="&amp;B1700&amp;", "&amp;A1701&amp;"="&amp;B1701&amp;", "&amp;A1702&amp;"="&amp;B1702&amp;", "&amp;A1703&amp;"="&amp;B1703&amp;", "&amp;A1704&amp;"="&amp;B1704&amp;", "&amp;A1705&amp;"="&amp;B1705&amp;", "&amp;A1706&amp;"="&amp;B1706&amp;", "&amp;A1707&amp;"="&amp;B1707&amp;", "&amp;A1708&amp;"="&amp;B1708&amp;", "&amp;A1709&amp;"="&amp;B1709&amp;", "&amp;A1710&amp;"="&amp;B1710&amp;", "&amp;A1711&amp;"="&amp;B1711&amp;", "&amp;A1712&amp;"="&amp;B1712&amp;", "&amp;A1713&amp;"="&amp;B1713&amp;", "&amp;A1714&amp;"="&amp;B1714&amp;", "&amp;A1715&amp;"="&amp;B1715&amp;", "&amp;A1716&amp;"="&amp;B1716&amp;", "&amp;A1717&amp;"="&amp;B1717&amp;", "&amp;A1718&amp;"="&amp;B1718&amp;", "&amp;A1719&amp;"="&amp;B1719&amp;", "&amp;A1720&amp;"="&amp;B1720&amp;", "&amp;A1721&amp;"="&amp;B1721&amp;", "&amp;A1722&amp;"="&amp;B1722&amp;", "&amp;A1723&amp;"="&amp;B1723&amp;", "&amp;A1724&amp;"="&amp;B1724&amp;", "&amp;A1725&amp;"="&amp;B1725&amp;", "&amp;A1726&amp;"="&amp;B1726&amp;", "&amp;A1727&amp;"="&amp;B1727&amp;", "&amp;A1728&amp;"="&amp;B1728&amp;", "&amp;A1729&amp;"="&amp;B1729</f>
        <v>S02=Kutina, S03=Syylät, S04=Kyhmy/patti, paikallinen, S05=Kyhmyt/patit, yleistyneet, S06=Punoitus, paikallinen, S07=Punoitus, yleinen, S08=Ihon värin muutos, muu, S09=Tulehtunut sormi/varvas, S10=Paise, S11=Ihotulehdus vamman jälkeen, S12=Hyönteisen purema/pisto, S13=Eläimen/ihmisen purema, S14=Palovamma, S15=Vierasesine ihossa, S16=Mustelma/ruhje, S17=Hiertymä/naarmu/rakkula, S18=Haava/laseraatio, S19=Ihon vamma, muu, S20=Sarveistuma/kovettuma, S21=Ihon rakenteen oire/vaiva, S22=Kynnen oire/vaiva, S23=Kaljuus / hiustenlähtö, S24=Päänahan/hiusten oire/vaiva, muu, S26=Huoli/pelko ihosyövästä, S27=Huoli/pelko muusta ihosairaudesta, S28=Toiminnanvajaus, ihon, S29=Muu ihon oire/vaiva, S30=Iho, Laaja tutkimus/arviointi, S31=Iho, Suppea tutkimus/arviointi, S32=Iho, Allergiatutkimus, S33=Iho, Mikrobiol./immun.koe, S34=Iho, Veritutkimus, S35=Iho, Virtsatutkimus, S36=Iho, Ulostetutkimus, S37=Iho, Histol./sytol. tutk., S38=Iho, Muu lab.tutkimus, S39=Iho, Kliin. toimintakoe, S40=Iho, Diagn. endoskopia, S41=Iho, Diagn. Kuvantaminen, S42=Iho, Elektrofys. tutk., S43=Iho, Muu tutkimus, S44=Iho, Rokotus / enn.ehk.lääk., S45=Iho, Seuranta/neuvonta, S46=Iho, Pth konsultaatio, S47=Iho, Esh konsultaatio, S48=Iho, Pot. tarpeiden selvitt., S49=Iho, Muu ennaltaehk. tmp, S50=Iho, Lääkitys, S51=Iho, Aukaisu/kanylointi/huuht., S52=Iho, Kudoksen poisto/poltto, S53=Iho, Katetrointi/intub., S54=Iho, Ompelu/korjaus/kipsaus, S55=Iho, Paikall. lääk.aineinjekt., S56=Iho, Sidos/kompr./tampon., S57=Iho, Fys.hoito/kuntoutus, S58=Iho,  Terapeuttinen neuvonta, S59=Iho, Muu hoitotoimenpide, S60=Iho, Tulosten kuuleminen, S61=Iho, Tutk.tulos toiselta, S62=Iho, Hallinnollinen toimenpide, S63=Iho, Muu seuranta, S64=Iho, Hoidonantaja käynnistänyt, S65=Iho, Muu henkilö käynnistänyt, S66=Iho, Lähete pth, S67=Iho, Lähete esh/sairaala, S68=Iho, Muu lähete, S69=Iho, Muualla luokittelematon, S70=Vyöruusu, S71=Herpes simplex, S72=Syyhy / muu punkkitauti, S73=Täi- / muu ihosyöpäläistartunta, S74=Sieni-ihottuma, S75=Hiivasieni iholla, S76=Ihotulehdus, muu, S77=Pahanlaatuinen kasvain, ihon, S78=Rasvakasvain, S79=Hyvänlaatuinen/määrittämätön kasvain, ihon, muu, S80=Auringonpolttama / auringon aiheuttama sarveistuma, S81=Verisuonikasvain/imusuonikasvain, S82=Luomi, S83=Synnynnäinen poikkeavuus, ihon, muu, S84=Märkärupi, S85=Pilonidaalikysta/fisteli, S86=Seborrooinen ihottuma, S87=Atooppinen ihottuma/ekseema, S88=Allerginen ihottuma / kosketusihottuma, S89=Vaippaihottuma, S90=Punatäplähilseily, S91=Psoriasis, S92=Hikirauhasten sairaus, S93=Talirauhasen tukkeuma, S94=Sisäänkasvanut kynsi, S95=Ontelosyylä, S96=Akne, S97=Ihohaavauma, krooninen, S98=Nokkosrokko, S99=Muu ihon sairaus, T=Aineenvaihdunta, umpieritys ja ravitsemus, T01=Ylenmääräinen jano, T02=Ylenmääräinen ruokahalu, T03=Ruokahaluttomuus, T04=Syöttämisongelma, vauvan/lapsen, T05=Ruokailun ongelma, aikuisen, T07=Painonnousu, T08=Painon lasku, T10=Kasvun viivästymä, T11=Dehydraatio/kuivuminen, T26=Huoli/pelko umpieritysrauhasten syövästä, T27=Huoli/pelko ain.vaihd./sisäerit. muusta sair., T28=Toim.vajaus, ain.vaihd./umpierit./ravits. liittyvä, T29=Muu ain.vaihd./umpierit./ravits. oire/vaiva, T30=Aineenvaihdunta, Laaja tutkimus/arviointi, T31=Aineenvaihdunta, Suppea tutkimus/arviointi, T32=Aineenvaihdunta, Allergiatutkimus, T33=Aineenvaihdunta, Mikrobiol./immun. koe, T34=Aineenvaihdunta, Veritutkimus, T35=Aineenvaihdunta, Virtsatutkimus, T36=Aineenvaihdunta, Ulostetutkimus, T37=Aineenvaihdunta, Histol./sytol. tutk., T38=Aineenvaihdunta, Muu lab.tutkimus, T39=Aineenvaihdunta, Kliin. Toimintakoe, T40=Aineenvaihdunta, Diagn. endoskopia, T41=Aineenvaihdunta, Diagn. Kuvantaminen, T42=Aineenvaihdunta, Elektrofys. tutk., T43=Aineenvaihdunta, Muu tutkimus, T44=Aineenvaihdunta, Rokotus / enn.ehk.lääk., T45=Aineenvaihdunta, Seuranta/neuvonta, T46=Aineenvaihdunta, Pth konsultaatio, T47=Aineenvaihdunta, Esh konsultaatio, T48=Aineenvaihdunta, Pot. tarpeiden selvitt., T49=Aineenvaihdunta, Muu ennaltaehk. tmp, T50=Aineenvaihdunta, Lääkitys, T51=Aineenvaihdunta, Aukaisu/kanylointi/huuht., T52=Aineenvaihdunta, Kudoksen poisto/poltto, T53=Aineenvaihdunta, Katetrointi/intub., T54=Aineenvaihdunta, Ompelu/korjaus/kipsaus, T55=Aineenvaihdunta, Paikall. lääkeaineinjekt., T56=Aineenvaihdunta, Sidos/kompr./tampon., T57=Aineenvaihdunta, Fys.hoito/kuntoutus, T58=Aineenvaihdunta,  Terapeuttinen neuvonta, T59=Aineenvaihdunta, Muu hoitotoimenpide, T60=Aineenvaihdunta, Tulosten kuuleminen, T61=Aineenvaihdunta, Tutk.tulos toiselta, T62=Aineenvaihdunta, Hallinnollinen toimenpide, T63=Aineenvaihdunta, Muu seuranta, T64=Aineenvaihdunta, Hoidonantaja käynnistänyt, T65=Aineenvaihdunta, Muu henkilö käynnistänyt, T66=Aineenvaihdunta, Lähete pth, T67=Aineenvaihdunta, Lähete esh/sairaala, T68=Aineenvaihdunta, Muu lähete, T69=Aineenvaihdunta, Muualla luokittelematon, T70=Umpierityselimen infektio, T71=Pahanlaatuinen kasvain, kilpirauhasen, T72=Hyvänlaatuinen kasvain, kilpirauhasen, T73=Kasvain, endokrinologinen, muu/määrittämätön, T78=Kilpirauhas-kielitiehyt/rakkula, pysyväksi jäänyt, T80=Synn. epämuod., sisäeriterauhasten, muu, T81=Struuma, T82=Lihavuus, merkittävä/vaikea, T83=Ylipaino / lihavuus, lievä, T85=Kilpirauhasen liikatoiminta / tyreotoksikoosi, T86=Kilpirauhasen vajaatoiminta / myksedeema, T87=Hypoglykemia / matala verensokeri, T89=Diabetes, tyyppi 1, T90=Diabetes, tyyppi 2, T91=Vitamiinin puute / ravitsemuksellinen  puutos, T92=Kihti, T93=Dyslipidemia, T99=Muu endokr./ain.vaihd./ravits. sairaus, U=Virtsaelimet, U01=Kipu virtsatessa, U02=Tihentynyt virtsaamistarve, U04=Virtsankarkailu, U05=Virtsaamisongelma, muu, U06=Verivirtsaisuus, U07=Virtsaamiseen liittyvä muu oire/vaiva, U08=Virtsaumpi, U13=Rakkoon liittyvä oire/vaiva, muu, U14=Munuaiseen liittyvä oire/vaiva, U26=Huoli/pelko virtsateiden syövästä, U27=Huoli/pelko muusta virtsatiesairaudesta, U28=Toiminnanvajaus, virtsaelinten, U29=Muu virtsaelinten vaiva/oire, U30=Virtsaelimet, Laaja tutkimus/arviointi, U31=Virtsaelimet, Suppea tutkimus/arviointi, U32=Virtsaelimet, Allergiatutkimus, U33=Virtsaelimet, Mikrobiol./immun.koe, U34=Virtsaelimet, Veritutkimus, U35=Virtsaelimet, Virtsatutkimus, U36=Virtsaelimet, Ulostetutkimus, U37=Virtsaelimet, Histol./sytol. tutk., U38=Virtsaelimet, Muu lab.tutkimus, U39=Virtsaelimet, Kliin. toimintakoe, U40=Virtsaelimet, Diagn. endoskopia, U41=Virtsaelimet, Diagn. Kuvantaminen, U42=Virtsaelimet, Elektrofys. tutk., U43=Virtsaelimet, Muu tutkimus, U44=Virtsaelimet, Rokotus / enn.ehk.lääk., U45=Virtsaelimet, Seuranta/neuvonta, U46=Virtsaelimet, Pth konsultaatio, U47=Virtsaelimet, Esh konsultaatio, U48=Virtsaelimet, Pot. tarpeiden selvitt., U49=Virtsaelimet, Muu ennaltaehk. tmp, U50=Virtsaelimet, Lääkitys, U51=Virtsaelimet, Aukaisu/kanylointi/huuht., U52=Virtsaelimet, Kudoksen poisto/poltto, U53=Virtsaelimet, Katetrointi/intub., U54=Virtsaelimet, Ompelu/korjaus/kipsaus, U55=Virtsaelimet, Paikall. lääkeaineinjekt., U56=Virtsaelimet, Sidos/kompr./tampon., U57=Virtsaelimet, Fys.hoito/kuntoutus, U58=Virtsaelimet,  Terapeuttinen neuvonta, U59=Virtsaelimet, Muu hoitotoimenpide, U60=Virtsaelimet, Tulosten kuuleminen, U61=Virtsaelimet, Tutk.tulos toiselta, U62=Virtsaelimet, Hallinnollinen toimenpide, U63=Virtsaelimet, Muu seuranta, U64=Virtsaelimet, Hoidonantaja käynnistänyt, U65=Virtsaelimet, Muu henkilö käynnistänyt, U66=Virtsaelimet, Lähete pth, U67=Virtsaelimet, Lähete esh/sairaala, U68=Virtsaelimet, Muu lähete, U69=Virtsaelimet, Muualla luokittelematon, U70=Pyelonefriitti/munuaisaltaan tulehdus, U71=Virtsarakontulehdus / muu virtsatietulehdus, U72=Virtsaputkentulehdus, U75=Pahanlaatuinen kasvain, munuaisen, U76=Pahanlaatuinen kasvain, virtsarakon, U77=Pahanlaatuinen kasvain, virtsaelimistön, muu, U78=Hyvänlaatuinen kasvain, virtsateiden, U79=Kasvain, virtsateiden, määrittämätön, U80=Virtsateiden vamma, U85=Synnynnäinen epämuodostuma, virtsateiden, U88=Munuaiskerästulehdus, glomerulonefriitti/nefroosi, U90=Asentoon liittyvä valkuaisvirtsaisuus, U95=Virtsatiekivi, U98=Poikkeava virtsalöydös, määrittämätön, U99=Muu virtsateiden sairaus, W=Raskaus, synnytys ja perhesuunnittelu, W01=Raskausepäily, W02=Pelko raskaudesta, W03=Raskaudenaikainen verenvuoto, W05=Raskauspahoinvointi/-oksentelu, W10=Yhdynnänjälkeinen ehkäisy, W11=Raskaudenehkäisy pillerillä, W12=Raskaudenehkäisy, kohdunsisäinen, W13=Sterilisaatio, naisen, W14=Raskaudenehkäisy, muu, W15=Hedelmättömyys, W17=Synnytyksen jälkeinen verenvuoto, W18=Synnytyksen jälkeinen oire/vaiva, muu, W19=Imetykseen liittyvä oire/vaiva, W21=Huoli raskaudenaikaisesta kehonkuvasta, W27=Huoli/pelko raskauskomplikaatiosta, W28=Toiminnanvajaus, rask. ja synn.liittyvä, W29=Muu raskauteen liittyvä oire/vaiva, W30=Raskaus, Laaja tutkimus/arviointi, W31=Raskaus, Suppea tutkimus/arviointi, W32=Raskaus, synn. ja perhesuunn., Allergiatutkimus, W33=Raskaus, Mikrobiol./immun. koe, W34=Raskaus, Veritutkimus, W35=Raskaus, Virtsatutkimus, W36=Raskaus, Ulostetutkimus, W37=Raskaus, Histol./sytol. tutk., W38=Raskaus, Muu lab.tutkimus, W39=Raskaus, Kliin. toimintakoe, W40=Raskaus, Diagn. Endoskopia, W41=Raskaus, Diagn. Kuvantaminen, W42=Raskaus, Elektrofys. tutk., W43=Raskaus, Muu tutkimus, W44=Raskaus, Rokotus / enn.ehk.lääk., W45=Raskaus, Seuranta/neuvonta, W46=Raskaus, Pth konsultaatio, W47=Raskaus, Esh konsultaatio, W48=Raskaus ja synnytys, Pot. tarpeiden selvitt., W49=Raskaus, Muu ennaltaehk. tmp, W50=Raskaus, Lääkitys, W51=Raskaus, Aukaisu/kanylointi/huuht., W52=Raskaus, Kudoksen poisto/poltto, W53=Raskaus, Katetrointi/intub., W54=Raskaus, Ompelu/korjaus/kipsaus, W55=Raskaus, Paikall. lääkeaineinjekt., W56=Raskaus, Sidos/kompr./tampon., W57=Raskaus, Fys.hoito/kuntoutus, W58=Raskaus, Terapeuttinen neuvonta, W59=Raskaus, Muu hoitotoimenpide, W60=Raskaus, Tulosten kuuleminen, W61=Raskaus, Tutk.tulos toiselta, W62=Raskaus, Hallinnollinen toimenpide, W63=Raskaus, Muu seuranta, W64=Raskaus, Hoidonantaja käynnistänyt, W65=Raskaus, Muu henkilö käynnistänyt, W66=Raskaus, Lähete pth, W67=Raskaus, Lähete esh/sairaala, W68=Raskaus, Muu lähete, W69=Raskaus, Muualla luokittelematon, W70=Lapsivuodetulehdus/verenmyrkytys, W71=Raskautta komplisoiva tulehdus, W72=Pahanlaatuinen kasvain, raskauteen liittyvä, W73=Hyvänlaat./muu kasvain, raskauteen liittyvä, W75=Raskautta komplisoiva vamma, W76=Synnynnäinen epämuodostuma, raskautta komplisoiva, W78=Raskaus, W79=Raskaus, ei-toivottu, W80=Raskaus, kohdunulkoinen, W81=Raskausmyrkytys, W82=Keskenmeno, W83=Raskauden keskeytys, W84=Riskiraskaus, W85=Raskausdiabetes, W90=Normaali synnytys, elävä lapsi, W91=Normaali synnytys, kuollut lapsi, W92=Komplisoitunut synnytys, elävä lapsi, W93=Komplisoitunut synnytys, kuollut lapsi, W94=Rintatulehdus, imettämiseen liittyvä, W95=Rintarauhasen muu häiriö, raskauteen/imettämiseen, W96=Imettämiseen liittyvä komplikaatio, muu, W99=Muu raskauteen/synnytykseen liittyvä häiriö, X=Naisen sukuelimet sisältäen rinnan, X01=Kipu sukuelimissä,  naisen, X02=Kuukautiskipu, X03=Kuukautisten välillä esiintyvä kipu, X04=Yhdyntäkivut, naisen, X05=Puuttuvat/niukat kuukautiset, X06=Runsaat kuukautiset, X07=Epäsäännölliset/tiheät kuukautiset, X08=Välivuoto, X09=Kuukautisia edeltävä oire/vaiva, X10=Kuukautisten siirto, X11=Vaihdevuosioireet/-vaiva, X12=Verenvuoto emättimestä, vaihdevuosien jälkeinen, X13=Verenvuoto emättimestä, yhdynnänjälkeinen, X14=Vuoto emättimestä, X15=Emättimen oire/vaiva, muu, X16=Ulkosynnyttimien oire/vaiva, X17=Lantionseudun oire/vaiva, naisen, X18=Rintarauhasen kipu, naisen, X19=Rintarauhasen kyhmy, naisen, X20=Nännin oire/vaiva, naisen, X21=Rintarauhasen muu oire/vaiva, naisen, X22=Huoli rintojen ulkonäöstä, naisen, X23=Huoli/pelko sukupuolitaudista, naisen, X24=Huoli/pelko seksuaalisesta toim.häiriöstä, naisen, X25=Huoli/pelko sukuelinsyövästä, naisen, X26=Huoli/pelko rintasyövästä, naisen, X27=Huoli/pelko muusta sukuel./rintarauh. sair:sta, X28=Toiminnanvajaus, sukuelinten, naisen, X29=Muu naisen sukuelinoire, X30=Naisen sukuelimet, Laaja tutkimus/arviointi, X31=Naisen sukuelimet, Suppea tutkimus/arviointi, X32=Naisen sukuelimet, Allergiatutkimus, X33=Naisen sukuelimet, Mikrobiol./immun. koe, X34=Naisen sukuelimet, Veritutkimus, X35=Naisen sukuelimet, Virtsatutkimus, X36=Naisen sukuelimet, Ulostetutkimus, X37=Naisen sukuelimet, Histol./sytol. tutk., X38=Naisen sukuelimet, Muu lab.tutkimus, X39=Naisen sukuelimet, Kliin. Toimintakoe, X40=Naisen sukuelimet, Diagn. Endoskopia, X41=Naisen sukuelimet, Diagn. Kuvantaminen, X42=Naisen sukuelimet, Elektrofys. tutk., X43=Naisen sukuelimet, Muu tutkimus, X44=Naisen sukuelimet, Rokotus / enn.ehk.lääk., X45=Naisen sukuelimet, Seuranta/neuvonta, X46=Naisen sukuelimet, Pth konsultaatio, X47=Naisen sukuelimet, Esh konsultaatio, X48=Naisen sukuelimet, Pot. tarpeiden selvitt., X49=Naisen sukuelimet, Muu ennaltaehk. tmp, X50=Naisen sukuelimet, Lääkitys, X51=Naisen sukuelimet, Aukaisu/kanylointi/huuht., X52=Naisen sukuelimet, Kudoksen poisto/poltto, X53=Naisen sukuelimet, Katetrointi/intub., X54=Naisen sukuelimet, Ompelu/korjaus/kipsaus, X55=Naisen sukuelimet, Paikall. lääkeaineinjekt., X56=Naisen sukuelimet, Sidos/kompr./tampon., X57=Naisen sukuelimet, Fys.hoito/kuntoutus, X58=Naisen sukuelimet, Terapeuttinen neuvonta, X59=Naisen sukuelimet, Muu hoitotoimenpide, X60=Naisen sukuelimet, Tulosten kuuleminen, X61=Naisen sukuelimet, Tutk.tulos toiselta, X62=Naisen sukuelimet, Hallinnollinen toimenpide, X63=Naisen sukuelimet, Muu seuranta, X64=Naisen sukuelimet, Hoidonantaja käynnistänyt, X65=Naisen sukuelimet, Muu henkilö käynnistänyt, X66=Naisen sukuelimet, Lähete pth, X67=Naisen sukuelimet, Lähete esh/sairaala, X68=Naisen sukuelimet, Muu lähete, X69=Naisen sukuelimet, Muualla luokittelematon, X70=Kuppa, naisen</v>
      </c>
      <c r="M513" s="518" t="str">
        <f>A1730&amp;"="&amp;B1730&amp;", "&amp;A1731&amp;"="&amp;B1731&amp;", "&amp;A1732&amp;"="&amp;B1732&amp;", "&amp;A1733&amp;"="&amp;B1733&amp;", "&amp;A1734&amp;"="&amp;B1734&amp;", "&amp;A1735&amp;"="&amp;B1735&amp;", "&amp;A1736&amp;"="&amp;B1736&amp;", "&amp;A1737&amp;"="&amp;B1737&amp;", "&amp;A1738&amp;"="&amp;B1738&amp;", "&amp;A1739&amp;"="&amp;B1739&amp;", "&amp;A1740&amp;"="&amp;B1740&amp;", "&amp;A1741&amp;"="&amp;B1741&amp;", "&amp;A1742&amp;"="&amp;B1742&amp;", "&amp;A1743&amp;"="&amp;B1743&amp;", "&amp;A1744&amp;"="&amp;B1744&amp;", "&amp;A1745&amp;"="&amp;B1745&amp;", "&amp;A1746&amp;"="&amp;B1746&amp;", "&amp;A1747&amp;"="&amp;B1747&amp;", "&amp;A1748&amp;"="&amp;B1748&amp;", "&amp;A1749&amp;"="&amp;B1749&amp;", "&amp;A1750&amp;"="&amp;B1750&amp;", "&amp;A1751&amp;"="&amp;B1751&amp;", "&amp;A1752&amp;"="&amp;B1752&amp;", "&amp;A1753&amp;"="&amp;B1753&amp;", "&amp;A1754&amp;"="&amp;B1754&amp;", "&amp;A1755&amp;"="&amp;B1755&amp;", "&amp;A1756&amp;"="&amp;B1756&amp;", "&amp;A1757&amp;"="&amp;B1757&amp;", "&amp;A1758&amp;"="&amp;B1758&amp;", "&amp;A1759&amp;"="&amp;B1759&amp;", "&amp;A1760&amp;"="&amp;B1760&amp;", "&amp;A1761&amp;"="&amp;B1761&amp;", "&amp;A1762&amp;"="&amp;B1762&amp;", "&amp;A1763&amp;"="&amp;B1763&amp;", "&amp;A1764&amp;"="&amp;B1764&amp;", "&amp;A1765&amp;"="&amp;B1765&amp;", "&amp;A1766&amp;"="&amp;B1766&amp;", "&amp;A1767&amp;"="&amp;B1767&amp;", "&amp;A1768&amp;"="&amp;B1768&amp;", "&amp;A1769&amp;"="&amp;B1769&amp;", "&amp;A1770&amp;"="&amp;B1770&amp;", "&amp;A1771&amp;"="&amp;B1771&amp;", "&amp;A1772&amp;"="&amp;B1772&amp;", "&amp;A1773&amp;"="&amp;B1773&amp;", "&amp;A1774&amp;"="&amp;B1774&amp;", "&amp;A1775&amp;"="&amp;B1775&amp;", "&amp;A1776&amp;"="&amp;B1776&amp;", "&amp;A1777&amp;"="&amp;B1777&amp;", "&amp;A1778&amp;"="&amp;B1778&amp;", "&amp;A1779&amp;"="&amp;B1779&amp;", "&amp;A1780&amp;"="&amp;B1780&amp;", "&amp;A1781&amp;"="&amp;B1781&amp;", "&amp;A1782&amp;"="&amp;B1782&amp;", "&amp;A1783&amp;"="&amp;B1783&amp;", "&amp;A1784&amp;"="&amp;B1784&amp;", "&amp;A1785&amp;"="&amp;B1785&amp;", "&amp;A1786&amp;"="&amp;B1786&amp;", "&amp;A1787&amp;"="&amp;B1787&amp;", "&amp;A1788&amp;"="&amp;B1788&amp;", "&amp;A1789&amp;"="&amp;B1789&amp;", "&amp;A1790&amp;"="&amp;B1790&amp;", "&amp;A1791&amp;"="&amp;B1791&amp;", "&amp;A1792&amp;"="&amp;B1792&amp;", "&amp;A1793&amp;"="&amp;B1793&amp;", "&amp;A1794&amp;"="&amp;B1794&amp;", "&amp;A1795&amp;"="&amp;B1795&amp;", "&amp;A1796&amp;"="&amp;B1796&amp;", "&amp;A1797&amp;"="&amp;B1797&amp;", "&amp;A1798&amp;"="&amp;B1798&amp;", "&amp;A1799&amp;"="&amp;B1799&amp;", "&amp;A1800&amp;"="&amp;B1800&amp;", "&amp;A1801&amp;"="&amp;B1801&amp;", "&amp;A1802&amp;"="&amp;B1802&amp;", "&amp;A1803&amp;"="&amp;B1803&amp;", "&amp;A1804&amp;"="&amp;B1804&amp;", "&amp;A1805&amp;"="&amp;B1805&amp;", "&amp;A1806&amp;"="&amp;B1806&amp;", "&amp;A1807&amp;"="&amp;B1807&amp;", "&amp;A1808&amp;"="&amp;B1808&amp;", "&amp;A1809&amp;"="&amp;B1809&amp;", "&amp;A1810&amp;"="&amp;B1810&amp;", "&amp;A1811&amp;"="&amp;B1811&amp;", "&amp;A1812&amp;"="&amp;B1812&amp;", "&amp;A1813&amp;"="&amp;B1813&amp;", "&amp;A1814&amp;"="&amp;B1814&amp;", "&amp;A1815&amp;"="&amp;B1815&amp;", "&amp;A1816&amp;"="&amp;B1816&amp;", "&amp;A1817&amp;"="&amp;B1817&amp;", "&amp;A1818&amp;"="&amp;B1818&amp;", "&amp;A1819&amp;"="&amp;B1819&amp;", "&amp;A1820&amp;"="&amp;B1820&amp;", "&amp;A1821&amp;"="&amp;B1821&amp;", "&amp;A1822&amp;"="&amp;B1822&amp;", "&amp;A1823&amp;"="&amp;B1823&amp;", "&amp;A1824&amp;"="&amp;B1824&amp;", "&amp;A1825&amp;"="&amp;B1825&amp;", "&amp;A1826&amp;"="&amp;B1826&amp;", "&amp;A1827&amp;"="&amp;B1827&amp;", "&amp;A1828&amp;"="&amp;B1828&amp;", "&amp;A1829&amp;"="&amp;B1829&amp;", "&amp;A1830&amp;"="&amp;B1830&amp;", "&amp;A1831&amp;"="&amp;B1831&amp;", "&amp;A1832&amp;"="&amp;B1832&amp;", "&amp;A1833&amp;"="&amp;B1833&amp;", "&amp;A1834&amp;"="&amp;B1834&amp;", "&amp;A1835&amp;"="&amp;B1835&amp;", "&amp;A1836&amp;"="&amp;B1836&amp;", "&amp;A1837&amp;"="&amp;B1837&amp;", "&amp;A1838&amp;"="&amp;B1838&amp;", "&amp;A1839&amp;"="&amp;B1839&amp;", "&amp;A1840&amp;"="&amp;B1840&amp;", "&amp;A1841&amp;"="&amp;B1841&amp;", "&amp;A1842&amp;"="&amp;B1842&amp;", "&amp;A1843&amp;"="&amp;B1843&amp;", "&amp;A1844&amp;"="&amp;B1844&amp;", "&amp;A1845&amp;"="&amp;B1845&amp;", "&amp;A1846&amp;"="&amp;B1846&amp;", "&amp;A1847&amp;"="&amp;B1847&amp;", "&amp;A1848&amp;"="&amp;B1848&amp;", "&amp;A1849&amp;"="&amp;B1849&amp;", "&amp;A1850&amp;"="&amp;B1850&amp;", "&amp;A1851&amp;"="&amp;B1851&amp;", "&amp;A1852&amp;"="&amp;B1852&amp;", "&amp;A1853&amp;"="&amp;B1853&amp;", "&amp;A1854&amp;"="&amp;B1854&amp;", "&amp;A1855&amp;"="&amp;B1855&amp;", "&amp;A1856&amp;"="&amp;B1856&amp;", "&amp;A1857&amp;"="&amp;B1857&amp;", "&amp;A1858&amp;"="&amp;B1858&amp;", "&amp;A1859&amp;"="&amp;B1859&amp;", "&amp;A1860&amp;"="&amp;B1860&amp;", "&amp;A1861&amp;"="&amp;B1861&amp;", "&amp;A1862&amp;"="&amp;B1862&amp;", "&amp;A1863&amp;"="&amp;B1863&amp;", "&amp;A1864&amp;"="&amp;B1864&amp;", "&amp;A1865&amp;"="&amp;B1865&amp;", "&amp;A1866&amp;"="&amp;B1866&amp;", "&amp;A1867&amp;"="&amp;B1867&amp;", "&amp;A1868&amp;"="&amp;B1868&amp;", "&amp;A1869&amp;"="&amp;B1869&amp;", "&amp;A1870&amp;"="&amp;B1870&amp;", "&amp;A1871&amp;"="&amp;B1871&amp;", "&amp;A1872&amp;"="&amp;B1872&amp;", "&amp;A1873&amp;"="&amp;B1873&amp;", "&amp;A1874&amp;"="&amp;B1874&amp;", "&amp;A1875&amp;"="&amp;B1875&amp;", "&amp;A1876&amp;"="&amp;B1876&amp;", "&amp;A1877&amp;"="&amp;B1877&amp;", "&amp;A1878&amp;"="&amp;B1878&amp;", "&amp;A1879&amp;"="&amp;B1879&amp;", "&amp;A1880&amp;"="&amp;B1880&amp;", "&amp;A1881&amp;"="&amp;B1881&amp;", "&amp;A1882&amp;"="&amp;B1882&amp;", "&amp;A1883&amp;"="&amp;B1883&amp;", "&amp;A1884&amp;"="&amp;B1884&amp;", "&amp;A1885&amp;"="&amp;B1885&amp;", "&amp;A1886&amp;"="&amp;B1886&amp;", "&amp;A1887&amp;"="&amp;B1887&amp;", "&amp;A1888&amp;"="&amp;B1888&amp;", "&amp;A1889&amp;"="&amp;B1889&amp;", "&amp;A1890&amp;"="&amp;B1890&amp;", "&amp;A1891&amp;"="&amp;B1891&amp;", "&amp;A1892&amp;"="&amp;B1892&amp;", "&amp;A1893&amp;"="&amp;B1893&amp;", "&amp;A1894&amp;"="&amp;B1894&amp;", "&amp;A1895&amp;"="&amp;B1895&amp;", "&amp;A1896&amp;"="&amp;B1896&amp;", "&amp;A1897&amp;"="&amp;B1897</f>
        <v>X71=Tippuri, naisen, X72=Hiiva sukuelimissä, naisen, X73=Trikomonas sukuelimissä, naisen, X74=Sisäsynnytintulehdus, X75=Pahanlaatuinen kasvain, kohdunkaulan, X76=Pahanlaatuinen kasvain, naisen rinnan, X77=Pahanlaatuinen kasvain, naisen sukuelimen, muu, X78=Lihaskasvain, kohdun, X79=Hyvänlaatuinen kasvain, naisen rintarauhasen, X80=Hyvänlaatuinen kasvain, naisen sukuelinten, X81=Kasvain, naisen sukuelinten, muu/määrittämätön, X82=Sukuelinvamma, naisen, X83=Synnynnäinen epämuodostuma, naisen sukuelinten, X84=Emättimen/ulkosynnyttymien tulehdus, määrittämätön, X85=Kohdunsuun sairaus, määrittämätön, X86=Poikkeava irtosolunäyte, X87=Kohdun ja emättimen laskeuma, X88=Rintarauhasen rakkulatauti, X89=Premenstruaalisyndrooma, X90=Sukuelinherpes, naisen, X91=Visvasyylä, naisen, X92=Sukuelinklamydia, naisen, X99=Muu naisen sukuelinsairaus, Y=Miehen sukuelimet sisältäen rinnan, Y01=Siittimen kipu, Y02=Kiveksen/kivespussin kipu, Y03=Vuoto virtsaputkesta, Y04=Siittimen oire/vaiva, muu, Y05=Kiveksen/kivespussin oire/vaiva, Y06=Eturauhasen oire/vaiva, Y07=Potenssiongelma, määrittämätön, Y08=Seksuaaliseen toimintaan liitt.oire/vaiva, miehen, Y10=Alentunut hedelmällisyys / hedelmättömyys, miehen, Y13=Sterilisaatio, miehen, Y14=Ehkäisyneuvonta, miehen, Y16=Rintarauhasen oire/vaiva, miehen, Y24=Huoli/pelko seksuaalisesta toim.häiriöstä, miehen, Y25=Huoli/pelko sukupuolitaudista, miehen, Y26=Huoli/pelko sukuelinten syövästä, miehen, Y27=Huoli/pelko muusta sukuelinsairaudesta, miehen, Y28=Toiminnanvajaus, sukuelinten, miehen, Y29=Muu miehen sukuelinten oire, Y30=Miehen sukuelimet, Laaja tutkimus/arviointi, Y31=Miehen sukuelimet, Suppea tutkimus/arviointi, Y32=Miehen sukuelimet, Allergiatutkimus, Y33=Miehen sukuelimet, Mikrobiol./immun. koe, Y34=Miehen sukuelimet, Veritutkimus, Y35=Miehen sukuelimet, Virtsatutkimus, Y36=Miehen sukuelimet, Ulostetutkimus, Y37=Miehen sukuelimet, Histol./sytol. tutk., Y38=Miehen sukuelimet, Muu lab.tutkimus, Y39=Miehen sukuelimet, Kliin. toimintakoe, Y40=Miehen sukuelimet, Diagn. Endoskopia, Y41=Miehen sukuelimet, Diagn. Kuvantaminen, Y42=Miehen sukuelimet, Elektrofys. tutk., Y43=Miehen sukuelimet, Muu tutkimus, Y44=Miehen sukuelimet, Rokotus / enn.ehk.lääk., Y45=Miehen sukuelimet, Seuranta/neuvonta, Y46=Miehen sukuelimet, Pth konsultaatio, Y47=Miehen sukuelimet, Esh konsultaatio, Y48=Miehen sukuelimet, Pot. tarpeiden selvitt., Y49=Miehen sukuelimet, Muu ennaltaehk. tmp, Y50=Miehen sukuelimet, Lääkitys, Y51=Miehen sukuelimet, Aukaisu/kanylointi/huuht., Y52=Miehen sukuelimet, Kudoksen poisto/poltto, Y53=Miehen sukuelimet, Katetrointi/intub., Y54=Miehen sukuelimet, Ompelu/korjaus/kipsaus, Y55=Miehen sukuelimet, Paikall. lääkeaineinjekt., Y56=Miehen sukuelimet, Sidos/kompr./tampon., Y57=Miehen sukuelimet, Fys.hoito/kuntoutus, Y58=Miehen sukuelimet, Terapeuttinen neuvonta, Y59=Miehen sukuelimet, Muu hoitotoimenpide, Y60=Miehen sukuelimet, Tulosten kuuleminen, Y61=Miehen sukuelimet, Tutk.tulos toiselta, Y62=Miehen sukuelimet, Hallinnollinen toimenpide, Y63=Miehen sukuelimet, Muu seuranta, Y64=Miehen sukuelimet, Hoidonantaja käynnistänyt, Y65=Miehen sukuelimet, Muu henkilö käynnistänyt, Y66=Miehen sukuelimet, Lähete pth, Y67=Miehen sukuelimet, Lähete esh/sairaala, Y68=Miehen sukuelimet, Muu lähete, Y69=Miehen sukuelimet, Muualla luokittelematon, Y70=Kuppa, miehen, Y71=Tippuri, miehen, Y72=Sukuelinherpes, miehen, Y73=Eturauhastulehdus/siemenrakkulatulehdus, Y74=Kivestulehdus/lisäkivestulehdus, Y75=Esinahan tulehdus, Y76=Visvasyylä, miehen, Y77=Pahanlaatuinen kasvain, eturauhasen, Y78=Pahanlaatuinen kasvain, miehen sukuelinten,  muu, Y79=Hyvänlaat./muu kasvain, miehen sukuelint., Y80=Sukuelinvamma, miehen, Y81=Ahdas/liiallinen esinahka, Y82=Siittimen alahalkio, Y83=Kiveksen laskeutumattomuus/piilokiveksisyys, Y84=Synnynnäinen epämuodostuma, miehen sukuelinten muu, Y85=Eturauhasen liikakasvu, hyvänlaatuinen, Y86=Hydroseele, Y99=Muu sukuelinten sairaus, miehen, Z=Sosiaaliset ongelmat, Z01=Köyhyys/taloudellinen ongelma, Z02=Ruokaan/veteen liittyvä ongelma, Z03=Asumiseen/naapurustoon liittyvä ongelma, Z04=Sos. yhteisöön / kulttuuriin liittyvä ongelma, Z05=Työhön liittyvä ongelma, Z06=Työttömyyteen liittyvä ongelma, Z07=Koulutukseen liittyvät ongelma, Z08=Toimeentuloon/sosiaaliturvaan liittyvä ongelma, Z09=Oikeudellinen ongelma, Z10=Terveydenhuoltojärjestelmään  liittyvä ongelma, Z11=Hoitomyönteisyyteen/sairastamiseen liitt. ongelma, Z12=Parisuhdeongelma, Z13=Kumppanin käytökseen liittyvä ongelma, Z14=Kumppanin sairastamiseen liittyvä ongelma, Z15=Kumppanin menetykseen/kuolemaan liittyvä ongelma, Z16=Ongelma lapsisuhteessa, Z18=Lapsen sairastamiseen liittyvä ongelma, Z19=Lapsen menetyksestä/kuolemasta aiheutuva ongelma, Z20=Ihmissuhdeongelma liittyen vanhemp./perh.jäseneen, Z21=Vanhemman/perh. jäsenen käytt. liitt. Ongelma, Z22=Vanhemman/perh.jäsenen sairast. liitt. ongelma, Z23=Vanhemman/perh.jäsenen menetykseen liitt. ongelma, Z24=Ystäviin liittyvä ihmissuhdeongelma, Z25=Väkivaltaan/vahingoll. tapahtumaan liitt. ongelma, Z27=Huoli/pelko sosiaalisesta ongelmasta, Z28=Toiminnanvajaus, sosiaalinen, Z29=Muu sosiaalinen ongelma, määrittämätön, Z30=Sosiaaliset ongelmat, Laaja tutkimus/arviointi, Z31=Sosiaaliset ongelmat, Suppea tutkimus/arviointi, Z32=Sosiaaliset ongelmat, Allergiatutkimus, Z33=Sosiaaliset ongelmat, Mikrobiol./immun. koe, Z34=Sosiaaliset ongelmat, Veritutkimus, Z35=Sosiaaliset ongelmat, Virtsatutkimus, Z36=Sosiaaliset ongelmat, Ulostetutkimus, Z37=Sosiaaliset ongelmat, Histol./sytol. tutk., Z38=Sosiaaliset ongelmat, Muu lab.tutkimus, Z39=Sosiaaliset ongelmat, Kliin. toimintakoe, Z40=Sosiaaliset ongelmat, Diagn. endoskopia, Z41=Sosiaaliset ongelmat, Diagn. Kuvantaminen, Z42=Sosiaaliset ongelmat, Elektrofys. tutk., Z43=Sosiaaliset ongelmat, Muu tutkimus, Z44=Sosiaaliset ongelmat, Rokotus / enn.ehk.lääk., Z45=Sosiaaliset ongelmat, Seuranta/neuvonta, Z46=Sosiaaliset ongelmat, Pth konsultaatio, Z47=Sosiaaliset ongelmat, Esh konsultaatio, Z48=Sosiaaliset ongelmat, Pot. tarpeiden selvitt., Z49=Sosiaaliset ongelmat, Muu ennaltaehk. tmp, Z50=Sosiaaliset ongelmat, Lääkitys, Z51=Sosiaaliset ongelmat, Aukaisu/kanylointi/huuht., Z52=Sosiaaliset ongelmat, Kudoksen poisto/poltto, Z53=Sosiaaliset ongelmat, Katetrointi/intub., Z54=Sosiaaliset ongelmat, Ompelu/korjaus/kipsaus, Z55=Sosiaaliset ongelmat, Paikall. lääkeaineinjekt., Z56=Sosiaaliset ongelmat, Sidos/kompr./tampon., Z57=Sosiaaliset ongelmat, Fys.hoito/kuntoutus, Z58=Sosiaaliset ongelmat, Terapeuttinen neuvonta, Z59=Sosiaaliset ongelmat, Muu hoitotoimenpide, Z60=Sosiaaliset ongelmat, Tulosten kuuleminen, Z61=Sosiaaliset ongelmat, Tutk.tulos toiselta, Z62=Sosiaaliset ongelmat, Hallinnollinen toimenpide, Z63=Sosiaaliset ongelmat, Muu seuranta, Z64=Sosiaaliset ongelmat, Hoidonantaja käynnistänyt, Z65=Sosiaaliset ongelmat, Muu henkilö käynnistänyt, Z66=Sosiaaliset ongelmat, Lähete pth, Z67=Sosiaaliset ongelmat, Lähete esh/sairaala, Z68=Sosiaaliset ongelmat, Muu lähete, Z69=Sosiaaliset ongelmat, Muualla luokittelematon</v>
      </c>
      <c r="N513" s="518"/>
      <c r="O513" s="518"/>
      <c r="P513" s="518"/>
      <c r="Q513" s="518"/>
      <c r="R513" s="518"/>
      <c r="S513" s="518"/>
      <c r="T513" s="518"/>
      <c r="U513" s="518"/>
      <c r="V513" s="518"/>
      <c r="W513" s="518"/>
      <c r="X513" s="518"/>
      <c r="Y513" s="518"/>
      <c r="Z513" s="518"/>
      <c r="AA513" s="518"/>
      <c r="AB513" s="518"/>
      <c r="AC513" s="518"/>
      <c r="AD513" s="518"/>
      <c r="AE513" s="518"/>
      <c r="AF513" s="518"/>
      <c r="AG513" s="518"/>
      <c r="AH513" s="518"/>
      <c r="AI513" s="518"/>
      <c r="AJ513" s="518"/>
    </row>
    <row r="514" spans="1:36" ht="12.75" hidden="1" customHeight="1" outlineLevel="1">
      <c r="A514" s="519" t="s">
        <v>2679</v>
      </c>
      <c r="B514" s="519" t="s">
        <v>2678</v>
      </c>
      <c r="C514" s="519" t="s">
        <v>2677</v>
      </c>
      <c r="D514" s="519" t="s">
        <v>2676</v>
      </c>
      <c r="E514" s="519" t="s">
        <v>2687</v>
      </c>
      <c r="F514" s="519" t="s">
        <v>2688</v>
      </c>
      <c r="G514" s="519" t="s">
        <v>2675</v>
      </c>
      <c r="H514" s="519" t="s">
        <v>2674</v>
      </c>
      <c r="I514" s="519" t="s">
        <v>2673</v>
      </c>
      <c r="J514" s="519" t="s">
        <v>2672</v>
      </c>
      <c r="K514" s="519" t="s">
        <v>2671</v>
      </c>
      <c r="L514" s="519" t="s">
        <v>2670</v>
      </c>
      <c r="M514" s="519" t="s">
        <v>2669</v>
      </c>
      <c r="N514" s="519" t="s">
        <v>2668</v>
      </c>
      <c r="O514" s="519" t="s">
        <v>5881</v>
      </c>
      <c r="P514" s="519" t="s">
        <v>5882</v>
      </c>
      <c r="Q514" s="519" t="s">
        <v>5883</v>
      </c>
      <c r="R514" s="519" t="s">
        <v>5884</v>
      </c>
      <c r="S514" s="519" t="s">
        <v>5885</v>
      </c>
      <c r="T514" s="519" t="s">
        <v>5886</v>
      </c>
      <c r="U514" s="519" t="s">
        <v>5887</v>
      </c>
      <c r="V514" s="519" t="s">
        <v>5888</v>
      </c>
      <c r="W514" s="519" t="s">
        <v>5889</v>
      </c>
      <c r="X514" s="519" t="s">
        <v>5890</v>
      </c>
      <c r="Y514" s="519" t="s">
        <v>5891</v>
      </c>
      <c r="Z514" s="519" t="s">
        <v>5892</v>
      </c>
      <c r="AA514" s="519" t="s">
        <v>4089</v>
      </c>
      <c r="AB514" s="519" t="s">
        <v>2666</v>
      </c>
      <c r="AC514" s="519" t="s">
        <v>5893</v>
      </c>
      <c r="AD514" s="519" t="s">
        <v>5894</v>
      </c>
      <c r="AE514" s="519" t="s">
        <v>5895</v>
      </c>
      <c r="AF514" s="519" t="s">
        <v>5896</v>
      </c>
      <c r="AG514" s="519" t="s">
        <v>5897</v>
      </c>
    </row>
    <row r="515" spans="1:36" ht="12.75" hidden="1" customHeight="1" outlineLevel="1">
      <c r="A515" s="520" t="s">
        <v>5898</v>
      </c>
      <c r="B515" s="520" t="s">
        <v>5899</v>
      </c>
      <c r="C515" s="520" t="s">
        <v>5899</v>
      </c>
      <c r="D515" s="520" t="s">
        <v>5899</v>
      </c>
      <c r="E515" s="520" t="s">
        <v>2464</v>
      </c>
      <c r="F515" s="520">
        <v>0</v>
      </c>
      <c r="G515" s="523">
        <v>36526.000011574077</v>
      </c>
      <c r="H515" s="523">
        <v>47848.999988425923</v>
      </c>
      <c r="I515" s="523">
        <v>41843.911157407405</v>
      </c>
      <c r="J515" s="520" t="s">
        <v>2465</v>
      </c>
      <c r="K515" s="520">
        <v>1</v>
      </c>
      <c r="L515" s="520" t="s">
        <v>2464</v>
      </c>
      <c r="M515" s="520" t="s">
        <v>5900</v>
      </c>
      <c r="N515" s="523">
        <v>39482</v>
      </c>
      <c r="O515" s="520" t="s">
        <v>2464</v>
      </c>
      <c r="P515" s="520" t="s">
        <v>5901</v>
      </c>
      <c r="Q515" s="520" t="s">
        <v>2464</v>
      </c>
      <c r="R515" s="520" t="s">
        <v>2464</v>
      </c>
      <c r="S515" s="520" t="s">
        <v>2464</v>
      </c>
      <c r="T515" s="520" t="s">
        <v>5902</v>
      </c>
      <c r="U515" s="520" t="s">
        <v>2464</v>
      </c>
      <c r="V515" s="520" t="s">
        <v>2464</v>
      </c>
      <c r="W515" s="520" t="s">
        <v>2464</v>
      </c>
      <c r="X515" s="520" t="s">
        <v>2464</v>
      </c>
      <c r="Y515" s="520" t="s">
        <v>2464</v>
      </c>
      <c r="Z515" s="520" t="s">
        <v>2464</v>
      </c>
      <c r="AA515" s="520" t="s">
        <v>2689</v>
      </c>
      <c r="AB515" s="520" t="s">
        <v>5903</v>
      </c>
      <c r="AC515" s="520" t="s">
        <v>2464</v>
      </c>
      <c r="AD515" s="520" t="s">
        <v>2464</v>
      </c>
      <c r="AE515" s="520" t="s">
        <v>2464</v>
      </c>
      <c r="AF515" s="520" t="s">
        <v>2464</v>
      </c>
      <c r="AG515" s="520" t="s">
        <v>2464</v>
      </c>
    </row>
    <row r="516" spans="1:36" ht="12.75" hidden="1" customHeight="1" outlineLevel="1">
      <c r="A516" s="520" t="s">
        <v>5904</v>
      </c>
      <c r="B516" s="520" t="s">
        <v>5905</v>
      </c>
      <c r="C516" s="520" t="s">
        <v>5905</v>
      </c>
      <c r="D516" s="520" t="s">
        <v>5905</v>
      </c>
      <c r="E516" s="520" t="s">
        <v>5898</v>
      </c>
      <c r="F516" s="520">
        <v>1</v>
      </c>
      <c r="G516" s="523">
        <v>36526.000011574077</v>
      </c>
      <c r="H516" s="523">
        <v>47848.999988425923</v>
      </c>
      <c r="I516" s="523">
        <v>42599.59003472222</v>
      </c>
      <c r="J516" s="520" t="s">
        <v>2465</v>
      </c>
      <c r="K516" s="520">
        <v>1</v>
      </c>
      <c r="L516" s="520" t="s">
        <v>2464</v>
      </c>
      <c r="M516" s="520" t="s">
        <v>5906</v>
      </c>
      <c r="N516" s="523">
        <v>39482</v>
      </c>
      <c r="O516" s="520" t="s">
        <v>2464</v>
      </c>
      <c r="P516" s="520" t="s">
        <v>2464</v>
      </c>
      <c r="Q516" s="520" t="s">
        <v>5907</v>
      </c>
      <c r="R516" s="520" t="s">
        <v>2464</v>
      </c>
      <c r="S516" s="520" t="s">
        <v>2464</v>
      </c>
      <c r="T516" s="520" t="s">
        <v>2464</v>
      </c>
      <c r="U516" s="520" t="s">
        <v>5908</v>
      </c>
      <c r="V516" s="520" t="s">
        <v>5909</v>
      </c>
      <c r="W516" s="520" t="s">
        <v>5910</v>
      </c>
      <c r="X516" s="520" t="s">
        <v>5911</v>
      </c>
      <c r="Y516" s="520" t="s">
        <v>2464</v>
      </c>
      <c r="Z516" s="520" t="s">
        <v>2464</v>
      </c>
      <c r="AA516" s="520" t="s">
        <v>2690</v>
      </c>
      <c r="AB516" s="520" t="s">
        <v>5912</v>
      </c>
      <c r="AC516" s="520" t="s">
        <v>5913</v>
      </c>
      <c r="AD516" s="520" t="s">
        <v>2464</v>
      </c>
      <c r="AE516" s="520" t="s">
        <v>2464</v>
      </c>
      <c r="AF516" s="520" t="s">
        <v>2464</v>
      </c>
      <c r="AG516" s="520" t="s">
        <v>2464</v>
      </c>
    </row>
    <row r="517" spans="1:36" ht="12.75" hidden="1" customHeight="1" outlineLevel="1">
      <c r="A517" s="520" t="s">
        <v>5914</v>
      </c>
      <c r="B517" s="520" t="s">
        <v>5915</v>
      </c>
      <c r="C517" s="520" t="s">
        <v>5915</v>
      </c>
      <c r="D517" s="520" t="s">
        <v>5915</v>
      </c>
      <c r="E517" s="520" t="s">
        <v>5898</v>
      </c>
      <c r="F517" s="520">
        <v>1</v>
      </c>
      <c r="G517" s="523">
        <v>36526.000011574077</v>
      </c>
      <c r="H517" s="523">
        <v>47848.999988425923</v>
      </c>
      <c r="I517" s="523">
        <v>42599.59003472222</v>
      </c>
      <c r="J517" s="520" t="s">
        <v>2465</v>
      </c>
      <c r="K517" s="520">
        <v>1</v>
      </c>
      <c r="L517" s="520" t="s">
        <v>2464</v>
      </c>
      <c r="M517" s="520" t="s">
        <v>5916</v>
      </c>
      <c r="N517" s="523">
        <v>39482</v>
      </c>
      <c r="O517" s="520" t="s">
        <v>2464</v>
      </c>
      <c r="P517" s="520" t="s">
        <v>2464</v>
      </c>
      <c r="Q517" s="520" t="s">
        <v>5917</v>
      </c>
      <c r="R517" s="520" t="s">
        <v>5918</v>
      </c>
      <c r="S517" s="520" t="s">
        <v>2464</v>
      </c>
      <c r="T517" s="520" t="s">
        <v>2464</v>
      </c>
      <c r="U517" s="520" t="s">
        <v>5919</v>
      </c>
      <c r="V517" s="520" t="s">
        <v>5920</v>
      </c>
      <c r="W517" s="520" t="s">
        <v>5910</v>
      </c>
      <c r="X517" s="520" t="s">
        <v>5911</v>
      </c>
      <c r="Y517" s="520" t="s">
        <v>2464</v>
      </c>
      <c r="Z517" s="520" t="s">
        <v>2464</v>
      </c>
      <c r="AA517" s="520" t="s">
        <v>2690</v>
      </c>
      <c r="AB517" s="520" t="s">
        <v>5921</v>
      </c>
      <c r="AC517" s="520" t="s">
        <v>5922</v>
      </c>
      <c r="AD517" s="520" t="s">
        <v>5923</v>
      </c>
      <c r="AE517" s="520" t="s">
        <v>2464</v>
      </c>
      <c r="AF517" s="520" t="s">
        <v>2464</v>
      </c>
      <c r="AG517" s="520" t="s">
        <v>2464</v>
      </c>
    </row>
    <row r="518" spans="1:36" ht="12.75" hidden="1" customHeight="1" outlineLevel="1">
      <c r="A518" s="520" t="s">
        <v>5924</v>
      </c>
      <c r="B518" s="520" t="s">
        <v>5925</v>
      </c>
      <c r="C518" s="520" t="s">
        <v>5925</v>
      </c>
      <c r="D518" s="520" t="s">
        <v>5925</v>
      </c>
      <c r="E518" s="520" t="s">
        <v>5898</v>
      </c>
      <c r="F518" s="520">
        <v>1</v>
      </c>
      <c r="G518" s="523">
        <v>36526.000011574077</v>
      </c>
      <c r="H518" s="523">
        <v>47848.999988425923</v>
      </c>
      <c r="I518" s="523">
        <v>42599.59003472222</v>
      </c>
      <c r="J518" s="520" t="s">
        <v>2465</v>
      </c>
      <c r="K518" s="520">
        <v>1</v>
      </c>
      <c r="L518" s="520" t="s">
        <v>2464</v>
      </c>
      <c r="M518" s="520" t="s">
        <v>5926</v>
      </c>
      <c r="N518" s="523">
        <v>39482</v>
      </c>
      <c r="O518" s="520" t="s">
        <v>2464</v>
      </c>
      <c r="P518" s="520" t="s">
        <v>2464</v>
      </c>
      <c r="Q518" s="520" t="s">
        <v>5927</v>
      </c>
      <c r="R518" s="520" t="s">
        <v>5928</v>
      </c>
      <c r="S518" s="520" t="s">
        <v>2464</v>
      </c>
      <c r="T518" s="520" t="s">
        <v>2464</v>
      </c>
      <c r="U518" s="520" t="s">
        <v>5929</v>
      </c>
      <c r="V518" s="520" t="s">
        <v>5930</v>
      </c>
      <c r="W518" s="520" t="s">
        <v>5910</v>
      </c>
      <c r="X518" s="520" t="s">
        <v>5911</v>
      </c>
      <c r="Y518" s="520" t="s">
        <v>2464</v>
      </c>
      <c r="Z518" s="520" t="s">
        <v>2464</v>
      </c>
      <c r="AA518" s="520" t="s">
        <v>2690</v>
      </c>
      <c r="AB518" s="520" t="s">
        <v>5931</v>
      </c>
      <c r="AC518" s="520" t="s">
        <v>5932</v>
      </c>
      <c r="AD518" s="520" t="s">
        <v>5933</v>
      </c>
      <c r="AE518" s="520" t="s">
        <v>2464</v>
      </c>
      <c r="AF518" s="520" t="s">
        <v>2464</v>
      </c>
      <c r="AG518" s="520" t="s">
        <v>2464</v>
      </c>
    </row>
    <row r="519" spans="1:36" ht="12.75" hidden="1" customHeight="1" outlineLevel="1">
      <c r="A519" s="520" t="s">
        <v>5934</v>
      </c>
      <c r="B519" s="520" t="s">
        <v>5935</v>
      </c>
      <c r="C519" s="520" t="s">
        <v>5935</v>
      </c>
      <c r="D519" s="520" t="s">
        <v>5935</v>
      </c>
      <c r="E519" s="520" t="s">
        <v>5898</v>
      </c>
      <c r="F519" s="520">
        <v>1</v>
      </c>
      <c r="G519" s="523">
        <v>36526.000011574077</v>
      </c>
      <c r="H519" s="523">
        <v>47848.999988425923</v>
      </c>
      <c r="I519" s="523">
        <v>42599.59003472222</v>
      </c>
      <c r="J519" s="520" t="s">
        <v>2465</v>
      </c>
      <c r="K519" s="520">
        <v>1</v>
      </c>
      <c r="L519" s="520" t="s">
        <v>2464</v>
      </c>
      <c r="M519" s="520" t="s">
        <v>5936</v>
      </c>
      <c r="N519" s="523">
        <v>39482</v>
      </c>
      <c r="O519" s="520" t="s">
        <v>2464</v>
      </c>
      <c r="P519" s="520" t="s">
        <v>2464</v>
      </c>
      <c r="Q519" s="520" t="s">
        <v>5937</v>
      </c>
      <c r="R519" s="520" t="s">
        <v>5938</v>
      </c>
      <c r="S519" s="520" t="s">
        <v>2464</v>
      </c>
      <c r="T519" s="520" t="s">
        <v>2464</v>
      </c>
      <c r="U519" s="520" t="s">
        <v>5939</v>
      </c>
      <c r="V519" s="520" t="s">
        <v>5940</v>
      </c>
      <c r="W519" s="520" t="s">
        <v>5910</v>
      </c>
      <c r="X519" s="520" t="s">
        <v>5911</v>
      </c>
      <c r="Y519" s="520" t="s">
        <v>2464</v>
      </c>
      <c r="Z519" s="520" t="s">
        <v>2464</v>
      </c>
      <c r="AA519" s="520" t="s">
        <v>2690</v>
      </c>
      <c r="AB519" s="520" t="s">
        <v>5941</v>
      </c>
      <c r="AC519" s="520" t="s">
        <v>5942</v>
      </c>
      <c r="AD519" s="520" t="s">
        <v>5943</v>
      </c>
      <c r="AE519" s="520" t="s">
        <v>2464</v>
      </c>
      <c r="AF519" s="520" t="s">
        <v>2464</v>
      </c>
      <c r="AG519" s="520" t="s">
        <v>2464</v>
      </c>
    </row>
    <row r="520" spans="1:36" ht="12.75" hidden="1" customHeight="1" outlineLevel="1">
      <c r="A520" s="520" t="s">
        <v>5944</v>
      </c>
      <c r="B520" s="520" t="s">
        <v>5945</v>
      </c>
      <c r="C520" s="520" t="s">
        <v>5945</v>
      </c>
      <c r="D520" s="520" t="s">
        <v>5945</v>
      </c>
      <c r="E520" s="520" t="s">
        <v>5898</v>
      </c>
      <c r="F520" s="520">
        <v>1</v>
      </c>
      <c r="G520" s="523">
        <v>36526.000011574077</v>
      </c>
      <c r="H520" s="523">
        <v>47848.999988425923</v>
      </c>
      <c r="I520" s="523">
        <v>42599.59003472222</v>
      </c>
      <c r="J520" s="520" t="s">
        <v>2465</v>
      </c>
      <c r="K520" s="520">
        <v>1</v>
      </c>
      <c r="L520" s="520" t="s">
        <v>2464</v>
      </c>
      <c r="M520" s="520" t="s">
        <v>5946</v>
      </c>
      <c r="N520" s="523">
        <v>39482</v>
      </c>
      <c r="O520" s="520" t="s">
        <v>2464</v>
      </c>
      <c r="P520" s="520" t="s">
        <v>2464</v>
      </c>
      <c r="Q520" s="520" t="s">
        <v>5937</v>
      </c>
      <c r="R520" s="520" t="s">
        <v>5947</v>
      </c>
      <c r="S520" s="520" t="s">
        <v>2464</v>
      </c>
      <c r="T520" s="520" t="s">
        <v>2464</v>
      </c>
      <c r="U520" s="520" t="s">
        <v>5937</v>
      </c>
      <c r="V520" s="520" t="s">
        <v>5948</v>
      </c>
      <c r="W520" s="520" t="s">
        <v>5910</v>
      </c>
      <c r="X520" s="520" t="s">
        <v>5911</v>
      </c>
      <c r="Y520" s="520" t="s">
        <v>2464</v>
      </c>
      <c r="Z520" s="520" t="s">
        <v>2464</v>
      </c>
      <c r="AA520" s="520" t="s">
        <v>2690</v>
      </c>
      <c r="AB520" s="520" t="s">
        <v>5949</v>
      </c>
      <c r="AC520" s="520" t="s">
        <v>5950</v>
      </c>
      <c r="AD520" s="520" t="s">
        <v>5951</v>
      </c>
      <c r="AE520" s="520" t="s">
        <v>2464</v>
      </c>
      <c r="AF520" s="520" t="s">
        <v>2464</v>
      </c>
      <c r="AG520" s="520" t="s">
        <v>2464</v>
      </c>
    </row>
    <row r="521" spans="1:36" ht="12.75" hidden="1" customHeight="1" outlineLevel="1">
      <c r="A521" s="520" t="s">
        <v>5952</v>
      </c>
      <c r="B521" s="520" t="s">
        <v>5953</v>
      </c>
      <c r="C521" s="520" t="s">
        <v>5953</v>
      </c>
      <c r="D521" s="520" t="s">
        <v>5953</v>
      </c>
      <c r="E521" s="520" t="s">
        <v>5898</v>
      </c>
      <c r="F521" s="520">
        <v>1</v>
      </c>
      <c r="G521" s="523">
        <v>36526.000011574077</v>
      </c>
      <c r="H521" s="523">
        <v>47848.999988425923</v>
      </c>
      <c r="I521" s="523">
        <v>42599.59003472222</v>
      </c>
      <c r="J521" s="520" t="s">
        <v>2465</v>
      </c>
      <c r="K521" s="520">
        <v>1</v>
      </c>
      <c r="L521" s="520" t="s">
        <v>2464</v>
      </c>
      <c r="M521" s="520" t="s">
        <v>5954</v>
      </c>
      <c r="N521" s="523">
        <v>39482</v>
      </c>
      <c r="O521" s="520" t="s">
        <v>2464</v>
      </c>
      <c r="P521" s="520" t="s">
        <v>2464</v>
      </c>
      <c r="Q521" s="520" t="s">
        <v>4693</v>
      </c>
      <c r="R521" s="520" t="s">
        <v>5955</v>
      </c>
      <c r="S521" s="520" t="s">
        <v>2464</v>
      </c>
      <c r="T521" s="520" t="s">
        <v>2464</v>
      </c>
      <c r="U521" s="520" t="s">
        <v>4693</v>
      </c>
      <c r="V521" s="520" t="s">
        <v>5956</v>
      </c>
      <c r="W521" s="520" t="s">
        <v>5910</v>
      </c>
      <c r="X521" s="520" t="s">
        <v>5911</v>
      </c>
      <c r="Y521" s="520" t="s">
        <v>2464</v>
      </c>
      <c r="Z521" s="520" t="s">
        <v>2464</v>
      </c>
      <c r="AA521" s="520" t="s">
        <v>2690</v>
      </c>
      <c r="AB521" s="520" t="s">
        <v>5957</v>
      </c>
      <c r="AC521" s="520" t="s">
        <v>5958</v>
      </c>
      <c r="AD521" s="520" t="s">
        <v>5959</v>
      </c>
      <c r="AE521" s="520" t="s">
        <v>2464</v>
      </c>
      <c r="AF521" s="520" t="s">
        <v>2464</v>
      </c>
      <c r="AG521" s="520" t="s">
        <v>2464</v>
      </c>
    </row>
    <row r="522" spans="1:36" ht="12.75" hidden="1" customHeight="1" outlineLevel="1">
      <c r="A522" s="520" t="s">
        <v>5960</v>
      </c>
      <c r="B522" s="520" t="s">
        <v>5961</v>
      </c>
      <c r="C522" s="520" t="s">
        <v>5961</v>
      </c>
      <c r="D522" s="520" t="s">
        <v>5961</v>
      </c>
      <c r="E522" s="520" t="s">
        <v>5898</v>
      </c>
      <c r="F522" s="520">
        <v>1</v>
      </c>
      <c r="G522" s="523">
        <v>36526.000011574077</v>
      </c>
      <c r="H522" s="523">
        <v>47848.999988425923</v>
      </c>
      <c r="I522" s="523">
        <v>42599.59003472222</v>
      </c>
      <c r="J522" s="520" t="s">
        <v>2465</v>
      </c>
      <c r="K522" s="520">
        <v>1</v>
      </c>
      <c r="L522" s="520" t="s">
        <v>2464</v>
      </c>
      <c r="M522" s="520" t="s">
        <v>5962</v>
      </c>
      <c r="N522" s="523">
        <v>39482</v>
      </c>
      <c r="O522" s="520" t="s">
        <v>2464</v>
      </c>
      <c r="P522" s="520" t="s">
        <v>2464</v>
      </c>
      <c r="Q522" s="520" t="s">
        <v>5963</v>
      </c>
      <c r="R522" s="520" t="s">
        <v>5964</v>
      </c>
      <c r="S522" s="520" t="s">
        <v>2464</v>
      </c>
      <c r="T522" s="520" t="s">
        <v>2464</v>
      </c>
      <c r="U522" s="520" t="s">
        <v>5965</v>
      </c>
      <c r="V522" s="520" t="s">
        <v>5966</v>
      </c>
      <c r="W522" s="520" t="s">
        <v>5910</v>
      </c>
      <c r="X522" s="520" t="s">
        <v>5911</v>
      </c>
      <c r="Y522" s="520" t="s">
        <v>2464</v>
      </c>
      <c r="Z522" s="520" t="s">
        <v>2464</v>
      </c>
      <c r="AA522" s="520" t="s">
        <v>2690</v>
      </c>
      <c r="AB522" s="520" t="s">
        <v>5967</v>
      </c>
      <c r="AC522" s="520" t="s">
        <v>5968</v>
      </c>
      <c r="AD522" s="520" t="s">
        <v>5969</v>
      </c>
      <c r="AE522" s="520" t="s">
        <v>2464</v>
      </c>
      <c r="AF522" s="520" t="s">
        <v>2464</v>
      </c>
      <c r="AG522" s="520" t="s">
        <v>2464</v>
      </c>
    </row>
    <row r="523" spans="1:36" ht="12.75" hidden="1" customHeight="1" outlineLevel="1">
      <c r="A523" s="520" t="s">
        <v>5970</v>
      </c>
      <c r="B523" s="520" t="s">
        <v>5971</v>
      </c>
      <c r="C523" s="520" t="s">
        <v>5971</v>
      </c>
      <c r="D523" s="520" t="s">
        <v>5971</v>
      </c>
      <c r="E523" s="520" t="s">
        <v>5898</v>
      </c>
      <c r="F523" s="520">
        <v>1</v>
      </c>
      <c r="G523" s="523">
        <v>36526.000011574077</v>
      </c>
      <c r="H523" s="523">
        <v>47848.999988425923</v>
      </c>
      <c r="I523" s="523">
        <v>42599.59003472222</v>
      </c>
      <c r="J523" s="520" t="s">
        <v>2465</v>
      </c>
      <c r="K523" s="520">
        <v>1</v>
      </c>
      <c r="L523" s="520" t="s">
        <v>2464</v>
      </c>
      <c r="M523" s="520" t="s">
        <v>5972</v>
      </c>
      <c r="N523" s="523">
        <v>39482</v>
      </c>
      <c r="O523" s="520" t="s">
        <v>2464</v>
      </c>
      <c r="P523" s="520" t="s">
        <v>2464</v>
      </c>
      <c r="Q523" s="520" t="s">
        <v>5917</v>
      </c>
      <c r="R523" s="520" t="s">
        <v>5973</v>
      </c>
      <c r="S523" s="520" t="s">
        <v>2464</v>
      </c>
      <c r="T523" s="520" t="s">
        <v>2464</v>
      </c>
      <c r="U523" s="520" t="s">
        <v>5919</v>
      </c>
      <c r="V523" s="520" t="s">
        <v>5974</v>
      </c>
      <c r="W523" s="520" t="s">
        <v>5910</v>
      </c>
      <c r="X523" s="520" t="s">
        <v>5911</v>
      </c>
      <c r="Y523" s="520" t="s">
        <v>2464</v>
      </c>
      <c r="Z523" s="520" t="s">
        <v>2464</v>
      </c>
      <c r="AA523" s="520" t="s">
        <v>2690</v>
      </c>
      <c r="AB523" s="520" t="s">
        <v>5975</v>
      </c>
      <c r="AC523" s="520" t="s">
        <v>5976</v>
      </c>
      <c r="AD523" s="520" t="s">
        <v>5977</v>
      </c>
      <c r="AE523" s="520" t="s">
        <v>2464</v>
      </c>
      <c r="AF523" s="520" t="s">
        <v>2464</v>
      </c>
      <c r="AG523" s="520" t="s">
        <v>2464</v>
      </c>
    </row>
    <row r="524" spans="1:36" ht="12.75" hidden="1" customHeight="1" outlineLevel="1">
      <c r="A524" s="520" t="s">
        <v>5978</v>
      </c>
      <c r="B524" s="520" t="s">
        <v>5979</v>
      </c>
      <c r="C524" s="520" t="s">
        <v>5979</v>
      </c>
      <c r="D524" s="520" t="s">
        <v>5979</v>
      </c>
      <c r="E524" s="520" t="s">
        <v>5898</v>
      </c>
      <c r="F524" s="520">
        <v>1</v>
      </c>
      <c r="G524" s="523">
        <v>36526.000011574077</v>
      </c>
      <c r="H524" s="523">
        <v>47848.999988425923</v>
      </c>
      <c r="I524" s="523">
        <v>42599.59003472222</v>
      </c>
      <c r="J524" s="520" t="s">
        <v>2465</v>
      </c>
      <c r="K524" s="520">
        <v>1</v>
      </c>
      <c r="L524" s="520" t="s">
        <v>2464</v>
      </c>
      <c r="M524" s="520" t="s">
        <v>5980</v>
      </c>
      <c r="N524" s="523">
        <v>39482</v>
      </c>
      <c r="O524" s="520" t="s">
        <v>2464</v>
      </c>
      <c r="P524" s="520" t="s">
        <v>2464</v>
      </c>
      <c r="Q524" s="520" t="s">
        <v>5981</v>
      </c>
      <c r="R524" s="520" t="s">
        <v>5982</v>
      </c>
      <c r="S524" s="520" t="s">
        <v>2464</v>
      </c>
      <c r="T524" s="520" t="s">
        <v>2464</v>
      </c>
      <c r="U524" s="520" t="s">
        <v>5983</v>
      </c>
      <c r="V524" s="520" t="s">
        <v>5984</v>
      </c>
      <c r="W524" s="520" t="s">
        <v>5910</v>
      </c>
      <c r="X524" s="520" t="s">
        <v>5911</v>
      </c>
      <c r="Y524" s="520" t="s">
        <v>2464</v>
      </c>
      <c r="Z524" s="520" t="s">
        <v>2464</v>
      </c>
      <c r="AA524" s="520" t="s">
        <v>2690</v>
      </c>
      <c r="AB524" s="520" t="s">
        <v>5985</v>
      </c>
      <c r="AC524" s="520" t="s">
        <v>5986</v>
      </c>
      <c r="AD524" s="520" t="s">
        <v>5987</v>
      </c>
      <c r="AE524" s="520" t="s">
        <v>2464</v>
      </c>
      <c r="AF524" s="520" t="s">
        <v>2464</v>
      </c>
      <c r="AG524" s="520" t="s">
        <v>2464</v>
      </c>
    </row>
    <row r="525" spans="1:36" ht="12.75" hidden="1" customHeight="1" outlineLevel="1">
      <c r="A525" s="520" t="s">
        <v>5988</v>
      </c>
      <c r="B525" s="520" t="s">
        <v>5989</v>
      </c>
      <c r="C525" s="520" t="s">
        <v>5989</v>
      </c>
      <c r="D525" s="520" t="s">
        <v>5989</v>
      </c>
      <c r="E525" s="520" t="s">
        <v>5898</v>
      </c>
      <c r="F525" s="520">
        <v>1</v>
      </c>
      <c r="G525" s="523">
        <v>36526.000011574077</v>
      </c>
      <c r="H525" s="523">
        <v>47848.999988425923</v>
      </c>
      <c r="I525" s="523">
        <v>42599.59003472222</v>
      </c>
      <c r="J525" s="520" t="s">
        <v>2465</v>
      </c>
      <c r="K525" s="520">
        <v>1</v>
      </c>
      <c r="L525" s="520" t="s">
        <v>2464</v>
      </c>
      <c r="M525" s="520" t="s">
        <v>5990</v>
      </c>
      <c r="N525" s="523">
        <v>39482</v>
      </c>
      <c r="O525" s="520" t="s">
        <v>2464</v>
      </c>
      <c r="P525" s="520" t="s">
        <v>2464</v>
      </c>
      <c r="Q525" s="520" t="s">
        <v>5991</v>
      </c>
      <c r="R525" s="520" t="s">
        <v>2464</v>
      </c>
      <c r="S525" s="520" t="s">
        <v>2464</v>
      </c>
      <c r="T525" s="520" t="s">
        <v>2464</v>
      </c>
      <c r="U525" s="520" t="s">
        <v>5991</v>
      </c>
      <c r="V525" s="520" t="s">
        <v>5992</v>
      </c>
      <c r="W525" s="520" t="s">
        <v>5910</v>
      </c>
      <c r="X525" s="520" t="s">
        <v>5911</v>
      </c>
      <c r="Y525" s="520" t="s">
        <v>2464</v>
      </c>
      <c r="Z525" s="520" t="s">
        <v>2464</v>
      </c>
      <c r="AA525" s="520" t="s">
        <v>2690</v>
      </c>
      <c r="AB525" s="520" t="s">
        <v>5993</v>
      </c>
      <c r="AC525" s="520" t="s">
        <v>5994</v>
      </c>
      <c r="AD525" s="520" t="s">
        <v>2464</v>
      </c>
      <c r="AE525" s="520" t="s">
        <v>2464</v>
      </c>
      <c r="AF525" s="520" t="s">
        <v>2464</v>
      </c>
      <c r="AG525" s="520" t="s">
        <v>2464</v>
      </c>
    </row>
    <row r="526" spans="1:36" ht="12.75" hidden="1" customHeight="1" outlineLevel="1">
      <c r="A526" s="520" t="s">
        <v>5995</v>
      </c>
      <c r="B526" s="520" t="s">
        <v>5996</v>
      </c>
      <c r="C526" s="520" t="s">
        <v>5996</v>
      </c>
      <c r="D526" s="520" t="s">
        <v>5996</v>
      </c>
      <c r="E526" s="520" t="s">
        <v>5898</v>
      </c>
      <c r="F526" s="520">
        <v>1</v>
      </c>
      <c r="G526" s="523">
        <v>36526.000011574077</v>
      </c>
      <c r="H526" s="523">
        <v>47848.999988425923</v>
      </c>
      <c r="I526" s="523">
        <v>42599.59003472222</v>
      </c>
      <c r="J526" s="520" t="s">
        <v>2465</v>
      </c>
      <c r="K526" s="520">
        <v>1</v>
      </c>
      <c r="L526" s="520" t="s">
        <v>2464</v>
      </c>
      <c r="M526" s="520" t="s">
        <v>5997</v>
      </c>
      <c r="N526" s="523">
        <v>39482</v>
      </c>
      <c r="O526" s="520" t="s">
        <v>2464</v>
      </c>
      <c r="P526" s="520" t="s">
        <v>2464</v>
      </c>
      <c r="Q526" s="520" t="s">
        <v>5998</v>
      </c>
      <c r="R526" s="520" t="s">
        <v>5999</v>
      </c>
      <c r="S526" s="520" t="s">
        <v>2464</v>
      </c>
      <c r="T526" s="520" t="s">
        <v>2464</v>
      </c>
      <c r="U526" s="520" t="s">
        <v>5998</v>
      </c>
      <c r="V526" s="520" t="s">
        <v>2464</v>
      </c>
      <c r="W526" s="520" t="s">
        <v>5910</v>
      </c>
      <c r="X526" s="520" t="s">
        <v>5911</v>
      </c>
      <c r="Y526" s="520" t="s">
        <v>2464</v>
      </c>
      <c r="Z526" s="520" t="s">
        <v>2464</v>
      </c>
      <c r="AA526" s="520" t="s">
        <v>2690</v>
      </c>
      <c r="AB526" s="520" t="s">
        <v>6000</v>
      </c>
      <c r="AC526" s="520" t="s">
        <v>2464</v>
      </c>
      <c r="AD526" s="520" t="s">
        <v>6001</v>
      </c>
      <c r="AE526" s="520" t="s">
        <v>2464</v>
      </c>
      <c r="AF526" s="520" t="s">
        <v>2464</v>
      </c>
      <c r="AG526" s="520" t="s">
        <v>2464</v>
      </c>
    </row>
    <row r="527" spans="1:36" ht="12.75" hidden="1" customHeight="1" outlineLevel="1">
      <c r="A527" s="520" t="s">
        <v>6002</v>
      </c>
      <c r="B527" s="520" t="s">
        <v>6003</v>
      </c>
      <c r="C527" s="520" t="s">
        <v>6003</v>
      </c>
      <c r="D527" s="520" t="s">
        <v>6003</v>
      </c>
      <c r="E527" s="520" t="s">
        <v>5898</v>
      </c>
      <c r="F527" s="520">
        <v>1</v>
      </c>
      <c r="G527" s="523">
        <v>36526.000011574077</v>
      </c>
      <c r="H527" s="523">
        <v>47848.999988425923</v>
      </c>
      <c r="I527" s="523">
        <v>42599.59003472222</v>
      </c>
      <c r="J527" s="520" t="s">
        <v>2465</v>
      </c>
      <c r="K527" s="520">
        <v>1</v>
      </c>
      <c r="L527" s="520" t="s">
        <v>2464</v>
      </c>
      <c r="M527" s="520" t="s">
        <v>6004</v>
      </c>
      <c r="N527" s="523">
        <v>39482</v>
      </c>
      <c r="O527" s="520" t="s">
        <v>2464</v>
      </c>
      <c r="P527" s="520" t="s">
        <v>2464</v>
      </c>
      <c r="Q527" s="520" t="s">
        <v>6005</v>
      </c>
      <c r="R527" s="520" t="s">
        <v>6006</v>
      </c>
      <c r="S527" s="520" t="s">
        <v>2464</v>
      </c>
      <c r="T527" s="520" t="s">
        <v>2464</v>
      </c>
      <c r="U527" s="520" t="s">
        <v>6005</v>
      </c>
      <c r="V527" s="520" t="s">
        <v>6007</v>
      </c>
      <c r="W527" s="520" t="s">
        <v>5910</v>
      </c>
      <c r="X527" s="520" t="s">
        <v>5911</v>
      </c>
      <c r="Y527" s="520" t="s">
        <v>2464</v>
      </c>
      <c r="Z527" s="520" t="s">
        <v>2464</v>
      </c>
      <c r="AA527" s="520" t="s">
        <v>2690</v>
      </c>
      <c r="AB527" s="520" t="s">
        <v>6008</v>
      </c>
      <c r="AC527" s="520" t="s">
        <v>6009</v>
      </c>
      <c r="AD527" s="520" t="s">
        <v>6010</v>
      </c>
      <c r="AE527" s="520" t="s">
        <v>2464</v>
      </c>
      <c r="AF527" s="520" t="s">
        <v>2464</v>
      </c>
      <c r="AG527" s="520" t="s">
        <v>2464</v>
      </c>
    </row>
    <row r="528" spans="1:36" ht="12.75" hidden="1" customHeight="1" outlineLevel="1">
      <c r="A528" s="520" t="s">
        <v>6011</v>
      </c>
      <c r="B528" s="520" t="s">
        <v>6012</v>
      </c>
      <c r="C528" s="520" t="s">
        <v>6012</v>
      </c>
      <c r="D528" s="520" t="s">
        <v>6012</v>
      </c>
      <c r="E528" s="520" t="s">
        <v>5898</v>
      </c>
      <c r="F528" s="520">
        <v>1</v>
      </c>
      <c r="G528" s="523">
        <v>36526.000011574077</v>
      </c>
      <c r="H528" s="523">
        <v>47848.999988425923</v>
      </c>
      <c r="I528" s="523">
        <v>42599.59003472222</v>
      </c>
      <c r="J528" s="520" t="s">
        <v>2465</v>
      </c>
      <c r="K528" s="520">
        <v>1</v>
      </c>
      <c r="L528" s="520" t="s">
        <v>2464</v>
      </c>
      <c r="M528" s="520" t="s">
        <v>6013</v>
      </c>
      <c r="N528" s="523">
        <v>39482</v>
      </c>
      <c r="O528" s="520" t="s">
        <v>2464</v>
      </c>
      <c r="P528" s="520" t="s">
        <v>2464</v>
      </c>
      <c r="Q528" s="520" t="s">
        <v>6014</v>
      </c>
      <c r="R528" s="520" t="s">
        <v>6015</v>
      </c>
      <c r="S528" s="520" t="s">
        <v>2464</v>
      </c>
      <c r="T528" s="520" t="s">
        <v>2464</v>
      </c>
      <c r="U528" s="520" t="s">
        <v>6014</v>
      </c>
      <c r="V528" s="520" t="s">
        <v>6016</v>
      </c>
      <c r="W528" s="520" t="s">
        <v>5910</v>
      </c>
      <c r="X528" s="520" t="s">
        <v>5911</v>
      </c>
      <c r="Y528" s="520" t="s">
        <v>2464</v>
      </c>
      <c r="Z528" s="520" t="s">
        <v>2464</v>
      </c>
      <c r="AA528" s="520" t="s">
        <v>2690</v>
      </c>
      <c r="AB528" s="520" t="s">
        <v>6017</v>
      </c>
      <c r="AC528" s="520" t="s">
        <v>6018</v>
      </c>
      <c r="AD528" s="520" t="s">
        <v>6019</v>
      </c>
      <c r="AE528" s="520" t="s">
        <v>2464</v>
      </c>
      <c r="AF528" s="520" t="s">
        <v>2464</v>
      </c>
      <c r="AG528" s="520" t="s">
        <v>2464</v>
      </c>
    </row>
    <row r="529" spans="1:33" ht="12.75" hidden="1" customHeight="1" outlineLevel="1">
      <c r="A529" s="520" t="s">
        <v>6020</v>
      </c>
      <c r="B529" s="520" t="s">
        <v>6021</v>
      </c>
      <c r="C529" s="520" t="s">
        <v>6021</v>
      </c>
      <c r="D529" s="520" t="s">
        <v>6021</v>
      </c>
      <c r="E529" s="520" t="s">
        <v>5898</v>
      </c>
      <c r="F529" s="520">
        <v>1</v>
      </c>
      <c r="G529" s="523">
        <v>36526.000011574077</v>
      </c>
      <c r="H529" s="523">
        <v>47848.999988425923</v>
      </c>
      <c r="I529" s="523">
        <v>42599.59003472222</v>
      </c>
      <c r="J529" s="520" t="s">
        <v>2465</v>
      </c>
      <c r="K529" s="520">
        <v>1</v>
      </c>
      <c r="L529" s="520" t="s">
        <v>2464</v>
      </c>
      <c r="M529" s="520" t="s">
        <v>6022</v>
      </c>
      <c r="N529" s="523">
        <v>39482</v>
      </c>
      <c r="O529" s="520" t="s">
        <v>2464</v>
      </c>
      <c r="P529" s="520" t="s">
        <v>2464</v>
      </c>
      <c r="Q529" s="520" t="s">
        <v>6023</v>
      </c>
      <c r="R529" s="520" t="s">
        <v>6024</v>
      </c>
      <c r="S529" s="520" t="s">
        <v>2464</v>
      </c>
      <c r="T529" s="520" t="s">
        <v>2464</v>
      </c>
      <c r="U529" s="520" t="s">
        <v>6023</v>
      </c>
      <c r="V529" s="520" t="s">
        <v>6025</v>
      </c>
      <c r="W529" s="520" t="s">
        <v>5910</v>
      </c>
      <c r="X529" s="520" t="s">
        <v>5911</v>
      </c>
      <c r="Y529" s="520" t="s">
        <v>2464</v>
      </c>
      <c r="Z529" s="520" t="s">
        <v>2464</v>
      </c>
      <c r="AA529" s="520" t="s">
        <v>2690</v>
      </c>
      <c r="AB529" s="520" t="s">
        <v>6026</v>
      </c>
      <c r="AC529" s="520" t="s">
        <v>2464</v>
      </c>
      <c r="AD529" s="520" t="s">
        <v>6027</v>
      </c>
      <c r="AE529" s="520" t="s">
        <v>2464</v>
      </c>
      <c r="AF529" s="520" t="s">
        <v>2464</v>
      </c>
      <c r="AG529" s="520" t="s">
        <v>2464</v>
      </c>
    </row>
    <row r="530" spans="1:33" ht="12.75" hidden="1" customHeight="1" outlineLevel="1">
      <c r="A530" s="520" t="s">
        <v>6028</v>
      </c>
      <c r="B530" s="520" t="s">
        <v>6029</v>
      </c>
      <c r="C530" s="520" t="s">
        <v>6029</v>
      </c>
      <c r="D530" s="520" t="s">
        <v>6029</v>
      </c>
      <c r="E530" s="520" t="s">
        <v>5898</v>
      </c>
      <c r="F530" s="520">
        <v>1</v>
      </c>
      <c r="G530" s="523">
        <v>36526.000011574077</v>
      </c>
      <c r="H530" s="523">
        <v>47848.999988425923</v>
      </c>
      <c r="I530" s="523">
        <v>42599.59003472222</v>
      </c>
      <c r="J530" s="520" t="s">
        <v>2465</v>
      </c>
      <c r="K530" s="520">
        <v>1</v>
      </c>
      <c r="L530" s="520" t="s">
        <v>2464</v>
      </c>
      <c r="M530" s="520" t="s">
        <v>6030</v>
      </c>
      <c r="N530" s="523">
        <v>39482</v>
      </c>
      <c r="O530" s="520" t="s">
        <v>2464</v>
      </c>
      <c r="P530" s="520" t="s">
        <v>2464</v>
      </c>
      <c r="Q530" s="520" t="s">
        <v>6031</v>
      </c>
      <c r="R530" s="520" t="s">
        <v>2464</v>
      </c>
      <c r="S530" s="520" t="s">
        <v>2464</v>
      </c>
      <c r="T530" s="520" t="s">
        <v>2464</v>
      </c>
      <c r="U530" s="520" t="s">
        <v>6031</v>
      </c>
      <c r="V530" s="520" t="s">
        <v>2464</v>
      </c>
      <c r="W530" s="520" t="s">
        <v>5910</v>
      </c>
      <c r="X530" s="520" t="s">
        <v>5911</v>
      </c>
      <c r="Y530" s="520" t="s">
        <v>2464</v>
      </c>
      <c r="Z530" s="520" t="s">
        <v>2464</v>
      </c>
      <c r="AA530" s="520" t="s">
        <v>2690</v>
      </c>
      <c r="AB530" s="520" t="s">
        <v>6032</v>
      </c>
      <c r="AC530" s="520" t="s">
        <v>2464</v>
      </c>
      <c r="AD530" s="520" t="s">
        <v>2464</v>
      </c>
      <c r="AE530" s="520" t="s">
        <v>2464</v>
      </c>
      <c r="AF530" s="520" t="s">
        <v>2464</v>
      </c>
      <c r="AG530" s="520" t="s">
        <v>2464</v>
      </c>
    </row>
    <row r="531" spans="1:33" ht="12.75" hidden="1" customHeight="1" outlineLevel="1">
      <c r="A531" s="520" t="s">
        <v>6033</v>
      </c>
      <c r="B531" s="520" t="s">
        <v>6034</v>
      </c>
      <c r="C531" s="520" t="s">
        <v>6034</v>
      </c>
      <c r="D531" s="520" t="s">
        <v>6034</v>
      </c>
      <c r="E531" s="520" t="s">
        <v>5898</v>
      </c>
      <c r="F531" s="520">
        <v>1</v>
      </c>
      <c r="G531" s="523">
        <v>36526.000011574077</v>
      </c>
      <c r="H531" s="523">
        <v>47848.999988425923</v>
      </c>
      <c r="I531" s="523">
        <v>42599.59003472222</v>
      </c>
      <c r="J531" s="520" t="s">
        <v>2465</v>
      </c>
      <c r="K531" s="520">
        <v>1</v>
      </c>
      <c r="L531" s="520" t="s">
        <v>2464</v>
      </c>
      <c r="M531" s="520" t="s">
        <v>6035</v>
      </c>
      <c r="N531" s="523">
        <v>39482</v>
      </c>
      <c r="O531" s="520" t="s">
        <v>2464</v>
      </c>
      <c r="P531" s="520" t="s">
        <v>2464</v>
      </c>
      <c r="Q531" s="520" t="s">
        <v>6036</v>
      </c>
      <c r="R531" s="520" t="s">
        <v>2464</v>
      </c>
      <c r="S531" s="520" t="s">
        <v>2464</v>
      </c>
      <c r="T531" s="520" t="s">
        <v>2464</v>
      </c>
      <c r="U531" s="520" t="s">
        <v>6037</v>
      </c>
      <c r="V531" s="520" t="s">
        <v>6038</v>
      </c>
      <c r="W531" s="520" t="s">
        <v>5910</v>
      </c>
      <c r="X531" s="520" t="s">
        <v>5911</v>
      </c>
      <c r="Y531" s="520" t="s">
        <v>2464</v>
      </c>
      <c r="Z531" s="520" t="s">
        <v>2464</v>
      </c>
      <c r="AA531" s="520" t="s">
        <v>2690</v>
      </c>
      <c r="AB531" s="520" t="s">
        <v>6039</v>
      </c>
      <c r="AC531" s="520" t="s">
        <v>6040</v>
      </c>
      <c r="AD531" s="520" t="s">
        <v>2464</v>
      </c>
      <c r="AE531" s="520" t="s">
        <v>2464</v>
      </c>
      <c r="AF531" s="520" t="s">
        <v>2464</v>
      </c>
      <c r="AG531" s="520" t="s">
        <v>2464</v>
      </c>
    </row>
    <row r="532" spans="1:33" ht="12.75" hidden="1" customHeight="1" outlineLevel="1">
      <c r="A532" s="520" t="s">
        <v>6041</v>
      </c>
      <c r="B532" s="520" t="s">
        <v>6042</v>
      </c>
      <c r="C532" s="520" t="s">
        <v>6042</v>
      </c>
      <c r="D532" s="520" t="s">
        <v>6042</v>
      </c>
      <c r="E532" s="520" t="s">
        <v>5898</v>
      </c>
      <c r="F532" s="520">
        <v>1</v>
      </c>
      <c r="G532" s="523">
        <v>36526.000011574077</v>
      </c>
      <c r="H532" s="523">
        <v>47848.999988425923</v>
      </c>
      <c r="I532" s="523">
        <v>42599.59003472222</v>
      </c>
      <c r="J532" s="520" t="s">
        <v>2465</v>
      </c>
      <c r="K532" s="520">
        <v>1</v>
      </c>
      <c r="L532" s="520" t="s">
        <v>2464</v>
      </c>
      <c r="M532" s="520" t="s">
        <v>6043</v>
      </c>
      <c r="N532" s="523">
        <v>39482</v>
      </c>
      <c r="O532" s="520" t="s">
        <v>2464</v>
      </c>
      <c r="P532" s="520" t="s">
        <v>2464</v>
      </c>
      <c r="Q532" s="520" t="s">
        <v>6044</v>
      </c>
      <c r="R532" s="520" t="s">
        <v>6045</v>
      </c>
      <c r="S532" s="520" t="s">
        <v>2464</v>
      </c>
      <c r="T532" s="520" t="s">
        <v>2464</v>
      </c>
      <c r="U532" s="520" t="s">
        <v>6046</v>
      </c>
      <c r="V532" s="520" t="s">
        <v>6047</v>
      </c>
      <c r="W532" s="520" t="s">
        <v>5910</v>
      </c>
      <c r="X532" s="520" t="s">
        <v>5911</v>
      </c>
      <c r="Y532" s="520" t="s">
        <v>2464</v>
      </c>
      <c r="Z532" s="520" t="s">
        <v>2464</v>
      </c>
      <c r="AA532" s="520" t="s">
        <v>2690</v>
      </c>
      <c r="AB532" s="520" t="s">
        <v>6048</v>
      </c>
      <c r="AC532" s="520" t="s">
        <v>6049</v>
      </c>
      <c r="AD532" s="520" t="s">
        <v>6050</v>
      </c>
      <c r="AE532" s="520" t="s">
        <v>2464</v>
      </c>
      <c r="AF532" s="520" t="s">
        <v>2464</v>
      </c>
      <c r="AG532" s="520" t="s">
        <v>2464</v>
      </c>
    </row>
    <row r="533" spans="1:33" ht="12.75" hidden="1" customHeight="1" outlineLevel="1">
      <c r="A533" s="520" t="s">
        <v>6051</v>
      </c>
      <c r="B533" s="520" t="s">
        <v>6052</v>
      </c>
      <c r="C533" s="520" t="s">
        <v>6052</v>
      </c>
      <c r="D533" s="520" t="s">
        <v>6052</v>
      </c>
      <c r="E533" s="520" t="s">
        <v>5898</v>
      </c>
      <c r="F533" s="520">
        <v>1</v>
      </c>
      <c r="G533" s="523">
        <v>36526.000011574077</v>
      </c>
      <c r="H533" s="523">
        <v>47848.999988425923</v>
      </c>
      <c r="I533" s="523">
        <v>42599.59003472222</v>
      </c>
      <c r="J533" s="520" t="s">
        <v>2465</v>
      </c>
      <c r="K533" s="520">
        <v>1</v>
      </c>
      <c r="L533" s="520" t="s">
        <v>2464</v>
      </c>
      <c r="M533" s="520" t="s">
        <v>6053</v>
      </c>
      <c r="N533" s="523">
        <v>39482</v>
      </c>
      <c r="O533" s="520" t="s">
        <v>2464</v>
      </c>
      <c r="P533" s="520" t="s">
        <v>2464</v>
      </c>
      <c r="Q533" s="520" t="s">
        <v>6005</v>
      </c>
      <c r="R533" s="520" t="s">
        <v>2464</v>
      </c>
      <c r="S533" s="520" t="s">
        <v>2464</v>
      </c>
      <c r="T533" s="520" t="s">
        <v>2464</v>
      </c>
      <c r="U533" s="520" t="s">
        <v>6005</v>
      </c>
      <c r="V533" s="520" t="s">
        <v>2464</v>
      </c>
      <c r="W533" s="520" t="s">
        <v>5910</v>
      </c>
      <c r="X533" s="520" t="s">
        <v>5911</v>
      </c>
      <c r="Y533" s="520" t="s">
        <v>2464</v>
      </c>
      <c r="Z533" s="520" t="s">
        <v>2464</v>
      </c>
      <c r="AA533" s="520" t="s">
        <v>2690</v>
      </c>
      <c r="AB533" s="520" t="s">
        <v>6054</v>
      </c>
      <c r="AC533" s="520" t="s">
        <v>2464</v>
      </c>
      <c r="AD533" s="520" t="s">
        <v>2464</v>
      </c>
      <c r="AE533" s="520" t="s">
        <v>2464</v>
      </c>
      <c r="AF533" s="520" t="s">
        <v>2464</v>
      </c>
      <c r="AG533" s="520" t="s">
        <v>2464</v>
      </c>
    </row>
    <row r="534" spans="1:33" ht="12.75" hidden="1" customHeight="1" outlineLevel="1">
      <c r="A534" s="520" t="s">
        <v>6055</v>
      </c>
      <c r="B534" s="520" t="s">
        <v>6056</v>
      </c>
      <c r="C534" s="520" t="s">
        <v>6056</v>
      </c>
      <c r="D534" s="520" t="s">
        <v>6056</v>
      </c>
      <c r="E534" s="520" t="s">
        <v>5898</v>
      </c>
      <c r="F534" s="520">
        <v>1</v>
      </c>
      <c r="G534" s="523">
        <v>36526.000011574077</v>
      </c>
      <c r="H534" s="523">
        <v>47848.999988425923</v>
      </c>
      <c r="I534" s="523">
        <v>42599.59003472222</v>
      </c>
      <c r="J534" s="520" t="s">
        <v>2465</v>
      </c>
      <c r="K534" s="520">
        <v>1</v>
      </c>
      <c r="L534" s="520" t="s">
        <v>2464</v>
      </c>
      <c r="M534" s="520" t="s">
        <v>6057</v>
      </c>
      <c r="N534" s="523">
        <v>39482</v>
      </c>
      <c r="O534" s="520" t="s">
        <v>2464</v>
      </c>
      <c r="P534" s="520" t="s">
        <v>2464</v>
      </c>
      <c r="Q534" s="520" t="s">
        <v>6005</v>
      </c>
      <c r="R534" s="520" t="s">
        <v>6058</v>
      </c>
      <c r="S534" s="520" t="s">
        <v>2464</v>
      </c>
      <c r="T534" s="520" t="s">
        <v>2464</v>
      </c>
      <c r="U534" s="520" t="s">
        <v>6005</v>
      </c>
      <c r="V534" s="520" t="s">
        <v>2464</v>
      </c>
      <c r="W534" s="520" t="s">
        <v>5910</v>
      </c>
      <c r="X534" s="520" t="s">
        <v>5911</v>
      </c>
      <c r="Y534" s="520" t="s">
        <v>6059</v>
      </c>
      <c r="Z534" s="520" t="s">
        <v>6060</v>
      </c>
      <c r="AA534" s="520" t="s">
        <v>2690</v>
      </c>
      <c r="AB534" s="520" t="s">
        <v>6061</v>
      </c>
      <c r="AC534" s="520" t="s">
        <v>2464</v>
      </c>
      <c r="AD534" s="520" t="s">
        <v>6062</v>
      </c>
      <c r="AE534" s="520" t="s">
        <v>2464</v>
      </c>
      <c r="AF534" s="520" t="s">
        <v>2464</v>
      </c>
      <c r="AG534" s="520" t="s">
        <v>2464</v>
      </c>
    </row>
    <row r="535" spans="1:33" ht="12.75" hidden="1" customHeight="1" outlineLevel="1">
      <c r="A535" s="520" t="s">
        <v>6063</v>
      </c>
      <c r="B535" s="520" t="s">
        <v>6064</v>
      </c>
      <c r="C535" s="520" t="s">
        <v>6064</v>
      </c>
      <c r="D535" s="520" t="s">
        <v>6064</v>
      </c>
      <c r="E535" s="520" t="s">
        <v>5898</v>
      </c>
      <c r="F535" s="520">
        <v>1</v>
      </c>
      <c r="G535" s="523">
        <v>36526.000011574077</v>
      </c>
      <c r="H535" s="523">
        <v>47848.999988425923</v>
      </c>
      <c r="I535" s="523">
        <v>42599.59003472222</v>
      </c>
      <c r="J535" s="520" t="s">
        <v>2465</v>
      </c>
      <c r="K535" s="520">
        <v>1</v>
      </c>
      <c r="L535" s="520" t="s">
        <v>2464</v>
      </c>
      <c r="M535" s="520" t="s">
        <v>6065</v>
      </c>
      <c r="N535" s="523">
        <v>39482</v>
      </c>
      <c r="O535" s="520" t="s">
        <v>2464</v>
      </c>
      <c r="P535" s="520" t="s">
        <v>2464</v>
      </c>
      <c r="Q535" s="520" t="s">
        <v>6005</v>
      </c>
      <c r="R535" s="520" t="s">
        <v>6066</v>
      </c>
      <c r="S535" s="520" t="s">
        <v>2464</v>
      </c>
      <c r="T535" s="520" t="s">
        <v>2464</v>
      </c>
      <c r="U535" s="520" t="s">
        <v>6005</v>
      </c>
      <c r="V535" s="520" t="s">
        <v>2464</v>
      </c>
      <c r="W535" s="520" t="s">
        <v>5910</v>
      </c>
      <c r="X535" s="520" t="s">
        <v>5911</v>
      </c>
      <c r="Y535" s="520" t="s">
        <v>6067</v>
      </c>
      <c r="Z535" s="520" t="s">
        <v>6068</v>
      </c>
      <c r="AA535" s="520" t="s">
        <v>2690</v>
      </c>
      <c r="AB535" s="520" t="s">
        <v>6069</v>
      </c>
      <c r="AC535" s="520" t="s">
        <v>2464</v>
      </c>
      <c r="AD535" s="520" t="s">
        <v>6070</v>
      </c>
      <c r="AE535" s="520" t="s">
        <v>2464</v>
      </c>
      <c r="AF535" s="520" t="s">
        <v>2464</v>
      </c>
      <c r="AG535" s="520" t="s">
        <v>2464</v>
      </c>
    </row>
    <row r="536" spans="1:33" ht="12.75" hidden="1" customHeight="1" outlineLevel="1">
      <c r="A536" s="520" t="s">
        <v>6071</v>
      </c>
      <c r="B536" s="520" t="s">
        <v>6072</v>
      </c>
      <c r="C536" s="520" t="s">
        <v>6072</v>
      </c>
      <c r="D536" s="520" t="s">
        <v>6072</v>
      </c>
      <c r="E536" s="520" t="s">
        <v>5898</v>
      </c>
      <c r="F536" s="520">
        <v>1</v>
      </c>
      <c r="G536" s="523">
        <v>36526.000011574077</v>
      </c>
      <c r="H536" s="523">
        <v>47848.999988425923</v>
      </c>
      <c r="I536" s="523">
        <v>42599.59003472222</v>
      </c>
      <c r="J536" s="520" t="s">
        <v>2465</v>
      </c>
      <c r="K536" s="520">
        <v>1</v>
      </c>
      <c r="L536" s="520" t="s">
        <v>2464</v>
      </c>
      <c r="M536" s="520" t="s">
        <v>6073</v>
      </c>
      <c r="N536" s="523">
        <v>39482</v>
      </c>
      <c r="O536" s="520" t="s">
        <v>2464</v>
      </c>
      <c r="P536" s="520" t="s">
        <v>6074</v>
      </c>
      <c r="Q536" s="520" t="s">
        <v>6075</v>
      </c>
      <c r="R536" s="520" t="s">
        <v>6076</v>
      </c>
      <c r="S536" s="520" t="s">
        <v>2464</v>
      </c>
      <c r="T536" s="520" t="s">
        <v>6077</v>
      </c>
      <c r="U536" s="520" t="s">
        <v>6078</v>
      </c>
      <c r="V536" s="520" t="s">
        <v>2464</v>
      </c>
      <c r="W536" s="520" t="s">
        <v>5910</v>
      </c>
      <c r="X536" s="520" t="s">
        <v>5911</v>
      </c>
      <c r="Y536" s="520" t="s">
        <v>6079</v>
      </c>
      <c r="Z536" s="520" t="s">
        <v>6080</v>
      </c>
      <c r="AA536" s="520" t="s">
        <v>2690</v>
      </c>
      <c r="AB536" s="520" t="s">
        <v>6081</v>
      </c>
      <c r="AC536" s="520" t="s">
        <v>2464</v>
      </c>
      <c r="AD536" s="520" t="s">
        <v>6082</v>
      </c>
      <c r="AE536" s="520" t="s">
        <v>2464</v>
      </c>
      <c r="AF536" s="520" t="s">
        <v>2464</v>
      </c>
      <c r="AG536" s="520" t="s">
        <v>2464</v>
      </c>
    </row>
    <row r="537" spans="1:33" ht="12.75" hidden="1" customHeight="1" outlineLevel="1">
      <c r="A537" s="520" t="s">
        <v>6083</v>
      </c>
      <c r="B537" s="520" t="s">
        <v>6084</v>
      </c>
      <c r="C537" s="520" t="s">
        <v>6084</v>
      </c>
      <c r="D537" s="520" t="s">
        <v>6084</v>
      </c>
      <c r="E537" s="520" t="s">
        <v>5898</v>
      </c>
      <c r="F537" s="520">
        <v>1</v>
      </c>
      <c r="G537" s="523">
        <v>36526.000011574077</v>
      </c>
      <c r="H537" s="523">
        <v>47848.999988425923</v>
      </c>
      <c r="I537" s="523">
        <v>42599.59003472222</v>
      </c>
      <c r="J537" s="520" t="s">
        <v>2465</v>
      </c>
      <c r="K537" s="520">
        <v>1</v>
      </c>
      <c r="L537" s="520" t="s">
        <v>2464</v>
      </c>
      <c r="M537" s="520" t="s">
        <v>6085</v>
      </c>
      <c r="N537" s="523">
        <v>39482</v>
      </c>
      <c r="O537" s="520" t="s">
        <v>2464</v>
      </c>
      <c r="P537" s="520" t="s">
        <v>2464</v>
      </c>
      <c r="Q537" s="520" t="s">
        <v>5917</v>
      </c>
      <c r="R537" s="520" t="s">
        <v>2464</v>
      </c>
      <c r="S537" s="520" t="s">
        <v>2464</v>
      </c>
      <c r="T537" s="520" t="s">
        <v>2464</v>
      </c>
      <c r="U537" s="520" t="s">
        <v>6086</v>
      </c>
      <c r="V537" s="520" t="s">
        <v>6087</v>
      </c>
      <c r="W537" s="520" t="s">
        <v>5910</v>
      </c>
      <c r="X537" s="520" t="s">
        <v>5911</v>
      </c>
      <c r="Y537" s="520" t="s">
        <v>2464</v>
      </c>
      <c r="Z537" s="520" t="s">
        <v>2464</v>
      </c>
      <c r="AA537" s="520" t="s">
        <v>2690</v>
      </c>
      <c r="AB537" s="520" t="s">
        <v>6088</v>
      </c>
      <c r="AC537" s="520" t="s">
        <v>6089</v>
      </c>
      <c r="AD537" s="520" t="s">
        <v>2464</v>
      </c>
      <c r="AE537" s="520" t="s">
        <v>2464</v>
      </c>
      <c r="AF537" s="520" t="s">
        <v>2464</v>
      </c>
      <c r="AG537" s="520" t="s">
        <v>2464</v>
      </c>
    </row>
    <row r="538" spans="1:33" ht="12.75" hidden="1" customHeight="1" outlineLevel="1">
      <c r="A538" s="520" t="s">
        <v>6090</v>
      </c>
      <c r="B538" s="520" t="s">
        <v>6091</v>
      </c>
      <c r="C538" s="520" t="s">
        <v>6091</v>
      </c>
      <c r="D538" s="520" t="s">
        <v>6092</v>
      </c>
      <c r="E538" s="520" t="s">
        <v>5898</v>
      </c>
      <c r="F538" s="520">
        <v>1</v>
      </c>
      <c r="G538" s="523">
        <v>36526.000011574077</v>
      </c>
      <c r="H538" s="523">
        <v>47848.999988425923</v>
      </c>
      <c r="I538" s="523">
        <v>41843.911157407405</v>
      </c>
      <c r="J538" s="520" t="s">
        <v>2465</v>
      </c>
      <c r="K538" s="520">
        <v>1</v>
      </c>
      <c r="L538" s="520" t="s">
        <v>2464</v>
      </c>
      <c r="M538" s="520" t="s">
        <v>6093</v>
      </c>
      <c r="N538" s="523">
        <v>39482</v>
      </c>
      <c r="O538" s="520" t="s">
        <v>2464</v>
      </c>
      <c r="P538" s="520" t="s">
        <v>2464</v>
      </c>
      <c r="Q538" s="520" t="s">
        <v>2464</v>
      </c>
      <c r="R538" s="520" t="s">
        <v>2464</v>
      </c>
      <c r="S538" s="520" t="s">
        <v>2464</v>
      </c>
      <c r="T538" s="520" t="s">
        <v>2464</v>
      </c>
      <c r="U538" s="520" t="s">
        <v>2464</v>
      </c>
      <c r="V538" s="520" t="s">
        <v>2464</v>
      </c>
      <c r="W538" s="520" t="s">
        <v>6094</v>
      </c>
      <c r="X538" s="520" t="s">
        <v>6095</v>
      </c>
      <c r="Y538" s="520" t="s">
        <v>2464</v>
      </c>
      <c r="Z538" s="520" t="s">
        <v>2464</v>
      </c>
      <c r="AA538" s="520" t="s">
        <v>2690</v>
      </c>
      <c r="AB538" s="520" t="s">
        <v>6096</v>
      </c>
      <c r="AC538" s="520" t="s">
        <v>2464</v>
      </c>
      <c r="AD538" s="520" t="s">
        <v>2464</v>
      </c>
      <c r="AE538" s="520" t="s">
        <v>2464</v>
      </c>
      <c r="AF538" s="520" t="s">
        <v>2464</v>
      </c>
      <c r="AG538" s="520" t="s">
        <v>2464</v>
      </c>
    </row>
    <row r="539" spans="1:33" ht="12.75" hidden="1" customHeight="1" outlineLevel="1">
      <c r="A539" s="520" t="s">
        <v>6097</v>
      </c>
      <c r="B539" s="520" t="s">
        <v>6098</v>
      </c>
      <c r="C539" s="520" t="s">
        <v>6098</v>
      </c>
      <c r="D539" s="520" t="s">
        <v>6099</v>
      </c>
      <c r="E539" s="520" t="s">
        <v>5898</v>
      </c>
      <c r="F539" s="520">
        <v>1</v>
      </c>
      <c r="G539" s="523">
        <v>36526.000011574077</v>
      </c>
      <c r="H539" s="523">
        <v>47848.999988425923</v>
      </c>
      <c r="I539" s="523">
        <v>41843.911157407405</v>
      </c>
      <c r="J539" s="520" t="s">
        <v>2465</v>
      </c>
      <c r="K539" s="520">
        <v>1</v>
      </c>
      <c r="L539" s="520" t="s">
        <v>2464</v>
      </c>
      <c r="M539" s="520" t="s">
        <v>6100</v>
      </c>
      <c r="N539" s="523">
        <v>39482</v>
      </c>
      <c r="O539" s="520" t="s">
        <v>2464</v>
      </c>
      <c r="P539" s="520" t="s">
        <v>2464</v>
      </c>
      <c r="Q539" s="520" t="s">
        <v>2464</v>
      </c>
      <c r="R539" s="520" t="s">
        <v>2464</v>
      </c>
      <c r="S539" s="520" t="s">
        <v>2464</v>
      </c>
      <c r="T539" s="520" t="s">
        <v>2464</v>
      </c>
      <c r="U539" s="520" t="s">
        <v>2464</v>
      </c>
      <c r="V539" s="520" t="s">
        <v>2464</v>
      </c>
      <c r="W539" s="520" t="s">
        <v>6094</v>
      </c>
      <c r="X539" s="520" t="s">
        <v>6095</v>
      </c>
      <c r="Y539" s="520" t="s">
        <v>2464</v>
      </c>
      <c r="Z539" s="520" t="s">
        <v>2464</v>
      </c>
      <c r="AA539" s="520" t="s">
        <v>2690</v>
      </c>
      <c r="AB539" s="520" t="s">
        <v>6101</v>
      </c>
      <c r="AC539" s="520" t="s">
        <v>2464</v>
      </c>
      <c r="AD539" s="520" t="s">
        <v>2464</v>
      </c>
      <c r="AE539" s="520" t="s">
        <v>2464</v>
      </c>
      <c r="AF539" s="520" t="s">
        <v>2464</v>
      </c>
      <c r="AG539" s="520" t="s">
        <v>2464</v>
      </c>
    </row>
    <row r="540" spans="1:33" ht="12.75" hidden="1" customHeight="1" outlineLevel="1">
      <c r="A540" s="520" t="s">
        <v>6102</v>
      </c>
      <c r="B540" s="520" t="s">
        <v>6103</v>
      </c>
      <c r="C540" s="520" t="s">
        <v>6103</v>
      </c>
      <c r="D540" s="520" t="s">
        <v>6103</v>
      </c>
      <c r="E540" s="520" t="s">
        <v>5898</v>
      </c>
      <c r="F540" s="520">
        <v>1</v>
      </c>
      <c r="G540" s="523">
        <v>36526.000011574077</v>
      </c>
      <c r="H540" s="523">
        <v>47848.999988425923</v>
      </c>
      <c r="I540" s="523">
        <v>41843.911157407405</v>
      </c>
      <c r="J540" s="520" t="s">
        <v>2465</v>
      </c>
      <c r="K540" s="520">
        <v>1</v>
      </c>
      <c r="L540" s="520" t="s">
        <v>2464</v>
      </c>
      <c r="M540" s="520" t="s">
        <v>6104</v>
      </c>
      <c r="N540" s="523">
        <v>39482</v>
      </c>
      <c r="O540" s="520" t="s">
        <v>2464</v>
      </c>
      <c r="P540" s="520" t="s">
        <v>2464</v>
      </c>
      <c r="Q540" s="520" t="s">
        <v>2464</v>
      </c>
      <c r="R540" s="520" t="s">
        <v>2464</v>
      </c>
      <c r="S540" s="520" t="s">
        <v>2464</v>
      </c>
      <c r="T540" s="520" t="s">
        <v>2464</v>
      </c>
      <c r="U540" s="520" t="s">
        <v>2464</v>
      </c>
      <c r="V540" s="520" t="s">
        <v>2464</v>
      </c>
      <c r="W540" s="520" t="s">
        <v>6094</v>
      </c>
      <c r="X540" s="520" t="s">
        <v>6095</v>
      </c>
      <c r="Y540" s="520" t="s">
        <v>2464</v>
      </c>
      <c r="Z540" s="520" t="s">
        <v>2464</v>
      </c>
      <c r="AA540" s="520" t="s">
        <v>2690</v>
      </c>
      <c r="AB540" s="520" t="s">
        <v>6105</v>
      </c>
      <c r="AC540" s="520" t="s">
        <v>2464</v>
      </c>
      <c r="AD540" s="520" t="s">
        <v>2464</v>
      </c>
      <c r="AE540" s="520" t="s">
        <v>2464</v>
      </c>
      <c r="AF540" s="520" t="s">
        <v>2464</v>
      </c>
      <c r="AG540" s="520" t="s">
        <v>2464</v>
      </c>
    </row>
    <row r="541" spans="1:33" ht="12.75" hidden="1" customHeight="1" outlineLevel="1">
      <c r="A541" s="520" t="s">
        <v>6106</v>
      </c>
      <c r="B541" s="520" t="s">
        <v>6107</v>
      </c>
      <c r="C541" s="520" t="s">
        <v>6107</v>
      </c>
      <c r="D541" s="520" t="s">
        <v>6108</v>
      </c>
      <c r="E541" s="520" t="s">
        <v>5898</v>
      </c>
      <c r="F541" s="520">
        <v>1</v>
      </c>
      <c r="G541" s="523">
        <v>36526.000011574077</v>
      </c>
      <c r="H541" s="523">
        <v>47848.999988425923</v>
      </c>
      <c r="I541" s="523">
        <v>41843.911157407405</v>
      </c>
      <c r="J541" s="520" t="s">
        <v>2465</v>
      </c>
      <c r="K541" s="520">
        <v>1</v>
      </c>
      <c r="L541" s="520" t="s">
        <v>2464</v>
      </c>
      <c r="M541" s="520" t="s">
        <v>6109</v>
      </c>
      <c r="N541" s="523">
        <v>39482</v>
      </c>
      <c r="O541" s="520" t="s">
        <v>2464</v>
      </c>
      <c r="P541" s="520" t="s">
        <v>2464</v>
      </c>
      <c r="Q541" s="520" t="s">
        <v>2464</v>
      </c>
      <c r="R541" s="520" t="s">
        <v>2464</v>
      </c>
      <c r="S541" s="520" t="s">
        <v>2464</v>
      </c>
      <c r="T541" s="520" t="s">
        <v>2464</v>
      </c>
      <c r="U541" s="520" t="s">
        <v>2464</v>
      </c>
      <c r="V541" s="520" t="s">
        <v>2464</v>
      </c>
      <c r="W541" s="520" t="s">
        <v>6094</v>
      </c>
      <c r="X541" s="520" t="s">
        <v>6095</v>
      </c>
      <c r="Y541" s="520" t="s">
        <v>2464</v>
      </c>
      <c r="Z541" s="520" t="s">
        <v>2464</v>
      </c>
      <c r="AA541" s="520" t="s">
        <v>2690</v>
      </c>
      <c r="AB541" s="520" t="s">
        <v>6110</v>
      </c>
      <c r="AC541" s="520" t="s">
        <v>2464</v>
      </c>
      <c r="AD541" s="520" t="s">
        <v>2464</v>
      </c>
      <c r="AE541" s="520" t="s">
        <v>2464</v>
      </c>
      <c r="AF541" s="520" t="s">
        <v>2464</v>
      </c>
      <c r="AG541" s="520" t="s">
        <v>2464</v>
      </c>
    </row>
    <row r="542" spans="1:33" ht="12.75" hidden="1" customHeight="1" outlineLevel="1">
      <c r="A542" s="520" t="s">
        <v>6111</v>
      </c>
      <c r="B542" s="520" t="s">
        <v>6112</v>
      </c>
      <c r="C542" s="520" t="s">
        <v>6112</v>
      </c>
      <c r="D542" s="520" t="s">
        <v>6112</v>
      </c>
      <c r="E542" s="520" t="s">
        <v>5898</v>
      </c>
      <c r="F542" s="520">
        <v>1</v>
      </c>
      <c r="G542" s="523">
        <v>36526.000011574077</v>
      </c>
      <c r="H542" s="523">
        <v>47848.999988425923</v>
      </c>
      <c r="I542" s="523">
        <v>41843.911157407405</v>
      </c>
      <c r="J542" s="520" t="s">
        <v>2465</v>
      </c>
      <c r="K542" s="520">
        <v>1</v>
      </c>
      <c r="L542" s="520" t="s">
        <v>2464</v>
      </c>
      <c r="M542" s="520" t="s">
        <v>6113</v>
      </c>
      <c r="N542" s="523">
        <v>39482</v>
      </c>
      <c r="O542" s="520" t="s">
        <v>2464</v>
      </c>
      <c r="P542" s="520" t="s">
        <v>2464</v>
      </c>
      <c r="Q542" s="520" t="s">
        <v>2464</v>
      </c>
      <c r="R542" s="520" t="s">
        <v>2464</v>
      </c>
      <c r="S542" s="520" t="s">
        <v>2464</v>
      </c>
      <c r="T542" s="520" t="s">
        <v>2464</v>
      </c>
      <c r="U542" s="520" t="s">
        <v>2464</v>
      </c>
      <c r="V542" s="520" t="s">
        <v>2464</v>
      </c>
      <c r="W542" s="520" t="s">
        <v>6094</v>
      </c>
      <c r="X542" s="520" t="s">
        <v>6095</v>
      </c>
      <c r="Y542" s="520" t="s">
        <v>2464</v>
      </c>
      <c r="Z542" s="520" t="s">
        <v>2464</v>
      </c>
      <c r="AA542" s="520" t="s">
        <v>2690</v>
      </c>
      <c r="AB542" s="520" t="s">
        <v>6114</v>
      </c>
      <c r="AC542" s="520" t="s">
        <v>2464</v>
      </c>
      <c r="AD542" s="520" t="s">
        <v>2464</v>
      </c>
      <c r="AE542" s="520" t="s">
        <v>2464</v>
      </c>
      <c r="AF542" s="520" t="s">
        <v>2464</v>
      </c>
      <c r="AG542" s="520" t="s">
        <v>2464</v>
      </c>
    </row>
    <row r="543" spans="1:33" ht="12.75" hidden="1" customHeight="1" outlineLevel="1">
      <c r="A543" s="520" t="s">
        <v>6115</v>
      </c>
      <c r="B543" s="520" t="s">
        <v>6116</v>
      </c>
      <c r="C543" s="520" t="s">
        <v>6116</v>
      </c>
      <c r="D543" s="520" t="s">
        <v>6116</v>
      </c>
      <c r="E543" s="520" t="s">
        <v>5898</v>
      </c>
      <c r="F543" s="520">
        <v>1</v>
      </c>
      <c r="G543" s="523">
        <v>36526.000011574077</v>
      </c>
      <c r="H543" s="523">
        <v>47848.999988425923</v>
      </c>
      <c r="I543" s="523">
        <v>41843.911157407405</v>
      </c>
      <c r="J543" s="520" t="s">
        <v>2465</v>
      </c>
      <c r="K543" s="520">
        <v>1</v>
      </c>
      <c r="L543" s="520" t="s">
        <v>2464</v>
      </c>
      <c r="M543" s="520" t="s">
        <v>6117</v>
      </c>
      <c r="N543" s="523">
        <v>39482</v>
      </c>
      <c r="O543" s="520" t="s">
        <v>2464</v>
      </c>
      <c r="P543" s="520" t="s">
        <v>2464</v>
      </c>
      <c r="Q543" s="520" t="s">
        <v>2464</v>
      </c>
      <c r="R543" s="520" t="s">
        <v>2464</v>
      </c>
      <c r="S543" s="520" t="s">
        <v>2464</v>
      </c>
      <c r="T543" s="520" t="s">
        <v>2464</v>
      </c>
      <c r="U543" s="520" t="s">
        <v>2464</v>
      </c>
      <c r="V543" s="520" t="s">
        <v>2464</v>
      </c>
      <c r="W543" s="520" t="s">
        <v>6094</v>
      </c>
      <c r="X543" s="520" t="s">
        <v>6095</v>
      </c>
      <c r="Y543" s="520" t="s">
        <v>2464</v>
      </c>
      <c r="Z543" s="520" t="s">
        <v>2464</v>
      </c>
      <c r="AA543" s="520" t="s">
        <v>2690</v>
      </c>
      <c r="AB543" s="520" t="s">
        <v>6118</v>
      </c>
      <c r="AC543" s="520" t="s">
        <v>2464</v>
      </c>
      <c r="AD543" s="520" t="s">
        <v>2464</v>
      </c>
      <c r="AE543" s="520" t="s">
        <v>2464</v>
      </c>
      <c r="AF543" s="520" t="s">
        <v>2464</v>
      </c>
      <c r="AG543" s="520" t="s">
        <v>2464</v>
      </c>
    </row>
    <row r="544" spans="1:33" ht="12.75" hidden="1" customHeight="1" outlineLevel="1">
      <c r="A544" s="520" t="s">
        <v>6119</v>
      </c>
      <c r="B544" s="520" t="s">
        <v>6120</v>
      </c>
      <c r="C544" s="520" t="s">
        <v>6120</v>
      </c>
      <c r="D544" s="520" t="s">
        <v>6120</v>
      </c>
      <c r="E544" s="520" t="s">
        <v>5898</v>
      </c>
      <c r="F544" s="520">
        <v>1</v>
      </c>
      <c r="G544" s="523">
        <v>36526.000011574077</v>
      </c>
      <c r="H544" s="523">
        <v>47848.999988425923</v>
      </c>
      <c r="I544" s="523">
        <v>41843.911157407405</v>
      </c>
      <c r="J544" s="520" t="s">
        <v>2465</v>
      </c>
      <c r="K544" s="520">
        <v>1</v>
      </c>
      <c r="L544" s="520" t="s">
        <v>2464</v>
      </c>
      <c r="M544" s="520" t="s">
        <v>6121</v>
      </c>
      <c r="N544" s="523">
        <v>39482</v>
      </c>
      <c r="O544" s="520" t="s">
        <v>2464</v>
      </c>
      <c r="P544" s="520" t="s">
        <v>2464</v>
      </c>
      <c r="Q544" s="520" t="s">
        <v>2464</v>
      </c>
      <c r="R544" s="520" t="s">
        <v>2464</v>
      </c>
      <c r="S544" s="520" t="s">
        <v>2464</v>
      </c>
      <c r="T544" s="520" t="s">
        <v>2464</v>
      </c>
      <c r="U544" s="520" t="s">
        <v>2464</v>
      </c>
      <c r="V544" s="520" t="s">
        <v>2464</v>
      </c>
      <c r="W544" s="520" t="s">
        <v>6094</v>
      </c>
      <c r="X544" s="520" t="s">
        <v>6095</v>
      </c>
      <c r="Y544" s="520" t="s">
        <v>2464</v>
      </c>
      <c r="Z544" s="520" t="s">
        <v>2464</v>
      </c>
      <c r="AA544" s="520" t="s">
        <v>2690</v>
      </c>
      <c r="AB544" s="520" t="s">
        <v>6122</v>
      </c>
      <c r="AC544" s="520" t="s">
        <v>2464</v>
      </c>
      <c r="AD544" s="520" t="s">
        <v>2464</v>
      </c>
      <c r="AE544" s="520" t="s">
        <v>2464</v>
      </c>
      <c r="AF544" s="520" t="s">
        <v>2464</v>
      </c>
      <c r="AG544" s="520" t="s">
        <v>2464</v>
      </c>
    </row>
    <row r="545" spans="1:33" ht="12.75" hidden="1" customHeight="1" outlineLevel="1">
      <c r="A545" s="520" t="s">
        <v>6123</v>
      </c>
      <c r="B545" s="520" t="s">
        <v>6124</v>
      </c>
      <c r="C545" s="520" t="s">
        <v>6124</v>
      </c>
      <c r="D545" s="520" t="s">
        <v>6125</v>
      </c>
      <c r="E545" s="520" t="s">
        <v>5898</v>
      </c>
      <c r="F545" s="520">
        <v>1</v>
      </c>
      <c r="G545" s="523">
        <v>36526.000011574077</v>
      </c>
      <c r="H545" s="523">
        <v>47848.999988425923</v>
      </c>
      <c r="I545" s="523">
        <v>41843.911157407405</v>
      </c>
      <c r="J545" s="520" t="s">
        <v>2465</v>
      </c>
      <c r="K545" s="520">
        <v>1</v>
      </c>
      <c r="L545" s="520" t="s">
        <v>2464</v>
      </c>
      <c r="M545" s="520" t="s">
        <v>6126</v>
      </c>
      <c r="N545" s="523">
        <v>39482</v>
      </c>
      <c r="O545" s="520" t="s">
        <v>2464</v>
      </c>
      <c r="P545" s="520" t="s">
        <v>2464</v>
      </c>
      <c r="Q545" s="520" t="s">
        <v>2464</v>
      </c>
      <c r="R545" s="520" t="s">
        <v>2464</v>
      </c>
      <c r="S545" s="520" t="s">
        <v>2464</v>
      </c>
      <c r="T545" s="520" t="s">
        <v>2464</v>
      </c>
      <c r="U545" s="520" t="s">
        <v>2464</v>
      </c>
      <c r="V545" s="520" t="s">
        <v>2464</v>
      </c>
      <c r="W545" s="520" t="s">
        <v>6094</v>
      </c>
      <c r="X545" s="520" t="s">
        <v>6095</v>
      </c>
      <c r="Y545" s="520" t="s">
        <v>2464</v>
      </c>
      <c r="Z545" s="520" t="s">
        <v>2464</v>
      </c>
      <c r="AA545" s="520" t="s">
        <v>2690</v>
      </c>
      <c r="AB545" s="520" t="s">
        <v>6127</v>
      </c>
      <c r="AC545" s="520" t="s">
        <v>2464</v>
      </c>
      <c r="AD545" s="520" t="s">
        <v>2464</v>
      </c>
      <c r="AE545" s="520" t="s">
        <v>2464</v>
      </c>
      <c r="AF545" s="520" t="s">
        <v>2464</v>
      </c>
      <c r="AG545" s="520" t="s">
        <v>2464</v>
      </c>
    </row>
    <row r="546" spans="1:33" ht="12.75" hidden="1" customHeight="1" outlineLevel="1">
      <c r="A546" s="520" t="s">
        <v>6128</v>
      </c>
      <c r="B546" s="520" t="s">
        <v>6129</v>
      </c>
      <c r="C546" s="520" t="s">
        <v>6129</v>
      </c>
      <c r="D546" s="520" t="s">
        <v>6130</v>
      </c>
      <c r="E546" s="520" t="s">
        <v>5898</v>
      </c>
      <c r="F546" s="520">
        <v>1</v>
      </c>
      <c r="G546" s="523">
        <v>36526.000011574077</v>
      </c>
      <c r="H546" s="523">
        <v>47848.999988425923</v>
      </c>
      <c r="I546" s="523">
        <v>41843.911157407405</v>
      </c>
      <c r="J546" s="520" t="s">
        <v>2465</v>
      </c>
      <c r="K546" s="520">
        <v>1</v>
      </c>
      <c r="L546" s="520" t="s">
        <v>2464</v>
      </c>
      <c r="M546" s="520" t="s">
        <v>6131</v>
      </c>
      <c r="N546" s="523">
        <v>39482</v>
      </c>
      <c r="O546" s="520" t="s">
        <v>2464</v>
      </c>
      <c r="P546" s="520" t="s">
        <v>2464</v>
      </c>
      <c r="Q546" s="520" t="s">
        <v>2464</v>
      </c>
      <c r="R546" s="520" t="s">
        <v>2464</v>
      </c>
      <c r="S546" s="520" t="s">
        <v>2464</v>
      </c>
      <c r="T546" s="520" t="s">
        <v>2464</v>
      </c>
      <c r="U546" s="520" t="s">
        <v>2464</v>
      </c>
      <c r="V546" s="520" t="s">
        <v>2464</v>
      </c>
      <c r="W546" s="520" t="s">
        <v>6094</v>
      </c>
      <c r="X546" s="520" t="s">
        <v>6095</v>
      </c>
      <c r="Y546" s="520" t="s">
        <v>2464</v>
      </c>
      <c r="Z546" s="520" t="s">
        <v>2464</v>
      </c>
      <c r="AA546" s="520" t="s">
        <v>2690</v>
      </c>
      <c r="AB546" s="520" t="s">
        <v>6132</v>
      </c>
      <c r="AC546" s="520" t="s">
        <v>2464</v>
      </c>
      <c r="AD546" s="520" t="s">
        <v>2464</v>
      </c>
      <c r="AE546" s="520" t="s">
        <v>2464</v>
      </c>
      <c r="AF546" s="520" t="s">
        <v>2464</v>
      </c>
      <c r="AG546" s="520" t="s">
        <v>2464</v>
      </c>
    </row>
    <row r="547" spans="1:33" ht="12.75" hidden="1" customHeight="1" outlineLevel="1">
      <c r="A547" s="520" t="s">
        <v>6133</v>
      </c>
      <c r="B547" s="520" t="s">
        <v>6134</v>
      </c>
      <c r="C547" s="520" t="s">
        <v>6134</v>
      </c>
      <c r="D547" s="520" t="s">
        <v>6135</v>
      </c>
      <c r="E547" s="520" t="s">
        <v>5898</v>
      </c>
      <c r="F547" s="520">
        <v>1</v>
      </c>
      <c r="G547" s="523">
        <v>36526.000011574077</v>
      </c>
      <c r="H547" s="523">
        <v>47848.999988425923</v>
      </c>
      <c r="I547" s="523">
        <v>41843.911157407405</v>
      </c>
      <c r="J547" s="520" t="s">
        <v>2465</v>
      </c>
      <c r="K547" s="520">
        <v>1</v>
      </c>
      <c r="L547" s="520" t="s">
        <v>2464</v>
      </c>
      <c r="M547" s="520" t="s">
        <v>6136</v>
      </c>
      <c r="N547" s="523">
        <v>39482</v>
      </c>
      <c r="O547" s="520" t="s">
        <v>2464</v>
      </c>
      <c r="P547" s="520" t="s">
        <v>2464</v>
      </c>
      <c r="Q547" s="520" t="s">
        <v>2464</v>
      </c>
      <c r="R547" s="520" t="s">
        <v>2464</v>
      </c>
      <c r="S547" s="520" t="s">
        <v>2464</v>
      </c>
      <c r="T547" s="520" t="s">
        <v>2464</v>
      </c>
      <c r="U547" s="520" t="s">
        <v>2464</v>
      </c>
      <c r="V547" s="520" t="s">
        <v>2464</v>
      </c>
      <c r="W547" s="520" t="s">
        <v>6094</v>
      </c>
      <c r="X547" s="520" t="s">
        <v>6095</v>
      </c>
      <c r="Y547" s="520" t="s">
        <v>2464</v>
      </c>
      <c r="Z547" s="520" t="s">
        <v>2464</v>
      </c>
      <c r="AA547" s="520" t="s">
        <v>2690</v>
      </c>
      <c r="AB547" s="520" t="s">
        <v>6137</v>
      </c>
      <c r="AC547" s="520" t="s">
        <v>2464</v>
      </c>
      <c r="AD547" s="520" t="s">
        <v>2464</v>
      </c>
      <c r="AE547" s="520" t="s">
        <v>2464</v>
      </c>
      <c r="AF547" s="520" t="s">
        <v>2464</v>
      </c>
      <c r="AG547" s="520" t="s">
        <v>2464</v>
      </c>
    </row>
    <row r="548" spans="1:33" ht="12.75" hidden="1" customHeight="1" outlineLevel="1">
      <c r="A548" s="520" t="s">
        <v>6138</v>
      </c>
      <c r="B548" s="520" t="s">
        <v>6139</v>
      </c>
      <c r="C548" s="520" t="s">
        <v>6139</v>
      </c>
      <c r="D548" s="520" t="s">
        <v>6140</v>
      </c>
      <c r="E548" s="520" t="s">
        <v>5898</v>
      </c>
      <c r="F548" s="520">
        <v>1</v>
      </c>
      <c r="G548" s="523">
        <v>36526.000011574077</v>
      </c>
      <c r="H548" s="523">
        <v>47848.999988425923</v>
      </c>
      <c r="I548" s="523">
        <v>41843.911157407405</v>
      </c>
      <c r="J548" s="520" t="s">
        <v>2465</v>
      </c>
      <c r="K548" s="520">
        <v>1</v>
      </c>
      <c r="L548" s="520" t="s">
        <v>2464</v>
      </c>
      <c r="M548" s="520" t="s">
        <v>6141</v>
      </c>
      <c r="N548" s="523">
        <v>39482</v>
      </c>
      <c r="O548" s="520" t="s">
        <v>2464</v>
      </c>
      <c r="P548" s="520" t="s">
        <v>2464</v>
      </c>
      <c r="Q548" s="520" t="s">
        <v>2464</v>
      </c>
      <c r="R548" s="520" t="s">
        <v>2464</v>
      </c>
      <c r="S548" s="520" t="s">
        <v>2464</v>
      </c>
      <c r="T548" s="520" t="s">
        <v>2464</v>
      </c>
      <c r="U548" s="520" t="s">
        <v>2464</v>
      </c>
      <c r="V548" s="520" t="s">
        <v>2464</v>
      </c>
      <c r="W548" s="520" t="s">
        <v>6094</v>
      </c>
      <c r="X548" s="520" t="s">
        <v>6095</v>
      </c>
      <c r="Y548" s="520" t="s">
        <v>2464</v>
      </c>
      <c r="Z548" s="520" t="s">
        <v>2464</v>
      </c>
      <c r="AA548" s="520" t="s">
        <v>2690</v>
      </c>
      <c r="AB548" s="520" t="s">
        <v>6142</v>
      </c>
      <c r="AC548" s="520" t="s">
        <v>2464</v>
      </c>
      <c r="AD548" s="520" t="s">
        <v>2464</v>
      </c>
      <c r="AE548" s="520" t="s">
        <v>2464</v>
      </c>
      <c r="AF548" s="520" t="s">
        <v>2464</v>
      </c>
      <c r="AG548" s="520" t="s">
        <v>2464</v>
      </c>
    </row>
    <row r="549" spans="1:33" ht="12.75" hidden="1" customHeight="1" outlineLevel="1">
      <c r="A549" s="520" t="s">
        <v>6143</v>
      </c>
      <c r="B549" s="520" t="s">
        <v>6144</v>
      </c>
      <c r="C549" s="520" t="s">
        <v>6144</v>
      </c>
      <c r="D549" s="520" t="s">
        <v>6145</v>
      </c>
      <c r="E549" s="520" t="s">
        <v>5898</v>
      </c>
      <c r="F549" s="520">
        <v>1</v>
      </c>
      <c r="G549" s="523">
        <v>36526.000011574077</v>
      </c>
      <c r="H549" s="523">
        <v>47848.999988425923</v>
      </c>
      <c r="I549" s="523">
        <v>41843.911157407405</v>
      </c>
      <c r="J549" s="520" t="s">
        <v>2465</v>
      </c>
      <c r="K549" s="520">
        <v>1</v>
      </c>
      <c r="L549" s="520" t="s">
        <v>2464</v>
      </c>
      <c r="M549" s="520" t="s">
        <v>6146</v>
      </c>
      <c r="N549" s="523">
        <v>39482</v>
      </c>
      <c r="O549" s="520" t="s">
        <v>2464</v>
      </c>
      <c r="P549" s="520" t="s">
        <v>2464</v>
      </c>
      <c r="Q549" s="520" t="s">
        <v>2464</v>
      </c>
      <c r="R549" s="520" t="s">
        <v>2464</v>
      </c>
      <c r="S549" s="520" t="s">
        <v>2464</v>
      </c>
      <c r="T549" s="520" t="s">
        <v>2464</v>
      </c>
      <c r="U549" s="520" t="s">
        <v>2464</v>
      </c>
      <c r="V549" s="520" t="s">
        <v>2464</v>
      </c>
      <c r="W549" s="520" t="s">
        <v>6094</v>
      </c>
      <c r="X549" s="520" t="s">
        <v>6095</v>
      </c>
      <c r="Y549" s="520" t="s">
        <v>2464</v>
      </c>
      <c r="Z549" s="520" t="s">
        <v>2464</v>
      </c>
      <c r="AA549" s="520" t="s">
        <v>2690</v>
      </c>
      <c r="AB549" s="520" t="s">
        <v>6147</v>
      </c>
      <c r="AC549" s="520" t="s">
        <v>2464</v>
      </c>
      <c r="AD549" s="520" t="s">
        <v>2464</v>
      </c>
      <c r="AE549" s="520" t="s">
        <v>2464</v>
      </c>
      <c r="AF549" s="520" t="s">
        <v>2464</v>
      </c>
      <c r="AG549" s="520" t="s">
        <v>2464</v>
      </c>
    </row>
    <row r="550" spans="1:33" ht="12.75" hidden="1" customHeight="1" outlineLevel="1">
      <c r="A550" s="520" t="s">
        <v>6148</v>
      </c>
      <c r="B550" s="520" t="s">
        <v>6149</v>
      </c>
      <c r="C550" s="520" t="s">
        <v>6149</v>
      </c>
      <c r="D550" s="520" t="s">
        <v>6150</v>
      </c>
      <c r="E550" s="520" t="s">
        <v>5898</v>
      </c>
      <c r="F550" s="520">
        <v>1</v>
      </c>
      <c r="G550" s="523">
        <v>36526.000011574077</v>
      </c>
      <c r="H550" s="523">
        <v>47848.999988425923</v>
      </c>
      <c r="I550" s="523">
        <v>41843.911157407405</v>
      </c>
      <c r="J550" s="520" t="s">
        <v>2465</v>
      </c>
      <c r="K550" s="520">
        <v>1</v>
      </c>
      <c r="L550" s="520" t="s">
        <v>2464</v>
      </c>
      <c r="M550" s="520" t="s">
        <v>6151</v>
      </c>
      <c r="N550" s="523">
        <v>39482</v>
      </c>
      <c r="O550" s="520" t="s">
        <v>2464</v>
      </c>
      <c r="P550" s="520" t="s">
        <v>2464</v>
      </c>
      <c r="Q550" s="520" t="s">
        <v>2464</v>
      </c>
      <c r="R550" s="520" t="s">
        <v>2464</v>
      </c>
      <c r="S550" s="520" t="s">
        <v>2464</v>
      </c>
      <c r="T550" s="520" t="s">
        <v>2464</v>
      </c>
      <c r="U550" s="520" t="s">
        <v>2464</v>
      </c>
      <c r="V550" s="520" t="s">
        <v>2464</v>
      </c>
      <c r="W550" s="520" t="s">
        <v>6094</v>
      </c>
      <c r="X550" s="520" t="s">
        <v>6095</v>
      </c>
      <c r="Y550" s="520" t="s">
        <v>2464</v>
      </c>
      <c r="Z550" s="520" t="s">
        <v>2464</v>
      </c>
      <c r="AA550" s="520" t="s">
        <v>2690</v>
      </c>
      <c r="AB550" s="520" t="s">
        <v>6152</v>
      </c>
      <c r="AC550" s="520" t="s">
        <v>2464</v>
      </c>
      <c r="AD550" s="520" t="s">
        <v>2464</v>
      </c>
      <c r="AE550" s="520" t="s">
        <v>2464</v>
      </c>
      <c r="AF550" s="520" t="s">
        <v>2464</v>
      </c>
      <c r="AG550" s="520" t="s">
        <v>2464</v>
      </c>
    </row>
    <row r="551" spans="1:33" ht="12.75" hidden="1" customHeight="1" outlineLevel="1">
      <c r="A551" s="520" t="s">
        <v>6153</v>
      </c>
      <c r="B551" s="520" t="s">
        <v>6154</v>
      </c>
      <c r="C551" s="520" t="s">
        <v>6154</v>
      </c>
      <c r="D551" s="520" t="s">
        <v>6155</v>
      </c>
      <c r="E551" s="520" t="s">
        <v>5898</v>
      </c>
      <c r="F551" s="520">
        <v>1</v>
      </c>
      <c r="G551" s="523">
        <v>36526.000011574077</v>
      </c>
      <c r="H551" s="523">
        <v>47848.999988425923</v>
      </c>
      <c r="I551" s="523">
        <v>41843.911157407405</v>
      </c>
      <c r="J551" s="520" t="s">
        <v>2465</v>
      </c>
      <c r="K551" s="520">
        <v>1</v>
      </c>
      <c r="L551" s="520" t="s">
        <v>2464</v>
      </c>
      <c r="M551" s="520" t="s">
        <v>6156</v>
      </c>
      <c r="N551" s="523">
        <v>39482</v>
      </c>
      <c r="O551" s="520" t="s">
        <v>2464</v>
      </c>
      <c r="P551" s="520" t="s">
        <v>2464</v>
      </c>
      <c r="Q551" s="520" t="s">
        <v>2464</v>
      </c>
      <c r="R551" s="520" t="s">
        <v>2464</v>
      </c>
      <c r="S551" s="520" t="s">
        <v>2464</v>
      </c>
      <c r="T551" s="520" t="s">
        <v>2464</v>
      </c>
      <c r="U551" s="520" t="s">
        <v>2464</v>
      </c>
      <c r="V551" s="520" t="s">
        <v>2464</v>
      </c>
      <c r="W551" s="520" t="s">
        <v>6094</v>
      </c>
      <c r="X551" s="520" t="s">
        <v>6095</v>
      </c>
      <c r="Y551" s="520" t="s">
        <v>2464</v>
      </c>
      <c r="Z551" s="520" t="s">
        <v>2464</v>
      </c>
      <c r="AA551" s="520" t="s">
        <v>2690</v>
      </c>
      <c r="AB551" s="520" t="s">
        <v>6157</v>
      </c>
      <c r="AC551" s="520" t="s">
        <v>2464</v>
      </c>
      <c r="AD551" s="520" t="s">
        <v>2464</v>
      </c>
      <c r="AE551" s="520" t="s">
        <v>2464</v>
      </c>
      <c r="AF551" s="520" t="s">
        <v>2464</v>
      </c>
      <c r="AG551" s="520" t="s">
        <v>2464</v>
      </c>
    </row>
    <row r="552" spans="1:33" ht="12.75" hidden="1" customHeight="1" outlineLevel="1">
      <c r="A552" s="520" t="s">
        <v>6158</v>
      </c>
      <c r="B552" s="520" t="s">
        <v>6159</v>
      </c>
      <c r="C552" s="520" t="s">
        <v>6159</v>
      </c>
      <c r="D552" s="520" t="s">
        <v>6160</v>
      </c>
      <c r="E552" s="520" t="s">
        <v>5898</v>
      </c>
      <c r="F552" s="520">
        <v>1</v>
      </c>
      <c r="G552" s="523">
        <v>36526.000011574077</v>
      </c>
      <c r="H552" s="523">
        <v>47848.999988425923</v>
      </c>
      <c r="I552" s="523">
        <v>41843.911157407405</v>
      </c>
      <c r="J552" s="520" t="s">
        <v>2465</v>
      </c>
      <c r="K552" s="520">
        <v>1</v>
      </c>
      <c r="L552" s="520" t="s">
        <v>2464</v>
      </c>
      <c r="M552" s="520" t="s">
        <v>6161</v>
      </c>
      <c r="N552" s="523">
        <v>39482</v>
      </c>
      <c r="O552" s="520" t="s">
        <v>2464</v>
      </c>
      <c r="P552" s="520" t="s">
        <v>2464</v>
      </c>
      <c r="Q552" s="520" t="s">
        <v>2464</v>
      </c>
      <c r="R552" s="520" t="s">
        <v>2464</v>
      </c>
      <c r="S552" s="520" t="s">
        <v>2464</v>
      </c>
      <c r="T552" s="520" t="s">
        <v>2464</v>
      </c>
      <c r="U552" s="520" t="s">
        <v>2464</v>
      </c>
      <c r="V552" s="520" t="s">
        <v>2464</v>
      </c>
      <c r="W552" s="520" t="s">
        <v>6094</v>
      </c>
      <c r="X552" s="520" t="s">
        <v>6095</v>
      </c>
      <c r="Y552" s="520" t="s">
        <v>2464</v>
      </c>
      <c r="Z552" s="520" t="s">
        <v>2464</v>
      </c>
      <c r="AA552" s="520" t="s">
        <v>2690</v>
      </c>
      <c r="AB552" s="520" t="s">
        <v>6162</v>
      </c>
      <c r="AC552" s="520" t="s">
        <v>2464</v>
      </c>
      <c r="AD552" s="520" t="s">
        <v>2464</v>
      </c>
      <c r="AE552" s="520" t="s">
        <v>2464</v>
      </c>
      <c r="AF552" s="520" t="s">
        <v>2464</v>
      </c>
      <c r="AG552" s="520" t="s">
        <v>2464</v>
      </c>
    </row>
    <row r="553" spans="1:33" ht="12.75" hidden="1" customHeight="1" outlineLevel="1">
      <c r="A553" s="520" t="s">
        <v>6163</v>
      </c>
      <c r="B553" s="520" t="s">
        <v>6164</v>
      </c>
      <c r="C553" s="520" t="s">
        <v>6164</v>
      </c>
      <c r="D553" s="520" t="s">
        <v>6165</v>
      </c>
      <c r="E553" s="520" t="s">
        <v>5898</v>
      </c>
      <c r="F553" s="520">
        <v>1</v>
      </c>
      <c r="G553" s="523">
        <v>36526.000011574077</v>
      </c>
      <c r="H553" s="523">
        <v>47848.999988425923</v>
      </c>
      <c r="I553" s="523">
        <v>41843.911157407405</v>
      </c>
      <c r="J553" s="520" t="s">
        <v>2465</v>
      </c>
      <c r="K553" s="520">
        <v>1</v>
      </c>
      <c r="L553" s="520" t="s">
        <v>2464</v>
      </c>
      <c r="M553" s="520" t="s">
        <v>6166</v>
      </c>
      <c r="N553" s="523">
        <v>39482</v>
      </c>
      <c r="O553" s="520" t="s">
        <v>2464</v>
      </c>
      <c r="P553" s="520" t="s">
        <v>2464</v>
      </c>
      <c r="Q553" s="520" t="s">
        <v>2464</v>
      </c>
      <c r="R553" s="520" t="s">
        <v>2464</v>
      </c>
      <c r="S553" s="520" t="s">
        <v>2464</v>
      </c>
      <c r="T553" s="520" t="s">
        <v>2464</v>
      </c>
      <c r="U553" s="520" t="s">
        <v>2464</v>
      </c>
      <c r="V553" s="520" t="s">
        <v>2464</v>
      </c>
      <c r="W553" s="520" t="s">
        <v>6094</v>
      </c>
      <c r="X553" s="520" t="s">
        <v>6095</v>
      </c>
      <c r="Y553" s="520" t="s">
        <v>2464</v>
      </c>
      <c r="Z553" s="520" t="s">
        <v>2464</v>
      </c>
      <c r="AA553" s="520" t="s">
        <v>2690</v>
      </c>
      <c r="AB553" s="520" t="s">
        <v>6167</v>
      </c>
      <c r="AC553" s="520" t="s">
        <v>2464</v>
      </c>
      <c r="AD553" s="520" t="s">
        <v>2464</v>
      </c>
      <c r="AE553" s="520" t="s">
        <v>2464</v>
      </c>
      <c r="AF553" s="520" t="s">
        <v>2464</v>
      </c>
      <c r="AG553" s="520" t="s">
        <v>2464</v>
      </c>
    </row>
    <row r="554" spans="1:33" ht="12.75" hidden="1" customHeight="1" outlineLevel="1">
      <c r="A554" s="520" t="s">
        <v>6168</v>
      </c>
      <c r="B554" s="520" t="s">
        <v>6169</v>
      </c>
      <c r="C554" s="520" t="s">
        <v>6169</v>
      </c>
      <c r="D554" s="520" t="s">
        <v>6170</v>
      </c>
      <c r="E554" s="520" t="s">
        <v>5898</v>
      </c>
      <c r="F554" s="520">
        <v>1</v>
      </c>
      <c r="G554" s="523">
        <v>36526.000011574077</v>
      </c>
      <c r="H554" s="523">
        <v>47848.999988425923</v>
      </c>
      <c r="I554" s="523">
        <v>41843.911157407405</v>
      </c>
      <c r="J554" s="520" t="s">
        <v>2465</v>
      </c>
      <c r="K554" s="520">
        <v>1</v>
      </c>
      <c r="L554" s="520" t="s">
        <v>2464</v>
      </c>
      <c r="M554" s="520" t="s">
        <v>6171</v>
      </c>
      <c r="N554" s="523">
        <v>39482</v>
      </c>
      <c r="O554" s="520" t="s">
        <v>2464</v>
      </c>
      <c r="P554" s="520" t="s">
        <v>2464</v>
      </c>
      <c r="Q554" s="520" t="s">
        <v>2464</v>
      </c>
      <c r="R554" s="520" t="s">
        <v>2464</v>
      </c>
      <c r="S554" s="520" t="s">
        <v>2464</v>
      </c>
      <c r="T554" s="520" t="s">
        <v>2464</v>
      </c>
      <c r="U554" s="520" t="s">
        <v>2464</v>
      </c>
      <c r="V554" s="520" t="s">
        <v>2464</v>
      </c>
      <c r="W554" s="520" t="s">
        <v>6094</v>
      </c>
      <c r="X554" s="520" t="s">
        <v>6095</v>
      </c>
      <c r="Y554" s="520" t="s">
        <v>2464</v>
      </c>
      <c r="Z554" s="520" t="s">
        <v>2464</v>
      </c>
      <c r="AA554" s="520" t="s">
        <v>2690</v>
      </c>
      <c r="AB554" s="520" t="s">
        <v>6172</v>
      </c>
      <c r="AC554" s="520" t="s">
        <v>2464</v>
      </c>
      <c r="AD554" s="520" t="s">
        <v>2464</v>
      </c>
      <c r="AE554" s="520" t="s">
        <v>2464</v>
      </c>
      <c r="AF554" s="520" t="s">
        <v>2464</v>
      </c>
      <c r="AG554" s="520" t="s">
        <v>2464</v>
      </c>
    </row>
    <row r="555" spans="1:33" ht="12.75" hidden="1" customHeight="1" outlineLevel="1">
      <c r="A555" s="520" t="s">
        <v>6173</v>
      </c>
      <c r="B555" s="520" t="s">
        <v>6174</v>
      </c>
      <c r="C555" s="520" t="s">
        <v>6174</v>
      </c>
      <c r="D555" s="520" t="s">
        <v>6175</v>
      </c>
      <c r="E555" s="520" t="s">
        <v>5898</v>
      </c>
      <c r="F555" s="520">
        <v>1</v>
      </c>
      <c r="G555" s="523">
        <v>36526.000011574077</v>
      </c>
      <c r="H555" s="523">
        <v>47848.999988425923</v>
      </c>
      <c r="I555" s="523">
        <v>41843.911157407405</v>
      </c>
      <c r="J555" s="520" t="s">
        <v>2465</v>
      </c>
      <c r="K555" s="520">
        <v>1</v>
      </c>
      <c r="L555" s="520" t="s">
        <v>2464</v>
      </c>
      <c r="M555" s="520" t="s">
        <v>6176</v>
      </c>
      <c r="N555" s="523">
        <v>39482</v>
      </c>
      <c r="O555" s="520" t="s">
        <v>2464</v>
      </c>
      <c r="P555" s="520" t="s">
        <v>2464</v>
      </c>
      <c r="Q555" s="520" t="s">
        <v>2464</v>
      </c>
      <c r="R555" s="520" t="s">
        <v>2464</v>
      </c>
      <c r="S555" s="520" t="s">
        <v>2464</v>
      </c>
      <c r="T555" s="520" t="s">
        <v>2464</v>
      </c>
      <c r="U555" s="520" t="s">
        <v>2464</v>
      </c>
      <c r="V555" s="520" t="s">
        <v>2464</v>
      </c>
      <c r="W555" s="520" t="s">
        <v>6094</v>
      </c>
      <c r="X555" s="520" t="s">
        <v>6095</v>
      </c>
      <c r="Y555" s="520" t="s">
        <v>2464</v>
      </c>
      <c r="Z555" s="520" t="s">
        <v>2464</v>
      </c>
      <c r="AA555" s="520" t="s">
        <v>2690</v>
      </c>
      <c r="AB555" s="520" t="s">
        <v>6177</v>
      </c>
      <c r="AC555" s="520" t="s">
        <v>2464</v>
      </c>
      <c r="AD555" s="520" t="s">
        <v>2464</v>
      </c>
      <c r="AE555" s="520" t="s">
        <v>2464</v>
      </c>
      <c r="AF555" s="520" t="s">
        <v>2464</v>
      </c>
      <c r="AG555" s="520" t="s">
        <v>2464</v>
      </c>
    </row>
    <row r="556" spans="1:33" ht="12.75" hidden="1" customHeight="1" outlineLevel="1">
      <c r="A556" s="520" t="s">
        <v>6178</v>
      </c>
      <c r="B556" s="520" t="s">
        <v>6179</v>
      </c>
      <c r="C556" s="520" t="s">
        <v>6179</v>
      </c>
      <c r="D556" s="520" t="s">
        <v>6180</v>
      </c>
      <c r="E556" s="520" t="s">
        <v>5898</v>
      </c>
      <c r="F556" s="520">
        <v>1</v>
      </c>
      <c r="G556" s="523">
        <v>36526.000011574077</v>
      </c>
      <c r="H556" s="523">
        <v>47848.999988425923</v>
      </c>
      <c r="I556" s="523">
        <v>41843.911157407405</v>
      </c>
      <c r="J556" s="520" t="s">
        <v>2465</v>
      </c>
      <c r="K556" s="520">
        <v>1</v>
      </c>
      <c r="L556" s="520" t="s">
        <v>2464</v>
      </c>
      <c r="M556" s="520" t="s">
        <v>6181</v>
      </c>
      <c r="N556" s="523">
        <v>39482</v>
      </c>
      <c r="O556" s="520" t="s">
        <v>2464</v>
      </c>
      <c r="P556" s="520" t="s">
        <v>2464</v>
      </c>
      <c r="Q556" s="520" t="s">
        <v>2464</v>
      </c>
      <c r="R556" s="520" t="s">
        <v>2464</v>
      </c>
      <c r="S556" s="520" t="s">
        <v>2464</v>
      </c>
      <c r="T556" s="520" t="s">
        <v>2464</v>
      </c>
      <c r="U556" s="520" t="s">
        <v>2464</v>
      </c>
      <c r="V556" s="520" t="s">
        <v>2464</v>
      </c>
      <c r="W556" s="520" t="s">
        <v>6094</v>
      </c>
      <c r="X556" s="520" t="s">
        <v>6095</v>
      </c>
      <c r="Y556" s="520" t="s">
        <v>2464</v>
      </c>
      <c r="Z556" s="520" t="s">
        <v>2464</v>
      </c>
      <c r="AA556" s="520" t="s">
        <v>2690</v>
      </c>
      <c r="AB556" s="520" t="s">
        <v>6182</v>
      </c>
      <c r="AC556" s="520" t="s">
        <v>2464</v>
      </c>
      <c r="AD556" s="520" t="s">
        <v>2464</v>
      </c>
      <c r="AE556" s="520" t="s">
        <v>2464</v>
      </c>
      <c r="AF556" s="520" t="s">
        <v>2464</v>
      </c>
      <c r="AG556" s="520" t="s">
        <v>2464</v>
      </c>
    </row>
    <row r="557" spans="1:33" ht="12.75" hidden="1" customHeight="1" outlineLevel="1">
      <c r="A557" s="520" t="s">
        <v>6183</v>
      </c>
      <c r="B557" s="520" t="s">
        <v>6184</v>
      </c>
      <c r="C557" s="520" t="s">
        <v>6184</v>
      </c>
      <c r="D557" s="520" t="s">
        <v>6185</v>
      </c>
      <c r="E557" s="520" t="s">
        <v>5898</v>
      </c>
      <c r="F557" s="520">
        <v>1</v>
      </c>
      <c r="G557" s="523">
        <v>36526.000011574077</v>
      </c>
      <c r="H557" s="523">
        <v>47848.999988425923</v>
      </c>
      <c r="I557" s="523">
        <v>41843.911157407405</v>
      </c>
      <c r="J557" s="520" t="s">
        <v>2465</v>
      </c>
      <c r="K557" s="520">
        <v>1</v>
      </c>
      <c r="L557" s="520" t="s">
        <v>2464</v>
      </c>
      <c r="M557" s="520" t="s">
        <v>6186</v>
      </c>
      <c r="N557" s="523">
        <v>39482</v>
      </c>
      <c r="O557" s="520" t="s">
        <v>2464</v>
      </c>
      <c r="P557" s="520" t="s">
        <v>2464</v>
      </c>
      <c r="Q557" s="520" t="s">
        <v>2464</v>
      </c>
      <c r="R557" s="520" t="s">
        <v>2464</v>
      </c>
      <c r="S557" s="520" t="s">
        <v>2464</v>
      </c>
      <c r="T557" s="520" t="s">
        <v>2464</v>
      </c>
      <c r="U557" s="520" t="s">
        <v>2464</v>
      </c>
      <c r="V557" s="520" t="s">
        <v>2464</v>
      </c>
      <c r="W557" s="520" t="s">
        <v>6094</v>
      </c>
      <c r="X557" s="520" t="s">
        <v>6095</v>
      </c>
      <c r="Y557" s="520" t="s">
        <v>2464</v>
      </c>
      <c r="Z557" s="520" t="s">
        <v>2464</v>
      </c>
      <c r="AA557" s="520" t="s">
        <v>2690</v>
      </c>
      <c r="AB557" s="520" t="s">
        <v>6187</v>
      </c>
      <c r="AC557" s="520" t="s">
        <v>2464</v>
      </c>
      <c r="AD557" s="520" t="s">
        <v>2464</v>
      </c>
      <c r="AE557" s="520" t="s">
        <v>2464</v>
      </c>
      <c r="AF557" s="520" t="s">
        <v>2464</v>
      </c>
      <c r="AG557" s="520" t="s">
        <v>2464</v>
      </c>
    </row>
    <row r="558" spans="1:33" ht="12.75" hidden="1" customHeight="1" outlineLevel="1">
      <c r="A558" s="520" t="s">
        <v>6188</v>
      </c>
      <c r="B558" s="520" t="s">
        <v>6189</v>
      </c>
      <c r="C558" s="520" t="s">
        <v>6189</v>
      </c>
      <c r="D558" s="520" t="s">
        <v>6190</v>
      </c>
      <c r="E558" s="520" t="s">
        <v>5898</v>
      </c>
      <c r="F558" s="520">
        <v>1</v>
      </c>
      <c r="G558" s="523">
        <v>36526.000011574077</v>
      </c>
      <c r="H558" s="523">
        <v>47848.999988425923</v>
      </c>
      <c r="I558" s="523">
        <v>41843.911157407405</v>
      </c>
      <c r="J558" s="520" t="s">
        <v>2465</v>
      </c>
      <c r="K558" s="520">
        <v>1</v>
      </c>
      <c r="L558" s="520" t="s">
        <v>2464</v>
      </c>
      <c r="M558" s="520" t="s">
        <v>6191</v>
      </c>
      <c r="N558" s="523">
        <v>39482</v>
      </c>
      <c r="O558" s="520" t="s">
        <v>2464</v>
      </c>
      <c r="P558" s="520" t="s">
        <v>2464</v>
      </c>
      <c r="Q558" s="520" t="s">
        <v>2464</v>
      </c>
      <c r="R558" s="520" t="s">
        <v>2464</v>
      </c>
      <c r="S558" s="520" t="s">
        <v>2464</v>
      </c>
      <c r="T558" s="520" t="s">
        <v>2464</v>
      </c>
      <c r="U558" s="520" t="s">
        <v>2464</v>
      </c>
      <c r="V558" s="520" t="s">
        <v>2464</v>
      </c>
      <c r="W558" s="520" t="s">
        <v>6192</v>
      </c>
      <c r="X558" s="520" t="s">
        <v>6193</v>
      </c>
      <c r="Y558" s="520" t="s">
        <v>2464</v>
      </c>
      <c r="Z558" s="520" t="s">
        <v>2464</v>
      </c>
      <c r="AA558" s="520" t="s">
        <v>2690</v>
      </c>
      <c r="AB558" s="520" t="s">
        <v>6194</v>
      </c>
      <c r="AC558" s="520" t="s">
        <v>2464</v>
      </c>
      <c r="AD558" s="520" t="s">
        <v>2464</v>
      </c>
      <c r="AE558" s="520" t="s">
        <v>2464</v>
      </c>
      <c r="AF558" s="520" t="s">
        <v>2464</v>
      </c>
      <c r="AG558" s="520" t="s">
        <v>2464</v>
      </c>
    </row>
    <row r="559" spans="1:33" ht="12.75" hidden="1" customHeight="1" outlineLevel="1">
      <c r="A559" s="520" t="s">
        <v>6195</v>
      </c>
      <c r="B559" s="520" t="s">
        <v>6196</v>
      </c>
      <c r="C559" s="520" t="s">
        <v>6196</v>
      </c>
      <c r="D559" s="520" t="s">
        <v>6197</v>
      </c>
      <c r="E559" s="520" t="s">
        <v>5898</v>
      </c>
      <c r="F559" s="520">
        <v>1</v>
      </c>
      <c r="G559" s="523">
        <v>36526.000011574077</v>
      </c>
      <c r="H559" s="523">
        <v>47848.999988425923</v>
      </c>
      <c r="I559" s="523">
        <v>41843.911157407405</v>
      </c>
      <c r="J559" s="520" t="s">
        <v>2465</v>
      </c>
      <c r="K559" s="520">
        <v>1</v>
      </c>
      <c r="L559" s="520" t="s">
        <v>2464</v>
      </c>
      <c r="M559" s="520" t="s">
        <v>6198</v>
      </c>
      <c r="N559" s="523">
        <v>39482</v>
      </c>
      <c r="O559" s="520" t="s">
        <v>2464</v>
      </c>
      <c r="P559" s="520" t="s">
        <v>2464</v>
      </c>
      <c r="Q559" s="520" t="s">
        <v>2464</v>
      </c>
      <c r="R559" s="520" t="s">
        <v>2464</v>
      </c>
      <c r="S559" s="520" t="s">
        <v>2464</v>
      </c>
      <c r="T559" s="520" t="s">
        <v>2464</v>
      </c>
      <c r="U559" s="520" t="s">
        <v>2464</v>
      </c>
      <c r="V559" s="520" t="s">
        <v>2464</v>
      </c>
      <c r="W559" s="520" t="s">
        <v>6192</v>
      </c>
      <c r="X559" s="520" t="s">
        <v>6193</v>
      </c>
      <c r="Y559" s="520" t="s">
        <v>2464</v>
      </c>
      <c r="Z559" s="520" t="s">
        <v>2464</v>
      </c>
      <c r="AA559" s="520" t="s">
        <v>2690</v>
      </c>
      <c r="AB559" s="520" t="s">
        <v>6199</v>
      </c>
      <c r="AC559" s="520" t="s">
        <v>2464</v>
      </c>
      <c r="AD559" s="520" t="s">
        <v>2464</v>
      </c>
      <c r="AE559" s="520" t="s">
        <v>2464</v>
      </c>
      <c r="AF559" s="520" t="s">
        <v>2464</v>
      </c>
      <c r="AG559" s="520" t="s">
        <v>2464</v>
      </c>
    </row>
    <row r="560" spans="1:33" ht="12.75" hidden="1" customHeight="1" outlineLevel="1">
      <c r="A560" s="520" t="s">
        <v>6200</v>
      </c>
      <c r="B560" s="520" t="s">
        <v>6201</v>
      </c>
      <c r="C560" s="520" t="s">
        <v>6201</v>
      </c>
      <c r="D560" s="520" t="s">
        <v>6202</v>
      </c>
      <c r="E560" s="520" t="s">
        <v>5898</v>
      </c>
      <c r="F560" s="520">
        <v>1</v>
      </c>
      <c r="G560" s="523">
        <v>36526.000011574077</v>
      </c>
      <c r="H560" s="523">
        <v>47848.999988425923</v>
      </c>
      <c r="I560" s="523">
        <v>41843.911157407405</v>
      </c>
      <c r="J560" s="520" t="s">
        <v>2465</v>
      </c>
      <c r="K560" s="520">
        <v>1</v>
      </c>
      <c r="L560" s="520" t="s">
        <v>2464</v>
      </c>
      <c r="M560" s="520" t="s">
        <v>6203</v>
      </c>
      <c r="N560" s="523">
        <v>39482</v>
      </c>
      <c r="O560" s="520" t="s">
        <v>2464</v>
      </c>
      <c r="P560" s="520" t="s">
        <v>2464</v>
      </c>
      <c r="Q560" s="520" t="s">
        <v>2464</v>
      </c>
      <c r="R560" s="520" t="s">
        <v>2464</v>
      </c>
      <c r="S560" s="520" t="s">
        <v>2464</v>
      </c>
      <c r="T560" s="520" t="s">
        <v>2464</v>
      </c>
      <c r="U560" s="520" t="s">
        <v>2464</v>
      </c>
      <c r="V560" s="520" t="s">
        <v>2464</v>
      </c>
      <c r="W560" s="520" t="s">
        <v>6192</v>
      </c>
      <c r="X560" s="520" t="s">
        <v>6193</v>
      </c>
      <c r="Y560" s="520" t="s">
        <v>2464</v>
      </c>
      <c r="Z560" s="520" t="s">
        <v>2464</v>
      </c>
      <c r="AA560" s="520" t="s">
        <v>2690</v>
      </c>
      <c r="AB560" s="520" t="s">
        <v>6204</v>
      </c>
      <c r="AC560" s="520" t="s">
        <v>2464</v>
      </c>
      <c r="AD560" s="520" t="s">
        <v>2464</v>
      </c>
      <c r="AE560" s="520" t="s">
        <v>2464</v>
      </c>
      <c r="AF560" s="520" t="s">
        <v>2464</v>
      </c>
      <c r="AG560" s="520" t="s">
        <v>2464</v>
      </c>
    </row>
    <row r="561" spans="1:33" ht="12.75" hidden="1" customHeight="1" outlineLevel="1">
      <c r="A561" s="520" t="s">
        <v>6205</v>
      </c>
      <c r="B561" s="520" t="s">
        <v>6206</v>
      </c>
      <c r="C561" s="520" t="s">
        <v>6206</v>
      </c>
      <c r="D561" s="520" t="s">
        <v>6207</v>
      </c>
      <c r="E561" s="520" t="s">
        <v>5898</v>
      </c>
      <c r="F561" s="520">
        <v>1</v>
      </c>
      <c r="G561" s="523">
        <v>36526.000011574077</v>
      </c>
      <c r="H561" s="523">
        <v>47848.999988425923</v>
      </c>
      <c r="I561" s="523">
        <v>41843.911157407405</v>
      </c>
      <c r="J561" s="520" t="s">
        <v>2465</v>
      </c>
      <c r="K561" s="520">
        <v>1</v>
      </c>
      <c r="L561" s="520" t="s">
        <v>2464</v>
      </c>
      <c r="M561" s="520" t="s">
        <v>6208</v>
      </c>
      <c r="N561" s="523">
        <v>39482</v>
      </c>
      <c r="O561" s="520" t="s">
        <v>2464</v>
      </c>
      <c r="P561" s="520" t="s">
        <v>2464</v>
      </c>
      <c r="Q561" s="520" t="s">
        <v>2464</v>
      </c>
      <c r="R561" s="520" t="s">
        <v>2464</v>
      </c>
      <c r="S561" s="520" t="s">
        <v>2464</v>
      </c>
      <c r="T561" s="520" t="s">
        <v>2464</v>
      </c>
      <c r="U561" s="520" t="s">
        <v>2464</v>
      </c>
      <c r="V561" s="520" t="s">
        <v>2464</v>
      </c>
      <c r="W561" s="520" t="s">
        <v>6192</v>
      </c>
      <c r="X561" s="520" t="s">
        <v>6193</v>
      </c>
      <c r="Y561" s="520" t="s">
        <v>2464</v>
      </c>
      <c r="Z561" s="520" t="s">
        <v>2464</v>
      </c>
      <c r="AA561" s="520" t="s">
        <v>2690</v>
      </c>
      <c r="AB561" s="520" t="s">
        <v>6209</v>
      </c>
      <c r="AC561" s="520" t="s">
        <v>2464</v>
      </c>
      <c r="AD561" s="520" t="s">
        <v>2464</v>
      </c>
      <c r="AE561" s="520" t="s">
        <v>2464</v>
      </c>
      <c r="AF561" s="520" t="s">
        <v>2464</v>
      </c>
      <c r="AG561" s="520" t="s">
        <v>2464</v>
      </c>
    </row>
    <row r="562" spans="1:33" ht="12.75" hidden="1" customHeight="1" outlineLevel="1">
      <c r="A562" s="520" t="s">
        <v>6210</v>
      </c>
      <c r="B562" s="520" t="s">
        <v>6211</v>
      </c>
      <c r="C562" s="520" t="s">
        <v>6211</v>
      </c>
      <c r="D562" s="520" t="s">
        <v>6212</v>
      </c>
      <c r="E562" s="520" t="s">
        <v>5898</v>
      </c>
      <c r="F562" s="520">
        <v>1</v>
      </c>
      <c r="G562" s="523">
        <v>36526.000011574077</v>
      </c>
      <c r="H562" s="523">
        <v>47848.999988425923</v>
      </c>
      <c r="I562" s="523">
        <v>41843.911157407405</v>
      </c>
      <c r="J562" s="520" t="s">
        <v>2465</v>
      </c>
      <c r="K562" s="520">
        <v>1</v>
      </c>
      <c r="L562" s="520" t="s">
        <v>2464</v>
      </c>
      <c r="M562" s="520" t="s">
        <v>6213</v>
      </c>
      <c r="N562" s="523">
        <v>39482</v>
      </c>
      <c r="O562" s="520" t="s">
        <v>2464</v>
      </c>
      <c r="P562" s="520" t="s">
        <v>2464</v>
      </c>
      <c r="Q562" s="520" t="s">
        <v>2464</v>
      </c>
      <c r="R562" s="520" t="s">
        <v>2464</v>
      </c>
      <c r="S562" s="520" t="s">
        <v>2464</v>
      </c>
      <c r="T562" s="520" t="s">
        <v>2464</v>
      </c>
      <c r="U562" s="520" t="s">
        <v>2464</v>
      </c>
      <c r="V562" s="520" t="s">
        <v>2464</v>
      </c>
      <c r="W562" s="520" t="s">
        <v>6192</v>
      </c>
      <c r="X562" s="520" t="s">
        <v>6193</v>
      </c>
      <c r="Y562" s="520" t="s">
        <v>2464</v>
      </c>
      <c r="Z562" s="520" t="s">
        <v>2464</v>
      </c>
      <c r="AA562" s="520" t="s">
        <v>2690</v>
      </c>
      <c r="AB562" s="520" t="s">
        <v>6214</v>
      </c>
      <c r="AC562" s="520" t="s">
        <v>2464</v>
      </c>
      <c r="AD562" s="520" t="s">
        <v>2464</v>
      </c>
      <c r="AE562" s="520" t="s">
        <v>2464</v>
      </c>
      <c r="AF562" s="520" t="s">
        <v>2464</v>
      </c>
      <c r="AG562" s="520" t="s">
        <v>2464</v>
      </c>
    </row>
    <row r="563" spans="1:33" ht="12.75" hidden="1" customHeight="1" outlineLevel="1">
      <c r="A563" s="520" t="s">
        <v>6215</v>
      </c>
      <c r="B563" s="520" t="s">
        <v>6216</v>
      </c>
      <c r="C563" s="520" t="s">
        <v>6216</v>
      </c>
      <c r="D563" s="520" t="s">
        <v>6217</v>
      </c>
      <c r="E563" s="520" t="s">
        <v>5898</v>
      </c>
      <c r="F563" s="520">
        <v>1</v>
      </c>
      <c r="G563" s="523">
        <v>36526.000011574077</v>
      </c>
      <c r="H563" s="523">
        <v>47848.999988425923</v>
      </c>
      <c r="I563" s="523">
        <v>41843.911157407405</v>
      </c>
      <c r="J563" s="520" t="s">
        <v>2465</v>
      </c>
      <c r="K563" s="520">
        <v>1</v>
      </c>
      <c r="L563" s="520" t="s">
        <v>2464</v>
      </c>
      <c r="M563" s="520" t="s">
        <v>6218</v>
      </c>
      <c r="N563" s="523">
        <v>39482</v>
      </c>
      <c r="O563" s="520" t="s">
        <v>2464</v>
      </c>
      <c r="P563" s="520" t="s">
        <v>2464</v>
      </c>
      <c r="Q563" s="520" t="s">
        <v>2464</v>
      </c>
      <c r="R563" s="520" t="s">
        <v>2464</v>
      </c>
      <c r="S563" s="520" t="s">
        <v>2464</v>
      </c>
      <c r="T563" s="520" t="s">
        <v>2464</v>
      </c>
      <c r="U563" s="520" t="s">
        <v>2464</v>
      </c>
      <c r="V563" s="520" t="s">
        <v>2464</v>
      </c>
      <c r="W563" s="520" t="s">
        <v>6192</v>
      </c>
      <c r="X563" s="520" t="s">
        <v>6193</v>
      </c>
      <c r="Y563" s="520" t="s">
        <v>2464</v>
      </c>
      <c r="Z563" s="520" t="s">
        <v>2464</v>
      </c>
      <c r="AA563" s="520" t="s">
        <v>2690</v>
      </c>
      <c r="AB563" s="520" t="s">
        <v>6219</v>
      </c>
      <c r="AC563" s="520" t="s">
        <v>2464</v>
      </c>
      <c r="AD563" s="520" t="s">
        <v>2464</v>
      </c>
      <c r="AE563" s="520" t="s">
        <v>2464</v>
      </c>
      <c r="AF563" s="520" t="s">
        <v>2464</v>
      </c>
      <c r="AG563" s="520" t="s">
        <v>2464</v>
      </c>
    </row>
    <row r="564" spans="1:33" ht="12.75" hidden="1" customHeight="1" outlineLevel="1">
      <c r="A564" s="520" t="s">
        <v>6220</v>
      </c>
      <c r="B564" s="520" t="s">
        <v>6221</v>
      </c>
      <c r="C564" s="520" t="s">
        <v>6221</v>
      </c>
      <c r="D564" s="520" t="s">
        <v>6222</v>
      </c>
      <c r="E564" s="520" t="s">
        <v>5898</v>
      </c>
      <c r="F564" s="520">
        <v>1</v>
      </c>
      <c r="G564" s="523">
        <v>36526.000011574077</v>
      </c>
      <c r="H564" s="523">
        <v>47848.999988425923</v>
      </c>
      <c r="I564" s="523">
        <v>41843.911157407405</v>
      </c>
      <c r="J564" s="520" t="s">
        <v>2465</v>
      </c>
      <c r="K564" s="520">
        <v>1</v>
      </c>
      <c r="L564" s="520" t="s">
        <v>2464</v>
      </c>
      <c r="M564" s="520" t="s">
        <v>6223</v>
      </c>
      <c r="N564" s="523">
        <v>39482</v>
      </c>
      <c r="O564" s="520" t="s">
        <v>2464</v>
      </c>
      <c r="P564" s="520" t="s">
        <v>2464</v>
      </c>
      <c r="Q564" s="520" t="s">
        <v>2464</v>
      </c>
      <c r="R564" s="520" t="s">
        <v>2464</v>
      </c>
      <c r="S564" s="520" t="s">
        <v>2464</v>
      </c>
      <c r="T564" s="520" t="s">
        <v>2464</v>
      </c>
      <c r="U564" s="520" t="s">
        <v>2464</v>
      </c>
      <c r="V564" s="520" t="s">
        <v>2464</v>
      </c>
      <c r="W564" s="520" t="s">
        <v>6192</v>
      </c>
      <c r="X564" s="520" t="s">
        <v>6193</v>
      </c>
      <c r="Y564" s="520" t="s">
        <v>2464</v>
      </c>
      <c r="Z564" s="520" t="s">
        <v>2464</v>
      </c>
      <c r="AA564" s="520" t="s">
        <v>2690</v>
      </c>
      <c r="AB564" s="520" t="s">
        <v>6224</v>
      </c>
      <c r="AC564" s="520" t="s">
        <v>2464</v>
      </c>
      <c r="AD564" s="520" t="s">
        <v>2464</v>
      </c>
      <c r="AE564" s="520" t="s">
        <v>2464</v>
      </c>
      <c r="AF564" s="520" t="s">
        <v>2464</v>
      </c>
      <c r="AG564" s="520" t="s">
        <v>2464</v>
      </c>
    </row>
    <row r="565" spans="1:33" ht="12.75" hidden="1" customHeight="1" outlineLevel="1">
      <c r="A565" s="520" t="s">
        <v>6225</v>
      </c>
      <c r="B565" s="520" t="s">
        <v>6226</v>
      </c>
      <c r="C565" s="520" t="s">
        <v>6226</v>
      </c>
      <c r="D565" s="520" t="s">
        <v>6227</v>
      </c>
      <c r="E565" s="520" t="s">
        <v>5898</v>
      </c>
      <c r="F565" s="520">
        <v>1</v>
      </c>
      <c r="G565" s="523">
        <v>36526.000011574077</v>
      </c>
      <c r="H565" s="523">
        <v>47848.999988425923</v>
      </c>
      <c r="I565" s="523">
        <v>41843.911157407405</v>
      </c>
      <c r="J565" s="520" t="s">
        <v>2465</v>
      </c>
      <c r="K565" s="520">
        <v>1</v>
      </c>
      <c r="L565" s="520" t="s">
        <v>2464</v>
      </c>
      <c r="M565" s="520" t="s">
        <v>6228</v>
      </c>
      <c r="N565" s="523">
        <v>39482</v>
      </c>
      <c r="O565" s="520" t="s">
        <v>2464</v>
      </c>
      <c r="P565" s="520" t="s">
        <v>2464</v>
      </c>
      <c r="Q565" s="520" t="s">
        <v>2464</v>
      </c>
      <c r="R565" s="520" t="s">
        <v>2464</v>
      </c>
      <c r="S565" s="520" t="s">
        <v>2464</v>
      </c>
      <c r="T565" s="520" t="s">
        <v>2464</v>
      </c>
      <c r="U565" s="520" t="s">
        <v>2464</v>
      </c>
      <c r="V565" s="520" t="s">
        <v>2464</v>
      </c>
      <c r="W565" s="520" t="s">
        <v>6192</v>
      </c>
      <c r="X565" s="520" t="s">
        <v>6193</v>
      </c>
      <c r="Y565" s="520" t="s">
        <v>2464</v>
      </c>
      <c r="Z565" s="520" t="s">
        <v>2464</v>
      </c>
      <c r="AA565" s="520" t="s">
        <v>2690</v>
      </c>
      <c r="AB565" s="520" t="s">
        <v>6229</v>
      </c>
      <c r="AC565" s="520" t="s">
        <v>2464</v>
      </c>
      <c r="AD565" s="520" t="s">
        <v>2464</v>
      </c>
      <c r="AE565" s="520" t="s">
        <v>2464</v>
      </c>
      <c r="AF565" s="520" t="s">
        <v>2464</v>
      </c>
      <c r="AG565" s="520" t="s">
        <v>2464</v>
      </c>
    </row>
    <row r="566" spans="1:33" ht="12.75" hidden="1" customHeight="1" outlineLevel="1">
      <c r="A566" s="520" t="s">
        <v>6230</v>
      </c>
      <c r="B566" s="520" t="s">
        <v>6231</v>
      </c>
      <c r="C566" s="520" t="s">
        <v>6231</v>
      </c>
      <c r="D566" s="520" t="s">
        <v>6232</v>
      </c>
      <c r="E566" s="520" t="s">
        <v>5898</v>
      </c>
      <c r="F566" s="520">
        <v>1</v>
      </c>
      <c r="G566" s="523">
        <v>36526.000011574077</v>
      </c>
      <c r="H566" s="523">
        <v>47848.999988425923</v>
      </c>
      <c r="I566" s="523">
        <v>41843.911157407405</v>
      </c>
      <c r="J566" s="520" t="s">
        <v>2465</v>
      </c>
      <c r="K566" s="520">
        <v>1</v>
      </c>
      <c r="L566" s="520" t="s">
        <v>2464</v>
      </c>
      <c r="M566" s="520" t="s">
        <v>6233</v>
      </c>
      <c r="N566" s="523">
        <v>39482</v>
      </c>
      <c r="O566" s="520" t="s">
        <v>2464</v>
      </c>
      <c r="P566" s="520" t="s">
        <v>2464</v>
      </c>
      <c r="Q566" s="520" t="s">
        <v>2464</v>
      </c>
      <c r="R566" s="520" t="s">
        <v>2464</v>
      </c>
      <c r="S566" s="520" t="s">
        <v>2464</v>
      </c>
      <c r="T566" s="520" t="s">
        <v>2464</v>
      </c>
      <c r="U566" s="520" t="s">
        <v>2464</v>
      </c>
      <c r="V566" s="520" t="s">
        <v>2464</v>
      </c>
      <c r="W566" s="520" t="s">
        <v>6192</v>
      </c>
      <c r="X566" s="520" t="s">
        <v>6193</v>
      </c>
      <c r="Y566" s="520" t="s">
        <v>2464</v>
      </c>
      <c r="Z566" s="520" t="s">
        <v>2464</v>
      </c>
      <c r="AA566" s="520" t="s">
        <v>2690</v>
      </c>
      <c r="AB566" s="520" t="s">
        <v>6234</v>
      </c>
      <c r="AC566" s="520" t="s">
        <v>2464</v>
      </c>
      <c r="AD566" s="520" t="s">
        <v>2464</v>
      </c>
      <c r="AE566" s="520" t="s">
        <v>2464</v>
      </c>
      <c r="AF566" s="520" t="s">
        <v>2464</v>
      </c>
      <c r="AG566" s="520" t="s">
        <v>2464</v>
      </c>
    </row>
    <row r="567" spans="1:33" ht="12.75" hidden="1" customHeight="1" outlineLevel="1">
      <c r="A567" s="520" t="s">
        <v>6235</v>
      </c>
      <c r="B567" s="520" t="s">
        <v>6236</v>
      </c>
      <c r="C567" s="520" t="s">
        <v>6236</v>
      </c>
      <c r="D567" s="520" t="s">
        <v>6237</v>
      </c>
      <c r="E567" s="520" t="s">
        <v>5898</v>
      </c>
      <c r="F567" s="520">
        <v>1</v>
      </c>
      <c r="G567" s="523">
        <v>36526.000011574077</v>
      </c>
      <c r="H567" s="523">
        <v>47848.999988425923</v>
      </c>
      <c r="I567" s="523">
        <v>41843.911157407405</v>
      </c>
      <c r="J567" s="520" t="s">
        <v>2465</v>
      </c>
      <c r="K567" s="520">
        <v>1</v>
      </c>
      <c r="L567" s="520" t="s">
        <v>2464</v>
      </c>
      <c r="M567" s="520" t="s">
        <v>6238</v>
      </c>
      <c r="N567" s="523">
        <v>39482</v>
      </c>
      <c r="O567" s="520" t="s">
        <v>2464</v>
      </c>
      <c r="P567" s="520" t="s">
        <v>2464</v>
      </c>
      <c r="Q567" s="520" t="s">
        <v>2464</v>
      </c>
      <c r="R567" s="520" t="s">
        <v>2464</v>
      </c>
      <c r="S567" s="520" t="s">
        <v>2464</v>
      </c>
      <c r="T567" s="520" t="s">
        <v>2464</v>
      </c>
      <c r="U567" s="520" t="s">
        <v>2464</v>
      </c>
      <c r="V567" s="520" t="s">
        <v>2464</v>
      </c>
      <c r="W567" s="520" t="s">
        <v>6192</v>
      </c>
      <c r="X567" s="520" t="s">
        <v>6193</v>
      </c>
      <c r="Y567" s="520" t="s">
        <v>2464</v>
      </c>
      <c r="Z567" s="520" t="s">
        <v>2464</v>
      </c>
      <c r="AA567" s="520" t="s">
        <v>2690</v>
      </c>
      <c r="AB567" s="520" t="s">
        <v>6239</v>
      </c>
      <c r="AC567" s="520" t="s">
        <v>2464</v>
      </c>
      <c r="AD567" s="520" t="s">
        <v>2464</v>
      </c>
      <c r="AE567" s="520" t="s">
        <v>2464</v>
      </c>
      <c r="AF567" s="520" t="s">
        <v>2464</v>
      </c>
      <c r="AG567" s="520" t="s">
        <v>2464</v>
      </c>
    </row>
    <row r="568" spans="1:33" ht="12.75" hidden="1" customHeight="1" outlineLevel="1">
      <c r="A568" s="520" t="s">
        <v>6240</v>
      </c>
      <c r="B568" s="520" t="s">
        <v>6241</v>
      </c>
      <c r="C568" s="520" t="s">
        <v>6241</v>
      </c>
      <c r="D568" s="520" t="s">
        <v>6242</v>
      </c>
      <c r="E568" s="520" t="s">
        <v>5898</v>
      </c>
      <c r="F568" s="520">
        <v>1</v>
      </c>
      <c r="G568" s="523">
        <v>36526.000011574077</v>
      </c>
      <c r="H568" s="523">
        <v>47848.999988425923</v>
      </c>
      <c r="I568" s="523">
        <v>41843.911157407405</v>
      </c>
      <c r="J568" s="520" t="s">
        <v>2465</v>
      </c>
      <c r="K568" s="520">
        <v>1</v>
      </c>
      <c r="L568" s="520" t="s">
        <v>2464</v>
      </c>
      <c r="M568" s="520" t="s">
        <v>6243</v>
      </c>
      <c r="N568" s="523">
        <v>39482</v>
      </c>
      <c r="O568" s="520" t="s">
        <v>2464</v>
      </c>
      <c r="P568" s="520" t="s">
        <v>2464</v>
      </c>
      <c r="Q568" s="520" t="s">
        <v>2464</v>
      </c>
      <c r="R568" s="520" t="s">
        <v>2464</v>
      </c>
      <c r="S568" s="520" t="s">
        <v>2464</v>
      </c>
      <c r="T568" s="520" t="s">
        <v>2464</v>
      </c>
      <c r="U568" s="520" t="s">
        <v>2464</v>
      </c>
      <c r="V568" s="520" t="s">
        <v>2464</v>
      </c>
      <c r="W568" s="520" t="s">
        <v>6244</v>
      </c>
      <c r="X568" s="520" t="s">
        <v>6245</v>
      </c>
      <c r="Y568" s="520" t="s">
        <v>2464</v>
      </c>
      <c r="Z568" s="520" t="s">
        <v>2464</v>
      </c>
      <c r="AA568" s="520" t="s">
        <v>2690</v>
      </c>
      <c r="AB568" s="520" t="s">
        <v>6246</v>
      </c>
      <c r="AC568" s="520" t="s">
        <v>2464</v>
      </c>
      <c r="AD568" s="520" t="s">
        <v>2464</v>
      </c>
      <c r="AE568" s="520" t="s">
        <v>2464</v>
      </c>
      <c r="AF568" s="520" t="s">
        <v>2464</v>
      </c>
      <c r="AG568" s="520" t="s">
        <v>2464</v>
      </c>
    </row>
    <row r="569" spans="1:33" ht="12.75" hidden="1" customHeight="1" outlineLevel="1">
      <c r="A569" s="520" t="s">
        <v>6247</v>
      </c>
      <c r="B569" s="520" t="s">
        <v>6248</v>
      </c>
      <c r="C569" s="520" t="s">
        <v>6248</v>
      </c>
      <c r="D569" s="520" t="s">
        <v>6249</v>
      </c>
      <c r="E569" s="520" t="s">
        <v>5898</v>
      </c>
      <c r="F569" s="520">
        <v>1</v>
      </c>
      <c r="G569" s="523">
        <v>36526.000011574077</v>
      </c>
      <c r="H569" s="523">
        <v>47848.999988425923</v>
      </c>
      <c r="I569" s="523">
        <v>41843.911157407405</v>
      </c>
      <c r="J569" s="520" t="s">
        <v>2465</v>
      </c>
      <c r="K569" s="520">
        <v>1</v>
      </c>
      <c r="L569" s="520" t="s">
        <v>2464</v>
      </c>
      <c r="M569" s="520" t="s">
        <v>6250</v>
      </c>
      <c r="N569" s="523">
        <v>39482</v>
      </c>
      <c r="O569" s="520" t="s">
        <v>2464</v>
      </c>
      <c r="P569" s="520" t="s">
        <v>2464</v>
      </c>
      <c r="Q569" s="520" t="s">
        <v>2464</v>
      </c>
      <c r="R569" s="520" t="s">
        <v>2464</v>
      </c>
      <c r="S569" s="520" t="s">
        <v>2464</v>
      </c>
      <c r="T569" s="520" t="s">
        <v>2464</v>
      </c>
      <c r="U569" s="520" t="s">
        <v>2464</v>
      </c>
      <c r="V569" s="520" t="s">
        <v>2464</v>
      </c>
      <c r="W569" s="520" t="s">
        <v>6244</v>
      </c>
      <c r="X569" s="520" t="s">
        <v>6245</v>
      </c>
      <c r="Y569" s="520" t="s">
        <v>2464</v>
      </c>
      <c r="Z569" s="520" t="s">
        <v>2464</v>
      </c>
      <c r="AA569" s="520" t="s">
        <v>2690</v>
      </c>
      <c r="AB569" s="520" t="s">
        <v>6251</v>
      </c>
      <c r="AC569" s="520" t="s">
        <v>2464</v>
      </c>
      <c r="AD569" s="520" t="s">
        <v>2464</v>
      </c>
      <c r="AE569" s="520" t="s">
        <v>2464</v>
      </c>
      <c r="AF569" s="520" t="s">
        <v>2464</v>
      </c>
      <c r="AG569" s="520" t="s">
        <v>2464</v>
      </c>
    </row>
    <row r="570" spans="1:33" ht="12.75" hidden="1" customHeight="1" outlineLevel="1">
      <c r="A570" s="520" t="s">
        <v>6252</v>
      </c>
      <c r="B570" s="520" t="s">
        <v>6253</v>
      </c>
      <c r="C570" s="520" t="s">
        <v>6253</v>
      </c>
      <c r="D570" s="520" t="s">
        <v>6253</v>
      </c>
      <c r="E570" s="520" t="s">
        <v>5898</v>
      </c>
      <c r="F570" s="520">
        <v>1</v>
      </c>
      <c r="G570" s="523">
        <v>36526.000011574077</v>
      </c>
      <c r="H570" s="523">
        <v>47848.999988425923</v>
      </c>
      <c r="I570" s="523">
        <v>41843.911157407405</v>
      </c>
      <c r="J570" s="520" t="s">
        <v>2465</v>
      </c>
      <c r="K570" s="520">
        <v>1</v>
      </c>
      <c r="L570" s="520" t="s">
        <v>2464</v>
      </c>
      <c r="M570" s="520" t="s">
        <v>6254</v>
      </c>
      <c r="N570" s="523">
        <v>39482</v>
      </c>
      <c r="O570" s="520" t="s">
        <v>2464</v>
      </c>
      <c r="P570" s="520" t="s">
        <v>2464</v>
      </c>
      <c r="Q570" s="520" t="s">
        <v>2464</v>
      </c>
      <c r="R570" s="520" t="s">
        <v>2464</v>
      </c>
      <c r="S570" s="520" t="s">
        <v>2464</v>
      </c>
      <c r="T570" s="520" t="s">
        <v>2464</v>
      </c>
      <c r="U570" s="520" t="s">
        <v>2464</v>
      </c>
      <c r="V570" s="520" t="s">
        <v>2464</v>
      </c>
      <c r="W570" s="520" t="s">
        <v>6255</v>
      </c>
      <c r="X570" s="520" t="s">
        <v>6256</v>
      </c>
      <c r="Y570" s="520" t="s">
        <v>2464</v>
      </c>
      <c r="Z570" s="520" t="s">
        <v>2464</v>
      </c>
      <c r="AA570" s="520" t="s">
        <v>2690</v>
      </c>
      <c r="AB570" s="520" t="s">
        <v>6257</v>
      </c>
      <c r="AC570" s="520" t="s">
        <v>2464</v>
      </c>
      <c r="AD570" s="520" t="s">
        <v>2464</v>
      </c>
      <c r="AE570" s="520" t="s">
        <v>2464</v>
      </c>
      <c r="AF570" s="520" t="s">
        <v>2464</v>
      </c>
      <c r="AG570" s="520" t="s">
        <v>2464</v>
      </c>
    </row>
    <row r="571" spans="1:33" ht="12.75" hidden="1" customHeight="1" outlineLevel="1">
      <c r="A571" s="520" t="s">
        <v>6258</v>
      </c>
      <c r="B571" s="520" t="s">
        <v>6259</v>
      </c>
      <c r="C571" s="520" t="s">
        <v>6259</v>
      </c>
      <c r="D571" s="520" t="s">
        <v>6260</v>
      </c>
      <c r="E571" s="520" t="s">
        <v>5898</v>
      </c>
      <c r="F571" s="520">
        <v>1</v>
      </c>
      <c r="G571" s="523">
        <v>36526.000011574077</v>
      </c>
      <c r="H571" s="523">
        <v>47848.999988425923</v>
      </c>
      <c r="I571" s="523">
        <v>41843.911157407405</v>
      </c>
      <c r="J571" s="520" t="s">
        <v>2465</v>
      </c>
      <c r="K571" s="520">
        <v>1</v>
      </c>
      <c r="L571" s="520" t="s">
        <v>2464</v>
      </c>
      <c r="M571" s="520" t="s">
        <v>6261</v>
      </c>
      <c r="N571" s="523">
        <v>39482</v>
      </c>
      <c r="O571" s="520" t="s">
        <v>2464</v>
      </c>
      <c r="P571" s="520" t="s">
        <v>2464</v>
      </c>
      <c r="Q571" s="520" t="s">
        <v>2464</v>
      </c>
      <c r="R571" s="520" t="s">
        <v>2464</v>
      </c>
      <c r="S571" s="520" t="s">
        <v>2464</v>
      </c>
      <c r="T571" s="520" t="s">
        <v>2464</v>
      </c>
      <c r="U571" s="520" t="s">
        <v>2464</v>
      </c>
      <c r="V571" s="520" t="s">
        <v>2464</v>
      </c>
      <c r="W571" s="520" t="s">
        <v>6262</v>
      </c>
      <c r="X571" s="520" t="s">
        <v>6263</v>
      </c>
      <c r="Y571" s="520" t="s">
        <v>2464</v>
      </c>
      <c r="Z571" s="520" t="s">
        <v>2464</v>
      </c>
      <c r="AA571" s="520" t="s">
        <v>2690</v>
      </c>
      <c r="AB571" s="520" t="s">
        <v>6264</v>
      </c>
      <c r="AC571" s="520" t="s">
        <v>2464</v>
      </c>
      <c r="AD571" s="520" t="s">
        <v>2464</v>
      </c>
      <c r="AE571" s="520" t="s">
        <v>2464</v>
      </c>
      <c r="AF571" s="520" t="s">
        <v>2464</v>
      </c>
      <c r="AG571" s="520" t="s">
        <v>2464</v>
      </c>
    </row>
    <row r="572" spans="1:33" ht="12.75" hidden="1" customHeight="1" outlineLevel="1">
      <c r="A572" s="520" t="s">
        <v>6265</v>
      </c>
      <c r="B572" s="520" t="s">
        <v>6266</v>
      </c>
      <c r="C572" s="520" t="s">
        <v>6266</v>
      </c>
      <c r="D572" s="520" t="s">
        <v>6267</v>
      </c>
      <c r="E572" s="520" t="s">
        <v>5898</v>
      </c>
      <c r="F572" s="520">
        <v>1</v>
      </c>
      <c r="G572" s="523">
        <v>36526.000011574077</v>
      </c>
      <c r="H572" s="523">
        <v>47848.999988425923</v>
      </c>
      <c r="I572" s="523">
        <v>41843.911157407405</v>
      </c>
      <c r="J572" s="520" t="s">
        <v>2465</v>
      </c>
      <c r="K572" s="520">
        <v>1</v>
      </c>
      <c r="L572" s="520" t="s">
        <v>2464</v>
      </c>
      <c r="M572" s="520" t="s">
        <v>6268</v>
      </c>
      <c r="N572" s="523">
        <v>39482</v>
      </c>
      <c r="O572" s="520" t="s">
        <v>2464</v>
      </c>
      <c r="P572" s="520" t="s">
        <v>2464</v>
      </c>
      <c r="Q572" s="520" t="s">
        <v>2464</v>
      </c>
      <c r="R572" s="520" t="s">
        <v>2464</v>
      </c>
      <c r="S572" s="520" t="s">
        <v>2464</v>
      </c>
      <c r="T572" s="520" t="s">
        <v>2464</v>
      </c>
      <c r="U572" s="520" t="s">
        <v>2464</v>
      </c>
      <c r="V572" s="520" t="s">
        <v>2464</v>
      </c>
      <c r="W572" s="520" t="s">
        <v>6262</v>
      </c>
      <c r="X572" s="520" t="s">
        <v>6263</v>
      </c>
      <c r="Y572" s="520" t="s">
        <v>2464</v>
      </c>
      <c r="Z572" s="520" t="s">
        <v>2464</v>
      </c>
      <c r="AA572" s="520" t="s">
        <v>2690</v>
      </c>
      <c r="AB572" s="520" t="s">
        <v>6269</v>
      </c>
      <c r="AC572" s="520" t="s">
        <v>2464</v>
      </c>
      <c r="AD572" s="520" t="s">
        <v>2464</v>
      </c>
      <c r="AE572" s="520" t="s">
        <v>2464</v>
      </c>
      <c r="AF572" s="520" t="s">
        <v>2464</v>
      </c>
      <c r="AG572" s="520" t="s">
        <v>2464</v>
      </c>
    </row>
    <row r="573" spans="1:33" ht="12.75" hidden="1" customHeight="1" outlineLevel="1">
      <c r="A573" s="520" t="s">
        <v>6270</v>
      </c>
      <c r="B573" s="520" t="s">
        <v>6271</v>
      </c>
      <c r="C573" s="520" t="s">
        <v>6271</v>
      </c>
      <c r="D573" s="520" t="s">
        <v>6272</v>
      </c>
      <c r="E573" s="520" t="s">
        <v>5898</v>
      </c>
      <c r="F573" s="520">
        <v>1</v>
      </c>
      <c r="G573" s="523">
        <v>36526.000011574077</v>
      </c>
      <c r="H573" s="523">
        <v>47848.999988425923</v>
      </c>
      <c r="I573" s="523">
        <v>41843.911157407405</v>
      </c>
      <c r="J573" s="520" t="s">
        <v>2465</v>
      </c>
      <c r="K573" s="520">
        <v>1</v>
      </c>
      <c r="L573" s="520" t="s">
        <v>2464</v>
      </c>
      <c r="M573" s="520" t="s">
        <v>6273</v>
      </c>
      <c r="N573" s="523">
        <v>39482</v>
      </c>
      <c r="O573" s="520" t="s">
        <v>2464</v>
      </c>
      <c r="P573" s="520" t="s">
        <v>2464</v>
      </c>
      <c r="Q573" s="520" t="s">
        <v>2464</v>
      </c>
      <c r="R573" s="520" t="s">
        <v>2464</v>
      </c>
      <c r="S573" s="520" t="s">
        <v>2464</v>
      </c>
      <c r="T573" s="520" t="s">
        <v>2464</v>
      </c>
      <c r="U573" s="520" t="s">
        <v>2464</v>
      </c>
      <c r="V573" s="520" t="s">
        <v>2464</v>
      </c>
      <c r="W573" s="520" t="s">
        <v>6262</v>
      </c>
      <c r="X573" s="520" t="s">
        <v>6263</v>
      </c>
      <c r="Y573" s="520" t="s">
        <v>2464</v>
      </c>
      <c r="Z573" s="520" t="s">
        <v>2464</v>
      </c>
      <c r="AA573" s="520" t="s">
        <v>2690</v>
      </c>
      <c r="AB573" s="520" t="s">
        <v>6274</v>
      </c>
      <c r="AC573" s="520" t="s">
        <v>2464</v>
      </c>
      <c r="AD573" s="520" t="s">
        <v>2464</v>
      </c>
      <c r="AE573" s="520" t="s">
        <v>2464</v>
      </c>
      <c r="AF573" s="520" t="s">
        <v>2464</v>
      </c>
      <c r="AG573" s="520" t="s">
        <v>2464</v>
      </c>
    </row>
    <row r="574" spans="1:33" ht="12.75" hidden="1" customHeight="1" outlineLevel="1">
      <c r="A574" s="520" t="s">
        <v>6275</v>
      </c>
      <c r="B574" s="520" t="s">
        <v>6276</v>
      </c>
      <c r="C574" s="520" t="s">
        <v>6276</v>
      </c>
      <c r="D574" s="520" t="s">
        <v>6277</v>
      </c>
      <c r="E574" s="520" t="s">
        <v>5898</v>
      </c>
      <c r="F574" s="520">
        <v>1</v>
      </c>
      <c r="G574" s="523">
        <v>36526.000011574077</v>
      </c>
      <c r="H574" s="523">
        <v>47848.999988425923</v>
      </c>
      <c r="I574" s="523">
        <v>41843.911157407405</v>
      </c>
      <c r="J574" s="520" t="s">
        <v>2465</v>
      </c>
      <c r="K574" s="520">
        <v>1</v>
      </c>
      <c r="L574" s="520" t="s">
        <v>2464</v>
      </c>
      <c r="M574" s="520" t="s">
        <v>6278</v>
      </c>
      <c r="N574" s="523">
        <v>39482</v>
      </c>
      <c r="O574" s="520" t="s">
        <v>2464</v>
      </c>
      <c r="P574" s="520" t="s">
        <v>2464</v>
      </c>
      <c r="Q574" s="520" t="s">
        <v>2464</v>
      </c>
      <c r="R574" s="520" t="s">
        <v>2464</v>
      </c>
      <c r="S574" s="520" t="s">
        <v>2464</v>
      </c>
      <c r="T574" s="520" t="s">
        <v>2464</v>
      </c>
      <c r="U574" s="520" t="s">
        <v>2464</v>
      </c>
      <c r="V574" s="520" t="s">
        <v>2464</v>
      </c>
      <c r="W574" s="520" t="s">
        <v>6262</v>
      </c>
      <c r="X574" s="520" t="s">
        <v>6263</v>
      </c>
      <c r="Y574" s="520" t="s">
        <v>2464</v>
      </c>
      <c r="Z574" s="520" t="s">
        <v>2464</v>
      </c>
      <c r="AA574" s="520" t="s">
        <v>2690</v>
      </c>
      <c r="AB574" s="520" t="s">
        <v>6279</v>
      </c>
      <c r="AC574" s="520" t="s">
        <v>2464</v>
      </c>
      <c r="AD574" s="520" t="s">
        <v>2464</v>
      </c>
      <c r="AE574" s="520" t="s">
        <v>2464</v>
      </c>
      <c r="AF574" s="520" t="s">
        <v>2464</v>
      </c>
      <c r="AG574" s="520" t="s">
        <v>2464</v>
      </c>
    </row>
    <row r="575" spans="1:33" ht="12.75" hidden="1" customHeight="1" outlineLevel="1">
      <c r="A575" s="520" t="s">
        <v>6280</v>
      </c>
      <c r="B575" s="520" t="s">
        <v>6281</v>
      </c>
      <c r="C575" s="520" t="s">
        <v>6281</v>
      </c>
      <c r="D575" s="520" t="s">
        <v>6282</v>
      </c>
      <c r="E575" s="520" t="s">
        <v>5898</v>
      </c>
      <c r="F575" s="520">
        <v>1</v>
      </c>
      <c r="G575" s="523">
        <v>36526.000011574077</v>
      </c>
      <c r="H575" s="523">
        <v>47848.999988425923</v>
      </c>
      <c r="I575" s="523">
        <v>41843.911157407405</v>
      </c>
      <c r="J575" s="520" t="s">
        <v>2465</v>
      </c>
      <c r="K575" s="520">
        <v>1</v>
      </c>
      <c r="L575" s="520" t="s">
        <v>2464</v>
      </c>
      <c r="M575" s="520" t="s">
        <v>6283</v>
      </c>
      <c r="N575" s="523">
        <v>39482</v>
      </c>
      <c r="O575" s="520" t="s">
        <v>2464</v>
      </c>
      <c r="P575" s="520" t="s">
        <v>2464</v>
      </c>
      <c r="Q575" s="520" t="s">
        <v>2464</v>
      </c>
      <c r="R575" s="520" t="s">
        <v>2464</v>
      </c>
      <c r="S575" s="520" t="s">
        <v>2464</v>
      </c>
      <c r="T575" s="520" t="s">
        <v>2464</v>
      </c>
      <c r="U575" s="520" t="s">
        <v>2464</v>
      </c>
      <c r="V575" s="520" t="s">
        <v>2464</v>
      </c>
      <c r="W575" s="520" t="s">
        <v>6262</v>
      </c>
      <c r="X575" s="520" t="s">
        <v>6263</v>
      </c>
      <c r="Y575" s="520" t="s">
        <v>2464</v>
      </c>
      <c r="Z575" s="520" t="s">
        <v>2464</v>
      </c>
      <c r="AA575" s="520" t="s">
        <v>2690</v>
      </c>
      <c r="AB575" s="520" t="s">
        <v>6284</v>
      </c>
      <c r="AC575" s="520" t="s">
        <v>2464</v>
      </c>
      <c r="AD575" s="520" t="s">
        <v>2464</v>
      </c>
      <c r="AE575" s="520" t="s">
        <v>2464</v>
      </c>
      <c r="AF575" s="520" t="s">
        <v>2464</v>
      </c>
      <c r="AG575" s="520" t="s">
        <v>2464</v>
      </c>
    </row>
    <row r="576" spans="1:33" ht="12.75" hidden="1" customHeight="1" outlineLevel="1">
      <c r="A576" s="520" t="s">
        <v>6285</v>
      </c>
      <c r="B576" s="520" t="s">
        <v>6286</v>
      </c>
      <c r="C576" s="520" t="s">
        <v>6286</v>
      </c>
      <c r="D576" s="520" t="s">
        <v>6286</v>
      </c>
      <c r="E576" s="520" t="s">
        <v>5898</v>
      </c>
      <c r="F576" s="520">
        <v>1</v>
      </c>
      <c r="G576" s="523">
        <v>36526.000011574077</v>
      </c>
      <c r="H576" s="523">
        <v>47848.999988425923</v>
      </c>
      <c r="I576" s="523">
        <v>41843.911157407405</v>
      </c>
      <c r="J576" s="520" t="s">
        <v>2465</v>
      </c>
      <c r="K576" s="520">
        <v>1</v>
      </c>
      <c r="L576" s="520" t="s">
        <v>2464</v>
      </c>
      <c r="M576" s="520" t="s">
        <v>6287</v>
      </c>
      <c r="N576" s="523">
        <v>39482</v>
      </c>
      <c r="O576" s="520" t="s">
        <v>2464</v>
      </c>
      <c r="P576" s="520" t="s">
        <v>2464</v>
      </c>
      <c r="Q576" s="520" t="s">
        <v>2464</v>
      </c>
      <c r="R576" s="520" t="s">
        <v>2464</v>
      </c>
      <c r="S576" s="520" t="s">
        <v>2464</v>
      </c>
      <c r="T576" s="520" t="s">
        <v>2464</v>
      </c>
      <c r="U576" s="520" t="s">
        <v>2464</v>
      </c>
      <c r="V576" s="520" t="s">
        <v>2464</v>
      </c>
      <c r="W576" s="520" t="s">
        <v>6262</v>
      </c>
      <c r="X576" s="520" t="s">
        <v>6263</v>
      </c>
      <c r="Y576" s="520" t="s">
        <v>2464</v>
      </c>
      <c r="Z576" s="520" t="s">
        <v>2464</v>
      </c>
      <c r="AA576" s="520" t="s">
        <v>2690</v>
      </c>
      <c r="AB576" s="520" t="s">
        <v>6288</v>
      </c>
      <c r="AC576" s="520" t="s">
        <v>2464</v>
      </c>
      <c r="AD576" s="520" t="s">
        <v>2464</v>
      </c>
      <c r="AE576" s="520" t="s">
        <v>2464</v>
      </c>
      <c r="AF576" s="520" t="s">
        <v>2464</v>
      </c>
      <c r="AG576" s="520" t="s">
        <v>2464</v>
      </c>
    </row>
    <row r="577" spans="1:33" ht="12.75" hidden="1" customHeight="1" outlineLevel="1">
      <c r="A577" s="520" t="s">
        <v>6289</v>
      </c>
      <c r="B577" s="520" t="s">
        <v>6290</v>
      </c>
      <c r="C577" s="520" t="s">
        <v>6290</v>
      </c>
      <c r="D577" s="520" t="s">
        <v>6291</v>
      </c>
      <c r="E577" s="520" t="s">
        <v>5898</v>
      </c>
      <c r="F577" s="520">
        <v>1</v>
      </c>
      <c r="G577" s="523">
        <v>36526.000011574077</v>
      </c>
      <c r="H577" s="523">
        <v>47848.999988425923</v>
      </c>
      <c r="I577" s="523">
        <v>41843.911157407405</v>
      </c>
      <c r="J577" s="520" t="s">
        <v>2465</v>
      </c>
      <c r="K577" s="520">
        <v>1</v>
      </c>
      <c r="L577" s="520" t="s">
        <v>2464</v>
      </c>
      <c r="M577" s="520" t="s">
        <v>6292</v>
      </c>
      <c r="N577" s="523">
        <v>39482</v>
      </c>
      <c r="O577" s="520" t="s">
        <v>2464</v>
      </c>
      <c r="P577" s="520" t="s">
        <v>2464</v>
      </c>
      <c r="Q577" s="520" t="s">
        <v>2464</v>
      </c>
      <c r="R577" s="520" t="s">
        <v>2464</v>
      </c>
      <c r="S577" s="520" t="s">
        <v>2464</v>
      </c>
      <c r="T577" s="520" t="s">
        <v>2464</v>
      </c>
      <c r="U577" s="520" t="s">
        <v>2464</v>
      </c>
      <c r="V577" s="520" t="s">
        <v>2464</v>
      </c>
      <c r="W577" s="520" t="s">
        <v>6262</v>
      </c>
      <c r="X577" s="520" t="s">
        <v>6263</v>
      </c>
      <c r="Y577" s="520" t="s">
        <v>2464</v>
      </c>
      <c r="Z577" s="520" t="s">
        <v>2464</v>
      </c>
      <c r="AA577" s="520" t="s">
        <v>2690</v>
      </c>
      <c r="AB577" s="520" t="s">
        <v>6293</v>
      </c>
      <c r="AC577" s="520" t="s">
        <v>2464</v>
      </c>
      <c r="AD577" s="520" t="s">
        <v>2464</v>
      </c>
      <c r="AE577" s="520" t="s">
        <v>2464</v>
      </c>
      <c r="AF577" s="520" t="s">
        <v>2464</v>
      </c>
      <c r="AG577" s="520" t="s">
        <v>2464</v>
      </c>
    </row>
    <row r="578" spans="1:33" ht="12.75" hidden="1" customHeight="1" outlineLevel="1">
      <c r="A578" s="520" t="s">
        <v>6294</v>
      </c>
      <c r="B578" s="520" t="s">
        <v>6295</v>
      </c>
      <c r="C578" s="520" t="s">
        <v>6295</v>
      </c>
      <c r="D578" s="520" t="s">
        <v>6295</v>
      </c>
      <c r="E578" s="520" t="s">
        <v>5898</v>
      </c>
      <c r="F578" s="520">
        <v>1</v>
      </c>
      <c r="G578" s="523">
        <v>36526.000011574077</v>
      </c>
      <c r="H578" s="523">
        <v>47848.999988425923</v>
      </c>
      <c r="I578" s="523">
        <v>42599.59003472222</v>
      </c>
      <c r="J578" s="520" t="s">
        <v>2465</v>
      </c>
      <c r="K578" s="520">
        <v>1</v>
      </c>
      <c r="L578" s="520" t="s">
        <v>2464</v>
      </c>
      <c r="M578" s="520" t="s">
        <v>6296</v>
      </c>
      <c r="N578" s="523">
        <v>39482</v>
      </c>
      <c r="O578" s="520" t="s">
        <v>6297</v>
      </c>
      <c r="P578" s="520" t="s">
        <v>2464</v>
      </c>
      <c r="Q578" s="520" t="s">
        <v>6298</v>
      </c>
      <c r="R578" s="520" t="s">
        <v>2464</v>
      </c>
      <c r="S578" s="520" t="s">
        <v>6299</v>
      </c>
      <c r="T578" s="520" t="s">
        <v>2464</v>
      </c>
      <c r="U578" s="520" t="s">
        <v>6300</v>
      </c>
      <c r="V578" s="520" t="s">
        <v>6301</v>
      </c>
      <c r="W578" s="520" t="s">
        <v>6302</v>
      </c>
      <c r="X578" s="520" t="s">
        <v>6303</v>
      </c>
      <c r="Y578" s="520" t="s">
        <v>6304</v>
      </c>
      <c r="Z578" s="520" t="s">
        <v>6305</v>
      </c>
      <c r="AA578" s="520" t="s">
        <v>2690</v>
      </c>
      <c r="AB578" s="520" t="s">
        <v>6306</v>
      </c>
      <c r="AC578" s="520" t="s">
        <v>6307</v>
      </c>
      <c r="AD578" s="520" t="s">
        <v>2464</v>
      </c>
      <c r="AE578" s="520" t="s">
        <v>6308</v>
      </c>
      <c r="AF578" s="520" t="s">
        <v>2464</v>
      </c>
      <c r="AG578" s="520" t="s">
        <v>6309</v>
      </c>
    </row>
    <row r="579" spans="1:33" ht="12.75" hidden="1" customHeight="1" outlineLevel="1">
      <c r="A579" s="520" t="s">
        <v>6310</v>
      </c>
      <c r="B579" s="520" t="s">
        <v>6311</v>
      </c>
      <c r="C579" s="520" t="s">
        <v>6311</v>
      </c>
      <c r="D579" s="520" t="s">
        <v>6311</v>
      </c>
      <c r="E579" s="520" t="s">
        <v>5898</v>
      </c>
      <c r="F579" s="520">
        <v>1</v>
      </c>
      <c r="G579" s="523">
        <v>36526.000011574077</v>
      </c>
      <c r="H579" s="523">
        <v>47848.999988425923</v>
      </c>
      <c r="I579" s="523">
        <v>42599.59003472222</v>
      </c>
      <c r="J579" s="520" t="s">
        <v>2465</v>
      </c>
      <c r="K579" s="520">
        <v>1</v>
      </c>
      <c r="L579" s="520" t="s">
        <v>2464</v>
      </c>
      <c r="M579" s="520" t="s">
        <v>6312</v>
      </c>
      <c r="N579" s="523">
        <v>39482</v>
      </c>
      <c r="O579" s="520" t="s">
        <v>6297</v>
      </c>
      <c r="P579" s="520" t="s">
        <v>2464</v>
      </c>
      <c r="Q579" s="520" t="s">
        <v>6313</v>
      </c>
      <c r="R579" s="520" t="s">
        <v>2464</v>
      </c>
      <c r="S579" s="520" t="s">
        <v>6314</v>
      </c>
      <c r="T579" s="520" t="s">
        <v>2464</v>
      </c>
      <c r="U579" s="520" t="s">
        <v>6315</v>
      </c>
      <c r="V579" s="520" t="s">
        <v>6316</v>
      </c>
      <c r="W579" s="520" t="s">
        <v>6302</v>
      </c>
      <c r="X579" s="520" t="s">
        <v>6303</v>
      </c>
      <c r="Y579" s="520" t="s">
        <v>6317</v>
      </c>
      <c r="Z579" s="520" t="s">
        <v>6318</v>
      </c>
      <c r="AA579" s="520" t="s">
        <v>2690</v>
      </c>
      <c r="AB579" s="520" t="s">
        <v>6319</v>
      </c>
      <c r="AC579" s="520" t="s">
        <v>6320</v>
      </c>
      <c r="AD579" s="520" t="s">
        <v>2464</v>
      </c>
      <c r="AE579" s="520" t="s">
        <v>6308</v>
      </c>
      <c r="AF579" s="520" t="s">
        <v>2464</v>
      </c>
      <c r="AG579" s="520" t="s">
        <v>6321</v>
      </c>
    </row>
    <row r="580" spans="1:33" ht="12.75" hidden="1" customHeight="1" outlineLevel="1">
      <c r="A580" s="520" t="s">
        <v>6322</v>
      </c>
      <c r="B580" s="520" t="s">
        <v>6323</v>
      </c>
      <c r="C580" s="520" t="s">
        <v>6323</v>
      </c>
      <c r="D580" s="520" t="s">
        <v>6323</v>
      </c>
      <c r="E580" s="520" t="s">
        <v>5898</v>
      </c>
      <c r="F580" s="520">
        <v>1</v>
      </c>
      <c r="G580" s="523">
        <v>36526.000011574077</v>
      </c>
      <c r="H580" s="523">
        <v>47848.999988425923</v>
      </c>
      <c r="I580" s="523">
        <v>42599.59003472222</v>
      </c>
      <c r="J580" s="520" t="s">
        <v>2465</v>
      </c>
      <c r="K580" s="520">
        <v>1</v>
      </c>
      <c r="L580" s="520" t="s">
        <v>2464</v>
      </c>
      <c r="M580" s="520" t="s">
        <v>6324</v>
      </c>
      <c r="N580" s="523">
        <v>39482</v>
      </c>
      <c r="O580" s="520" t="s">
        <v>6297</v>
      </c>
      <c r="P580" s="520" t="s">
        <v>2464</v>
      </c>
      <c r="Q580" s="520" t="s">
        <v>6325</v>
      </c>
      <c r="R580" s="520" t="s">
        <v>6326</v>
      </c>
      <c r="S580" s="520" t="s">
        <v>6314</v>
      </c>
      <c r="T580" s="520" t="s">
        <v>2464</v>
      </c>
      <c r="U580" s="520" t="s">
        <v>6327</v>
      </c>
      <c r="V580" s="520" t="s">
        <v>6328</v>
      </c>
      <c r="W580" s="520" t="s">
        <v>6302</v>
      </c>
      <c r="X580" s="520" t="s">
        <v>6303</v>
      </c>
      <c r="Y580" s="520" t="s">
        <v>6329</v>
      </c>
      <c r="Z580" s="520" t="s">
        <v>6330</v>
      </c>
      <c r="AA580" s="520" t="s">
        <v>2690</v>
      </c>
      <c r="AB580" s="520" t="s">
        <v>6331</v>
      </c>
      <c r="AC580" s="520" t="s">
        <v>6332</v>
      </c>
      <c r="AD580" s="520" t="s">
        <v>6333</v>
      </c>
      <c r="AE580" s="520" t="s">
        <v>6308</v>
      </c>
      <c r="AF580" s="520" t="s">
        <v>2464</v>
      </c>
      <c r="AG580" s="520" t="s">
        <v>6334</v>
      </c>
    </row>
    <row r="581" spans="1:33" ht="12.75" hidden="1" customHeight="1" outlineLevel="1">
      <c r="A581" s="520" t="s">
        <v>6335</v>
      </c>
      <c r="B581" s="520" t="s">
        <v>6336</v>
      </c>
      <c r="C581" s="520" t="s">
        <v>6336</v>
      </c>
      <c r="D581" s="520" t="s">
        <v>6336</v>
      </c>
      <c r="E581" s="520" t="s">
        <v>5898</v>
      </c>
      <c r="F581" s="520">
        <v>1</v>
      </c>
      <c r="G581" s="523">
        <v>36526.000011574077</v>
      </c>
      <c r="H581" s="523">
        <v>47848.999988425923</v>
      </c>
      <c r="I581" s="523">
        <v>42599.59003472222</v>
      </c>
      <c r="J581" s="520" t="s">
        <v>2465</v>
      </c>
      <c r="K581" s="520">
        <v>1</v>
      </c>
      <c r="L581" s="520" t="s">
        <v>2464</v>
      </c>
      <c r="M581" s="520" t="s">
        <v>6337</v>
      </c>
      <c r="N581" s="523">
        <v>39482</v>
      </c>
      <c r="O581" s="520" t="s">
        <v>6297</v>
      </c>
      <c r="P581" s="520" t="s">
        <v>2464</v>
      </c>
      <c r="Q581" s="520" t="s">
        <v>6338</v>
      </c>
      <c r="R581" s="520" t="s">
        <v>2464</v>
      </c>
      <c r="S581" s="520" t="s">
        <v>6339</v>
      </c>
      <c r="T581" s="520" t="s">
        <v>2464</v>
      </c>
      <c r="U581" s="520" t="s">
        <v>6340</v>
      </c>
      <c r="V581" s="520" t="s">
        <v>6341</v>
      </c>
      <c r="W581" s="520" t="s">
        <v>6302</v>
      </c>
      <c r="X581" s="520" t="s">
        <v>6303</v>
      </c>
      <c r="Y581" s="520" t="s">
        <v>6342</v>
      </c>
      <c r="Z581" s="520" t="s">
        <v>6343</v>
      </c>
      <c r="AA581" s="520" t="s">
        <v>2690</v>
      </c>
      <c r="AB581" s="520" t="s">
        <v>6336</v>
      </c>
      <c r="AC581" s="520" t="s">
        <v>6344</v>
      </c>
      <c r="AD581" s="520" t="s">
        <v>2464</v>
      </c>
      <c r="AE581" s="520" t="s">
        <v>6308</v>
      </c>
      <c r="AF581" s="520" t="s">
        <v>2464</v>
      </c>
      <c r="AG581" s="520" t="s">
        <v>6345</v>
      </c>
    </row>
    <row r="582" spans="1:33" ht="12.75" hidden="1" customHeight="1" outlineLevel="1">
      <c r="A582" s="520" t="s">
        <v>6346</v>
      </c>
      <c r="B582" s="520" t="s">
        <v>6347</v>
      </c>
      <c r="C582" s="520" t="s">
        <v>6347</v>
      </c>
      <c r="D582" s="520" t="s">
        <v>6347</v>
      </c>
      <c r="E582" s="520" t="s">
        <v>5898</v>
      </c>
      <c r="F582" s="520">
        <v>1</v>
      </c>
      <c r="G582" s="523">
        <v>36526.000011574077</v>
      </c>
      <c r="H582" s="523">
        <v>47848.999988425923</v>
      </c>
      <c r="I582" s="523">
        <v>42599.59003472222</v>
      </c>
      <c r="J582" s="520" t="s">
        <v>2465</v>
      </c>
      <c r="K582" s="520">
        <v>1</v>
      </c>
      <c r="L582" s="520" t="s">
        <v>2464</v>
      </c>
      <c r="M582" s="520" t="s">
        <v>6348</v>
      </c>
      <c r="N582" s="523">
        <v>39482</v>
      </c>
      <c r="O582" s="520" t="s">
        <v>6297</v>
      </c>
      <c r="P582" s="520" t="s">
        <v>2464</v>
      </c>
      <c r="Q582" s="520" t="s">
        <v>6349</v>
      </c>
      <c r="R582" s="520" t="s">
        <v>6350</v>
      </c>
      <c r="S582" s="520" t="s">
        <v>6351</v>
      </c>
      <c r="T582" s="520" t="s">
        <v>2464</v>
      </c>
      <c r="U582" s="520" t="s">
        <v>6352</v>
      </c>
      <c r="V582" s="520" t="s">
        <v>6353</v>
      </c>
      <c r="W582" s="520" t="s">
        <v>6302</v>
      </c>
      <c r="X582" s="520" t="s">
        <v>6303</v>
      </c>
      <c r="Y582" s="520" t="s">
        <v>6354</v>
      </c>
      <c r="Z582" s="520" t="s">
        <v>6355</v>
      </c>
      <c r="AA582" s="520" t="s">
        <v>2690</v>
      </c>
      <c r="AB582" s="520" t="s">
        <v>6356</v>
      </c>
      <c r="AC582" s="520" t="s">
        <v>6357</v>
      </c>
      <c r="AD582" s="520" t="s">
        <v>6358</v>
      </c>
      <c r="AE582" s="520" t="s">
        <v>6308</v>
      </c>
      <c r="AF582" s="520" t="s">
        <v>2464</v>
      </c>
      <c r="AG582" s="520" t="s">
        <v>6359</v>
      </c>
    </row>
    <row r="583" spans="1:33" ht="12.75" hidden="1" customHeight="1" outlineLevel="1">
      <c r="A583" s="520" t="s">
        <v>6360</v>
      </c>
      <c r="B583" s="520" t="s">
        <v>6361</v>
      </c>
      <c r="C583" s="520" t="s">
        <v>6361</v>
      </c>
      <c r="D583" s="520" t="s">
        <v>6361</v>
      </c>
      <c r="E583" s="520" t="s">
        <v>5898</v>
      </c>
      <c r="F583" s="520">
        <v>1</v>
      </c>
      <c r="G583" s="523">
        <v>36526.000011574077</v>
      </c>
      <c r="H583" s="523">
        <v>47848.999988425923</v>
      </c>
      <c r="I583" s="523">
        <v>42599.59003472222</v>
      </c>
      <c r="J583" s="520" t="s">
        <v>2465</v>
      </c>
      <c r="K583" s="520">
        <v>1</v>
      </c>
      <c r="L583" s="520" t="s">
        <v>2464</v>
      </c>
      <c r="M583" s="520" t="s">
        <v>6362</v>
      </c>
      <c r="N583" s="523">
        <v>39482</v>
      </c>
      <c r="O583" s="520" t="s">
        <v>6297</v>
      </c>
      <c r="P583" s="520" t="s">
        <v>2464</v>
      </c>
      <c r="Q583" s="520" t="s">
        <v>6363</v>
      </c>
      <c r="R583" s="520" t="s">
        <v>2464</v>
      </c>
      <c r="S583" s="520" t="s">
        <v>6364</v>
      </c>
      <c r="T583" s="520" t="s">
        <v>2464</v>
      </c>
      <c r="U583" s="520" t="s">
        <v>6365</v>
      </c>
      <c r="V583" s="520" t="s">
        <v>6366</v>
      </c>
      <c r="W583" s="520" t="s">
        <v>6302</v>
      </c>
      <c r="X583" s="520" t="s">
        <v>6303</v>
      </c>
      <c r="Y583" s="520" t="s">
        <v>6367</v>
      </c>
      <c r="Z583" s="520" t="s">
        <v>6368</v>
      </c>
      <c r="AA583" s="520" t="s">
        <v>2690</v>
      </c>
      <c r="AB583" s="520" t="s">
        <v>6369</v>
      </c>
      <c r="AC583" s="520" t="s">
        <v>6370</v>
      </c>
      <c r="AD583" s="520" t="s">
        <v>2464</v>
      </c>
      <c r="AE583" s="520" t="s">
        <v>6308</v>
      </c>
      <c r="AF583" s="520" t="s">
        <v>2464</v>
      </c>
      <c r="AG583" s="520" t="s">
        <v>6371</v>
      </c>
    </row>
    <row r="584" spans="1:33" ht="12.75" hidden="1" customHeight="1" outlineLevel="1">
      <c r="A584" s="520" t="s">
        <v>6372</v>
      </c>
      <c r="B584" s="520" t="s">
        <v>6373</v>
      </c>
      <c r="C584" s="520" t="s">
        <v>6373</v>
      </c>
      <c r="D584" s="520" t="s">
        <v>6373</v>
      </c>
      <c r="E584" s="520" t="s">
        <v>5898</v>
      </c>
      <c r="F584" s="520">
        <v>1</v>
      </c>
      <c r="G584" s="523">
        <v>36526.000011574077</v>
      </c>
      <c r="H584" s="523">
        <v>47848.999988425923</v>
      </c>
      <c r="I584" s="523">
        <v>42599.59003472222</v>
      </c>
      <c r="J584" s="520" t="s">
        <v>2465</v>
      </c>
      <c r="K584" s="520">
        <v>1</v>
      </c>
      <c r="L584" s="520" t="s">
        <v>2464</v>
      </c>
      <c r="M584" s="520" t="s">
        <v>6374</v>
      </c>
      <c r="N584" s="523">
        <v>39482</v>
      </c>
      <c r="O584" s="520" t="s">
        <v>6297</v>
      </c>
      <c r="P584" s="520" t="s">
        <v>2464</v>
      </c>
      <c r="Q584" s="520" t="s">
        <v>6375</v>
      </c>
      <c r="R584" s="520" t="s">
        <v>6376</v>
      </c>
      <c r="S584" s="520" t="s">
        <v>2464</v>
      </c>
      <c r="T584" s="520" t="s">
        <v>2464</v>
      </c>
      <c r="U584" s="520" t="s">
        <v>6377</v>
      </c>
      <c r="V584" s="520" t="s">
        <v>6378</v>
      </c>
      <c r="W584" s="520" t="s">
        <v>6302</v>
      </c>
      <c r="X584" s="520" t="s">
        <v>6303</v>
      </c>
      <c r="Y584" s="520" t="s">
        <v>2464</v>
      </c>
      <c r="Z584" s="520" t="s">
        <v>2464</v>
      </c>
      <c r="AA584" s="520" t="s">
        <v>2690</v>
      </c>
      <c r="AB584" s="520" t="s">
        <v>6379</v>
      </c>
      <c r="AC584" s="520" t="s">
        <v>6380</v>
      </c>
      <c r="AD584" s="520" t="s">
        <v>6381</v>
      </c>
      <c r="AE584" s="520" t="s">
        <v>6308</v>
      </c>
      <c r="AF584" s="520" t="s">
        <v>2464</v>
      </c>
      <c r="AG584" s="520" t="s">
        <v>2464</v>
      </c>
    </row>
    <row r="585" spans="1:33" ht="12.75" hidden="1" customHeight="1" outlineLevel="1">
      <c r="A585" s="520" t="s">
        <v>6382</v>
      </c>
      <c r="B585" s="520" t="s">
        <v>6383</v>
      </c>
      <c r="C585" s="520" t="s">
        <v>6383</v>
      </c>
      <c r="D585" s="520" t="s">
        <v>6383</v>
      </c>
      <c r="E585" s="520" t="s">
        <v>5898</v>
      </c>
      <c r="F585" s="520">
        <v>1</v>
      </c>
      <c r="G585" s="523">
        <v>36526.000011574077</v>
      </c>
      <c r="H585" s="523">
        <v>47848.999988425923</v>
      </c>
      <c r="I585" s="523">
        <v>42599.59003472222</v>
      </c>
      <c r="J585" s="520" t="s">
        <v>2465</v>
      </c>
      <c r="K585" s="520">
        <v>1</v>
      </c>
      <c r="L585" s="520" t="s">
        <v>2464</v>
      </c>
      <c r="M585" s="520" t="s">
        <v>6384</v>
      </c>
      <c r="N585" s="523">
        <v>39482</v>
      </c>
      <c r="O585" s="520" t="s">
        <v>6297</v>
      </c>
      <c r="P585" s="520" t="s">
        <v>2464</v>
      </c>
      <c r="Q585" s="520" t="s">
        <v>6385</v>
      </c>
      <c r="R585" s="520" t="s">
        <v>6386</v>
      </c>
      <c r="S585" s="520" t="s">
        <v>2464</v>
      </c>
      <c r="T585" s="520" t="s">
        <v>2464</v>
      </c>
      <c r="U585" s="520" t="s">
        <v>6387</v>
      </c>
      <c r="V585" s="520" t="s">
        <v>6388</v>
      </c>
      <c r="W585" s="520" t="s">
        <v>6302</v>
      </c>
      <c r="X585" s="520" t="s">
        <v>6303</v>
      </c>
      <c r="Y585" s="520" t="s">
        <v>2464</v>
      </c>
      <c r="Z585" s="520" t="s">
        <v>2464</v>
      </c>
      <c r="AA585" s="520" t="s">
        <v>2690</v>
      </c>
      <c r="AB585" s="520" t="s">
        <v>6389</v>
      </c>
      <c r="AC585" s="520" t="s">
        <v>6390</v>
      </c>
      <c r="AD585" s="520" t="s">
        <v>6391</v>
      </c>
      <c r="AE585" s="520" t="s">
        <v>6308</v>
      </c>
      <c r="AF585" s="520" t="s">
        <v>2464</v>
      </c>
      <c r="AG585" s="520" t="s">
        <v>2464</v>
      </c>
    </row>
    <row r="586" spans="1:33" ht="12.75" hidden="1" customHeight="1" outlineLevel="1">
      <c r="A586" s="520" t="s">
        <v>6392</v>
      </c>
      <c r="B586" s="520" t="s">
        <v>6393</v>
      </c>
      <c r="C586" s="520" t="s">
        <v>6393</v>
      </c>
      <c r="D586" s="520" t="s">
        <v>6393</v>
      </c>
      <c r="E586" s="520" t="s">
        <v>5898</v>
      </c>
      <c r="F586" s="520">
        <v>1</v>
      </c>
      <c r="G586" s="523">
        <v>36526.000011574077</v>
      </c>
      <c r="H586" s="523">
        <v>47848.999988425923</v>
      </c>
      <c r="I586" s="523">
        <v>42599.59003472222</v>
      </c>
      <c r="J586" s="520" t="s">
        <v>2465</v>
      </c>
      <c r="K586" s="520">
        <v>1</v>
      </c>
      <c r="L586" s="520" t="s">
        <v>2464</v>
      </c>
      <c r="M586" s="520" t="s">
        <v>6394</v>
      </c>
      <c r="N586" s="523">
        <v>39482</v>
      </c>
      <c r="O586" s="520" t="s">
        <v>6297</v>
      </c>
      <c r="P586" s="520" t="s">
        <v>2464</v>
      </c>
      <c r="Q586" s="520" t="s">
        <v>6395</v>
      </c>
      <c r="R586" s="520" t="s">
        <v>6396</v>
      </c>
      <c r="S586" s="520" t="s">
        <v>2464</v>
      </c>
      <c r="T586" s="520" t="s">
        <v>2464</v>
      </c>
      <c r="U586" s="520" t="s">
        <v>6397</v>
      </c>
      <c r="V586" s="520" t="s">
        <v>6398</v>
      </c>
      <c r="W586" s="520" t="s">
        <v>6302</v>
      </c>
      <c r="X586" s="520" t="s">
        <v>6303</v>
      </c>
      <c r="Y586" s="520" t="s">
        <v>2464</v>
      </c>
      <c r="Z586" s="520" t="s">
        <v>2464</v>
      </c>
      <c r="AA586" s="520" t="s">
        <v>2690</v>
      </c>
      <c r="AB586" s="520" t="s">
        <v>6399</v>
      </c>
      <c r="AC586" s="520" t="s">
        <v>6400</v>
      </c>
      <c r="AD586" s="520" t="s">
        <v>6401</v>
      </c>
      <c r="AE586" s="520" t="s">
        <v>6308</v>
      </c>
      <c r="AF586" s="520" t="s">
        <v>2464</v>
      </c>
      <c r="AG586" s="520" t="s">
        <v>2464</v>
      </c>
    </row>
    <row r="587" spans="1:33" ht="12.75" hidden="1" customHeight="1" outlineLevel="1">
      <c r="A587" s="520" t="s">
        <v>6402</v>
      </c>
      <c r="B587" s="520" t="s">
        <v>6403</v>
      </c>
      <c r="C587" s="520" t="s">
        <v>6403</v>
      </c>
      <c r="D587" s="520" t="s">
        <v>6403</v>
      </c>
      <c r="E587" s="520" t="s">
        <v>5898</v>
      </c>
      <c r="F587" s="520">
        <v>1</v>
      </c>
      <c r="G587" s="523">
        <v>36526.000011574077</v>
      </c>
      <c r="H587" s="523">
        <v>47848.999988425923</v>
      </c>
      <c r="I587" s="523">
        <v>42599.59003472222</v>
      </c>
      <c r="J587" s="520" t="s">
        <v>2465</v>
      </c>
      <c r="K587" s="520">
        <v>1</v>
      </c>
      <c r="L587" s="520" t="s">
        <v>2464</v>
      </c>
      <c r="M587" s="520" t="s">
        <v>6404</v>
      </c>
      <c r="N587" s="523">
        <v>39482</v>
      </c>
      <c r="O587" s="520" t="s">
        <v>6405</v>
      </c>
      <c r="P587" s="520" t="s">
        <v>2464</v>
      </c>
      <c r="Q587" s="520" t="s">
        <v>6406</v>
      </c>
      <c r="R587" s="520" t="s">
        <v>2464</v>
      </c>
      <c r="S587" s="520" t="s">
        <v>6407</v>
      </c>
      <c r="T587" s="520" t="s">
        <v>2464</v>
      </c>
      <c r="U587" s="520" t="s">
        <v>6408</v>
      </c>
      <c r="V587" s="520" t="s">
        <v>6409</v>
      </c>
      <c r="W587" s="520" t="s">
        <v>6302</v>
      </c>
      <c r="X587" s="520" t="s">
        <v>6303</v>
      </c>
      <c r="Y587" s="520" t="s">
        <v>6410</v>
      </c>
      <c r="Z587" s="520" t="s">
        <v>6411</v>
      </c>
      <c r="AA587" s="520" t="s">
        <v>2690</v>
      </c>
      <c r="AB587" s="520" t="s">
        <v>6412</v>
      </c>
      <c r="AC587" s="520" t="s">
        <v>6413</v>
      </c>
      <c r="AD587" s="520" t="s">
        <v>2464</v>
      </c>
      <c r="AE587" s="520" t="s">
        <v>6414</v>
      </c>
      <c r="AF587" s="520" t="s">
        <v>2464</v>
      </c>
      <c r="AG587" s="520" t="s">
        <v>6415</v>
      </c>
    </row>
    <row r="588" spans="1:33" ht="12.75" hidden="1" customHeight="1" outlineLevel="1">
      <c r="A588" s="520" t="s">
        <v>6416</v>
      </c>
      <c r="B588" s="520" t="s">
        <v>6417</v>
      </c>
      <c r="C588" s="520" t="s">
        <v>6417</v>
      </c>
      <c r="D588" s="520" t="s">
        <v>6417</v>
      </c>
      <c r="E588" s="520" t="s">
        <v>5898</v>
      </c>
      <c r="F588" s="520">
        <v>1</v>
      </c>
      <c r="G588" s="523">
        <v>36526.000011574077</v>
      </c>
      <c r="H588" s="523">
        <v>47848.999988425923</v>
      </c>
      <c r="I588" s="523">
        <v>42599.59003472222</v>
      </c>
      <c r="J588" s="520" t="s">
        <v>2465</v>
      </c>
      <c r="K588" s="520">
        <v>1</v>
      </c>
      <c r="L588" s="520" t="s">
        <v>2464</v>
      </c>
      <c r="M588" s="520" t="s">
        <v>6418</v>
      </c>
      <c r="N588" s="523">
        <v>39482</v>
      </c>
      <c r="O588" s="520" t="s">
        <v>6419</v>
      </c>
      <c r="P588" s="520" t="s">
        <v>2464</v>
      </c>
      <c r="Q588" s="520" t="s">
        <v>6420</v>
      </c>
      <c r="R588" s="520" t="s">
        <v>6421</v>
      </c>
      <c r="S588" s="520" t="s">
        <v>2464</v>
      </c>
      <c r="T588" s="520" t="s">
        <v>2464</v>
      </c>
      <c r="U588" s="520" t="s">
        <v>6422</v>
      </c>
      <c r="V588" s="520" t="s">
        <v>6423</v>
      </c>
      <c r="W588" s="520" t="s">
        <v>6302</v>
      </c>
      <c r="X588" s="520" t="s">
        <v>6303</v>
      </c>
      <c r="Y588" s="520" t="s">
        <v>2464</v>
      </c>
      <c r="Z588" s="520" t="s">
        <v>2464</v>
      </c>
      <c r="AA588" s="520" t="s">
        <v>2690</v>
      </c>
      <c r="AB588" s="520" t="s">
        <v>6424</v>
      </c>
      <c r="AC588" s="520" t="s">
        <v>6425</v>
      </c>
      <c r="AD588" s="520" t="s">
        <v>6426</v>
      </c>
      <c r="AE588" s="520" t="s">
        <v>6427</v>
      </c>
      <c r="AF588" s="520" t="s">
        <v>2464</v>
      </c>
      <c r="AG588" s="520" t="s">
        <v>2464</v>
      </c>
    </row>
    <row r="589" spans="1:33" ht="12.75" hidden="1" customHeight="1" outlineLevel="1">
      <c r="A589" s="520" t="s">
        <v>6428</v>
      </c>
      <c r="B589" s="520" t="s">
        <v>6429</v>
      </c>
      <c r="C589" s="520" t="s">
        <v>6429</v>
      </c>
      <c r="D589" s="520" t="s">
        <v>6429</v>
      </c>
      <c r="E589" s="520" t="s">
        <v>5898</v>
      </c>
      <c r="F589" s="520">
        <v>1</v>
      </c>
      <c r="G589" s="523">
        <v>36526.000011574077</v>
      </c>
      <c r="H589" s="523">
        <v>47848.999988425923</v>
      </c>
      <c r="I589" s="523">
        <v>42599.59003472222</v>
      </c>
      <c r="J589" s="520" t="s">
        <v>2465</v>
      </c>
      <c r="K589" s="520">
        <v>1</v>
      </c>
      <c r="L589" s="520" t="s">
        <v>2464</v>
      </c>
      <c r="M589" s="520" t="s">
        <v>6430</v>
      </c>
      <c r="N589" s="523">
        <v>39482</v>
      </c>
      <c r="O589" s="520" t="s">
        <v>6419</v>
      </c>
      <c r="P589" s="520" t="s">
        <v>5901</v>
      </c>
      <c r="Q589" s="520" t="s">
        <v>6431</v>
      </c>
      <c r="R589" s="520" t="s">
        <v>2464</v>
      </c>
      <c r="S589" s="520" t="s">
        <v>2464</v>
      </c>
      <c r="T589" s="520" t="s">
        <v>6432</v>
      </c>
      <c r="U589" s="520" t="s">
        <v>6433</v>
      </c>
      <c r="V589" s="520" t="s">
        <v>6434</v>
      </c>
      <c r="W589" s="520" t="s">
        <v>6302</v>
      </c>
      <c r="X589" s="520" t="s">
        <v>6303</v>
      </c>
      <c r="Y589" s="520" t="s">
        <v>2464</v>
      </c>
      <c r="Z589" s="520" t="s">
        <v>2464</v>
      </c>
      <c r="AA589" s="520" t="s">
        <v>2690</v>
      </c>
      <c r="AB589" s="520" t="s">
        <v>6435</v>
      </c>
      <c r="AC589" s="520" t="s">
        <v>6436</v>
      </c>
      <c r="AD589" s="520" t="s">
        <v>2464</v>
      </c>
      <c r="AE589" s="520" t="s">
        <v>6427</v>
      </c>
      <c r="AF589" s="520" t="s">
        <v>2464</v>
      </c>
      <c r="AG589" s="520" t="s">
        <v>2464</v>
      </c>
    </row>
    <row r="590" spans="1:33" ht="12.75" hidden="1" customHeight="1" outlineLevel="1">
      <c r="A590" s="520" t="s">
        <v>6437</v>
      </c>
      <c r="B590" s="520" t="s">
        <v>6438</v>
      </c>
      <c r="C590" s="520" t="s">
        <v>6438</v>
      </c>
      <c r="D590" s="520" t="s">
        <v>6438</v>
      </c>
      <c r="E590" s="520" t="s">
        <v>5898</v>
      </c>
      <c r="F590" s="520">
        <v>1</v>
      </c>
      <c r="G590" s="523">
        <v>36526.000011574077</v>
      </c>
      <c r="H590" s="523">
        <v>47848.999988425923</v>
      </c>
      <c r="I590" s="523">
        <v>42599.59003472222</v>
      </c>
      <c r="J590" s="520" t="s">
        <v>2465</v>
      </c>
      <c r="K590" s="520">
        <v>1</v>
      </c>
      <c r="L590" s="520" t="s">
        <v>2464</v>
      </c>
      <c r="M590" s="520" t="s">
        <v>6439</v>
      </c>
      <c r="N590" s="523">
        <v>39482</v>
      </c>
      <c r="O590" s="520" t="s">
        <v>6419</v>
      </c>
      <c r="P590" s="520" t="s">
        <v>2464</v>
      </c>
      <c r="Q590" s="520" t="s">
        <v>6440</v>
      </c>
      <c r="R590" s="520" t="s">
        <v>6441</v>
      </c>
      <c r="S590" s="520" t="s">
        <v>2464</v>
      </c>
      <c r="T590" s="520" t="s">
        <v>2464</v>
      </c>
      <c r="U590" s="520" t="s">
        <v>6442</v>
      </c>
      <c r="V590" s="520" t="s">
        <v>6443</v>
      </c>
      <c r="W590" s="520" t="s">
        <v>6302</v>
      </c>
      <c r="X590" s="520" t="s">
        <v>6303</v>
      </c>
      <c r="Y590" s="520" t="s">
        <v>2464</v>
      </c>
      <c r="Z590" s="520" t="s">
        <v>2464</v>
      </c>
      <c r="AA590" s="520" t="s">
        <v>2690</v>
      </c>
      <c r="AB590" s="520" t="s">
        <v>6444</v>
      </c>
      <c r="AC590" s="520" t="s">
        <v>6445</v>
      </c>
      <c r="AD590" s="520" t="s">
        <v>6446</v>
      </c>
      <c r="AE590" s="520" t="s">
        <v>6427</v>
      </c>
      <c r="AF590" s="520" t="s">
        <v>2464</v>
      </c>
      <c r="AG590" s="520" t="s">
        <v>2464</v>
      </c>
    </row>
    <row r="591" spans="1:33" ht="12.75" hidden="1" customHeight="1" outlineLevel="1">
      <c r="A591" s="520" t="s">
        <v>6447</v>
      </c>
      <c r="B591" s="520" t="s">
        <v>6448</v>
      </c>
      <c r="C591" s="520" t="s">
        <v>6448</v>
      </c>
      <c r="D591" s="520" t="s">
        <v>6448</v>
      </c>
      <c r="E591" s="520" t="s">
        <v>5898</v>
      </c>
      <c r="F591" s="520">
        <v>1</v>
      </c>
      <c r="G591" s="523">
        <v>36526.000011574077</v>
      </c>
      <c r="H591" s="523">
        <v>47848.999988425923</v>
      </c>
      <c r="I591" s="523">
        <v>42599.59003472222</v>
      </c>
      <c r="J591" s="520" t="s">
        <v>2465</v>
      </c>
      <c r="K591" s="520">
        <v>1</v>
      </c>
      <c r="L591" s="520" t="s">
        <v>2464</v>
      </c>
      <c r="M591" s="520" t="s">
        <v>6449</v>
      </c>
      <c r="N591" s="523">
        <v>39482</v>
      </c>
      <c r="O591" s="520" t="s">
        <v>6419</v>
      </c>
      <c r="P591" s="520" t="s">
        <v>2464</v>
      </c>
      <c r="Q591" s="520" t="s">
        <v>6450</v>
      </c>
      <c r="R591" s="520" t="s">
        <v>6451</v>
      </c>
      <c r="S591" s="520" t="s">
        <v>2464</v>
      </c>
      <c r="T591" s="520" t="s">
        <v>2464</v>
      </c>
      <c r="U591" s="520" t="s">
        <v>6452</v>
      </c>
      <c r="V591" s="520" t="s">
        <v>6453</v>
      </c>
      <c r="W591" s="520" t="s">
        <v>6302</v>
      </c>
      <c r="X591" s="520" t="s">
        <v>6303</v>
      </c>
      <c r="Y591" s="520" t="s">
        <v>6454</v>
      </c>
      <c r="Z591" s="520" t="s">
        <v>6455</v>
      </c>
      <c r="AA591" s="520" t="s">
        <v>2690</v>
      </c>
      <c r="AB591" s="520" t="s">
        <v>6456</v>
      </c>
      <c r="AC591" s="520" t="s">
        <v>6457</v>
      </c>
      <c r="AD591" s="520" t="s">
        <v>6458</v>
      </c>
      <c r="AE591" s="520" t="s">
        <v>6427</v>
      </c>
      <c r="AF591" s="520" t="s">
        <v>2464</v>
      </c>
      <c r="AG591" s="520" t="s">
        <v>2464</v>
      </c>
    </row>
    <row r="592" spans="1:33" ht="12.75" hidden="1" customHeight="1" outlineLevel="1">
      <c r="A592" s="520" t="s">
        <v>6459</v>
      </c>
      <c r="B592" s="520" t="s">
        <v>6460</v>
      </c>
      <c r="C592" s="520" t="s">
        <v>6460</v>
      </c>
      <c r="D592" s="520" t="s">
        <v>6460</v>
      </c>
      <c r="E592" s="520" t="s">
        <v>5898</v>
      </c>
      <c r="F592" s="520">
        <v>1</v>
      </c>
      <c r="G592" s="523">
        <v>36526.000011574077</v>
      </c>
      <c r="H592" s="523">
        <v>47848.999988425923</v>
      </c>
      <c r="I592" s="523">
        <v>42599.59003472222</v>
      </c>
      <c r="J592" s="520" t="s">
        <v>2465</v>
      </c>
      <c r="K592" s="520">
        <v>1</v>
      </c>
      <c r="L592" s="520" t="s">
        <v>2464</v>
      </c>
      <c r="M592" s="520" t="s">
        <v>6461</v>
      </c>
      <c r="N592" s="523">
        <v>39482</v>
      </c>
      <c r="O592" s="520" t="s">
        <v>6419</v>
      </c>
      <c r="P592" s="520" t="s">
        <v>6462</v>
      </c>
      <c r="Q592" s="520" t="s">
        <v>6463</v>
      </c>
      <c r="R592" s="520" t="s">
        <v>6464</v>
      </c>
      <c r="S592" s="520" t="s">
        <v>2464</v>
      </c>
      <c r="T592" s="520" t="s">
        <v>2464</v>
      </c>
      <c r="U592" s="520" t="s">
        <v>6465</v>
      </c>
      <c r="V592" s="520" t="s">
        <v>6466</v>
      </c>
      <c r="W592" s="520" t="s">
        <v>6302</v>
      </c>
      <c r="X592" s="520" t="s">
        <v>6303</v>
      </c>
      <c r="Y592" s="520" t="s">
        <v>6467</v>
      </c>
      <c r="Z592" s="520" t="s">
        <v>6468</v>
      </c>
      <c r="AA592" s="520" t="s">
        <v>2690</v>
      </c>
      <c r="AB592" s="520" t="s">
        <v>6469</v>
      </c>
      <c r="AC592" s="520" t="s">
        <v>6470</v>
      </c>
      <c r="AD592" s="520" t="s">
        <v>6471</v>
      </c>
      <c r="AE592" s="520" t="s">
        <v>6427</v>
      </c>
      <c r="AF592" s="520" t="s">
        <v>2464</v>
      </c>
      <c r="AG592" s="520" t="s">
        <v>2464</v>
      </c>
    </row>
    <row r="593" spans="1:33" ht="12.75" hidden="1" customHeight="1" outlineLevel="1">
      <c r="A593" s="520" t="s">
        <v>6472</v>
      </c>
      <c r="B593" s="520" t="s">
        <v>6473</v>
      </c>
      <c r="C593" s="520" t="s">
        <v>6473</v>
      </c>
      <c r="D593" s="520" t="s">
        <v>6473</v>
      </c>
      <c r="E593" s="520" t="s">
        <v>5898</v>
      </c>
      <c r="F593" s="520">
        <v>1</v>
      </c>
      <c r="G593" s="523">
        <v>36526.000011574077</v>
      </c>
      <c r="H593" s="523">
        <v>47848.999988425923</v>
      </c>
      <c r="I593" s="523">
        <v>42599.59003472222</v>
      </c>
      <c r="J593" s="520" t="s">
        <v>2465</v>
      </c>
      <c r="K593" s="520">
        <v>1</v>
      </c>
      <c r="L593" s="520" t="s">
        <v>2464</v>
      </c>
      <c r="M593" s="520" t="s">
        <v>6474</v>
      </c>
      <c r="N593" s="523">
        <v>39482</v>
      </c>
      <c r="O593" s="520" t="s">
        <v>6419</v>
      </c>
      <c r="P593" s="520" t="s">
        <v>2464</v>
      </c>
      <c r="Q593" s="520" t="s">
        <v>6475</v>
      </c>
      <c r="R593" s="520" t="s">
        <v>6476</v>
      </c>
      <c r="S593" s="520" t="s">
        <v>2464</v>
      </c>
      <c r="T593" s="520" t="s">
        <v>2464</v>
      </c>
      <c r="U593" s="520" t="s">
        <v>6477</v>
      </c>
      <c r="V593" s="520" t="s">
        <v>6478</v>
      </c>
      <c r="W593" s="520" t="s">
        <v>6302</v>
      </c>
      <c r="X593" s="520" t="s">
        <v>6303</v>
      </c>
      <c r="Y593" s="520" t="s">
        <v>2464</v>
      </c>
      <c r="Z593" s="520" t="s">
        <v>2464</v>
      </c>
      <c r="AA593" s="520" t="s">
        <v>2690</v>
      </c>
      <c r="AB593" s="520" t="s">
        <v>6479</v>
      </c>
      <c r="AC593" s="520" t="s">
        <v>6480</v>
      </c>
      <c r="AD593" s="520" t="s">
        <v>6481</v>
      </c>
      <c r="AE593" s="520" t="s">
        <v>6427</v>
      </c>
      <c r="AF593" s="520" t="s">
        <v>2464</v>
      </c>
      <c r="AG593" s="520" t="s">
        <v>2464</v>
      </c>
    </row>
    <row r="594" spans="1:33" ht="12.75" hidden="1" customHeight="1" outlineLevel="1">
      <c r="A594" s="520" t="s">
        <v>6482</v>
      </c>
      <c r="B594" s="520" t="s">
        <v>6483</v>
      </c>
      <c r="C594" s="520" t="s">
        <v>6483</v>
      </c>
      <c r="D594" s="520" t="s">
        <v>6483</v>
      </c>
      <c r="E594" s="520" t="s">
        <v>5898</v>
      </c>
      <c r="F594" s="520">
        <v>1</v>
      </c>
      <c r="G594" s="523">
        <v>36526.000011574077</v>
      </c>
      <c r="H594" s="523">
        <v>47848.999988425923</v>
      </c>
      <c r="I594" s="523">
        <v>42599.59003472222</v>
      </c>
      <c r="J594" s="520" t="s">
        <v>2465</v>
      </c>
      <c r="K594" s="520">
        <v>1</v>
      </c>
      <c r="L594" s="520" t="s">
        <v>2464</v>
      </c>
      <c r="M594" s="520" t="s">
        <v>6484</v>
      </c>
      <c r="N594" s="523">
        <v>39482</v>
      </c>
      <c r="O594" s="520" t="s">
        <v>6419</v>
      </c>
      <c r="P594" s="520" t="s">
        <v>2464</v>
      </c>
      <c r="Q594" s="520" t="s">
        <v>6485</v>
      </c>
      <c r="R594" s="520" t="s">
        <v>6486</v>
      </c>
      <c r="S594" s="520" t="s">
        <v>2464</v>
      </c>
      <c r="T594" s="520" t="s">
        <v>2464</v>
      </c>
      <c r="U594" s="520" t="s">
        <v>6487</v>
      </c>
      <c r="V594" s="520" t="s">
        <v>6488</v>
      </c>
      <c r="W594" s="520" t="s">
        <v>6302</v>
      </c>
      <c r="X594" s="520" t="s">
        <v>6303</v>
      </c>
      <c r="Y594" s="520" t="s">
        <v>6489</v>
      </c>
      <c r="Z594" s="520" t="s">
        <v>6490</v>
      </c>
      <c r="AA594" s="520" t="s">
        <v>2690</v>
      </c>
      <c r="AB594" s="520" t="s">
        <v>6491</v>
      </c>
      <c r="AC594" s="520" t="s">
        <v>6492</v>
      </c>
      <c r="AD594" s="520" t="s">
        <v>6493</v>
      </c>
      <c r="AE594" s="520" t="s">
        <v>6427</v>
      </c>
      <c r="AF594" s="520" t="s">
        <v>2464</v>
      </c>
      <c r="AG594" s="520" t="s">
        <v>2464</v>
      </c>
    </row>
    <row r="595" spans="1:33" ht="12.75" hidden="1" customHeight="1" outlineLevel="1">
      <c r="A595" s="520" t="s">
        <v>6494</v>
      </c>
      <c r="B595" s="520" t="s">
        <v>6495</v>
      </c>
      <c r="C595" s="520" t="s">
        <v>6495</v>
      </c>
      <c r="D595" s="520" t="s">
        <v>6495</v>
      </c>
      <c r="E595" s="520" t="s">
        <v>5898</v>
      </c>
      <c r="F595" s="520">
        <v>1</v>
      </c>
      <c r="G595" s="523">
        <v>36526.000011574077</v>
      </c>
      <c r="H595" s="523">
        <v>47848.999988425923</v>
      </c>
      <c r="I595" s="523">
        <v>42599.59003472222</v>
      </c>
      <c r="J595" s="520" t="s">
        <v>2465</v>
      </c>
      <c r="K595" s="520">
        <v>1</v>
      </c>
      <c r="L595" s="520" t="s">
        <v>2464</v>
      </c>
      <c r="M595" s="520" t="s">
        <v>6496</v>
      </c>
      <c r="N595" s="523">
        <v>39482</v>
      </c>
      <c r="O595" s="520" t="s">
        <v>6419</v>
      </c>
      <c r="P595" s="520" t="s">
        <v>2464</v>
      </c>
      <c r="Q595" s="520" t="s">
        <v>6497</v>
      </c>
      <c r="R595" s="520" t="s">
        <v>6498</v>
      </c>
      <c r="S595" s="520" t="s">
        <v>2464</v>
      </c>
      <c r="T595" s="520" t="s">
        <v>2464</v>
      </c>
      <c r="U595" s="520" t="s">
        <v>6499</v>
      </c>
      <c r="V595" s="520" t="s">
        <v>6500</v>
      </c>
      <c r="W595" s="520" t="s">
        <v>6302</v>
      </c>
      <c r="X595" s="520" t="s">
        <v>6303</v>
      </c>
      <c r="Y595" s="520" t="s">
        <v>2464</v>
      </c>
      <c r="Z595" s="520" t="s">
        <v>2464</v>
      </c>
      <c r="AA595" s="520" t="s">
        <v>2690</v>
      </c>
      <c r="AB595" s="520" t="s">
        <v>6501</v>
      </c>
      <c r="AC595" s="520" t="s">
        <v>6502</v>
      </c>
      <c r="AD595" s="520" t="s">
        <v>6503</v>
      </c>
      <c r="AE595" s="520" t="s">
        <v>6427</v>
      </c>
      <c r="AF595" s="520" t="s">
        <v>2464</v>
      </c>
      <c r="AG595" s="520" t="s">
        <v>2464</v>
      </c>
    </row>
    <row r="596" spans="1:33" ht="12.75" hidden="1" customHeight="1" outlineLevel="1">
      <c r="A596" s="520" t="s">
        <v>6504</v>
      </c>
      <c r="B596" s="520" t="s">
        <v>6505</v>
      </c>
      <c r="C596" s="520" t="s">
        <v>6505</v>
      </c>
      <c r="D596" s="520" t="s">
        <v>6505</v>
      </c>
      <c r="E596" s="520" t="s">
        <v>5898</v>
      </c>
      <c r="F596" s="520">
        <v>1</v>
      </c>
      <c r="G596" s="523">
        <v>36526.000011574077</v>
      </c>
      <c r="H596" s="523">
        <v>47848.999988425923</v>
      </c>
      <c r="I596" s="523">
        <v>42599.59003472222</v>
      </c>
      <c r="J596" s="520" t="s">
        <v>2465</v>
      </c>
      <c r="K596" s="520">
        <v>1</v>
      </c>
      <c r="L596" s="520" t="s">
        <v>2464</v>
      </c>
      <c r="M596" s="520" t="s">
        <v>6506</v>
      </c>
      <c r="N596" s="523">
        <v>39482</v>
      </c>
      <c r="O596" s="520" t="s">
        <v>6419</v>
      </c>
      <c r="P596" s="520" t="s">
        <v>2464</v>
      </c>
      <c r="Q596" s="520" t="s">
        <v>6507</v>
      </c>
      <c r="R596" s="520" t="s">
        <v>6508</v>
      </c>
      <c r="S596" s="520" t="s">
        <v>2464</v>
      </c>
      <c r="T596" s="520" t="s">
        <v>2464</v>
      </c>
      <c r="U596" s="520" t="s">
        <v>6509</v>
      </c>
      <c r="V596" s="520" t="s">
        <v>6510</v>
      </c>
      <c r="W596" s="520" t="s">
        <v>6302</v>
      </c>
      <c r="X596" s="520" t="s">
        <v>6303</v>
      </c>
      <c r="Y596" s="520" t="s">
        <v>2464</v>
      </c>
      <c r="Z596" s="520" t="s">
        <v>2464</v>
      </c>
      <c r="AA596" s="520" t="s">
        <v>2690</v>
      </c>
      <c r="AB596" s="520" t="s">
        <v>6511</v>
      </c>
      <c r="AC596" s="520" t="s">
        <v>6512</v>
      </c>
      <c r="AD596" s="520" t="s">
        <v>6513</v>
      </c>
      <c r="AE596" s="520" t="s">
        <v>6427</v>
      </c>
      <c r="AF596" s="520" t="s">
        <v>2464</v>
      </c>
      <c r="AG596" s="520" t="s">
        <v>2464</v>
      </c>
    </row>
    <row r="597" spans="1:33" ht="12.75" hidden="1" customHeight="1" outlineLevel="1">
      <c r="A597" s="520" t="s">
        <v>6514</v>
      </c>
      <c r="B597" s="520" t="s">
        <v>6515</v>
      </c>
      <c r="C597" s="520" t="s">
        <v>6515</v>
      </c>
      <c r="D597" s="520" t="s">
        <v>6515</v>
      </c>
      <c r="E597" s="520" t="s">
        <v>5898</v>
      </c>
      <c r="F597" s="520">
        <v>1</v>
      </c>
      <c r="G597" s="523">
        <v>36526.000011574077</v>
      </c>
      <c r="H597" s="523">
        <v>47848.999988425923</v>
      </c>
      <c r="I597" s="523">
        <v>42599.59003472222</v>
      </c>
      <c r="J597" s="520" t="s">
        <v>2465</v>
      </c>
      <c r="K597" s="520">
        <v>1</v>
      </c>
      <c r="L597" s="520" t="s">
        <v>2464</v>
      </c>
      <c r="M597" s="520" t="s">
        <v>6516</v>
      </c>
      <c r="N597" s="523">
        <v>39482</v>
      </c>
      <c r="O597" s="520" t="s">
        <v>6517</v>
      </c>
      <c r="P597" s="520" t="s">
        <v>2464</v>
      </c>
      <c r="Q597" s="520" t="s">
        <v>6518</v>
      </c>
      <c r="R597" s="520" t="s">
        <v>6519</v>
      </c>
      <c r="S597" s="520" t="s">
        <v>2464</v>
      </c>
      <c r="T597" s="520" t="s">
        <v>2464</v>
      </c>
      <c r="U597" s="520" t="s">
        <v>6520</v>
      </c>
      <c r="V597" s="520" t="s">
        <v>6521</v>
      </c>
      <c r="W597" s="520" t="s">
        <v>6302</v>
      </c>
      <c r="X597" s="520" t="s">
        <v>6303</v>
      </c>
      <c r="Y597" s="520" t="s">
        <v>2464</v>
      </c>
      <c r="Z597" s="520" t="s">
        <v>2464</v>
      </c>
      <c r="AA597" s="520" t="s">
        <v>2690</v>
      </c>
      <c r="AB597" s="520" t="s">
        <v>6522</v>
      </c>
      <c r="AC597" s="520" t="s">
        <v>6523</v>
      </c>
      <c r="AD597" s="520" t="s">
        <v>6524</v>
      </c>
      <c r="AE597" s="520" t="s">
        <v>6525</v>
      </c>
      <c r="AF597" s="520" t="s">
        <v>2464</v>
      </c>
      <c r="AG597" s="520" t="s">
        <v>2464</v>
      </c>
    </row>
    <row r="598" spans="1:33" ht="12.75" hidden="1" customHeight="1" outlineLevel="1">
      <c r="A598" s="520" t="s">
        <v>6526</v>
      </c>
      <c r="B598" s="520" t="s">
        <v>6527</v>
      </c>
      <c r="C598" s="520" t="s">
        <v>6527</v>
      </c>
      <c r="D598" s="520" t="s">
        <v>6527</v>
      </c>
      <c r="E598" s="520" t="s">
        <v>5898</v>
      </c>
      <c r="F598" s="520">
        <v>1</v>
      </c>
      <c r="G598" s="523">
        <v>36526.000011574077</v>
      </c>
      <c r="H598" s="523">
        <v>47848.999988425923</v>
      </c>
      <c r="I598" s="523">
        <v>42599.59003472222</v>
      </c>
      <c r="J598" s="520" t="s">
        <v>2465</v>
      </c>
      <c r="K598" s="520">
        <v>1</v>
      </c>
      <c r="L598" s="520" t="s">
        <v>2464</v>
      </c>
      <c r="M598" s="520" t="s">
        <v>6528</v>
      </c>
      <c r="N598" s="523">
        <v>39482</v>
      </c>
      <c r="O598" s="520" t="s">
        <v>6517</v>
      </c>
      <c r="P598" s="520" t="s">
        <v>2464</v>
      </c>
      <c r="Q598" s="520" t="s">
        <v>6529</v>
      </c>
      <c r="R598" s="520" t="s">
        <v>6530</v>
      </c>
      <c r="S598" s="520" t="s">
        <v>2464</v>
      </c>
      <c r="T598" s="520" t="s">
        <v>2464</v>
      </c>
      <c r="U598" s="520" t="s">
        <v>6531</v>
      </c>
      <c r="V598" s="520" t="s">
        <v>6532</v>
      </c>
      <c r="W598" s="520" t="s">
        <v>6302</v>
      </c>
      <c r="X598" s="520" t="s">
        <v>6303</v>
      </c>
      <c r="Y598" s="520" t="s">
        <v>6533</v>
      </c>
      <c r="Z598" s="520" t="s">
        <v>6534</v>
      </c>
      <c r="AA598" s="520" t="s">
        <v>2690</v>
      </c>
      <c r="AB598" s="520" t="s">
        <v>6535</v>
      </c>
      <c r="AC598" s="520" t="s">
        <v>6536</v>
      </c>
      <c r="AD598" s="520" t="s">
        <v>6537</v>
      </c>
      <c r="AE598" s="520" t="s">
        <v>6525</v>
      </c>
      <c r="AF598" s="520" t="s">
        <v>2464</v>
      </c>
      <c r="AG598" s="520" t="s">
        <v>2464</v>
      </c>
    </row>
    <row r="599" spans="1:33" ht="12.75" hidden="1" customHeight="1" outlineLevel="1">
      <c r="A599" s="520" t="s">
        <v>6538</v>
      </c>
      <c r="B599" s="520" t="s">
        <v>6539</v>
      </c>
      <c r="C599" s="520" t="s">
        <v>6539</v>
      </c>
      <c r="D599" s="520" t="s">
        <v>6539</v>
      </c>
      <c r="E599" s="520" t="s">
        <v>5898</v>
      </c>
      <c r="F599" s="520">
        <v>1</v>
      </c>
      <c r="G599" s="523">
        <v>36526.000011574077</v>
      </c>
      <c r="H599" s="523">
        <v>47848.999988425923</v>
      </c>
      <c r="I599" s="523">
        <v>42599.59003472222</v>
      </c>
      <c r="J599" s="520" t="s">
        <v>2465</v>
      </c>
      <c r="K599" s="520">
        <v>1</v>
      </c>
      <c r="L599" s="520" t="s">
        <v>2464</v>
      </c>
      <c r="M599" s="520" t="s">
        <v>6540</v>
      </c>
      <c r="N599" s="523">
        <v>39482</v>
      </c>
      <c r="O599" s="520" t="s">
        <v>6541</v>
      </c>
      <c r="P599" s="520" t="s">
        <v>2464</v>
      </c>
      <c r="Q599" s="520" t="s">
        <v>6542</v>
      </c>
      <c r="R599" s="520" t="s">
        <v>6543</v>
      </c>
      <c r="S599" s="520" t="s">
        <v>2464</v>
      </c>
      <c r="T599" s="520" t="s">
        <v>2464</v>
      </c>
      <c r="U599" s="520" t="s">
        <v>6544</v>
      </c>
      <c r="V599" s="520" t="s">
        <v>6545</v>
      </c>
      <c r="W599" s="520" t="s">
        <v>6302</v>
      </c>
      <c r="X599" s="520" t="s">
        <v>6303</v>
      </c>
      <c r="Y599" s="520" t="s">
        <v>2464</v>
      </c>
      <c r="Z599" s="520" t="s">
        <v>2464</v>
      </c>
      <c r="AA599" s="520" t="s">
        <v>2690</v>
      </c>
      <c r="AB599" s="520" t="s">
        <v>6546</v>
      </c>
      <c r="AC599" s="520" t="s">
        <v>6547</v>
      </c>
      <c r="AD599" s="520" t="s">
        <v>6548</v>
      </c>
      <c r="AE599" s="520" t="s">
        <v>6549</v>
      </c>
      <c r="AF599" s="520" t="s">
        <v>2464</v>
      </c>
      <c r="AG599" s="520" t="s">
        <v>2464</v>
      </c>
    </row>
    <row r="600" spans="1:33" ht="12.75" hidden="1" customHeight="1" outlineLevel="1">
      <c r="A600" s="520" t="s">
        <v>6550</v>
      </c>
      <c r="B600" s="520" t="s">
        <v>6551</v>
      </c>
      <c r="C600" s="520" t="s">
        <v>6551</v>
      </c>
      <c r="D600" s="520" t="s">
        <v>6551</v>
      </c>
      <c r="E600" s="520" t="s">
        <v>5898</v>
      </c>
      <c r="F600" s="520">
        <v>1</v>
      </c>
      <c r="G600" s="523">
        <v>36526.000011574077</v>
      </c>
      <c r="H600" s="523">
        <v>47848.999988425923</v>
      </c>
      <c r="I600" s="523">
        <v>42599.59003472222</v>
      </c>
      <c r="J600" s="520" t="s">
        <v>2465</v>
      </c>
      <c r="K600" s="520">
        <v>1</v>
      </c>
      <c r="L600" s="520" t="s">
        <v>2464</v>
      </c>
      <c r="M600" s="520" t="s">
        <v>6552</v>
      </c>
      <c r="N600" s="523">
        <v>39482</v>
      </c>
      <c r="O600" s="520" t="s">
        <v>6541</v>
      </c>
      <c r="P600" s="520" t="s">
        <v>2464</v>
      </c>
      <c r="Q600" s="520" t="s">
        <v>6553</v>
      </c>
      <c r="R600" s="520" t="s">
        <v>2464</v>
      </c>
      <c r="S600" s="520" t="s">
        <v>2464</v>
      </c>
      <c r="T600" s="520" t="s">
        <v>2464</v>
      </c>
      <c r="U600" s="520" t="s">
        <v>6554</v>
      </c>
      <c r="V600" s="520" t="s">
        <v>2464</v>
      </c>
      <c r="W600" s="520" t="s">
        <v>6302</v>
      </c>
      <c r="X600" s="520" t="s">
        <v>6303</v>
      </c>
      <c r="Y600" s="520" t="s">
        <v>6555</v>
      </c>
      <c r="Z600" s="520" t="s">
        <v>6556</v>
      </c>
      <c r="AA600" s="520" t="s">
        <v>2690</v>
      </c>
      <c r="AB600" s="520" t="s">
        <v>6557</v>
      </c>
      <c r="AC600" s="520" t="s">
        <v>2464</v>
      </c>
      <c r="AD600" s="520" t="s">
        <v>2464</v>
      </c>
      <c r="AE600" s="520" t="s">
        <v>6549</v>
      </c>
      <c r="AF600" s="520" t="s">
        <v>2464</v>
      </c>
      <c r="AG600" s="520" t="s">
        <v>2464</v>
      </c>
    </row>
    <row r="601" spans="1:33" ht="12.75" hidden="1" customHeight="1" outlineLevel="1">
      <c r="A601" s="520" t="s">
        <v>6558</v>
      </c>
      <c r="B601" s="520" t="s">
        <v>6559</v>
      </c>
      <c r="C601" s="520" t="s">
        <v>6559</v>
      </c>
      <c r="D601" s="520" t="s">
        <v>6559</v>
      </c>
      <c r="E601" s="520" t="s">
        <v>5898</v>
      </c>
      <c r="F601" s="520">
        <v>1</v>
      </c>
      <c r="G601" s="523">
        <v>36526.000011574077</v>
      </c>
      <c r="H601" s="523">
        <v>47848.999988425923</v>
      </c>
      <c r="I601" s="523">
        <v>42599.59003472222</v>
      </c>
      <c r="J601" s="520" t="s">
        <v>2465</v>
      </c>
      <c r="K601" s="520">
        <v>1</v>
      </c>
      <c r="L601" s="520" t="s">
        <v>2464</v>
      </c>
      <c r="M601" s="520" t="s">
        <v>6560</v>
      </c>
      <c r="N601" s="523">
        <v>39482</v>
      </c>
      <c r="O601" s="520" t="s">
        <v>6541</v>
      </c>
      <c r="P601" s="520" t="s">
        <v>2464</v>
      </c>
      <c r="Q601" s="520" t="s">
        <v>6561</v>
      </c>
      <c r="R601" s="520" t="s">
        <v>6562</v>
      </c>
      <c r="S601" s="520" t="s">
        <v>2464</v>
      </c>
      <c r="T601" s="520" t="s">
        <v>2464</v>
      </c>
      <c r="U601" s="520" t="s">
        <v>6563</v>
      </c>
      <c r="V601" s="520" t="s">
        <v>2464</v>
      </c>
      <c r="W601" s="520" t="s">
        <v>6302</v>
      </c>
      <c r="X601" s="520" t="s">
        <v>6303</v>
      </c>
      <c r="Y601" s="520" t="s">
        <v>6564</v>
      </c>
      <c r="Z601" s="520" t="s">
        <v>6565</v>
      </c>
      <c r="AA601" s="520" t="s">
        <v>2690</v>
      </c>
      <c r="AB601" s="520" t="s">
        <v>6566</v>
      </c>
      <c r="AC601" s="520" t="s">
        <v>2464</v>
      </c>
      <c r="AD601" s="520" t="s">
        <v>6567</v>
      </c>
      <c r="AE601" s="520" t="s">
        <v>6549</v>
      </c>
      <c r="AF601" s="520" t="s">
        <v>2464</v>
      </c>
      <c r="AG601" s="520" t="s">
        <v>2464</v>
      </c>
    </row>
    <row r="602" spans="1:33" ht="12.75" hidden="1" customHeight="1" outlineLevel="1">
      <c r="A602" s="520" t="s">
        <v>6568</v>
      </c>
      <c r="B602" s="520" t="s">
        <v>6569</v>
      </c>
      <c r="C602" s="520" t="s">
        <v>6569</v>
      </c>
      <c r="D602" s="520" t="s">
        <v>6569</v>
      </c>
      <c r="E602" s="520" t="s">
        <v>5898</v>
      </c>
      <c r="F602" s="520">
        <v>1</v>
      </c>
      <c r="G602" s="523">
        <v>36526.000011574077</v>
      </c>
      <c r="H602" s="523">
        <v>47848.999988425923</v>
      </c>
      <c r="I602" s="523">
        <v>42599.59003472222</v>
      </c>
      <c r="J602" s="520" t="s">
        <v>2465</v>
      </c>
      <c r="K602" s="520">
        <v>1</v>
      </c>
      <c r="L602" s="520" t="s">
        <v>2464</v>
      </c>
      <c r="M602" s="520" t="s">
        <v>6570</v>
      </c>
      <c r="N602" s="523">
        <v>39482</v>
      </c>
      <c r="O602" s="520" t="s">
        <v>6541</v>
      </c>
      <c r="P602" s="520" t="s">
        <v>2464</v>
      </c>
      <c r="Q602" s="520" t="s">
        <v>6571</v>
      </c>
      <c r="R602" s="520" t="s">
        <v>2464</v>
      </c>
      <c r="S602" s="520" t="s">
        <v>2464</v>
      </c>
      <c r="T602" s="520" t="s">
        <v>2464</v>
      </c>
      <c r="U602" s="520" t="s">
        <v>6572</v>
      </c>
      <c r="V602" s="520" t="s">
        <v>2464</v>
      </c>
      <c r="W602" s="520" t="s">
        <v>6302</v>
      </c>
      <c r="X602" s="520" t="s">
        <v>6303</v>
      </c>
      <c r="Y602" s="520" t="s">
        <v>6573</v>
      </c>
      <c r="Z602" s="520" t="s">
        <v>6574</v>
      </c>
      <c r="AA602" s="520" t="s">
        <v>2690</v>
      </c>
      <c r="AB602" s="520" t="s">
        <v>6575</v>
      </c>
      <c r="AC602" s="520" t="s">
        <v>2464</v>
      </c>
      <c r="AD602" s="520" t="s">
        <v>2464</v>
      </c>
      <c r="AE602" s="520" t="s">
        <v>6549</v>
      </c>
      <c r="AF602" s="520" t="s">
        <v>2464</v>
      </c>
      <c r="AG602" s="520" t="s">
        <v>2464</v>
      </c>
    </row>
    <row r="603" spans="1:33" ht="12.75" hidden="1" customHeight="1" outlineLevel="1">
      <c r="A603" s="520" t="s">
        <v>6576</v>
      </c>
      <c r="B603" s="520" t="s">
        <v>6577</v>
      </c>
      <c r="C603" s="520" t="s">
        <v>6577</v>
      </c>
      <c r="D603" s="520" t="s">
        <v>6577</v>
      </c>
      <c r="E603" s="520" t="s">
        <v>5898</v>
      </c>
      <c r="F603" s="520">
        <v>1</v>
      </c>
      <c r="G603" s="523">
        <v>36526.000011574077</v>
      </c>
      <c r="H603" s="523">
        <v>47848.999988425923</v>
      </c>
      <c r="I603" s="523">
        <v>42599.59003472222</v>
      </c>
      <c r="J603" s="520" t="s">
        <v>2465</v>
      </c>
      <c r="K603" s="520">
        <v>1</v>
      </c>
      <c r="L603" s="520" t="s">
        <v>2464</v>
      </c>
      <c r="M603" s="520" t="s">
        <v>6578</v>
      </c>
      <c r="N603" s="523">
        <v>39482</v>
      </c>
      <c r="O603" s="520" t="s">
        <v>6541</v>
      </c>
      <c r="P603" s="520" t="s">
        <v>2464</v>
      </c>
      <c r="Q603" s="520" t="s">
        <v>6579</v>
      </c>
      <c r="R603" s="520" t="s">
        <v>6580</v>
      </c>
      <c r="S603" s="520" t="s">
        <v>2464</v>
      </c>
      <c r="T603" s="520" t="s">
        <v>2464</v>
      </c>
      <c r="U603" s="520" t="s">
        <v>6581</v>
      </c>
      <c r="V603" s="520" t="s">
        <v>2464</v>
      </c>
      <c r="W603" s="520" t="s">
        <v>6302</v>
      </c>
      <c r="X603" s="520" t="s">
        <v>6303</v>
      </c>
      <c r="Y603" s="520" t="s">
        <v>2464</v>
      </c>
      <c r="Z603" s="520" t="s">
        <v>2464</v>
      </c>
      <c r="AA603" s="520" t="s">
        <v>2690</v>
      </c>
      <c r="AB603" s="520" t="s">
        <v>6582</v>
      </c>
      <c r="AC603" s="520" t="s">
        <v>2464</v>
      </c>
      <c r="AD603" s="520" t="s">
        <v>6583</v>
      </c>
      <c r="AE603" s="520" t="s">
        <v>6549</v>
      </c>
      <c r="AF603" s="520" t="s">
        <v>2464</v>
      </c>
      <c r="AG603" s="520" t="s">
        <v>2464</v>
      </c>
    </row>
    <row r="604" spans="1:33" ht="12.75" hidden="1" customHeight="1" outlineLevel="1">
      <c r="A604" s="520" t="s">
        <v>6584</v>
      </c>
      <c r="B604" s="520" t="s">
        <v>6585</v>
      </c>
      <c r="C604" s="520" t="s">
        <v>6585</v>
      </c>
      <c r="D604" s="520" t="s">
        <v>6585</v>
      </c>
      <c r="E604" s="520" t="s">
        <v>5898</v>
      </c>
      <c r="F604" s="520">
        <v>1</v>
      </c>
      <c r="G604" s="523">
        <v>36526.000011574077</v>
      </c>
      <c r="H604" s="523">
        <v>47848.999988425923</v>
      </c>
      <c r="I604" s="523">
        <v>42599.59003472222</v>
      </c>
      <c r="J604" s="520" t="s">
        <v>2465</v>
      </c>
      <c r="K604" s="520">
        <v>1</v>
      </c>
      <c r="L604" s="520" t="s">
        <v>2464</v>
      </c>
      <c r="M604" s="520" t="s">
        <v>6586</v>
      </c>
      <c r="N604" s="523">
        <v>39482</v>
      </c>
      <c r="O604" s="520" t="s">
        <v>6541</v>
      </c>
      <c r="P604" s="520" t="s">
        <v>6587</v>
      </c>
      <c r="Q604" s="520" t="s">
        <v>6588</v>
      </c>
      <c r="R604" s="520" t="s">
        <v>6589</v>
      </c>
      <c r="S604" s="520" t="s">
        <v>2464</v>
      </c>
      <c r="T604" s="520" t="s">
        <v>6590</v>
      </c>
      <c r="U604" s="520" t="s">
        <v>6591</v>
      </c>
      <c r="V604" s="520" t="s">
        <v>6592</v>
      </c>
      <c r="W604" s="520" t="s">
        <v>6302</v>
      </c>
      <c r="X604" s="520" t="s">
        <v>6303</v>
      </c>
      <c r="Y604" s="520" t="s">
        <v>2464</v>
      </c>
      <c r="Z604" s="520" t="s">
        <v>2464</v>
      </c>
      <c r="AA604" s="520" t="s">
        <v>2690</v>
      </c>
      <c r="AB604" s="520" t="s">
        <v>6593</v>
      </c>
      <c r="AC604" s="520" t="s">
        <v>6594</v>
      </c>
      <c r="AD604" s="520" t="s">
        <v>6595</v>
      </c>
      <c r="AE604" s="520" t="s">
        <v>6549</v>
      </c>
      <c r="AF604" s="520" t="s">
        <v>2464</v>
      </c>
      <c r="AG604" s="520" t="s">
        <v>2464</v>
      </c>
    </row>
    <row r="605" spans="1:33" ht="12.75" hidden="1" customHeight="1" outlineLevel="1">
      <c r="A605" s="520" t="s">
        <v>6596</v>
      </c>
      <c r="B605" s="520" t="s">
        <v>6597</v>
      </c>
      <c r="C605" s="520" t="s">
        <v>6597</v>
      </c>
      <c r="D605" s="520" t="s">
        <v>6597</v>
      </c>
      <c r="E605" s="520" t="s">
        <v>5898</v>
      </c>
      <c r="F605" s="520">
        <v>1</v>
      </c>
      <c r="G605" s="523">
        <v>36526.000011574077</v>
      </c>
      <c r="H605" s="523">
        <v>47848.999988425923</v>
      </c>
      <c r="I605" s="523">
        <v>42599.59003472222</v>
      </c>
      <c r="J605" s="520" t="s">
        <v>2465</v>
      </c>
      <c r="K605" s="520">
        <v>1</v>
      </c>
      <c r="L605" s="520" t="s">
        <v>2464</v>
      </c>
      <c r="M605" s="520" t="s">
        <v>6598</v>
      </c>
      <c r="N605" s="523">
        <v>39482</v>
      </c>
      <c r="O605" s="520" t="s">
        <v>6541</v>
      </c>
      <c r="P605" s="520" t="s">
        <v>2464</v>
      </c>
      <c r="Q605" s="520" t="s">
        <v>6599</v>
      </c>
      <c r="R605" s="520" t="s">
        <v>6600</v>
      </c>
      <c r="S605" s="520" t="s">
        <v>2464</v>
      </c>
      <c r="T605" s="520" t="s">
        <v>2464</v>
      </c>
      <c r="U605" s="520" t="s">
        <v>6601</v>
      </c>
      <c r="V605" s="520" t="s">
        <v>6602</v>
      </c>
      <c r="W605" s="520" t="s">
        <v>6302</v>
      </c>
      <c r="X605" s="520" t="s">
        <v>6303</v>
      </c>
      <c r="Y605" s="520" t="s">
        <v>2464</v>
      </c>
      <c r="Z605" s="520" t="s">
        <v>2464</v>
      </c>
      <c r="AA605" s="520" t="s">
        <v>2690</v>
      </c>
      <c r="AB605" s="520" t="s">
        <v>6603</v>
      </c>
      <c r="AC605" s="520" t="s">
        <v>6604</v>
      </c>
      <c r="AD605" s="520" t="s">
        <v>6605</v>
      </c>
      <c r="AE605" s="520" t="s">
        <v>6549</v>
      </c>
      <c r="AF605" s="520" t="s">
        <v>2464</v>
      </c>
      <c r="AG605" s="520" t="s">
        <v>2464</v>
      </c>
    </row>
    <row r="606" spans="1:33" ht="12.75" hidden="1" customHeight="1" outlineLevel="1">
      <c r="A606" s="520" t="s">
        <v>6606</v>
      </c>
      <c r="B606" s="520" t="s">
        <v>6607</v>
      </c>
      <c r="C606" s="520" t="s">
        <v>6607</v>
      </c>
      <c r="D606" s="520" t="s">
        <v>6607</v>
      </c>
      <c r="E606" s="520" t="s">
        <v>5898</v>
      </c>
      <c r="F606" s="520">
        <v>1</v>
      </c>
      <c r="G606" s="523">
        <v>36526.000011574077</v>
      </c>
      <c r="H606" s="523">
        <v>47848.999988425923</v>
      </c>
      <c r="I606" s="523">
        <v>42599.59003472222</v>
      </c>
      <c r="J606" s="520" t="s">
        <v>2465</v>
      </c>
      <c r="K606" s="520">
        <v>1</v>
      </c>
      <c r="L606" s="520" t="s">
        <v>2464</v>
      </c>
      <c r="M606" s="520" t="s">
        <v>6608</v>
      </c>
      <c r="N606" s="523">
        <v>39482</v>
      </c>
      <c r="O606" s="520" t="s">
        <v>6541</v>
      </c>
      <c r="P606" s="520" t="s">
        <v>2464</v>
      </c>
      <c r="Q606" s="520" t="s">
        <v>6609</v>
      </c>
      <c r="R606" s="520" t="s">
        <v>2464</v>
      </c>
      <c r="S606" s="520" t="s">
        <v>2464</v>
      </c>
      <c r="T606" s="520" t="s">
        <v>2464</v>
      </c>
      <c r="U606" s="520" t="s">
        <v>6610</v>
      </c>
      <c r="V606" s="520" t="s">
        <v>6611</v>
      </c>
      <c r="W606" s="520" t="s">
        <v>6302</v>
      </c>
      <c r="X606" s="520" t="s">
        <v>6303</v>
      </c>
      <c r="Y606" s="520" t="s">
        <v>2464</v>
      </c>
      <c r="Z606" s="520" t="s">
        <v>2464</v>
      </c>
      <c r="AA606" s="520" t="s">
        <v>2690</v>
      </c>
      <c r="AB606" s="520" t="s">
        <v>6612</v>
      </c>
      <c r="AC606" s="520" t="s">
        <v>6613</v>
      </c>
      <c r="AD606" s="520" t="s">
        <v>2464</v>
      </c>
      <c r="AE606" s="520" t="s">
        <v>6549</v>
      </c>
      <c r="AF606" s="520" t="s">
        <v>2464</v>
      </c>
      <c r="AG606" s="520" t="s">
        <v>2464</v>
      </c>
    </row>
    <row r="607" spans="1:33" ht="12.75" hidden="1" customHeight="1" outlineLevel="1">
      <c r="A607" s="520" t="s">
        <v>6614</v>
      </c>
      <c r="B607" s="520" t="s">
        <v>6615</v>
      </c>
      <c r="C607" s="520" t="s">
        <v>6615</v>
      </c>
      <c r="D607" s="520" t="s">
        <v>6616</v>
      </c>
      <c r="E607" s="520" t="s">
        <v>2464</v>
      </c>
      <c r="F607" s="520">
        <v>0</v>
      </c>
      <c r="G607" s="523">
        <v>36526.000011574077</v>
      </c>
      <c r="H607" s="523">
        <v>47848.999988425923</v>
      </c>
      <c r="I607" s="523">
        <v>41843.911157407405</v>
      </c>
      <c r="J607" s="520" t="s">
        <v>2465</v>
      </c>
      <c r="K607" s="520">
        <v>1</v>
      </c>
      <c r="L607" s="520" t="s">
        <v>2464</v>
      </c>
      <c r="M607" s="520" t="s">
        <v>6617</v>
      </c>
      <c r="N607" s="523">
        <v>39482</v>
      </c>
      <c r="O607" s="520" t="s">
        <v>2464</v>
      </c>
      <c r="P607" s="520" t="s">
        <v>2464</v>
      </c>
      <c r="Q607" s="520" t="s">
        <v>2464</v>
      </c>
      <c r="R607" s="520" t="s">
        <v>2464</v>
      </c>
      <c r="S607" s="520" t="s">
        <v>2464</v>
      </c>
      <c r="T607" s="520" t="s">
        <v>2464</v>
      </c>
      <c r="U607" s="520" t="s">
        <v>2464</v>
      </c>
      <c r="V607" s="520" t="s">
        <v>2464</v>
      </c>
      <c r="W607" s="520" t="s">
        <v>2464</v>
      </c>
      <c r="X607" s="520" t="s">
        <v>2464</v>
      </c>
      <c r="Y607" s="520" t="s">
        <v>2464</v>
      </c>
      <c r="Z607" s="520" t="s">
        <v>2464</v>
      </c>
      <c r="AA607" s="520" t="s">
        <v>2689</v>
      </c>
      <c r="AB607" s="520" t="s">
        <v>6618</v>
      </c>
      <c r="AC607" s="520" t="s">
        <v>2464</v>
      </c>
      <c r="AD607" s="520" t="s">
        <v>2464</v>
      </c>
      <c r="AE607" s="520" t="s">
        <v>2464</v>
      </c>
      <c r="AF607" s="520" t="s">
        <v>2464</v>
      </c>
      <c r="AG607" s="520" t="s">
        <v>2464</v>
      </c>
    </row>
    <row r="608" spans="1:33" ht="12.75" hidden="1" customHeight="1" outlineLevel="1">
      <c r="A608" s="520" t="s">
        <v>6619</v>
      </c>
      <c r="B608" s="520" t="s">
        <v>6620</v>
      </c>
      <c r="C608" s="520" t="s">
        <v>6620</v>
      </c>
      <c r="D608" s="520" t="s">
        <v>6620</v>
      </c>
      <c r="E608" s="520" t="s">
        <v>6614</v>
      </c>
      <c r="F608" s="520">
        <v>1</v>
      </c>
      <c r="G608" s="523">
        <v>36526.000011574077</v>
      </c>
      <c r="H608" s="523">
        <v>47848.999988425923</v>
      </c>
      <c r="I608" s="523">
        <v>42599.59003472222</v>
      </c>
      <c r="J608" s="520" t="s">
        <v>2465</v>
      </c>
      <c r="K608" s="520">
        <v>1</v>
      </c>
      <c r="L608" s="520" t="s">
        <v>2464</v>
      </c>
      <c r="M608" s="520" t="s">
        <v>6621</v>
      </c>
      <c r="N608" s="523">
        <v>39482</v>
      </c>
      <c r="O608" s="520" t="s">
        <v>2464</v>
      </c>
      <c r="P608" s="520" t="s">
        <v>2464</v>
      </c>
      <c r="Q608" s="520" t="s">
        <v>6622</v>
      </c>
      <c r="R608" s="520" t="s">
        <v>6623</v>
      </c>
      <c r="S608" s="520" t="s">
        <v>2464</v>
      </c>
      <c r="T608" s="520" t="s">
        <v>2464</v>
      </c>
      <c r="U608" s="520" t="s">
        <v>6624</v>
      </c>
      <c r="V608" s="520" t="s">
        <v>6625</v>
      </c>
      <c r="W608" s="520" t="s">
        <v>5910</v>
      </c>
      <c r="X608" s="520" t="s">
        <v>5911</v>
      </c>
      <c r="Y608" s="520" t="s">
        <v>2464</v>
      </c>
      <c r="Z608" s="520" t="s">
        <v>2464</v>
      </c>
      <c r="AA608" s="520" t="s">
        <v>2690</v>
      </c>
      <c r="AB608" s="520" t="s">
        <v>6626</v>
      </c>
      <c r="AC608" s="520" t="s">
        <v>6627</v>
      </c>
      <c r="AD608" s="520" t="s">
        <v>6628</v>
      </c>
      <c r="AE608" s="520" t="s">
        <v>2464</v>
      </c>
      <c r="AF608" s="520" t="s">
        <v>2464</v>
      </c>
      <c r="AG608" s="520" t="s">
        <v>2464</v>
      </c>
    </row>
    <row r="609" spans="1:33" ht="12.75" hidden="1" customHeight="1" outlineLevel="1">
      <c r="A609" s="520" t="s">
        <v>6629</v>
      </c>
      <c r="B609" s="520" t="s">
        <v>6630</v>
      </c>
      <c r="C609" s="520" t="s">
        <v>6630</v>
      </c>
      <c r="D609" s="520" t="s">
        <v>6631</v>
      </c>
      <c r="E609" s="520" t="s">
        <v>6614</v>
      </c>
      <c r="F609" s="520">
        <v>1</v>
      </c>
      <c r="G609" s="523">
        <v>36526.000011574077</v>
      </c>
      <c r="H609" s="523">
        <v>47848.999988425923</v>
      </c>
      <c r="I609" s="523">
        <v>42599.59003472222</v>
      </c>
      <c r="J609" s="520" t="s">
        <v>2465</v>
      </c>
      <c r="K609" s="520">
        <v>1</v>
      </c>
      <c r="L609" s="520" t="s">
        <v>2464</v>
      </c>
      <c r="M609" s="520" t="s">
        <v>6632</v>
      </c>
      <c r="N609" s="523">
        <v>39482</v>
      </c>
      <c r="O609" s="520" t="s">
        <v>2464</v>
      </c>
      <c r="P609" s="520" t="s">
        <v>2464</v>
      </c>
      <c r="Q609" s="520" t="s">
        <v>5917</v>
      </c>
      <c r="R609" s="520" t="s">
        <v>6633</v>
      </c>
      <c r="S609" s="520" t="s">
        <v>2464</v>
      </c>
      <c r="T609" s="520" t="s">
        <v>2464</v>
      </c>
      <c r="U609" s="520" t="s">
        <v>5919</v>
      </c>
      <c r="V609" s="520" t="s">
        <v>2464</v>
      </c>
      <c r="W609" s="520" t="s">
        <v>5910</v>
      </c>
      <c r="X609" s="520" t="s">
        <v>5911</v>
      </c>
      <c r="Y609" s="520" t="s">
        <v>2464</v>
      </c>
      <c r="Z609" s="520" t="s">
        <v>2464</v>
      </c>
      <c r="AA609" s="520" t="s">
        <v>2690</v>
      </c>
      <c r="AB609" s="520" t="s">
        <v>6634</v>
      </c>
      <c r="AC609" s="520" t="s">
        <v>2464</v>
      </c>
      <c r="AD609" s="520" t="s">
        <v>6635</v>
      </c>
      <c r="AE609" s="520" t="s">
        <v>2464</v>
      </c>
      <c r="AF609" s="520" t="s">
        <v>2464</v>
      </c>
      <c r="AG609" s="520" t="s">
        <v>2464</v>
      </c>
    </row>
    <row r="610" spans="1:33" ht="12.75" hidden="1" customHeight="1" outlineLevel="1">
      <c r="A610" s="520" t="s">
        <v>6636</v>
      </c>
      <c r="B610" s="520" t="s">
        <v>6637</v>
      </c>
      <c r="C610" s="520" t="s">
        <v>6637</v>
      </c>
      <c r="D610" s="520" t="s">
        <v>6637</v>
      </c>
      <c r="E610" s="520" t="s">
        <v>6614</v>
      </c>
      <c r="F610" s="520">
        <v>1</v>
      </c>
      <c r="G610" s="523">
        <v>36526.000011574077</v>
      </c>
      <c r="H610" s="523">
        <v>47848.999988425923</v>
      </c>
      <c r="I610" s="523">
        <v>42599.59003472222</v>
      </c>
      <c r="J610" s="520" t="s">
        <v>2465</v>
      </c>
      <c r="K610" s="520">
        <v>1</v>
      </c>
      <c r="L610" s="520" t="s">
        <v>2464</v>
      </c>
      <c r="M610" s="520" t="s">
        <v>6638</v>
      </c>
      <c r="N610" s="523">
        <v>39482</v>
      </c>
      <c r="O610" s="520" t="s">
        <v>2464</v>
      </c>
      <c r="P610" s="520" t="s">
        <v>2464</v>
      </c>
      <c r="Q610" s="520" t="s">
        <v>6005</v>
      </c>
      <c r="R610" s="520" t="s">
        <v>6066</v>
      </c>
      <c r="S610" s="520" t="s">
        <v>2464</v>
      </c>
      <c r="T610" s="520" t="s">
        <v>2464</v>
      </c>
      <c r="U610" s="520" t="s">
        <v>6005</v>
      </c>
      <c r="V610" s="520" t="s">
        <v>2464</v>
      </c>
      <c r="W610" s="520" t="s">
        <v>5910</v>
      </c>
      <c r="X610" s="520" t="s">
        <v>5911</v>
      </c>
      <c r="Y610" s="520" t="s">
        <v>6639</v>
      </c>
      <c r="Z610" s="520" t="s">
        <v>6640</v>
      </c>
      <c r="AA610" s="520" t="s">
        <v>2690</v>
      </c>
      <c r="AB610" s="520" t="s">
        <v>6641</v>
      </c>
      <c r="AC610" s="520" t="s">
        <v>2464</v>
      </c>
      <c r="AD610" s="520" t="s">
        <v>6642</v>
      </c>
      <c r="AE610" s="520" t="s">
        <v>2464</v>
      </c>
      <c r="AF610" s="520" t="s">
        <v>2464</v>
      </c>
      <c r="AG610" s="520" t="s">
        <v>2464</v>
      </c>
    </row>
    <row r="611" spans="1:33" ht="12.75" hidden="1" customHeight="1" outlineLevel="1">
      <c r="A611" s="520" t="s">
        <v>6643</v>
      </c>
      <c r="B611" s="520" t="s">
        <v>6644</v>
      </c>
      <c r="C611" s="520" t="s">
        <v>6644</v>
      </c>
      <c r="D611" s="520" t="s">
        <v>6645</v>
      </c>
      <c r="E611" s="520" t="s">
        <v>6614</v>
      </c>
      <c r="F611" s="520">
        <v>1</v>
      </c>
      <c r="G611" s="523">
        <v>36526.000011574077</v>
      </c>
      <c r="H611" s="523">
        <v>47848.999988425923</v>
      </c>
      <c r="I611" s="523">
        <v>42599.59003472222</v>
      </c>
      <c r="J611" s="520" t="s">
        <v>2465</v>
      </c>
      <c r="K611" s="520">
        <v>1</v>
      </c>
      <c r="L611" s="520" t="s">
        <v>2464</v>
      </c>
      <c r="M611" s="520" t="s">
        <v>6646</v>
      </c>
      <c r="N611" s="523">
        <v>39482</v>
      </c>
      <c r="O611" s="520" t="s">
        <v>2464</v>
      </c>
      <c r="P611" s="520" t="s">
        <v>2464</v>
      </c>
      <c r="Q611" s="520" t="s">
        <v>6005</v>
      </c>
      <c r="R611" s="520" t="s">
        <v>6066</v>
      </c>
      <c r="S611" s="520" t="s">
        <v>2464</v>
      </c>
      <c r="T611" s="520" t="s">
        <v>2464</v>
      </c>
      <c r="U611" s="520" t="s">
        <v>6005</v>
      </c>
      <c r="V611" s="520" t="s">
        <v>2464</v>
      </c>
      <c r="W611" s="520" t="s">
        <v>5910</v>
      </c>
      <c r="X611" s="520" t="s">
        <v>5911</v>
      </c>
      <c r="Y611" s="520" t="s">
        <v>6647</v>
      </c>
      <c r="Z611" s="520" t="s">
        <v>6648</v>
      </c>
      <c r="AA611" s="520" t="s">
        <v>2690</v>
      </c>
      <c r="AB611" s="520" t="s">
        <v>6649</v>
      </c>
      <c r="AC611" s="520" t="s">
        <v>2464</v>
      </c>
      <c r="AD611" s="520" t="s">
        <v>6642</v>
      </c>
      <c r="AE611" s="520" t="s">
        <v>2464</v>
      </c>
      <c r="AF611" s="520" t="s">
        <v>2464</v>
      </c>
      <c r="AG611" s="520" t="s">
        <v>2464</v>
      </c>
    </row>
    <row r="612" spans="1:33" ht="12.75" hidden="1" customHeight="1" outlineLevel="1">
      <c r="A612" s="520" t="s">
        <v>6650</v>
      </c>
      <c r="B612" s="520" t="s">
        <v>6651</v>
      </c>
      <c r="C612" s="520" t="s">
        <v>6651</v>
      </c>
      <c r="D612" s="520" t="s">
        <v>6652</v>
      </c>
      <c r="E612" s="520" t="s">
        <v>6614</v>
      </c>
      <c r="F612" s="520">
        <v>1</v>
      </c>
      <c r="G612" s="523">
        <v>36526.000011574077</v>
      </c>
      <c r="H612" s="523">
        <v>47848.999988425923</v>
      </c>
      <c r="I612" s="523">
        <v>42599.59003472222</v>
      </c>
      <c r="J612" s="520" t="s">
        <v>2465</v>
      </c>
      <c r="K612" s="520">
        <v>1</v>
      </c>
      <c r="L612" s="520" t="s">
        <v>2464</v>
      </c>
      <c r="M612" s="520" t="s">
        <v>6653</v>
      </c>
      <c r="N612" s="523">
        <v>39482</v>
      </c>
      <c r="O612" s="520" t="s">
        <v>2464</v>
      </c>
      <c r="P612" s="520" t="s">
        <v>2464</v>
      </c>
      <c r="Q612" s="520" t="s">
        <v>6005</v>
      </c>
      <c r="R612" s="520" t="s">
        <v>6654</v>
      </c>
      <c r="S612" s="520" t="s">
        <v>2464</v>
      </c>
      <c r="T612" s="520" t="s">
        <v>2464</v>
      </c>
      <c r="U612" s="520" t="s">
        <v>6005</v>
      </c>
      <c r="V612" s="520" t="s">
        <v>2464</v>
      </c>
      <c r="W612" s="520" t="s">
        <v>5910</v>
      </c>
      <c r="X612" s="520" t="s">
        <v>5911</v>
      </c>
      <c r="Y612" s="520" t="s">
        <v>6655</v>
      </c>
      <c r="Z612" s="520" t="s">
        <v>6656</v>
      </c>
      <c r="AA612" s="520" t="s">
        <v>2690</v>
      </c>
      <c r="AB612" s="520" t="s">
        <v>6657</v>
      </c>
      <c r="AC612" s="520" t="s">
        <v>2464</v>
      </c>
      <c r="AD612" s="520" t="s">
        <v>6658</v>
      </c>
      <c r="AE612" s="520" t="s">
        <v>2464</v>
      </c>
      <c r="AF612" s="520" t="s">
        <v>2464</v>
      </c>
      <c r="AG612" s="520" t="s">
        <v>2464</v>
      </c>
    </row>
    <row r="613" spans="1:33" ht="12.75" hidden="1" customHeight="1" outlineLevel="1">
      <c r="A613" s="520" t="s">
        <v>6659</v>
      </c>
      <c r="B613" s="520" t="s">
        <v>6660</v>
      </c>
      <c r="C613" s="520" t="s">
        <v>6660</v>
      </c>
      <c r="D613" s="520" t="s">
        <v>6661</v>
      </c>
      <c r="E613" s="520" t="s">
        <v>6614</v>
      </c>
      <c r="F613" s="520">
        <v>1</v>
      </c>
      <c r="G613" s="523">
        <v>36526.000011574077</v>
      </c>
      <c r="H613" s="523">
        <v>47848.999988425923</v>
      </c>
      <c r="I613" s="523">
        <v>42599.59003472222</v>
      </c>
      <c r="J613" s="520" t="s">
        <v>2465</v>
      </c>
      <c r="K613" s="520">
        <v>1</v>
      </c>
      <c r="L613" s="520" t="s">
        <v>2464</v>
      </c>
      <c r="M613" s="520" t="s">
        <v>6662</v>
      </c>
      <c r="N613" s="523">
        <v>39482</v>
      </c>
      <c r="O613" s="520" t="s">
        <v>2464</v>
      </c>
      <c r="P613" s="520" t="s">
        <v>6663</v>
      </c>
      <c r="Q613" s="520" t="s">
        <v>6075</v>
      </c>
      <c r="R613" s="520" t="s">
        <v>2464</v>
      </c>
      <c r="S613" s="520" t="s">
        <v>2464</v>
      </c>
      <c r="T613" s="520" t="s">
        <v>6077</v>
      </c>
      <c r="U613" s="520" t="s">
        <v>6075</v>
      </c>
      <c r="V613" s="520" t="s">
        <v>6664</v>
      </c>
      <c r="W613" s="520" t="s">
        <v>5910</v>
      </c>
      <c r="X613" s="520" t="s">
        <v>5911</v>
      </c>
      <c r="Y613" s="520" t="s">
        <v>6665</v>
      </c>
      <c r="Z613" s="520" t="s">
        <v>6666</v>
      </c>
      <c r="AA613" s="520" t="s">
        <v>2690</v>
      </c>
      <c r="AB613" s="520" t="s">
        <v>6667</v>
      </c>
      <c r="AC613" s="520" t="s">
        <v>6668</v>
      </c>
      <c r="AD613" s="520" t="s">
        <v>2464</v>
      </c>
      <c r="AE613" s="520" t="s">
        <v>2464</v>
      </c>
      <c r="AF613" s="520" t="s">
        <v>2464</v>
      </c>
      <c r="AG613" s="520" t="s">
        <v>2464</v>
      </c>
    </row>
    <row r="614" spans="1:33" ht="12.75" hidden="1" customHeight="1" outlineLevel="1">
      <c r="A614" s="520" t="s">
        <v>6669</v>
      </c>
      <c r="B614" s="520" t="s">
        <v>6670</v>
      </c>
      <c r="C614" s="520" t="s">
        <v>6670</v>
      </c>
      <c r="D614" s="520" t="s">
        <v>6670</v>
      </c>
      <c r="E614" s="520" t="s">
        <v>6614</v>
      </c>
      <c r="F614" s="520">
        <v>1</v>
      </c>
      <c r="G614" s="523">
        <v>36526.000011574077</v>
      </c>
      <c r="H614" s="523">
        <v>47848.999988425923</v>
      </c>
      <c r="I614" s="523">
        <v>42599.59003472222</v>
      </c>
      <c r="J614" s="520" t="s">
        <v>2465</v>
      </c>
      <c r="K614" s="520">
        <v>1</v>
      </c>
      <c r="L614" s="520" t="s">
        <v>2464</v>
      </c>
      <c r="M614" s="520" t="s">
        <v>6671</v>
      </c>
      <c r="N614" s="523">
        <v>39482</v>
      </c>
      <c r="O614" s="520" t="s">
        <v>2464</v>
      </c>
      <c r="P614" s="520" t="s">
        <v>2464</v>
      </c>
      <c r="Q614" s="520" t="s">
        <v>5917</v>
      </c>
      <c r="R614" s="520" t="s">
        <v>6672</v>
      </c>
      <c r="S614" s="520" t="s">
        <v>2464</v>
      </c>
      <c r="T614" s="520" t="s">
        <v>2464</v>
      </c>
      <c r="U614" s="520" t="s">
        <v>6673</v>
      </c>
      <c r="V614" s="520" t="s">
        <v>2464</v>
      </c>
      <c r="W614" s="520" t="s">
        <v>5910</v>
      </c>
      <c r="X614" s="520" t="s">
        <v>5911</v>
      </c>
      <c r="Y614" s="520" t="s">
        <v>2464</v>
      </c>
      <c r="Z614" s="520" t="s">
        <v>2464</v>
      </c>
      <c r="AA614" s="520" t="s">
        <v>2690</v>
      </c>
      <c r="AB614" s="520" t="s">
        <v>6674</v>
      </c>
      <c r="AC614" s="520" t="s">
        <v>2464</v>
      </c>
      <c r="AD614" s="520" t="s">
        <v>6675</v>
      </c>
      <c r="AE614" s="520" t="s">
        <v>2464</v>
      </c>
      <c r="AF614" s="520" t="s">
        <v>2464</v>
      </c>
      <c r="AG614" s="520" t="s">
        <v>2464</v>
      </c>
    </row>
    <row r="615" spans="1:33" ht="12.75" hidden="1" customHeight="1" outlineLevel="1">
      <c r="A615" s="520" t="s">
        <v>6676</v>
      </c>
      <c r="B615" s="520" t="s">
        <v>6677</v>
      </c>
      <c r="C615" s="520" t="s">
        <v>6677</v>
      </c>
      <c r="D615" s="520" t="s">
        <v>6678</v>
      </c>
      <c r="E615" s="520" t="s">
        <v>6614</v>
      </c>
      <c r="F615" s="520">
        <v>1</v>
      </c>
      <c r="G615" s="523">
        <v>36526.000011574077</v>
      </c>
      <c r="H615" s="523">
        <v>47848.999988425923</v>
      </c>
      <c r="I615" s="523">
        <v>41843.911157407405</v>
      </c>
      <c r="J615" s="520" t="s">
        <v>2465</v>
      </c>
      <c r="K615" s="520">
        <v>1</v>
      </c>
      <c r="L615" s="520" t="s">
        <v>2464</v>
      </c>
      <c r="M615" s="520" t="s">
        <v>6679</v>
      </c>
      <c r="N615" s="523">
        <v>39482</v>
      </c>
      <c r="O615" s="520" t="s">
        <v>2464</v>
      </c>
      <c r="P615" s="520" t="s">
        <v>2464</v>
      </c>
      <c r="Q615" s="520" t="s">
        <v>2464</v>
      </c>
      <c r="R615" s="520" t="s">
        <v>2464</v>
      </c>
      <c r="S615" s="520" t="s">
        <v>2464</v>
      </c>
      <c r="T615" s="520" t="s">
        <v>2464</v>
      </c>
      <c r="U615" s="520" t="s">
        <v>2464</v>
      </c>
      <c r="V615" s="520" t="s">
        <v>2464</v>
      </c>
      <c r="W615" s="520" t="s">
        <v>6094</v>
      </c>
      <c r="X615" s="520" t="s">
        <v>6095</v>
      </c>
      <c r="Y615" s="520" t="s">
        <v>2464</v>
      </c>
      <c r="Z615" s="520" t="s">
        <v>2464</v>
      </c>
      <c r="AA615" s="520" t="s">
        <v>2690</v>
      </c>
      <c r="AB615" s="520" t="s">
        <v>6680</v>
      </c>
      <c r="AC615" s="520" t="s">
        <v>2464</v>
      </c>
      <c r="AD615" s="520" t="s">
        <v>2464</v>
      </c>
      <c r="AE615" s="520" t="s">
        <v>2464</v>
      </c>
      <c r="AF615" s="520" t="s">
        <v>2464</v>
      </c>
      <c r="AG615" s="520" t="s">
        <v>2464</v>
      </c>
    </row>
    <row r="616" spans="1:33" ht="12.75" hidden="1" customHeight="1" outlineLevel="1">
      <c r="A616" s="520" t="s">
        <v>6681</v>
      </c>
      <c r="B616" s="520" t="s">
        <v>6682</v>
      </c>
      <c r="C616" s="520" t="s">
        <v>6682</v>
      </c>
      <c r="D616" s="520" t="s">
        <v>6683</v>
      </c>
      <c r="E616" s="520" t="s">
        <v>6614</v>
      </c>
      <c r="F616" s="520">
        <v>1</v>
      </c>
      <c r="G616" s="523">
        <v>36526.000011574077</v>
      </c>
      <c r="H616" s="523">
        <v>47848.999988425923</v>
      </c>
      <c r="I616" s="523">
        <v>41843.911157407405</v>
      </c>
      <c r="J616" s="520" t="s">
        <v>2465</v>
      </c>
      <c r="K616" s="520">
        <v>1</v>
      </c>
      <c r="L616" s="520" t="s">
        <v>2464</v>
      </c>
      <c r="M616" s="520" t="s">
        <v>6684</v>
      </c>
      <c r="N616" s="523">
        <v>39482</v>
      </c>
      <c r="O616" s="520" t="s">
        <v>2464</v>
      </c>
      <c r="P616" s="520" t="s">
        <v>2464</v>
      </c>
      <c r="Q616" s="520" t="s">
        <v>2464</v>
      </c>
      <c r="R616" s="520" t="s">
        <v>2464</v>
      </c>
      <c r="S616" s="520" t="s">
        <v>2464</v>
      </c>
      <c r="T616" s="520" t="s">
        <v>2464</v>
      </c>
      <c r="U616" s="520" t="s">
        <v>2464</v>
      </c>
      <c r="V616" s="520" t="s">
        <v>2464</v>
      </c>
      <c r="W616" s="520" t="s">
        <v>6094</v>
      </c>
      <c r="X616" s="520" t="s">
        <v>6095</v>
      </c>
      <c r="Y616" s="520" t="s">
        <v>2464</v>
      </c>
      <c r="Z616" s="520" t="s">
        <v>2464</v>
      </c>
      <c r="AA616" s="520" t="s">
        <v>2690</v>
      </c>
      <c r="AB616" s="520" t="s">
        <v>6685</v>
      </c>
      <c r="AC616" s="520" t="s">
        <v>2464</v>
      </c>
      <c r="AD616" s="520" t="s">
        <v>2464</v>
      </c>
      <c r="AE616" s="520" t="s">
        <v>2464</v>
      </c>
      <c r="AF616" s="520" t="s">
        <v>2464</v>
      </c>
      <c r="AG616" s="520" t="s">
        <v>2464</v>
      </c>
    </row>
    <row r="617" spans="1:33" ht="12.75" hidden="1" customHeight="1" outlineLevel="1">
      <c r="A617" s="520" t="s">
        <v>6686</v>
      </c>
      <c r="B617" s="520" t="s">
        <v>6687</v>
      </c>
      <c r="C617" s="520" t="s">
        <v>6687</v>
      </c>
      <c r="D617" s="520" t="s">
        <v>6688</v>
      </c>
      <c r="E617" s="520" t="s">
        <v>6614</v>
      </c>
      <c r="F617" s="520">
        <v>1</v>
      </c>
      <c r="G617" s="523">
        <v>36526.000011574077</v>
      </c>
      <c r="H617" s="523">
        <v>47848.999988425923</v>
      </c>
      <c r="I617" s="523">
        <v>41843.911157407405</v>
      </c>
      <c r="J617" s="520" t="s">
        <v>2465</v>
      </c>
      <c r="K617" s="520">
        <v>1</v>
      </c>
      <c r="L617" s="520" t="s">
        <v>2464</v>
      </c>
      <c r="M617" s="520" t="s">
        <v>6689</v>
      </c>
      <c r="N617" s="523">
        <v>39482</v>
      </c>
      <c r="O617" s="520" t="s">
        <v>2464</v>
      </c>
      <c r="P617" s="520" t="s">
        <v>2464</v>
      </c>
      <c r="Q617" s="520" t="s">
        <v>2464</v>
      </c>
      <c r="R617" s="520" t="s">
        <v>2464</v>
      </c>
      <c r="S617" s="520" t="s">
        <v>2464</v>
      </c>
      <c r="T617" s="520" t="s">
        <v>2464</v>
      </c>
      <c r="U617" s="520" t="s">
        <v>2464</v>
      </c>
      <c r="V617" s="520" t="s">
        <v>2464</v>
      </c>
      <c r="W617" s="520" t="s">
        <v>6094</v>
      </c>
      <c r="X617" s="520" t="s">
        <v>6095</v>
      </c>
      <c r="Y617" s="520" t="s">
        <v>2464</v>
      </c>
      <c r="Z617" s="520" t="s">
        <v>2464</v>
      </c>
      <c r="AA617" s="520" t="s">
        <v>2690</v>
      </c>
      <c r="AB617" s="520" t="s">
        <v>6690</v>
      </c>
      <c r="AC617" s="520" t="s">
        <v>2464</v>
      </c>
      <c r="AD617" s="520" t="s">
        <v>2464</v>
      </c>
      <c r="AE617" s="520" t="s">
        <v>2464</v>
      </c>
      <c r="AF617" s="520" t="s">
        <v>2464</v>
      </c>
      <c r="AG617" s="520" t="s">
        <v>2464</v>
      </c>
    </row>
    <row r="618" spans="1:33" ht="12.75" hidden="1" customHeight="1" outlineLevel="1">
      <c r="A618" s="520" t="s">
        <v>6691</v>
      </c>
      <c r="B618" s="520" t="s">
        <v>6692</v>
      </c>
      <c r="C618" s="520" t="s">
        <v>6692</v>
      </c>
      <c r="D618" s="520" t="s">
        <v>6693</v>
      </c>
      <c r="E618" s="520" t="s">
        <v>6614</v>
      </c>
      <c r="F618" s="520">
        <v>1</v>
      </c>
      <c r="G618" s="523">
        <v>36526.000011574077</v>
      </c>
      <c r="H618" s="523">
        <v>47848.999988425923</v>
      </c>
      <c r="I618" s="523">
        <v>41843.911157407405</v>
      </c>
      <c r="J618" s="520" t="s">
        <v>2465</v>
      </c>
      <c r="K618" s="520">
        <v>1</v>
      </c>
      <c r="L618" s="520" t="s">
        <v>2464</v>
      </c>
      <c r="M618" s="520" t="s">
        <v>6694</v>
      </c>
      <c r="N618" s="523">
        <v>39482</v>
      </c>
      <c r="O618" s="520" t="s">
        <v>2464</v>
      </c>
      <c r="P618" s="520" t="s">
        <v>2464</v>
      </c>
      <c r="Q618" s="520" t="s">
        <v>2464</v>
      </c>
      <c r="R618" s="520" t="s">
        <v>2464</v>
      </c>
      <c r="S618" s="520" t="s">
        <v>2464</v>
      </c>
      <c r="T618" s="520" t="s">
        <v>2464</v>
      </c>
      <c r="U618" s="520" t="s">
        <v>2464</v>
      </c>
      <c r="V618" s="520" t="s">
        <v>2464</v>
      </c>
      <c r="W618" s="520" t="s">
        <v>6094</v>
      </c>
      <c r="X618" s="520" t="s">
        <v>6095</v>
      </c>
      <c r="Y618" s="520" t="s">
        <v>2464</v>
      </c>
      <c r="Z618" s="520" t="s">
        <v>2464</v>
      </c>
      <c r="AA618" s="520" t="s">
        <v>2690</v>
      </c>
      <c r="AB618" s="520" t="s">
        <v>6695</v>
      </c>
      <c r="AC618" s="520" t="s">
        <v>2464</v>
      </c>
      <c r="AD618" s="520" t="s">
        <v>2464</v>
      </c>
      <c r="AE618" s="520" t="s">
        <v>2464</v>
      </c>
      <c r="AF618" s="520" t="s">
        <v>2464</v>
      </c>
      <c r="AG618" s="520" t="s">
        <v>2464</v>
      </c>
    </row>
    <row r="619" spans="1:33" ht="12.75" hidden="1" customHeight="1" outlineLevel="1">
      <c r="A619" s="520" t="s">
        <v>6696</v>
      </c>
      <c r="B619" s="520" t="s">
        <v>6697</v>
      </c>
      <c r="C619" s="520" t="s">
        <v>6697</v>
      </c>
      <c r="D619" s="520" t="s">
        <v>6698</v>
      </c>
      <c r="E619" s="520" t="s">
        <v>6614</v>
      </c>
      <c r="F619" s="520">
        <v>1</v>
      </c>
      <c r="G619" s="523">
        <v>36526.000011574077</v>
      </c>
      <c r="H619" s="523">
        <v>47848.999988425923</v>
      </c>
      <c r="I619" s="523">
        <v>41843.911157407405</v>
      </c>
      <c r="J619" s="520" t="s">
        <v>2465</v>
      </c>
      <c r="K619" s="520">
        <v>1</v>
      </c>
      <c r="L619" s="520" t="s">
        <v>2464</v>
      </c>
      <c r="M619" s="520" t="s">
        <v>6699</v>
      </c>
      <c r="N619" s="523">
        <v>39482</v>
      </c>
      <c r="O619" s="520" t="s">
        <v>2464</v>
      </c>
      <c r="P619" s="520" t="s">
        <v>2464</v>
      </c>
      <c r="Q619" s="520" t="s">
        <v>2464</v>
      </c>
      <c r="R619" s="520" t="s">
        <v>2464</v>
      </c>
      <c r="S619" s="520" t="s">
        <v>2464</v>
      </c>
      <c r="T619" s="520" t="s">
        <v>2464</v>
      </c>
      <c r="U619" s="520" t="s">
        <v>2464</v>
      </c>
      <c r="V619" s="520" t="s">
        <v>2464</v>
      </c>
      <c r="W619" s="520" t="s">
        <v>6094</v>
      </c>
      <c r="X619" s="520" t="s">
        <v>6095</v>
      </c>
      <c r="Y619" s="520" t="s">
        <v>2464</v>
      </c>
      <c r="Z619" s="520" t="s">
        <v>2464</v>
      </c>
      <c r="AA619" s="520" t="s">
        <v>2690</v>
      </c>
      <c r="AB619" s="520" t="s">
        <v>6700</v>
      </c>
      <c r="AC619" s="520" t="s">
        <v>2464</v>
      </c>
      <c r="AD619" s="520" t="s">
        <v>2464</v>
      </c>
      <c r="AE619" s="520" t="s">
        <v>2464</v>
      </c>
      <c r="AF619" s="520" t="s">
        <v>2464</v>
      </c>
      <c r="AG619" s="520" t="s">
        <v>2464</v>
      </c>
    </row>
    <row r="620" spans="1:33" ht="12.75" hidden="1" customHeight="1" outlineLevel="1">
      <c r="A620" s="520" t="s">
        <v>6701</v>
      </c>
      <c r="B620" s="520" t="s">
        <v>6702</v>
      </c>
      <c r="C620" s="520" t="s">
        <v>6702</v>
      </c>
      <c r="D620" s="520" t="s">
        <v>6703</v>
      </c>
      <c r="E620" s="520" t="s">
        <v>6614</v>
      </c>
      <c r="F620" s="520">
        <v>1</v>
      </c>
      <c r="G620" s="523">
        <v>36526.000011574077</v>
      </c>
      <c r="H620" s="523">
        <v>47848.999988425923</v>
      </c>
      <c r="I620" s="523">
        <v>41843.911157407405</v>
      </c>
      <c r="J620" s="520" t="s">
        <v>2465</v>
      </c>
      <c r="K620" s="520">
        <v>1</v>
      </c>
      <c r="L620" s="520" t="s">
        <v>2464</v>
      </c>
      <c r="M620" s="520" t="s">
        <v>6704</v>
      </c>
      <c r="N620" s="523">
        <v>39482</v>
      </c>
      <c r="O620" s="520" t="s">
        <v>2464</v>
      </c>
      <c r="P620" s="520" t="s">
        <v>2464</v>
      </c>
      <c r="Q620" s="520" t="s">
        <v>2464</v>
      </c>
      <c r="R620" s="520" t="s">
        <v>2464</v>
      </c>
      <c r="S620" s="520" t="s">
        <v>2464</v>
      </c>
      <c r="T620" s="520" t="s">
        <v>2464</v>
      </c>
      <c r="U620" s="520" t="s">
        <v>2464</v>
      </c>
      <c r="V620" s="520" t="s">
        <v>2464</v>
      </c>
      <c r="W620" s="520" t="s">
        <v>6094</v>
      </c>
      <c r="X620" s="520" t="s">
        <v>6095</v>
      </c>
      <c r="Y620" s="520" t="s">
        <v>2464</v>
      </c>
      <c r="Z620" s="520" t="s">
        <v>2464</v>
      </c>
      <c r="AA620" s="520" t="s">
        <v>2690</v>
      </c>
      <c r="AB620" s="520" t="s">
        <v>6705</v>
      </c>
      <c r="AC620" s="520" t="s">
        <v>2464</v>
      </c>
      <c r="AD620" s="520" t="s">
        <v>2464</v>
      </c>
      <c r="AE620" s="520" t="s">
        <v>2464</v>
      </c>
      <c r="AF620" s="520" t="s">
        <v>2464</v>
      </c>
      <c r="AG620" s="520" t="s">
        <v>2464</v>
      </c>
    </row>
    <row r="621" spans="1:33" ht="12.75" hidden="1" customHeight="1" outlineLevel="1">
      <c r="A621" s="520" t="s">
        <v>6706</v>
      </c>
      <c r="B621" s="520" t="s">
        <v>6707</v>
      </c>
      <c r="C621" s="520" t="s">
        <v>6707</v>
      </c>
      <c r="D621" s="520" t="s">
        <v>6708</v>
      </c>
      <c r="E621" s="520" t="s">
        <v>6614</v>
      </c>
      <c r="F621" s="520">
        <v>1</v>
      </c>
      <c r="G621" s="523">
        <v>36526.000011574077</v>
      </c>
      <c r="H621" s="523">
        <v>47848.999988425923</v>
      </c>
      <c r="I621" s="523">
        <v>41843.911157407405</v>
      </c>
      <c r="J621" s="520" t="s">
        <v>2465</v>
      </c>
      <c r="K621" s="520">
        <v>1</v>
      </c>
      <c r="L621" s="520" t="s">
        <v>2464</v>
      </c>
      <c r="M621" s="520" t="s">
        <v>6709</v>
      </c>
      <c r="N621" s="523">
        <v>39482</v>
      </c>
      <c r="O621" s="520" t="s">
        <v>2464</v>
      </c>
      <c r="P621" s="520" t="s">
        <v>2464</v>
      </c>
      <c r="Q621" s="520" t="s">
        <v>2464</v>
      </c>
      <c r="R621" s="520" t="s">
        <v>2464</v>
      </c>
      <c r="S621" s="520" t="s">
        <v>2464</v>
      </c>
      <c r="T621" s="520" t="s">
        <v>2464</v>
      </c>
      <c r="U621" s="520" t="s">
        <v>2464</v>
      </c>
      <c r="V621" s="520" t="s">
        <v>2464</v>
      </c>
      <c r="W621" s="520" t="s">
        <v>6094</v>
      </c>
      <c r="X621" s="520" t="s">
        <v>6095</v>
      </c>
      <c r="Y621" s="520" t="s">
        <v>2464</v>
      </c>
      <c r="Z621" s="520" t="s">
        <v>2464</v>
      </c>
      <c r="AA621" s="520" t="s">
        <v>2690</v>
      </c>
      <c r="AB621" s="520" t="s">
        <v>6710</v>
      </c>
      <c r="AC621" s="520" t="s">
        <v>2464</v>
      </c>
      <c r="AD621" s="520" t="s">
        <v>2464</v>
      </c>
      <c r="AE621" s="520" t="s">
        <v>2464</v>
      </c>
      <c r="AF621" s="520" t="s">
        <v>2464</v>
      </c>
      <c r="AG621" s="520" t="s">
        <v>2464</v>
      </c>
    </row>
    <row r="622" spans="1:33" ht="12.75" hidden="1" customHeight="1" outlineLevel="1">
      <c r="A622" s="520" t="s">
        <v>6711</v>
      </c>
      <c r="B622" s="520" t="s">
        <v>6712</v>
      </c>
      <c r="C622" s="520" t="s">
        <v>6712</v>
      </c>
      <c r="D622" s="520" t="s">
        <v>6713</v>
      </c>
      <c r="E622" s="520" t="s">
        <v>6614</v>
      </c>
      <c r="F622" s="520">
        <v>1</v>
      </c>
      <c r="G622" s="523">
        <v>36526.000011574077</v>
      </c>
      <c r="H622" s="523">
        <v>47848.999988425923</v>
      </c>
      <c r="I622" s="523">
        <v>41843.911157407405</v>
      </c>
      <c r="J622" s="520" t="s">
        <v>2465</v>
      </c>
      <c r="K622" s="520">
        <v>1</v>
      </c>
      <c r="L622" s="520" t="s">
        <v>2464</v>
      </c>
      <c r="M622" s="520" t="s">
        <v>6714</v>
      </c>
      <c r="N622" s="523">
        <v>39482</v>
      </c>
      <c r="O622" s="520" t="s">
        <v>2464</v>
      </c>
      <c r="P622" s="520" t="s">
        <v>2464</v>
      </c>
      <c r="Q622" s="520" t="s">
        <v>2464</v>
      </c>
      <c r="R622" s="520" t="s">
        <v>2464</v>
      </c>
      <c r="S622" s="520" t="s">
        <v>2464</v>
      </c>
      <c r="T622" s="520" t="s">
        <v>2464</v>
      </c>
      <c r="U622" s="520" t="s">
        <v>2464</v>
      </c>
      <c r="V622" s="520" t="s">
        <v>2464</v>
      </c>
      <c r="W622" s="520" t="s">
        <v>6094</v>
      </c>
      <c r="X622" s="520" t="s">
        <v>6095</v>
      </c>
      <c r="Y622" s="520" t="s">
        <v>2464</v>
      </c>
      <c r="Z622" s="520" t="s">
        <v>2464</v>
      </c>
      <c r="AA622" s="520" t="s">
        <v>2690</v>
      </c>
      <c r="AB622" s="520" t="s">
        <v>6715</v>
      </c>
      <c r="AC622" s="520" t="s">
        <v>2464</v>
      </c>
      <c r="AD622" s="520" t="s">
        <v>2464</v>
      </c>
      <c r="AE622" s="520" t="s">
        <v>2464</v>
      </c>
      <c r="AF622" s="520" t="s">
        <v>2464</v>
      </c>
      <c r="AG622" s="520" t="s">
        <v>2464</v>
      </c>
    </row>
    <row r="623" spans="1:33" ht="12.75" hidden="1" customHeight="1" outlineLevel="1">
      <c r="A623" s="520" t="s">
        <v>6716</v>
      </c>
      <c r="B623" s="520" t="s">
        <v>6717</v>
      </c>
      <c r="C623" s="520" t="s">
        <v>6717</v>
      </c>
      <c r="D623" s="520" t="s">
        <v>6718</v>
      </c>
      <c r="E623" s="520" t="s">
        <v>6614</v>
      </c>
      <c r="F623" s="520">
        <v>1</v>
      </c>
      <c r="G623" s="523">
        <v>36526.000011574077</v>
      </c>
      <c r="H623" s="523">
        <v>47848.999988425923</v>
      </c>
      <c r="I623" s="523">
        <v>41843.911157407405</v>
      </c>
      <c r="J623" s="520" t="s">
        <v>2465</v>
      </c>
      <c r="K623" s="520">
        <v>1</v>
      </c>
      <c r="L623" s="520" t="s">
        <v>2464</v>
      </c>
      <c r="M623" s="520" t="s">
        <v>6719</v>
      </c>
      <c r="N623" s="523">
        <v>39482</v>
      </c>
      <c r="O623" s="520" t="s">
        <v>2464</v>
      </c>
      <c r="P623" s="520" t="s">
        <v>2464</v>
      </c>
      <c r="Q623" s="520" t="s">
        <v>2464</v>
      </c>
      <c r="R623" s="520" t="s">
        <v>2464</v>
      </c>
      <c r="S623" s="520" t="s">
        <v>2464</v>
      </c>
      <c r="T623" s="520" t="s">
        <v>2464</v>
      </c>
      <c r="U623" s="520" t="s">
        <v>2464</v>
      </c>
      <c r="V623" s="520" t="s">
        <v>2464</v>
      </c>
      <c r="W623" s="520" t="s">
        <v>6094</v>
      </c>
      <c r="X623" s="520" t="s">
        <v>6095</v>
      </c>
      <c r="Y623" s="520" t="s">
        <v>2464</v>
      </c>
      <c r="Z623" s="520" t="s">
        <v>2464</v>
      </c>
      <c r="AA623" s="520" t="s">
        <v>2690</v>
      </c>
      <c r="AB623" s="520" t="s">
        <v>6720</v>
      </c>
      <c r="AC623" s="520" t="s">
        <v>2464</v>
      </c>
      <c r="AD623" s="520" t="s">
        <v>2464</v>
      </c>
      <c r="AE623" s="520" t="s">
        <v>2464</v>
      </c>
      <c r="AF623" s="520" t="s">
        <v>2464</v>
      </c>
      <c r="AG623" s="520" t="s">
        <v>2464</v>
      </c>
    </row>
    <row r="624" spans="1:33" ht="12.75" hidden="1" customHeight="1" outlineLevel="1">
      <c r="A624" s="520" t="s">
        <v>6721</v>
      </c>
      <c r="B624" s="520" t="s">
        <v>6722</v>
      </c>
      <c r="C624" s="520" t="s">
        <v>6722</v>
      </c>
      <c r="D624" s="520" t="s">
        <v>6723</v>
      </c>
      <c r="E624" s="520" t="s">
        <v>6614</v>
      </c>
      <c r="F624" s="520">
        <v>1</v>
      </c>
      <c r="G624" s="523">
        <v>36526.000011574077</v>
      </c>
      <c r="H624" s="523">
        <v>47848.999988425923</v>
      </c>
      <c r="I624" s="523">
        <v>41843.911157407405</v>
      </c>
      <c r="J624" s="520" t="s">
        <v>2465</v>
      </c>
      <c r="K624" s="520">
        <v>1</v>
      </c>
      <c r="L624" s="520" t="s">
        <v>2464</v>
      </c>
      <c r="M624" s="520" t="s">
        <v>6724</v>
      </c>
      <c r="N624" s="523">
        <v>39482</v>
      </c>
      <c r="O624" s="520" t="s">
        <v>2464</v>
      </c>
      <c r="P624" s="520" t="s">
        <v>2464</v>
      </c>
      <c r="Q624" s="520" t="s">
        <v>2464</v>
      </c>
      <c r="R624" s="520" t="s">
        <v>2464</v>
      </c>
      <c r="S624" s="520" t="s">
        <v>2464</v>
      </c>
      <c r="T624" s="520" t="s">
        <v>2464</v>
      </c>
      <c r="U624" s="520" t="s">
        <v>2464</v>
      </c>
      <c r="V624" s="520" t="s">
        <v>2464</v>
      </c>
      <c r="W624" s="520" t="s">
        <v>6094</v>
      </c>
      <c r="X624" s="520" t="s">
        <v>6095</v>
      </c>
      <c r="Y624" s="520" t="s">
        <v>2464</v>
      </c>
      <c r="Z624" s="520" t="s">
        <v>2464</v>
      </c>
      <c r="AA624" s="520" t="s">
        <v>2690</v>
      </c>
      <c r="AB624" s="520" t="s">
        <v>6725</v>
      </c>
      <c r="AC624" s="520" t="s">
        <v>2464</v>
      </c>
      <c r="AD624" s="520" t="s">
        <v>2464</v>
      </c>
      <c r="AE624" s="520" t="s">
        <v>2464</v>
      </c>
      <c r="AF624" s="520" t="s">
        <v>2464</v>
      </c>
      <c r="AG624" s="520" t="s">
        <v>2464</v>
      </c>
    </row>
    <row r="625" spans="1:33" ht="12.75" hidden="1" customHeight="1" outlineLevel="1">
      <c r="A625" s="520" t="s">
        <v>6726</v>
      </c>
      <c r="B625" s="520" t="s">
        <v>6727</v>
      </c>
      <c r="C625" s="520" t="s">
        <v>6727</v>
      </c>
      <c r="D625" s="520" t="s">
        <v>6728</v>
      </c>
      <c r="E625" s="520" t="s">
        <v>6614</v>
      </c>
      <c r="F625" s="520">
        <v>1</v>
      </c>
      <c r="G625" s="523">
        <v>36526.000011574077</v>
      </c>
      <c r="H625" s="523">
        <v>47848.999988425923</v>
      </c>
      <c r="I625" s="523">
        <v>41843.911157407405</v>
      </c>
      <c r="J625" s="520" t="s">
        <v>2465</v>
      </c>
      <c r="K625" s="520">
        <v>1</v>
      </c>
      <c r="L625" s="520" t="s">
        <v>2464</v>
      </c>
      <c r="M625" s="520" t="s">
        <v>6729</v>
      </c>
      <c r="N625" s="523">
        <v>39482</v>
      </c>
      <c r="O625" s="520" t="s">
        <v>2464</v>
      </c>
      <c r="P625" s="520" t="s">
        <v>2464</v>
      </c>
      <c r="Q625" s="520" t="s">
        <v>2464</v>
      </c>
      <c r="R625" s="520" t="s">
        <v>2464</v>
      </c>
      <c r="S625" s="520" t="s">
        <v>2464</v>
      </c>
      <c r="T625" s="520" t="s">
        <v>2464</v>
      </c>
      <c r="U625" s="520" t="s">
        <v>2464</v>
      </c>
      <c r="V625" s="520" t="s">
        <v>2464</v>
      </c>
      <c r="W625" s="520" t="s">
        <v>6094</v>
      </c>
      <c r="X625" s="520" t="s">
        <v>6095</v>
      </c>
      <c r="Y625" s="520" t="s">
        <v>2464</v>
      </c>
      <c r="Z625" s="520" t="s">
        <v>2464</v>
      </c>
      <c r="AA625" s="520" t="s">
        <v>2690</v>
      </c>
      <c r="AB625" s="520" t="s">
        <v>6730</v>
      </c>
      <c r="AC625" s="520" t="s">
        <v>2464</v>
      </c>
      <c r="AD625" s="520" t="s">
        <v>2464</v>
      </c>
      <c r="AE625" s="520" t="s">
        <v>2464</v>
      </c>
      <c r="AF625" s="520" t="s">
        <v>2464</v>
      </c>
      <c r="AG625" s="520" t="s">
        <v>2464</v>
      </c>
    </row>
    <row r="626" spans="1:33" ht="12.75" hidden="1" customHeight="1" outlineLevel="1">
      <c r="A626" s="520" t="s">
        <v>6731</v>
      </c>
      <c r="B626" s="520" t="s">
        <v>6732</v>
      </c>
      <c r="C626" s="520" t="s">
        <v>6732</v>
      </c>
      <c r="D626" s="520" t="s">
        <v>6733</v>
      </c>
      <c r="E626" s="520" t="s">
        <v>6614</v>
      </c>
      <c r="F626" s="520">
        <v>1</v>
      </c>
      <c r="G626" s="523">
        <v>36526.000011574077</v>
      </c>
      <c r="H626" s="523">
        <v>47848.999988425923</v>
      </c>
      <c r="I626" s="523">
        <v>41843.911157407405</v>
      </c>
      <c r="J626" s="520" t="s">
        <v>2465</v>
      </c>
      <c r="K626" s="520">
        <v>1</v>
      </c>
      <c r="L626" s="520" t="s">
        <v>2464</v>
      </c>
      <c r="M626" s="520" t="s">
        <v>6734</v>
      </c>
      <c r="N626" s="523">
        <v>39482</v>
      </c>
      <c r="O626" s="520" t="s">
        <v>2464</v>
      </c>
      <c r="P626" s="520" t="s">
        <v>2464</v>
      </c>
      <c r="Q626" s="520" t="s">
        <v>2464</v>
      </c>
      <c r="R626" s="520" t="s">
        <v>2464</v>
      </c>
      <c r="S626" s="520" t="s">
        <v>2464</v>
      </c>
      <c r="T626" s="520" t="s">
        <v>2464</v>
      </c>
      <c r="U626" s="520" t="s">
        <v>2464</v>
      </c>
      <c r="V626" s="520" t="s">
        <v>2464</v>
      </c>
      <c r="W626" s="520" t="s">
        <v>6094</v>
      </c>
      <c r="X626" s="520" t="s">
        <v>6095</v>
      </c>
      <c r="Y626" s="520" t="s">
        <v>2464</v>
      </c>
      <c r="Z626" s="520" t="s">
        <v>2464</v>
      </c>
      <c r="AA626" s="520" t="s">
        <v>2690</v>
      </c>
      <c r="AB626" s="520" t="s">
        <v>6735</v>
      </c>
      <c r="AC626" s="520" t="s">
        <v>2464</v>
      </c>
      <c r="AD626" s="520" t="s">
        <v>2464</v>
      </c>
      <c r="AE626" s="520" t="s">
        <v>2464</v>
      </c>
      <c r="AF626" s="520" t="s">
        <v>2464</v>
      </c>
      <c r="AG626" s="520" t="s">
        <v>2464</v>
      </c>
    </row>
    <row r="627" spans="1:33" ht="12.75" hidden="1" customHeight="1" outlineLevel="1">
      <c r="A627" s="520" t="s">
        <v>6736</v>
      </c>
      <c r="B627" s="520" t="s">
        <v>6737</v>
      </c>
      <c r="C627" s="520" t="s">
        <v>6737</v>
      </c>
      <c r="D627" s="520" t="s">
        <v>6738</v>
      </c>
      <c r="E627" s="520" t="s">
        <v>6614</v>
      </c>
      <c r="F627" s="520">
        <v>1</v>
      </c>
      <c r="G627" s="523">
        <v>36526.000011574077</v>
      </c>
      <c r="H627" s="523">
        <v>47848.999988425923</v>
      </c>
      <c r="I627" s="523">
        <v>41843.911157407405</v>
      </c>
      <c r="J627" s="520" t="s">
        <v>2465</v>
      </c>
      <c r="K627" s="520">
        <v>1</v>
      </c>
      <c r="L627" s="520" t="s">
        <v>2464</v>
      </c>
      <c r="M627" s="520" t="s">
        <v>6739</v>
      </c>
      <c r="N627" s="523">
        <v>39482</v>
      </c>
      <c r="O627" s="520" t="s">
        <v>2464</v>
      </c>
      <c r="P627" s="520" t="s">
        <v>2464</v>
      </c>
      <c r="Q627" s="520" t="s">
        <v>2464</v>
      </c>
      <c r="R627" s="520" t="s">
        <v>2464</v>
      </c>
      <c r="S627" s="520" t="s">
        <v>2464</v>
      </c>
      <c r="T627" s="520" t="s">
        <v>2464</v>
      </c>
      <c r="U627" s="520" t="s">
        <v>2464</v>
      </c>
      <c r="V627" s="520" t="s">
        <v>2464</v>
      </c>
      <c r="W627" s="520" t="s">
        <v>6094</v>
      </c>
      <c r="X627" s="520" t="s">
        <v>6095</v>
      </c>
      <c r="Y627" s="520" t="s">
        <v>2464</v>
      </c>
      <c r="Z627" s="520" t="s">
        <v>2464</v>
      </c>
      <c r="AA627" s="520" t="s">
        <v>2690</v>
      </c>
      <c r="AB627" s="520" t="s">
        <v>6740</v>
      </c>
      <c r="AC627" s="520" t="s">
        <v>2464</v>
      </c>
      <c r="AD627" s="520" t="s">
        <v>2464</v>
      </c>
      <c r="AE627" s="520" t="s">
        <v>2464</v>
      </c>
      <c r="AF627" s="520" t="s">
        <v>2464</v>
      </c>
      <c r="AG627" s="520" t="s">
        <v>2464</v>
      </c>
    </row>
    <row r="628" spans="1:33" ht="12.75" hidden="1" customHeight="1" outlineLevel="1">
      <c r="A628" s="520" t="s">
        <v>6741</v>
      </c>
      <c r="B628" s="520" t="s">
        <v>6742</v>
      </c>
      <c r="C628" s="520" t="s">
        <v>6742</v>
      </c>
      <c r="D628" s="520" t="s">
        <v>6743</v>
      </c>
      <c r="E628" s="520" t="s">
        <v>6614</v>
      </c>
      <c r="F628" s="520">
        <v>1</v>
      </c>
      <c r="G628" s="523">
        <v>36526.000011574077</v>
      </c>
      <c r="H628" s="523">
        <v>47848.999988425923</v>
      </c>
      <c r="I628" s="523">
        <v>41843.911157407405</v>
      </c>
      <c r="J628" s="520" t="s">
        <v>2465</v>
      </c>
      <c r="K628" s="520">
        <v>1</v>
      </c>
      <c r="L628" s="520" t="s">
        <v>2464</v>
      </c>
      <c r="M628" s="520" t="s">
        <v>6744</v>
      </c>
      <c r="N628" s="523">
        <v>39482</v>
      </c>
      <c r="O628" s="520" t="s">
        <v>2464</v>
      </c>
      <c r="P628" s="520" t="s">
        <v>2464</v>
      </c>
      <c r="Q628" s="520" t="s">
        <v>2464</v>
      </c>
      <c r="R628" s="520" t="s">
        <v>2464</v>
      </c>
      <c r="S628" s="520" t="s">
        <v>2464</v>
      </c>
      <c r="T628" s="520" t="s">
        <v>2464</v>
      </c>
      <c r="U628" s="520" t="s">
        <v>2464</v>
      </c>
      <c r="V628" s="520" t="s">
        <v>2464</v>
      </c>
      <c r="W628" s="520" t="s">
        <v>6094</v>
      </c>
      <c r="X628" s="520" t="s">
        <v>6095</v>
      </c>
      <c r="Y628" s="520" t="s">
        <v>2464</v>
      </c>
      <c r="Z628" s="520" t="s">
        <v>2464</v>
      </c>
      <c r="AA628" s="520" t="s">
        <v>2690</v>
      </c>
      <c r="AB628" s="520" t="s">
        <v>6745</v>
      </c>
      <c r="AC628" s="520" t="s">
        <v>2464</v>
      </c>
      <c r="AD628" s="520" t="s">
        <v>2464</v>
      </c>
      <c r="AE628" s="520" t="s">
        <v>2464</v>
      </c>
      <c r="AF628" s="520" t="s">
        <v>2464</v>
      </c>
      <c r="AG628" s="520" t="s">
        <v>2464</v>
      </c>
    </row>
    <row r="629" spans="1:33" ht="12.75" hidden="1" customHeight="1" outlineLevel="1">
      <c r="A629" s="520" t="s">
        <v>6746</v>
      </c>
      <c r="B629" s="520" t="s">
        <v>6747</v>
      </c>
      <c r="C629" s="520" t="s">
        <v>6747</v>
      </c>
      <c r="D629" s="520" t="s">
        <v>6748</v>
      </c>
      <c r="E629" s="520" t="s">
        <v>6614</v>
      </c>
      <c r="F629" s="520">
        <v>1</v>
      </c>
      <c r="G629" s="523">
        <v>36526.000011574077</v>
      </c>
      <c r="H629" s="523">
        <v>47848.999988425923</v>
      </c>
      <c r="I629" s="523">
        <v>41843.911157407405</v>
      </c>
      <c r="J629" s="520" t="s">
        <v>2465</v>
      </c>
      <c r="K629" s="520">
        <v>1</v>
      </c>
      <c r="L629" s="520" t="s">
        <v>2464</v>
      </c>
      <c r="M629" s="520" t="s">
        <v>6749</v>
      </c>
      <c r="N629" s="523">
        <v>39482</v>
      </c>
      <c r="O629" s="520" t="s">
        <v>2464</v>
      </c>
      <c r="P629" s="520" t="s">
        <v>2464</v>
      </c>
      <c r="Q629" s="520" t="s">
        <v>2464</v>
      </c>
      <c r="R629" s="520" t="s">
        <v>2464</v>
      </c>
      <c r="S629" s="520" t="s">
        <v>2464</v>
      </c>
      <c r="T629" s="520" t="s">
        <v>2464</v>
      </c>
      <c r="U629" s="520" t="s">
        <v>2464</v>
      </c>
      <c r="V629" s="520" t="s">
        <v>2464</v>
      </c>
      <c r="W629" s="520" t="s">
        <v>6094</v>
      </c>
      <c r="X629" s="520" t="s">
        <v>6095</v>
      </c>
      <c r="Y629" s="520" t="s">
        <v>2464</v>
      </c>
      <c r="Z629" s="520" t="s">
        <v>2464</v>
      </c>
      <c r="AA629" s="520" t="s">
        <v>2690</v>
      </c>
      <c r="AB629" s="520" t="s">
        <v>6750</v>
      </c>
      <c r="AC629" s="520" t="s">
        <v>2464</v>
      </c>
      <c r="AD629" s="520" t="s">
        <v>2464</v>
      </c>
      <c r="AE629" s="520" t="s">
        <v>2464</v>
      </c>
      <c r="AF629" s="520" t="s">
        <v>2464</v>
      </c>
      <c r="AG629" s="520" t="s">
        <v>2464</v>
      </c>
    </row>
    <row r="630" spans="1:33" ht="12.75" hidden="1" customHeight="1" outlineLevel="1">
      <c r="A630" s="520" t="s">
        <v>6751</v>
      </c>
      <c r="B630" s="520" t="s">
        <v>6752</v>
      </c>
      <c r="C630" s="520" t="s">
        <v>6752</v>
      </c>
      <c r="D630" s="520" t="s">
        <v>6753</v>
      </c>
      <c r="E630" s="520" t="s">
        <v>6614</v>
      </c>
      <c r="F630" s="520">
        <v>1</v>
      </c>
      <c r="G630" s="523">
        <v>36526.000011574077</v>
      </c>
      <c r="H630" s="523">
        <v>47848.999988425923</v>
      </c>
      <c r="I630" s="523">
        <v>41843.911157407405</v>
      </c>
      <c r="J630" s="520" t="s">
        <v>2465</v>
      </c>
      <c r="K630" s="520">
        <v>1</v>
      </c>
      <c r="L630" s="520" t="s">
        <v>2464</v>
      </c>
      <c r="M630" s="520" t="s">
        <v>6754</v>
      </c>
      <c r="N630" s="523">
        <v>39482</v>
      </c>
      <c r="O630" s="520" t="s">
        <v>2464</v>
      </c>
      <c r="P630" s="520" t="s">
        <v>2464</v>
      </c>
      <c r="Q630" s="520" t="s">
        <v>2464</v>
      </c>
      <c r="R630" s="520" t="s">
        <v>2464</v>
      </c>
      <c r="S630" s="520" t="s">
        <v>2464</v>
      </c>
      <c r="T630" s="520" t="s">
        <v>2464</v>
      </c>
      <c r="U630" s="520" t="s">
        <v>2464</v>
      </c>
      <c r="V630" s="520" t="s">
        <v>2464</v>
      </c>
      <c r="W630" s="520" t="s">
        <v>6094</v>
      </c>
      <c r="X630" s="520" t="s">
        <v>6095</v>
      </c>
      <c r="Y630" s="520" t="s">
        <v>2464</v>
      </c>
      <c r="Z630" s="520" t="s">
        <v>2464</v>
      </c>
      <c r="AA630" s="520" t="s">
        <v>2690</v>
      </c>
      <c r="AB630" s="520" t="s">
        <v>6755</v>
      </c>
      <c r="AC630" s="520" t="s">
        <v>2464</v>
      </c>
      <c r="AD630" s="520" t="s">
        <v>2464</v>
      </c>
      <c r="AE630" s="520" t="s">
        <v>2464</v>
      </c>
      <c r="AF630" s="520" t="s">
        <v>2464</v>
      </c>
      <c r="AG630" s="520" t="s">
        <v>2464</v>
      </c>
    </row>
    <row r="631" spans="1:33" ht="12.75" hidden="1" customHeight="1" outlineLevel="1">
      <c r="A631" s="520" t="s">
        <v>6756</v>
      </c>
      <c r="B631" s="520" t="s">
        <v>6757</v>
      </c>
      <c r="C631" s="520" t="s">
        <v>6757</v>
      </c>
      <c r="D631" s="520" t="s">
        <v>6758</v>
      </c>
      <c r="E631" s="520" t="s">
        <v>6614</v>
      </c>
      <c r="F631" s="520">
        <v>1</v>
      </c>
      <c r="G631" s="523">
        <v>36526.000011574077</v>
      </c>
      <c r="H631" s="523">
        <v>47848.999988425923</v>
      </c>
      <c r="I631" s="523">
        <v>41843.911157407405</v>
      </c>
      <c r="J631" s="520" t="s">
        <v>2465</v>
      </c>
      <c r="K631" s="520">
        <v>1</v>
      </c>
      <c r="L631" s="520" t="s">
        <v>2464</v>
      </c>
      <c r="M631" s="520" t="s">
        <v>6759</v>
      </c>
      <c r="N631" s="523">
        <v>39482</v>
      </c>
      <c r="O631" s="520" t="s">
        <v>2464</v>
      </c>
      <c r="P631" s="520" t="s">
        <v>2464</v>
      </c>
      <c r="Q631" s="520" t="s">
        <v>2464</v>
      </c>
      <c r="R631" s="520" t="s">
        <v>2464</v>
      </c>
      <c r="S631" s="520" t="s">
        <v>2464</v>
      </c>
      <c r="T631" s="520" t="s">
        <v>2464</v>
      </c>
      <c r="U631" s="520" t="s">
        <v>2464</v>
      </c>
      <c r="V631" s="520" t="s">
        <v>2464</v>
      </c>
      <c r="W631" s="520" t="s">
        <v>6094</v>
      </c>
      <c r="X631" s="520" t="s">
        <v>6095</v>
      </c>
      <c r="Y631" s="520" t="s">
        <v>2464</v>
      </c>
      <c r="Z631" s="520" t="s">
        <v>2464</v>
      </c>
      <c r="AA631" s="520" t="s">
        <v>2690</v>
      </c>
      <c r="AB631" s="520" t="s">
        <v>6760</v>
      </c>
      <c r="AC631" s="520" t="s">
        <v>2464</v>
      </c>
      <c r="AD631" s="520" t="s">
        <v>2464</v>
      </c>
      <c r="AE631" s="520" t="s">
        <v>2464</v>
      </c>
      <c r="AF631" s="520" t="s">
        <v>2464</v>
      </c>
      <c r="AG631" s="520" t="s">
        <v>2464</v>
      </c>
    </row>
    <row r="632" spans="1:33" ht="12.75" hidden="1" customHeight="1" outlineLevel="1">
      <c r="A632" s="520" t="s">
        <v>6761</v>
      </c>
      <c r="B632" s="520" t="s">
        <v>6762</v>
      </c>
      <c r="C632" s="520" t="s">
        <v>6762</v>
      </c>
      <c r="D632" s="520" t="s">
        <v>6763</v>
      </c>
      <c r="E632" s="520" t="s">
        <v>6614</v>
      </c>
      <c r="F632" s="520">
        <v>1</v>
      </c>
      <c r="G632" s="523">
        <v>36526.000011574077</v>
      </c>
      <c r="H632" s="523">
        <v>47848.999988425923</v>
      </c>
      <c r="I632" s="523">
        <v>41843.911157407405</v>
      </c>
      <c r="J632" s="520" t="s">
        <v>2465</v>
      </c>
      <c r="K632" s="520">
        <v>1</v>
      </c>
      <c r="L632" s="520" t="s">
        <v>2464</v>
      </c>
      <c r="M632" s="520" t="s">
        <v>6764</v>
      </c>
      <c r="N632" s="523">
        <v>39482</v>
      </c>
      <c r="O632" s="520" t="s">
        <v>2464</v>
      </c>
      <c r="P632" s="520" t="s">
        <v>2464</v>
      </c>
      <c r="Q632" s="520" t="s">
        <v>2464</v>
      </c>
      <c r="R632" s="520" t="s">
        <v>2464</v>
      </c>
      <c r="S632" s="520" t="s">
        <v>2464</v>
      </c>
      <c r="T632" s="520" t="s">
        <v>2464</v>
      </c>
      <c r="U632" s="520" t="s">
        <v>2464</v>
      </c>
      <c r="V632" s="520" t="s">
        <v>2464</v>
      </c>
      <c r="W632" s="520" t="s">
        <v>6094</v>
      </c>
      <c r="X632" s="520" t="s">
        <v>6095</v>
      </c>
      <c r="Y632" s="520" t="s">
        <v>2464</v>
      </c>
      <c r="Z632" s="520" t="s">
        <v>2464</v>
      </c>
      <c r="AA632" s="520" t="s">
        <v>2690</v>
      </c>
      <c r="AB632" s="520" t="s">
        <v>6765</v>
      </c>
      <c r="AC632" s="520" t="s">
        <v>2464</v>
      </c>
      <c r="AD632" s="520" t="s">
        <v>2464</v>
      </c>
      <c r="AE632" s="520" t="s">
        <v>2464</v>
      </c>
      <c r="AF632" s="520" t="s">
        <v>2464</v>
      </c>
      <c r="AG632" s="520" t="s">
        <v>2464</v>
      </c>
    </row>
    <row r="633" spans="1:33" ht="12.75" hidden="1" customHeight="1" outlineLevel="1">
      <c r="A633" s="520" t="s">
        <v>6766</v>
      </c>
      <c r="B633" s="520" t="s">
        <v>6767</v>
      </c>
      <c r="C633" s="520" t="s">
        <v>6767</v>
      </c>
      <c r="D633" s="520" t="s">
        <v>6768</v>
      </c>
      <c r="E633" s="520" t="s">
        <v>6614</v>
      </c>
      <c r="F633" s="520">
        <v>1</v>
      </c>
      <c r="G633" s="523">
        <v>36526.000011574077</v>
      </c>
      <c r="H633" s="523">
        <v>47848.999988425923</v>
      </c>
      <c r="I633" s="523">
        <v>41843.911157407405</v>
      </c>
      <c r="J633" s="520" t="s">
        <v>2465</v>
      </c>
      <c r="K633" s="520">
        <v>1</v>
      </c>
      <c r="L633" s="520" t="s">
        <v>2464</v>
      </c>
      <c r="M633" s="520" t="s">
        <v>6769</v>
      </c>
      <c r="N633" s="523">
        <v>39482</v>
      </c>
      <c r="O633" s="520" t="s">
        <v>2464</v>
      </c>
      <c r="P633" s="520" t="s">
        <v>2464</v>
      </c>
      <c r="Q633" s="520" t="s">
        <v>2464</v>
      </c>
      <c r="R633" s="520" t="s">
        <v>2464</v>
      </c>
      <c r="S633" s="520" t="s">
        <v>2464</v>
      </c>
      <c r="T633" s="520" t="s">
        <v>2464</v>
      </c>
      <c r="U633" s="520" t="s">
        <v>2464</v>
      </c>
      <c r="V633" s="520" t="s">
        <v>2464</v>
      </c>
      <c r="W633" s="520" t="s">
        <v>6094</v>
      </c>
      <c r="X633" s="520" t="s">
        <v>6095</v>
      </c>
      <c r="Y633" s="520" t="s">
        <v>2464</v>
      </c>
      <c r="Z633" s="520" t="s">
        <v>2464</v>
      </c>
      <c r="AA633" s="520" t="s">
        <v>2690</v>
      </c>
      <c r="AB633" s="520" t="s">
        <v>6770</v>
      </c>
      <c r="AC633" s="520" t="s">
        <v>2464</v>
      </c>
      <c r="AD633" s="520" t="s">
        <v>2464</v>
      </c>
      <c r="AE633" s="520" t="s">
        <v>2464</v>
      </c>
      <c r="AF633" s="520" t="s">
        <v>2464</v>
      </c>
      <c r="AG633" s="520" t="s">
        <v>2464</v>
      </c>
    </row>
    <row r="634" spans="1:33" ht="12.75" hidden="1" customHeight="1" outlineLevel="1">
      <c r="A634" s="520" t="s">
        <v>6771</v>
      </c>
      <c r="B634" s="520" t="s">
        <v>6772</v>
      </c>
      <c r="C634" s="520" t="s">
        <v>6772</v>
      </c>
      <c r="D634" s="520" t="s">
        <v>6773</v>
      </c>
      <c r="E634" s="520" t="s">
        <v>6614</v>
      </c>
      <c r="F634" s="520">
        <v>1</v>
      </c>
      <c r="G634" s="523">
        <v>36526.000011574077</v>
      </c>
      <c r="H634" s="523">
        <v>47848.999988425923</v>
      </c>
      <c r="I634" s="523">
        <v>41843.911157407405</v>
      </c>
      <c r="J634" s="520" t="s">
        <v>2465</v>
      </c>
      <c r="K634" s="520">
        <v>1</v>
      </c>
      <c r="L634" s="520" t="s">
        <v>2464</v>
      </c>
      <c r="M634" s="520" t="s">
        <v>6774</v>
      </c>
      <c r="N634" s="523">
        <v>39482</v>
      </c>
      <c r="O634" s="520" t="s">
        <v>2464</v>
      </c>
      <c r="P634" s="520" t="s">
        <v>2464</v>
      </c>
      <c r="Q634" s="520" t="s">
        <v>2464</v>
      </c>
      <c r="R634" s="520" t="s">
        <v>2464</v>
      </c>
      <c r="S634" s="520" t="s">
        <v>2464</v>
      </c>
      <c r="T634" s="520" t="s">
        <v>2464</v>
      </c>
      <c r="U634" s="520" t="s">
        <v>2464</v>
      </c>
      <c r="V634" s="520" t="s">
        <v>2464</v>
      </c>
      <c r="W634" s="520" t="s">
        <v>6094</v>
      </c>
      <c r="X634" s="520" t="s">
        <v>6095</v>
      </c>
      <c r="Y634" s="520" t="s">
        <v>2464</v>
      </c>
      <c r="Z634" s="520" t="s">
        <v>2464</v>
      </c>
      <c r="AA634" s="520" t="s">
        <v>2690</v>
      </c>
      <c r="AB634" s="520" t="s">
        <v>6775</v>
      </c>
      <c r="AC634" s="520" t="s">
        <v>2464</v>
      </c>
      <c r="AD634" s="520" t="s">
        <v>2464</v>
      </c>
      <c r="AE634" s="520" t="s">
        <v>2464</v>
      </c>
      <c r="AF634" s="520" t="s">
        <v>2464</v>
      </c>
      <c r="AG634" s="520" t="s">
        <v>2464</v>
      </c>
    </row>
    <row r="635" spans="1:33" ht="12.75" hidden="1" customHeight="1" outlineLevel="1">
      <c r="A635" s="520" t="s">
        <v>6776</v>
      </c>
      <c r="B635" s="520" t="s">
        <v>6777</v>
      </c>
      <c r="C635" s="520" t="s">
        <v>6777</v>
      </c>
      <c r="D635" s="520" t="s">
        <v>6778</v>
      </c>
      <c r="E635" s="520" t="s">
        <v>6614</v>
      </c>
      <c r="F635" s="520">
        <v>1</v>
      </c>
      <c r="G635" s="523">
        <v>36526.000011574077</v>
      </c>
      <c r="H635" s="523">
        <v>47848.999988425923</v>
      </c>
      <c r="I635" s="523">
        <v>41843.911157407405</v>
      </c>
      <c r="J635" s="520" t="s">
        <v>2465</v>
      </c>
      <c r="K635" s="520">
        <v>1</v>
      </c>
      <c r="L635" s="520" t="s">
        <v>2464</v>
      </c>
      <c r="M635" s="520" t="s">
        <v>6779</v>
      </c>
      <c r="N635" s="523">
        <v>39482</v>
      </c>
      <c r="O635" s="520" t="s">
        <v>2464</v>
      </c>
      <c r="P635" s="520" t="s">
        <v>2464</v>
      </c>
      <c r="Q635" s="520" t="s">
        <v>2464</v>
      </c>
      <c r="R635" s="520" t="s">
        <v>2464</v>
      </c>
      <c r="S635" s="520" t="s">
        <v>2464</v>
      </c>
      <c r="T635" s="520" t="s">
        <v>2464</v>
      </c>
      <c r="U635" s="520" t="s">
        <v>2464</v>
      </c>
      <c r="V635" s="520" t="s">
        <v>2464</v>
      </c>
      <c r="W635" s="520" t="s">
        <v>6192</v>
      </c>
      <c r="X635" s="520" t="s">
        <v>6193</v>
      </c>
      <c r="Y635" s="520" t="s">
        <v>2464</v>
      </c>
      <c r="Z635" s="520" t="s">
        <v>2464</v>
      </c>
      <c r="AA635" s="520" t="s">
        <v>2690</v>
      </c>
      <c r="AB635" s="520" t="s">
        <v>6780</v>
      </c>
      <c r="AC635" s="520" t="s">
        <v>2464</v>
      </c>
      <c r="AD635" s="520" t="s">
        <v>2464</v>
      </c>
      <c r="AE635" s="520" t="s">
        <v>2464</v>
      </c>
      <c r="AF635" s="520" t="s">
        <v>2464</v>
      </c>
      <c r="AG635" s="520" t="s">
        <v>2464</v>
      </c>
    </row>
    <row r="636" spans="1:33" ht="12.75" hidden="1" customHeight="1" outlineLevel="1">
      <c r="A636" s="520" t="s">
        <v>6781</v>
      </c>
      <c r="B636" s="520" t="s">
        <v>6782</v>
      </c>
      <c r="C636" s="520" t="s">
        <v>6782</v>
      </c>
      <c r="D636" s="520" t="s">
        <v>6783</v>
      </c>
      <c r="E636" s="520" t="s">
        <v>6614</v>
      </c>
      <c r="F636" s="520">
        <v>1</v>
      </c>
      <c r="G636" s="523">
        <v>36526.000011574077</v>
      </c>
      <c r="H636" s="523">
        <v>47848.999988425923</v>
      </c>
      <c r="I636" s="523">
        <v>41843.911157407405</v>
      </c>
      <c r="J636" s="520" t="s">
        <v>2465</v>
      </c>
      <c r="K636" s="520">
        <v>1</v>
      </c>
      <c r="L636" s="520" t="s">
        <v>2464</v>
      </c>
      <c r="M636" s="520" t="s">
        <v>6784</v>
      </c>
      <c r="N636" s="523">
        <v>39482</v>
      </c>
      <c r="O636" s="520" t="s">
        <v>2464</v>
      </c>
      <c r="P636" s="520" t="s">
        <v>2464</v>
      </c>
      <c r="Q636" s="520" t="s">
        <v>2464</v>
      </c>
      <c r="R636" s="520" t="s">
        <v>2464</v>
      </c>
      <c r="S636" s="520" t="s">
        <v>2464</v>
      </c>
      <c r="T636" s="520" t="s">
        <v>2464</v>
      </c>
      <c r="U636" s="520" t="s">
        <v>2464</v>
      </c>
      <c r="V636" s="520" t="s">
        <v>2464</v>
      </c>
      <c r="W636" s="520" t="s">
        <v>6192</v>
      </c>
      <c r="X636" s="520" t="s">
        <v>6193</v>
      </c>
      <c r="Y636" s="520" t="s">
        <v>2464</v>
      </c>
      <c r="Z636" s="520" t="s">
        <v>2464</v>
      </c>
      <c r="AA636" s="520" t="s">
        <v>2690</v>
      </c>
      <c r="AB636" s="520" t="s">
        <v>6785</v>
      </c>
      <c r="AC636" s="520" t="s">
        <v>2464</v>
      </c>
      <c r="AD636" s="520" t="s">
        <v>2464</v>
      </c>
      <c r="AE636" s="520" t="s">
        <v>2464</v>
      </c>
      <c r="AF636" s="520" t="s">
        <v>2464</v>
      </c>
      <c r="AG636" s="520" t="s">
        <v>2464</v>
      </c>
    </row>
    <row r="637" spans="1:33" ht="12.75" hidden="1" customHeight="1" outlineLevel="1">
      <c r="A637" s="520" t="s">
        <v>6786</v>
      </c>
      <c r="B637" s="520" t="s">
        <v>6787</v>
      </c>
      <c r="C637" s="520" t="s">
        <v>6787</v>
      </c>
      <c r="D637" s="520" t="s">
        <v>6788</v>
      </c>
      <c r="E637" s="520" t="s">
        <v>6614</v>
      </c>
      <c r="F637" s="520">
        <v>1</v>
      </c>
      <c r="G637" s="523">
        <v>36526.000011574077</v>
      </c>
      <c r="H637" s="523">
        <v>47848.999988425923</v>
      </c>
      <c r="I637" s="523">
        <v>41843.911157407405</v>
      </c>
      <c r="J637" s="520" t="s">
        <v>2465</v>
      </c>
      <c r="K637" s="520">
        <v>1</v>
      </c>
      <c r="L637" s="520" t="s">
        <v>2464</v>
      </c>
      <c r="M637" s="520" t="s">
        <v>6789</v>
      </c>
      <c r="N637" s="523">
        <v>39482</v>
      </c>
      <c r="O637" s="520" t="s">
        <v>2464</v>
      </c>
      <c r="P637" s="520" t="s">
        <v>2464</v>
      </c>
      <c r="Q637" s="520" t="s">
        <v>2464</v>
      </c>
      <c r="R637" s="520" t="s">
        <v>2464</v>
      </c>
      <c r="S637" s="520" t="s">
        <v>2464</v>
      </c>
      <c r="T637" s="520" t="s">
        <v>2464</v>
      </c>
      <c r="U637" s="520" t="s">
        <v>2464</v>
      </c>
      <c r="V637" s="520" t="s">
        <v>2464</v>
      </c>
      <c r="W637" s="520" t="s">
        <v>6192</v>
      </c>
      <c r="X637" s="520" t="s">
        <v>6193</v>
      </c>
      <c r="Y637" s="520" t="s">
        <v>2464</v>
      </c>
      <c r="Z637" s="520" t="s">
        <v>2464</v>
      </c>
      <c r="AA637" s="520" t="s">
        <v>2690</v>
      </c>
      <c r="AB637" s="520" t="s">
        <v>6790</v>
      </c>
      <c r="AC637" s="520" t="s">
        <v>2464</v>
      </c>
      <c r="AD637" s="520" t="s">
        <v>2464</v>
      </c>
      <c r="AE637" s="520" t="s">
        <v>2464</v>
      </c>
      <c r="AF637" s="520" t="s">
        <v>2464</v>
      </c>
      <c r="AG637" s="520" t="s">
        <v>2464</v>
      </c>
    </row>
    <row r="638" spans="1:33" ht="12.75" hidden="1" customHeight="1" outlineLevel="1">
      <c r="A638" s="520" t="s">
        <v>6791</v>
      </c>
      <c r="B638" s="520" t="s">
        <v>6792</v>
      </c>
      <c r="C638" s="520" t="s">
        <v>6792</v>
      </c>
      <c r="D638" s="520" t="s">
        <v>6793</v>
      </c>
      <c r="E638" s="520" t="s">
        <v>6614</v>
      </c>
      <c r="F638" s="520">
        <v>1</v>
      </c>
      <c r="G638" s="523">
        <v>36526.000011574077</v>
      </c>
      <c r="H638" s="523">
        <v>47848.999988425923</v>
      </c>
      <c r="I638" s="523">
        <v>41843.911157407405</v>
      </c>
      <c r="J638" s="520" t="s">
        <v>2465</v>
      </c>
      <c r="K638" s="520">
        <v>1</v>
      </c>
      <c r="L638" s="520" t="s">
        <v>2464</v>
      </c>
      <c r="M638" s="520" t="s">
        <v>6794</v>
      </c>
      <c r="N638" s="523">
        <v>39482</v>
      </c>
      <c r="O638" s="520" t="s">
        <v>2464</v>
      </c>
      <c r="P638" s="520" t="s">
        <v>2464</v>
      </c>
      <c r="Q638" s="520" t="s">
        <v>2464</v>
      </c>
      <c r="R638" s="520" t="s">
        <v>2464</v>
      </c>
      <c r="S638" s="520" t="s">
        <v>2464</v>
      </c>
      <c r="T638" s="520" t="s">
        <v>2464</v>
      </c>
      <c r="U638" s="520" t="s">
        <v>2464</v>
      </c>
      <c r="V638" s="520" t="s">
        <v>2464</v>
      </c>
      <c r="W638" s="520" t="s">
        <v>6192</v>
      </c>
      <c r="X638" s="520" t="s">
        <v>6193</v>
      </c>
      <c r="Y638" s="520" t="s">
        <v>2464</v>
      </c>
      <c r="Z638" s="520" t="s">
        <v>2464</v>
      </c>
      <c r="AA638" s="520" t="s">
        <v>2690</v>
      </c>
      <c r="AB638" s="520" t="s">
        <v>6795</v>
      </c>
      <c r="AC638" s="520" t="s">
        <v>2464</v>
      </c>
      <c r="AD638" s="520" t="s">
        <v>2464</v>
      </c>
      <c r="AE638" s="520" t="s">
        <v>2464</v>
      </c>
      <c r="AF638" s="520" t="s">
        <v>2464</v>
      </c>
      <c r="AG638" s="520" t="s">
        <v>2464</v>
      </c>
    </row>
    <row r="639" spans="1:33" ht="12.75" hidden="1" customHeight="1" outlineLevel="1">
      <c r="A639" s="520" t="s">
        <v>6338</v>
      </c>
      <c r="B639" s="520" t="s">
        <v>6796</v>
      </c>
      <c r="C639" s="520" t="s">
        <v>6796</v>
      </c>
      <c r="D639" s="520" t="s">
        <v>6797</v>
      </c>
      <c r="E639" s="520" t="s">
        <v>6614</v>
      </c>
      <c r="F639" s="520">
        <v>1</v>
      </c>
      <c r="G639" s="523">
        <v>36526.000011574077</v>
      </c>
      <c r="H639" s="523">
        <v>47848.999988425923</v>
      </c>
      <c r="I639" s="523">
        <v>41843.911157407405</v>
      </c>
      <c r="J639" s="520" t="s">
        <v>2465</v>
      </c>
      <c r="K639" s="520">
        <v>1</v>
      </c>
      <c r="L639" s="520" t="s">
        <v>2464</v>
      </c>
      <c r="M639" s="520" t="s">
        <v>6798</v>
      </c>
      <c r="N639" s="523">
        <v>39482</v>
      </c>
      <c r="O639" s="520" t="s">
        <v>2464</v>
      </c>
      <c r="P639" s="520" t="s">
        <v>2464</v>
      </c>
      <c r="Q639" s="520" t="s">
        <v>2464</v>
      </c>
      <c r="R639" s="520" t="s">
        <v>2464</v>
      </c>
      <c r="S639" s="520" t="s">
        <v>2464</v>
      </c>
      <c r="T639" s="520" t="s">
        <v>2464</v>
      </c>
      <c r="U639" s="520" t="s">
        <v>2464</v>
      </c>
      <c r="V639" s="520" t="s">
        <v>2464</v>
      </c>
      <c r="W639" s="520" t="s">
        <v>6192</v>
      </c>
      <c r="X639" s="520" t="s">
        <v>6193</v>
      </c>
      <c r="Y639" s="520" t="s">
        <v>2464</v>
      </c>
      <c r="Z639" s="520" t="s">
        <v>2464</v>
      </c>
      <c r="AA639" s="520" t="s">
        <v>2690</v>
      </c>
      <c r="AB639" s="520" t="s">
        <v>6799</v>
      </c>
      <c r="AC639" s="520" t="s">
        <v>2464</v>
      </c>
      <c r="AD639" s="520" t="s">
        <v>2464</v>
      </c>
      <c r="AE639" s="520" t="s">
        <v>2464</v>
      </c>
      <c r="AF639" s="520" t="s">
        <v>2464</v>
      </c>
      <c r="AG639" s="520" t="s">
        <v>2464</v>
      </c>
    </row>
    <row r="640" spans="1:33" ht="12.75" hidden="1" customHeight="1" outlineLevel="1">
      <c r="A640" s="520" t="s">
        <v>6800</v>
      </c>
      <c r="B640" s="520" t="s">
        <v>6801</v>
      </c>
      <c r="C640" s="520" t="s">
        <v>6801</v>
      </c>
      <c r="D640" s="520" t="s">
        <v>6802</v>
      </c>
      <c r="E640" s="520" t="s">
        <v>6614</v>
      </c>
      <c r="F640" s="520">
        <v>1</v>
      </c>
      <c r="G640" s="523">
        <v>36526.000011574077</v>
      </c>
      <c r="H640" s="523">
        <v>47848.999988425923</v>
      </c>
      <c r="I640" s="523">
        <v>41844</v>
      </c>
      <c r="J640" s="520" t="s">
        <v>2465</v>
      </c>
      <c r="K640" s="520">
        <v>1</v>
      </c>
      <c r="L640" s="520" t="s">
        <v>2464</v>
      </c>
      <c r="M640" s="520" t="s">
        <v>6803</v>
      </c>
      <c r="N640" s="523">
        <v>39482</v>
      </c>
      <c r="O640" s="520" t="s">
        <v>2464</v>
      </c>
      <c r="P640" s="520" t="s">
        <v>2464</v>
      </c>
      <c r="Q640" s="520" t="s">
        <v>2464</v>
      </c>
      <c r="R640" s="520" t="s">
        <v>2464</v>
      </c>
      <c r="S640" s="520" t="s">
        <v>2464</v>
      </c>
      <c r="T640" s="520" t="s">
        <v>2464</v>
      </c>
      <c r="U640" s="520" t="s">
        <v>2464</v>
      </c>
      <c r="V640" s="520" t="s">
        <v>2464</v>
      </c>
      <c r="W640" s="520" t="s">
        <v>6192</v>
      </c>
      <c r="X640" s="520" t="s">
        <v>6193</v>
      </c>
      <c r="Y640" s="520" t="s">
        <v>2464</v>
      </c>
      <c r="Z640" s="520" t="s">
        <v>2464</v>
      </c>
      <c r="AA640" s="520" t="s">
        <v>2690</v>
      </c>
      <c r="AB640" s="520" t="s">
        <v>6804</v>
      </c>
      <c r="AC640" s="520" t="s">
        <v>2464</v>
      </c>
      <c r="AD640" s="520" t="s">
        <v>2464</v>
      </c>
      <c r="AE640" s="520" t="s">
        <v>2464</v>
      </c>
      <c r="AF640" s="520" t="s">
        <v>2464</v>
      </c>
      <c r="AG640" s="520" t="s">
        <v>2464</v>
      </c>
    </row>
    <row r="641" spans="1:33" ht="12.75" hidden="1" customHeight="1" outlineLevel="1">
      <c r="A641" s="520" t="s">
        <v>6805</v>
      </c>
      <c r="B641" s="520" t="s">
        <v>6806</v>
      </c>
      <c r="C641" s="520" t="s">
        <v>6806</v>
      </c>
      <c r="D641" s="520" t="s">
        <v>6807</v>
      </c>
      <c r="E641" s="520" t="s">
        <v>6614</v>
      </c>
      <c r="F641" s="520">
        <v>1</v>
      </c>
      <c r="G641" s="523">
        <v>36526.000011574077</v>
      </c>
      <c r="H641" s="523">
        <v>47848.999988425923</v>
      </c>
      <c r="I641" s="523">
        <v>41843.911157407405</v>
      </c>
      <c r="J641" s="520" t="s">
        <v>2465</v>
      </c>
      <c r="K641" s="520">
        <v>1</v>
      </c>
      <c r="L641" s="520" t="s">
        <v>2464</v>
      </c>
      <c r="M641" s="520" t="s">
        <v>6808</v>
      </c>
      <c r="N641" s="523">
        <v>39482</v>
      </c>
      <c r="O641" s="520" t="s">
        <v>2464</v>
      </c>
      <c r="P641" s="520" t="s">
        <v>2464</v>
      </c>
      <c r="Q641" s="520" t="s">
        <v>2464</v>
      </c>
      <c r="R641" s="520" t="s">
        <v>2464</v>
      </c>
      <c r="S641" s="520" t="s">
        <v>2464</v>
      </c>
      <c r="T641" s="520" t="s">
        <v>2464</v>
      </c>
      <c r="U641" s="520" t="s">
        <v>2464</v>
      </c>
      <c r="V641" s="520" t="s">
        <v>2464</v>
      </c>
      <c r="W641" s="520" t="s">
        <v>6192</v>
      </c>
      <c r="X641" s="520" t="s">
        <v>6193</v>
      </c>
      <c r="Y641" s="520" t="s">
        <v>2464</v>
      </c>
      <c r="Z641" s="520" t="s">
        <v>2464</v>
      </c>
      <c r="AA641" s="520" t="s">
        <v>2690</v>
      </c>
      <c r="AB641" s="520" t="s">
        <v>6809</v>
      </c>
      <c r="AC641" s="520" t="s">
        <v>2464</v>
      </c>
      <c r="AD641" s="520" t="s">
        <v>2464</v>
      </c>
      <c r="AE641" s="520" t="s">
        <v>2464</v>
      </c>
      <c r="AF641" s="520" t="s">
        <v>2464</v>
      </c>
      <c r="AG641" s="520" t="s">
        <v>2464</v>
      </c>
    </row>
    <row r="642" spans="1:33" ht="12.75" hidden="1" customHeight="1" outlineLevel="1">
      <c r="A642" s="520" t="s">
        <v>6810</v>
      </c>
      <c r="B642" s="520" t="s">
        <v>6811</v>
      </c>
      <c r="C642" s="520" t="s">
        <v>6811</v>
      </c>
      <c r="D642" s="520" t="s">
        <v>6812</v>
      </c>
      <c r="E642" s="520" t="s">
        <v>6614</v>
      </c>
      <c r="F642" s="520">
        <v>1</v>
      </c>
      <c r="G642" s="523">
        <v>36526.000011574077</v>
      </c>
      <c r="H642" s="523">
        <v>47848.999988425923</v>
      </c>
      <c r="I642" s="523">
        <v>41843.911157407405</v>
      </c>
      <c r="J642" s="520" t="s">
        <v>2465</v>
      </c>
      <c r="K642" s="520">
        <v>1</v>
      </c>
      <c r="L642" s="520" t="s">
        <v>2464</v>
      </c>
      <c r="M642" s="520" t="s">
        <v>6813</v>
      </c>
      <c r="N642" s="523">
        <v>39482</v>
      </c>
      <c r="O642" s="520" t="s">
        <v>2464</v>
      </c>
      <c r="P642" s="520" t="s">
        <v>2464</v>
      </c>
      <c r="Q642" s="520" t="s">
        <v>2464</v>
      </c>
      <c r="R642" s="520" t="s">
        <v>2464</v>
      </c>
      <c r="S642" s="520" t="s">
        <v>2464</v>
      </c>
      <c r="T642" s="520" t="s">
        <v>2464</v>
      </c>
      <c r="U642" s="520" t="s">
        <v>2464</v>
      </c>
      <c r="V642" s="520" t="s">
        <v>2464</v>
      </c>
      <c r="W642" s="520" t="s">
        <v>6192</v>
      </c>
      <c r="X642" s="520" t="s">
        <v>6193</v>
      </c>
      <c r="Y642" s="520" t="s">
        <v>2464</v>
      </c>
      <c r="Z642" s="520" t="s">
        <v>2464</v>
      </c>
      <c r="AA642" s="520" t="s">
        <v>2690</v>
      </c>
      <c r="AB642" s="520" t="s">
        <v>6814</v>
      </c>
      <c r="AC642" s="520" t="s">
        <v>2464</v>
      </c>
      <c r="AD642" s="520" t="s">
        <v>2464</v>
      </c>
      <c r="AE642" s="520" t="s">
        <v>2464</v>
      </c>
      <c r="AF642" s="520" t="s">
        <v>2464</v>
      </c>
      <c r="AG642" s="520" t="s">
        <v>2464</v>
      </c>
    </row>
    <row r="643" spans="1:33" ht="12.75" hidden="1" customHeight="1" outlineLevel="1">
      <c r="A643" s="520" t="s">
        <v>6815</v>
      </c>
      <c r="B643" s="520" t="s">
        <v>6816</v>
      </c>
      <c r="C643" s="520" t="s">
        <v>6816</v>
      </c>
      <c r="D643" s="520" t="s">
        <v>6817</v>
      </c>
      <c r="E643" s="520" t="s">
        <v>6614</v>
      </c>
      <c r="F643" s="520">
        <v>1</v>
      </c>
      <c r="G643" s="523">
        <v>36526.000011574077</v>
      </c>
      <c r="H643" s="523">
        <v>47848.999988425923</v>
      </c>
      <c r="I643" s="523">
        <v>41843.911157407405</v>
      </c>
      <c r="J643" s="520" t="s">
        <v>2465</v>
      </c>
      <c r="K643" s="520">
        <v>1</v>
      </c>
      <c r="L643" s="520" t="s">
        <v>2464</v>
      </c>
      <c r="M643" s="520" t="s">
        <v>6818</v>
      </c>
      <c r="N643" s="523">
        <v>39482</v>
      </c>
      <c r="O643" s="520" t="s">
        <v>2464</v>
      </c>
      <c r="P643" s="520" t="s">
        <v>2464</v>
      </c>
      <c r="Q643" s="520" t="s">
        <v>2464</v>
      </c>
      <c r="R643" s="520" t="s">
        <v>2464</v>
      </c>
      <c r="S643" s="520" t="s">
        <v>2464</v>
      </c>
      <c r="T643" s="520" t="s">
        <v>2464</v>
      </c>
      <c r="U643" s="520" t="s">
        <v>2464</v>
      </c>
      <c r="V643" s="520" t="s">
        <v>2464</v>
      </c>
      <c r="W643" s="520" t="s">
        <v>6192</v>
      </c>
      <c r="X643" s="520" t="s">
        <v>6193</v>
      </c>
      <c r="Y643" s="520" t="s">
        <v>2464</v>
      </c>
      <c r="Z643" s="520" t="s">
        <v>2464</v>
      </c>
      <c r="AA643" s="520" t="s">
        <v>2690</v>
      </c>
      <c r="AB643" s="520" t="s">
        <v>6819</v>
      </c>
      <c r="AC643" s="520" t="s">
        <v>2464</v>
      </c>
      <c r="AD643" s="520" t="s">
        <v>2464</v>
      </c>
      <c r="AE643" s="520" t="s">
        <v>2464</v>
      </c>
      <c r="AF643" s="520" t="s">
        <v>2464</v>
      </c>
      <c r="AG643" s="520" t="s">
        <v>2464</v>
      </c>
    </row>
    <row r="644" spans="1:33" ht="12.75" hidden="1" customHeight="1" outlineLevel="1">
      <c r="A644" s="520" t="s">
        <v>6820</v>
      </c>
      <c r="B644" s="520" t="s">
        <v>6821</v>
      </c>
      <c r="C644" s="520" t="s">
        <v>6821</v>
      </c>
      <c r="D644" s="520" t="s">
        <v>6822</v>
      </c>
      <c r="E644" s="520" t="s">
        <v>6614</v>
      </c>
      <c r="F644" s="520">
        <v>1</v>
      </c>
      <c r="G644" s="523">
        <v>36526.000011574077</v>
      </c>
      <c r="H644" s="523">
        <v>47848.999988425923</v>
      </c>
      <c r="I644" s="523">
        <v>41843.911157407405</v>
      </c>
      <c r="J644" s="520" t="s">
        <v>2465</v>
      </c>
      <c r="K644" s="520">
        <v>1</v>
      </c>
      <c r="L644" s="520" t="s">
        <v>2464</v>
      </c>
      <c r="M644" s="520" t="s">
        <v>6823</v>
      </c>
      <c r="N644" s="523">
        <v>39482</v>
      </c>
      <c r="O644" s="520" t="s">
        <v>2464</v>
      </c>
      <c r="P644" s="520" t="s">
        <v>2464</v>
      </c>
      <c r="Q644" s="520" t="s">
        <v>2464</v>
      </c>
      <c r="R644" s="520" t="s">
        <v>2464</v>
      </c>
      <c r="S644" s="520" t="s">
        <v>2464</v>
      </c>
      <c r="T644" s="520" t="s">
        <v>2464</v>
      </c>
      <c r="U644" s="520" t="s">
        <v>2464</v>
      </c>
      <c r="V644" s="520" t="s">
        <v>2464</v>
      </c>
      <c r="W644" s="520" t="s">
        <v>6192</v>
      </c>
      <c r="X644" s="520" t="s">
        <v>6193</v>
      </c>
      <c r="Y644" s="520" t="s">
        <v>2464</v>
      </c>
      <c r="Z644" s="520" t="s">
        <v>2464</v>
      </c>
      <c r="AA644" s="520" t="s">
        <v>2690</v>
      </c>
      <c r="AB644" s="520" t="s">
        <v>6824</v>
      </c>
      <c r="AC644" s="520" t="s">
        <v>2464</v>
      </c>
      <c r="AD644" s="520" t="s">
        <v>2464</v>
      </c>
      <c r="AE644" s="520" t="s">
        <v>2464</v>
      </c>
      <c r="AF644" s="520" t="s">
        <v>2464</v>
      </c>
      <c r="AG644" s="520" t="s">
        <v>2464</v>
      </c>
    </row>
    <row r="645" spans="1:33" ht="12.75" hidden="1" customHeight="1" outlineLevel="1">
      <c r="A645" s="520" t="s">
        <v>6825</v>
      </c>
      <c r="B645" s="520" t="s">
        <v>6826</v>
      </c>
      <c r="C645" s="520" t="s">
        <v>6826</v>
      </c>
      <c r="D645" s="520" t="s">
        <v>6827</v>
      </c>
      <c r="E645" s="520" t="s">
        <v>6614</v>
      </c>
      <c r="F645" s="520">
        <v>1</v>
      </c>
      <c r="G645" s="523">
        <v>36526.000011574077</v>
      </c>
      <c r="H645" s="523">
        <v>47848.999988425923</v>
      </c>
      <c r="I645" s="523">
        <v>41843.911157407405</v>
      </c>
      <c r="J645" s="520" t="s">
        <v>2465</v>
      </c>
      <c r="K645" s="520">
        <v>1</v>
      </c>
      <c r="L645" s="520" t="s">
        <v>2464</v>
      </c>
      <c r="M645" s="520" t="s">
        <v>6828</v>
      </c>
      <c r="N645" s="523">
        <v>39482</v>
      </c>
      <c r="O645" s="520" t="s">
        <v>2464</v>
      </c>
      <c r="P645" s="520" t="s">
        <v>2464</v>
      </c>
      <c r="Q645" s="520" t="s">
        <v>2464</v>
      </c>
      <c r="R645" s="520" t="s">
        <v>2464</v>
      </c>
      <c r="S645" s="520" t="s">
        <v>2464</v>
      </c>
      <c r="T645" s="520" t="s">
        <v>2464</v>
      </c>
      <c r="U645" s="520" t="s">
        <v>2464</v>
      </c>
      <c r="V645" s="520" t="s">
        <v>2464</v>
      </c>
      <c r="W645" s="520" t="s">
        <v>6244</v>
      </c>
      <c r="X645" s="520" t="s">
        <v>6245</v>
      </c>
      <c r="Y645" s="520" t="s">
        <v>2464</v>
      </c>
      <c r="Z645" s="520" t="s">
        <v>2464</v>
      </c>
      <c r="AA645" s="520" t="s">
        <v>2690</v>
      </c>
      <c r="AB645" s="520" t="s">
        <v>6829</v>
      </c>
      <c r="AC645" s="520" t="s">
        <v>2464</v>
      </c>
      <c r="AD645" s="520" t="s">
        <v>2464</v>
      </c>
      <c r="AE645" s="520" t="s">
        <v>2464</v>
      </c>
      <c r="AF645" s="520" t="s">
        <v>2464</v>
      </c>
      <c r="AG645" s="520" t="s">
        <v>2464</v>
      </c>
    </row>
    <row r="646" spans="1:33" ht="12.75" hidden="1" customHeight="1" outlineLevel="1">
      <c r="A646" s="520" t="s">
        <v>6830</v>
      </c>
      <c r="B646" s="520" t="s">
        <v>6831</v>
      </c>
      <c r="C646" s="520" t="s">
        <v>6831</v>
      </c>
      <c r="D646" s="520" t="s">
        <v>6832</v>
      </c>
      <c r="E646" s="520" t="s">
        <v>6614</v>
      </c>
      <c r="F646" s="520">
        <v>1</v>
      </c>
      <c r="G646" s="523">
        <v>36526.000011574077</v>
      </c>
      <c r="H646" s="523">
        <v>47848.999988425923</v>
      </c>
      <c r="I646" s="523">
        <v>41843.911157407405</v>
      </c>
      <c r="J646" s="520" t="s">
        <v>2465</v>
      </c>
      <c r="K646" s="520">
        <v>1</v>
      </c>
      <c r="L646" s="520" t="s">
        <v>2464</v>
      </c>
      <c r="M646" s="520" t="s">
        <v>6833</v>
      </c>
      <c r="N646" s="523">
        <v>39482</v>
      </c>
      <c r="O646" s="520" t="s">
        <v>2464</v>
      </c>
      <c r="P646" s="520" t="s">
        <v>2464</v>
      </c>
      <c r="Q646" s="520" t="s">
        <v>2464</v>
      </c>
      <c r="R646" s="520" t="s">
        <v>2464</v>
      </c>
      <c r="S646" s="520" t="s">
        <v>2464</v>
      </c>
      <c r="T646" s="520" t="s">
        <v>2464</v>
      </c>
      <c r="U646" s="520" t="s">
        <v>2464</v>
      </c>
      <c r="V646" s="520" t="s">
        <v>2464</v>
      </c>
      <c r="W646" s="520" t="s">
        <v>6244</v>
      </c>
      <c r="X646" s="520" t="s">
        <v>6245</v>
      </c>
      <c r="Y646" s="520" t="s">
        <v>2464</v>
      </c>
      <c r="Z646" s="520" t="s">
        <v>2464</v>
      </c>
      <c r="AA646" s="520" t="s">
        <v>2690</v>
      </c>
      <c r="AB646" s="520" t="s">
        <v>6834</v>
      </c>
      <c r="AC646" s="520" t="s">
        <v>2464</v>
      </c>
      <c r="AD646" s="520" t="s">
        <v>2464</v>
      </c>
      <c r="AE646" s="520" t="s">
        <v>2464</v>
      </c>
      <c r="AF646" s="520" t="s">
        <v>2464</v>
      </c>
      <c r="AG646" s="520" t="s">
        <v>2464</v>
      </c>
    </row>
    <row r="647" spans="1:33" ht="12.75" hidden="1" customHeight="1" outlineLevel="1">
      <c r="A647" s="520" t="s">
        <v>6835</v>
      </c>
      <c r="B647" s="520" t="s">
        <v>6836</v>
      </c>
      <c r="C647" s="520" t="s">
        <v>6836</v>
      </c>
      <c r="D647" s="520" t="s">
        <v>6837</v>
      </c>
      <c r="E647" s="520" t="s">
        <v>6614</v>
      </c>
      <c r="F647" s="520">
        <v>1</v>
      </c>
      <c r="G647" s="523">
        <v>36526.000011574077</v>
      </c>
      <c r="H647" s="523">
        <v>47848.999988425923</v>
      </c>
      <c r="I647" s="523">
        <v>41843.911157407405</v>
      </c>
      <c r="J647" s="520" t="s">
        <v>2465</v>
      </c>
      <c r="K647" s="520">
        <v>1</v>
      </c>
      <c r="L647" s="520" t="s">
        <v>2464</v>
      </c>
      <c r="M647" s="520" t="s">
        <v>6838</v>
      </c>
      <c r="N647" s="523">
        <v>39482</v>
      </c>
      <c r="O647" s="520" t="s">
        <v>2464</v>
      </c>
      <c r="P647" s="520" t="s">
        <v>2464</v>
      </c>
      <c r="Q647" s="520" t="s">
        <v>2464</v>
      </c>
      <c r="R647" s="520" t="s">
        <v>2464</v>
      </c>
      <c r="S647" s="520" t="s">
        <v>2464</v>
      </c>
      <c r="T647" s="520" t="s">
        <v>2464</v>
      </c>
      <c r="U647" s="520" t="s">
        <v>2464</v>
      </c>
      <c r="V647" s="520" t="s">
        <v>2464</v>
      </c>
      <c r="W647" s="520" t="s">
        <v>6839</v>
      </c>
      <c r="X647" s="520" t="s">
        <v>6256</v>
      </c>
      <c r="Y647" s="520" t="s">
        <v>2464</v>
      </c>
      <c r="Z647" s="520" t="s">
        <v>2464</v>
      </c>
      <c r="AA647" s="520" t="s">
        <v>2690</v>
      </c>
      <c r="AB647" s="520" t="s">
        <v>6840</v>
      </c>
      <c r="AC647" s="520" t="s">
        <v>2464</v>
      </c>
      <c r="AD647" s="520" t="s">
        <v>2464</v>
      </c>
      <c r="AE647" s="520" t="s">
        <v>2464</v>
      </c>
      <c r="AF647" s="520" t="s">
        <v>2464</v>
      </c>
      <c r="AG647" s="520" t="s">
        <v>2464</v>
      </c>
    </row>
    <row r="648" spans="1:33" ht="12.75" hidden="1" customHeight="1" outlineLevel="1">
      <c r="A648" s="520" t="s">
        <v>6841</v>
      </c>
      <c r="B648" s="520" t="s">
        <v>6842</v>
      </c>
      <c r="C648" s="520" t="s">
        <v>6842</v>
      </c>
      <c r="D648" s="520" t="s">
        <v>6843</v>
      </c>
      <c r="E648" s="520" t="s">
        <v>6614</v>
      </c>
      <c r="F648" s="520">
        <v>1</v>
      </c>
      <c r="G648" s="523">
        <v>36526.000011574077</v>
      </c>
      <c r="H648" s="523">
        <v>47848.999988425923</v>
      </c>
      <c r="I648" s="523">
        <v>41843.911157407405</v>
      </c>
      <c r="J648" s="520" t="s">
        <v>2465</v>
      </c>
      <c r="K648" s="520">
        <v>1</v>
      </c>
      <c r="L648" s="520" t="s">
        <v>2464</v>
      </c>
      <c r="M648" s="520" t="s">
        <v>6844</v>
      </c>
      <c r="N648" s="523">
        <v>39482</v>
      </c>
      <c r="O648" s="520" t="s">
        <v>2464</v>
      </c>
      <c r="P648" s="520" t="s">
        <v>2464</v>
      </c>
      <c r="Q648" s="520" t="s">
        <v>2464</v>
      </c>
      <c r="R648" s="520" t="s">
        <v>2464</v>
      </c>
      <c r="S648" s="520" t="s">
        <v>2464</v>
      </c>
      <c r="T648" s="520" t="s">
        <v>2464</v>
      </c>
      <c r="U648" s="520" t="s">
        <v>2464</v>
      </c>
      <c r="V648" s="520" t="s">
        <v>2464</v>
      </c>
      <c r="W648" s="520" t="s">
        <v>6262</v>
      </c>
      <c r="X648" s="520" t="s">
        <v>6263</v>
      </c>
      <c r="Y648" s="520" t="s">
        <v>2464</v>
      </c>
      <c r="Z648" s="520" t="s">
        <v>2464</v>
      </c>
      <c r="AA648" s="520" t="s">
        <v>2690</v>
      </c>
      <c r="AB648" s="520" t="s">
        <v>6845</v>
      </c>
      <c r="AC648" s="520" t="s">
        <v>2464</v>
      </c>
      <c r="AD648" s="520" t="s">
        <v>2464</v>
      </c>
      <c r="AE648" s="520" t="s">
        <v>2464</v>
      </c>
      <c r="AF648" s="520" t="s">
        <v>2464</v>
      </c>
      <c r="AG648" s="520" t="s">
        <v>2464</v>
      </c>
    </row>
    <row r="649" spans="1:33" ht="12.75" hidden="1" customHeight="1" outlineLevel="1">
      <c r="A649" s="520" t="s">
        <v>6846</v>
      </c>
      <c r="B649" s="520" t="s">
        <v>6847</v>
      </c>
      <c r="C649" s="520" t="s">
        <v>6847</v>
      </c>
      <c r="D649" s="520" t="s">
        <v>6848</v>
      </c>
      <c r="E649" s="520" t="s">
        <v>6614</v>
      </c>
      <c r="F649" s="520">
        <v>1</v>
      </c>
      <c r="G649" s="523">
        <v>36526.000011574077</v>
      </c>
      <c r="H649" s="523">
        <v>47848.999988425923</v>
      </c>
      <c r="I649" s="523">
        <v>41843.911157407405</v>
      </c>
      <c r="J649" s="520" t="s">
        <v>2465</v>
      </c>
      <c r="K649" s="520">
        <v>1</v>
      </c>
      <c r="L649" s="520" t="s">
        <v>2464</v>
      </c>
      <c r="M649" s="520" t="s">
        <v>6849</v>
      </c>
      <c r="N649" s="523">
        <v>39482</v>
      </c>
      <c r="O649" s="520" t="s">
        <v>2464</v>
      </c>
      <c r="P649" s="520" t="s">
        <v>2464</v>
      </c>
      <c r="Q649" s="520" t="s">
        <v>2464</v>
      </c>
      <c r="R649" s="520" t="s">
        <v>2464</v>
      </c>
      <c r="S649" s="520" t="s">
        <v>2464</v>
      </c>
      <c r="T649" s="520" t="s">
        <v>2464</v>
      </c>
      <c r="U649" s="520" t="s">
        <v>2464</v>
      </c>
      <c r="V649" s="520" t="s">
        <v>2464</v>
      </c>
      <c r="W649" s="520" t="s">
        <v>6262</v>
      </c>
      <c r="X649" s="520" t="s">
        <v>6263</v>
      </c>
      <c r="Y649" s="520" t="s">
        <v>2464</v>
      </c>
      <c r="Z649" s="520" t="s">
        <v>2464</v>
      </c>
      <c r="AA649" s="520" t="s">
        <v>2690</v>
      </c>
      <c r="AB649" s="520" t="s">
        <v>6850</v>
      </c>
      <c r="AC649" s="520" t="s">
        <v>2464</v>
      </c>
      <c r="AD649" s="520" t="s">
        <v>2464</v>
      </c>
      <c r="AE649" s="520" t="s">
        <v>2464</v>
      </c>
      <c r="AF649" s="520" t="s">
        <v>2464</v>
      </c>
      <c r="AG649" s="520" t="s">
        <v>2464</v>
      </c>
    </row>
    <row r="650" spans="1:33" ht="12.75" hidden="1" customHeight="1" outlineLevel="1">
      <c r="A650" s="520" t="s">
        <v>6851</v>
      </c>
      <c r="B650" s="520" t="s">
        <v>6852</v>
      </c>
      <c r="C650" s="520" t="s">
        <v>6852</v>
      </c>
      <c r="D650" s="520" t="s">
        <v>6853</v>
      </c>
      <c r="E650" s="520" t="s">
        <v>6614</v>
      </c>
      <c r="F650" s="520">
        <v>1</v>
      </c>
      <c r="G650" s="523">
        <v>36526.000011574077</v>
      </c>
      <c r="H650" s="523">
        <v>47848.999988425923</v>
      </c>
      <c r="I650" s="523">
        <v>41843.911157407405</v>
      </c>
      <c r="J650" s="520" t="s">
        <v>2465</v>
      </c>
      <c r="K650" s="520">
        <v>1</v>
      </c>
      <c r="L650" s="520" t="s">
        <v>2464</v>
      </c>
      <c r="M650" s="520" t="s">
        <v>6854</v>
      </c>
      <c r="N650" s="523">
        <v>39482</v>
      </c>
      <c r="O650" s="520" t="s">
        <v>2464</v>
      </c>
      <c r="P650" s="520" t="s">
        <v>2464</v>
      </c>
      <c r="Q650" s="520" t="s">
        <v>2464</v>
      </c>
      <c r="R650" s="520" t="s">
        <v>2464</v>
      </c>
      <c r="S650" s="520" t="s">
        <v>2464</v>
      </c>
      <c r="T650" s="520" t="s">
        <v>2464</v>
      </c>
      <c r="U650" s="520" t="s">
        <v>2464</v>
      </c>
      <c r="V650" s="520" t="s">
        <v>2464</v>
      </c>
      <c r="W650" s="520" t="s">
        <v>6262</v>
      </c>
      <c r="X650" s="520" t="s">
        <v>6263</v>
      </c>
      <c r="Y650" s="520" t="s">
        <v>2464</v>
      </c>
      <c r="Z650" s="520" t="s">
        <v>2464</v>
      </c>
      <c r="AA650" s="520" t="s">
        <v>2690</v>
      </c>
      <c r="AB650" s="520" t="s">
        <v>6855</v>
      </c>
      <c r="AC650" s="520" t="s">
        <v>2464</v>
      </c>
      <c r="AD650" s="520" t="s">
        <v>2464</v>
      </c>
      <c r="AE650" s="520" t="s">
        <v>2464</v>
      </c>
      <c r="AF650" s="520" t="s">
        <v>2464</v>
      </c>
      <c r="AG650" s="520" t="s">
        <v>2464</v>
      </c>
    </row>
    <row r="651" spans="1:33" ht="12.75" hidden="1" customHeight="1" outlineLevel="1">
      <c r="A651" s="520" t="s">
        <v>6856</v>
      </c>
      <c r="B651" s="520" t="s">
        <v>6857</v>
      </c>
      <c r="C651" s="520" t="s">
        <v>6857</v>
      </c>
      <c r="D651" s="520" t="s">
        <v>6858</v>
      </c>
      <c r="E651" s="520" t="s">
        <v>6614</v>
      </c>
      <c r="F651" s="520">
        <v>1</v>
      </c>
      <c r="G651" s="523">
        <v>36526.000011574077</v>
      </c>
      <c r="H651" s="523">
        <v>47848.999988425923</v>
      </c>
      <c r="I651" s="523">
        <v>41843.911157407405</v>
      </c>
      <c r="J651" s="520" t="s">
        <v>2465</v>
      </c>
      <c r="K651" s="520">
        <v>1</v>
      </c>
      <c r="L651" s="520" t="s">
        <v>2464</v>
      </c>
      <c r="M651" s="520" t="s">
        <v>6859</v>
      </c>
      <c r="N651" s="523">
        <v>39482</v>
      </c>
      <c r="O651" s="520" t="s">
        <v>2464</v>
      </c>
      <c r="P651" s="520" t="s">
        <v>2464</v>
      </c>
      <c r="Q651" s="520" t="s">
        <v>2464</v>
      </c>
      <c r="R651" s="520" t="s">
        <v>2464</v>
      </c>
      <c r="S651" s="520" t="s">
        <v>2464</v>
      </c>
      <c r="T651" s="520" t="s">
        <v>2464</v>
      </c>
      <c r="U651" s="520" t="s">
        <v>2464</v>
      </c>
      <c r="V651" s="520" t="s">
        <v>2464</v>
      </c>
      <c r="W651" s="520" t="s">
        <v>6262</v>
      </c>
      <c r="X651" s="520" t="s">
        <v>6263</v>
      </c>
      <c r="Y651" s="520" t="s">
        <v>2464</v>
      </c>
      <c r="Z651" s="520" t="s">
        <v>2464</v>
      </c>
      <c r="AA651" s="520" t="s">
        <v>2690</v>
      </c>
      <c r="AB651" s="520" t="s">
        <v>6860</v>
      </c>
      <c r="AC651" s="520" t="s">
        <v>2464</v>
      </c>
      <c r="AD651" s="520" t="s">
        <v>2464</v>
      </c>
      <c r="AE651" s="520" t="s">
        <v>2464</v>
      </c>
      <c r="AF651" s="520" t="s">
        <v>2464</v>
      </c>
      <c r="AG651" s="520" t="s">
        <v>2464</v>
      </c>
    </row>
    <row r="652" spans="1:33" ht="12.75" hidden="1" customHeight="1" outlineLevel="1">
      <c r="A652" s="520" t="s">
        <v>6861</v>
      </c>
      <c r="B652" s="520" t="s">
        <v>6862</v>
      </c>
      <c r="C652" s="520" t="s">
        <v>6862</v>
      </c>
      <c r="D652" s="520" t="s">
        <v>6863</v>
      </c>
      <c r="E652" s="520" t="s">
        <v>6614</v>
      </c>
      <c r="F652" s="520">
        <v>1</v>
      </c>
      <c r="G652" s="523">
        <v>36526.000011574077</v>
      </c>
      <c r="H652" s="523">
        <v>47848.999988425923</v>
      </c>
      <c r="I652" s="523">
        <v>41843.911157407405</v>
      </c>
      <c r="J652" s="520" t="s">
        <v>2465</v>
      </c>
      <c r="K652" s="520">
        <v>1</v>
      </c>
      <c r="L652" s="520" t="s">
        <v>2464</v>
      </c>
      <c r="M652" s="520" t="s">
        <v>6864</v>
      </c>
      <c r="N652" s="523">
        <v>39482</v>
      </c>
      <c r="O652" s="520" t="s">
        <v>2464</v>
      </c>
      <c r="P652" s="520" t="s">
        <v>2464</v>
      </c>
      <c r="Q652" s="520" t="s">
        <v>2464</v>
      </c>
      <c r="R652" s="520" t="s">
        <v>2464</v>
      </c>
      <c r="S652" s="520" t="s">
        <v>2464</v>
      </c>
      <c r="T652" s="520" t="s">
        <v>2464</v>
      </c>
      <c r="U652" s="520" t="s">
        <v>2464</v>
      </c>
      <c r="V652" s="520" t="s">
        <v>2464</v>
      </c>
      <c r="W652" s="520" t="s">
        <v>6262</v>
      </c>
      <c r="X652" s="520" t="s">
        <v>6263</v>
      </c>
      <c r="Y652" s="520" t="s">
        <v>2464</v>
      </c>
      <c r="Z652" s="520" t="s">
        <v>2464</v>
      </c>
      <c r="AA652" s="520" t="s">
        <v>2690</v>
      </c>
      <c r="AB652" s="520" t="s">
        <v>6865</v>
      </c>
      <c r="AC652" s="520" t="s">
        <v>2464</v>
      </c>
      <c r="AD652" s="520" t="s">
        <v>2464</v>
      </c>
      <c r="AE652" s="520" t="s">
        <v>2464</v>
      </c>
      <c r="AF652" s="520" t="s">
        <v>2464</v>
      </c>
      <c r="AG652" s="520" t="s">
        <v>2464</v>
      </c>
    </row>
    <row r="653" spans="1:33" ht="12.75" hidden="1" customHeight="1" outlineLevel="1">
      <c r="A653" s="520" t="s">
        <v>6866</v>
      </c>
      <c r="B653" s="520" t="s">
        <v>6867</v>
      </c>
      <c r="C653" s="520" t="s">
        <v>6867</v>
      </c>
      <c r="D653" s="520" t="s">
        <v>6868</v>
      </c>
      <c r="E653" s="520" t="s">
        <v>6614</v>
      </c>
      <c r="F653" s="520">
        <v>1</v>
      </c>
      <c r="G653" s="523">
        <v>36526.000011574077</v>
      </c>
      <c r="H653" s="523">
        <v>47848.999988425923</v>
      </c>
      <c r="I653" s="523">
        <v>41843.911157407405</v>
      </c>
      <c r="J653" s="520" t="s">
        <v>2465</v>
      </c>
      <c r="K653" s="520">
        <v>1</v>
      </c>
      <c r="L653" s="520" t="s">
        <v>2464</v>
      </c>
      <c r="M653" s="520" t="s">
        <v>6869</v>
      </c>
      <c r="N653" s="523">
        <v>39482</v>
      </c>
      <c r="O653" s="520" t="s">
        <v>2464</v>
      </c>
      <c r="P653" s="520" t="s">
        <v>2464</v>
      </c>
      <c r="Q653" s="520" t="s">
        <v>2464</v>
      </c>
      <c r="R653" s="520" t="s">
        <v>2464</v>
      </c>
      <c r="S653" s="520" t="s">
        <v>2464</v>
      </c>
      <c r="T653" s="520" t="s">
        <v>2464</v>
      </c>
      <c r="U653" s="520" t="s">
        <v>2464</v>
      </c>
      <c r="V653" s="520" t="s">
        <v>2464</v>
      </c>
      <c r="W653" s="520" t="s">
        <v>6262</v>
      </c>
      <c r="X653" s="520" t="s">
        <v>6263</v>
      </c>
      <c r="Y653" s="520" t="s">
        <v>2464</v>
      </c>
      <c r="Z653" s="520" t="s">
        <v>2464</v>
      </c>
      <c r="AA653" s="520" t="s">
        <v>2690</v>
      </c>
      <c r="AB653" s="520" t="s">
        <v>6870</v>
      </c>
      <c r="AC653" s="520" t="s">
        <v>2464</v>
      </c>
      <c r="AD653" s="520" t="s">
        <v>2464</v>
      </c>
      <c r="AE653" s="520" t="s">
        <v>2464</v>
      </c>
      <c r="AF653" s="520" t="s">
        <v>2464</v>
      </c>
      <c r="AG653" s="520" t="s">
        <v>2464</v>
      </c>
    </row>
    <row r="654" spans="1:33" ht="12.75" hidden="1" customHeight="1" outlineLevel="1">
      <c r="A654" s="520" t="s">
        <v>6871</v>
      </c>
      <c r="B654" s="520" t="s">
        <v>6872</v>
      </c>
      <c r="C654" s="520" t="s">
        <v>6872</v>
      </c>
      <c r="D654" s="520" t="s">
        <v>6873</v>
      </c>
      <c r="E654" s="520" t="s">
        <v>6614</v>
      </c>
      <c r="F654" s="520">
        <v>1</v>
      </c>
      <c r="G654" s="523">
        <v>36526.000011574077</v>
      </c>
      <c r="H654" s="523">
        <v>47848.999988425923</v>
      </c>
      <c r="I654" s="523">
        <v>41843.911157407405</v>
      </c>
      <c r="J654" s="520" t="s">
        <v>2465</v>
      </c>
      <c r="K654" s="520">
        <v>1</v>
      </c>
      <c r="L654" s="520" t="s">
        <v>2464</v>
      </c>
      <c r="M654" s="520" t="s">
        <v>6874</v>
      </c>
      <c r="N654" s="523">
        <v>39482</v>
      </c>
      <c r="O654" s="520" t="s">
        <v>2464</v>
      </c>
      <c r="P654" s="520" t="s">
        <v>2464</v>
      </c>
      <c r="Q654" s="520" t="s">
        <v>2464</v>
      </c>
      <c r="R654" s="520" t="s">
        <v>2464</v>
      </c>
      <c r="S654" s="520" t="s">
        <v>2464</v>
      </c>
      <c r="T654" s="520" t="s">
        <v>2464</v>
      </c>
      <c r="U654" s="520" t="s">
        <v>2464</v>
      </c>
      <c r="V654" s="520" t="s">
        <v>2464</v>
      </c>
      <c r="W654" s="520" t="s">
        <v>6262</v>
      </c>
      <c r="X654" s="520" t="s">
        <v>6263</v>
      </c>
      <c r="Y654" s="520" t="s">
        <v>2464</v>
      </c>
      <c r="Z654" s="520" t="s">
        <v>2464</v>
      </c>
      <c r="AA654" s="520" t="s">
        <v>2690</v>
      </c>
      <c r="AB654" s="520" t="s">
        <v>6875</v>
      </c>
      <c r="AC654" s="520" t="s">
        <v>2464</v>
      </c>
      <c r="AD654" s="520" t="s">
        <v>2464</v>
      </c>
      <c r="AE654" s="520" t="s">
        <v>2464</v>
      </c>
      <c r="AF654" s="520" t="s">
        <v>2464</v>
      </c>
      <c r="AG654" s="520" t="s">
        <v>2464</v>
      </c>
    </row>
    <row r="655" spans="1:33" ht="12.75" hidden="1" customHeight="1" outlineLevel="1">
      <c r="A655" s="520" t="s">
        <v>6876</v>
      </c>
      <c r="B655" s="520" t="s">
        <v>6877</v>
      </c>
      <c r="C655" s="520" t="s">
        <v>6877</v>
      </c>
      <c r="D655" s="520" t="s">
        <v>6877</v>
      </c>
      <c r="E655" s="520" t="s">
        <v>6614</v>
      </c>
      <c r="F655" s="520">
        <v>1</v>
      </c>
      <c r="G655" s="523">
        <v>36526.000011574077</v>
      </c>
      <c r="H655" s="523">
        <v>47848.999988425923</v>
      </c>
      <c r="I655" s="523">
        <v>42599.59003472222</v>
      </c>
      <c r="J655" s="520" t="s">
        <v>2465</v>
      </c>
      <c r="K655" s="520">
        <v>1</v>
      </c>
      <c r="L655" s="520" t="s">
        <v>2464</v>
      </c>
      <c r="M655" s="520" t="s">
        <v>6878</v>
      </c>
      <c r="N655" s="523">
        <v>39482</v>
      </c>
      <c r="O655" s="520" t="s">
        <v>6297</v>
      </c>
      <c r="P655" s="520" t="s">
        <v>2464</v>
      </c>
      <c r="Q655" s="520" t="s">
        <v>6879</v>
      </c>
      <c r="R655" s="520" t="s">
        <v>6880</v>
      </c>
      <c r="S655" s="520" t="s">
        <v>6881</v>
      </c>
      <c r="T655" s="520" t="s">
        <v>2464</v>
      </c>
      <c r="U655" s="520" t="s">
        <v>6882</v>
      </c>
      <c r="V655" s="520" t="s">
        <v>6883</v>
      </c>
      <c r="W655" s="520" t="s">
        <v>6302</v>
      </c>
      <c r="X655" s="520" t="s">
        <v>6303</v>
      </c>
      <c r="Y655" s="520" t="s">
        <v>6884</v>
      </c>
      <c r="Z655" s="520" t="s">
        <v>6885</v>
      </c>
      <c r="AA655" s="520" t="s">
        <v>2690</v>
      </c>
      <c r="AB655" s="520" t="s">
        <v>6886</v>
      </c>
      <c r="AC655" s="520" t="s">
        <v>6887</v>
      </c>
      <c r="AD655" s="520" t="s">
        <v>6888</v>
      </c>
      <c r="AE655" s="520" t="s">
        <v>6308</v>
      </c>
      <c r="AF655" s="520" t="s">
        <v>2464</v>
      </c>
      <c r="AG655" s="520" t="s">
        <v>6889</v>
      </c>
    </row>
    <row r="656" spans="1:33" ht="12.75" hidden="1" customHeight="1" outlineLevel="1">
      <c r="A656" s="520" t="s">
        <v>6890</v>
      </c>
      <c r="B656" s="520" t="s">
        <v>6891</v>
      </c>
      <c r="C656" s="520" t="s">
        <v>6891</v>
      </c>
      <c r="D656" s="520" t="s">
        <v>6891</v>
      </c>
      <c r="E656" s="520" t="s">
        <v>6614</v>
      </c>
      <c r="F656" s="520">
        <v>1</v>
      </c>
      <c r="G656" s="523">
        <v>36526.000011574077</v>
      </c>
      <c r="H656" s="523">
        <v>47848.999988425923</v>
      </c>
      <c r="I656" s="523">
        <v>42599.59003472222</v>
      </c>
      <c r="J656" s="520" t="s">
        <v>2465</v>
      </c>
      <c r="K656" s="520">
        <v>1</v>
      </c>
      <c r="L656" s="520" t="s">
        <v>2464</v>
      </c>
      <c r="M656" s="520" t="s">
        <v>6892</v>
      </c>
      <c r="N656" s="523">
        <v>39482</v>
      </c>
      <c r="O656" s="520" t="s">
        <v>6297</v>
      </c>
      <c r="P656" s="520" t="s">
        <v>2464</v>
      </c>
      <c r="Q656" s="520" t="s">
        <v>6893</v>
      </c>
      <c r="R656" s="520" t="s">
        <v>6894</v>
      </c>
      <c r="S656" s="520" t="s">
        <v>6881</v>
      </c>
      <c r="T656" s="520" t="s">
        <v>2464</v>
      </c>
      <c r="U656" s="520" t="s">
        <v>6895</v>
      </c>
      <c r="V656" s="520" t="s">
        <v>6896</v>
      </c>
      <c r="W656" s="520" t="s">
        <v>6302</v>
      </c>
      <c r="X656" s="520" t="s">
        <v>6303</v>
      </c>
      <c r="Y656" s="520" t="s">
        <v>6897</v>
      </c>
      <c r="Z656" s="520" t="s">
        <v>6898</v>
      </c>
      <c r="AA656" s="520" t="s">
        <v>2690</v>
      </c>
      <c r="AB656" s="520" t="s">
        <v>6899</v>
      </c>
      <c r="AC656" s="520" t="s">
        <v>6900</v>
      </c>
      <c r="AD656" s="520" t="s">
        <v>6901</v>
      </c>
      <c r="AE656" s="520" t="s">
        <v>6308</v>
      </c>
      <c r="AF656" s="520" t="s">
        <v>2464</v>
      </c>
      <c r="AG656" s="520" t="s">
        <v>6889</v>
      </c>
    </row>
    <row r="657" spans="1:33" ht="12.75" hidden="1" customHeight="1" outlineLevel="1">
      <c r="A657" s="520" t="s">
        <v>6902</v>
      </c>
      <c r="B657" s="520" t="s">
        <v>6903</v>
      </c>
      <c r="C657" s="520" t="s">
        <v>6903</v>
      </c>
      <c r="D657" s="520" t="s">
        <v>6903</v>
      </c>
      <c r="E657" s="520" t="s">
        <v>6614</v>
      </c>
      <c r="F657" s="520">
        <v>1</v>
      </c>
      <c r="G657" s="523">
        <v>36526.000011574077</v>
      </c>
      <c r="H657" s="523">
        <v>47848.999988425923</v>
      </c>
      <c r="I657" s="523">
        <v>42599.59003472222</v>
      </c>
      <c r="J657" s="520" t="s">
        <v>2465</v>
      </c>
      <c r="K657" s="520">
        <v>1</v>
      </c>
      <c r="L657" s="520" t="s">
        <v>2464</v>
      </c>
      <c r="M657" s="520" t="s">
        <v>6904</v>
      </c>
      <c r="N657" s="523">
        <v>39482</v>
      </c>
      <c r="O657" s="520" t="s">
        <v>6405</v>
      </c>
      <c r="P657" s="520" t="s">
        <v>2464</v>
      </c>
      <c r="Q657" s="520" t="s">
        <v>6905</v>
      </c>
      <c r="R657" s="520" t="s">
        <v>2464</v>
      </c>
      <c r="S657" s="520" t="s">
        <v>6906</v>
      </c>
      <c r="T657" s="520" t="s">
        <v>2464</v>
      </c>
      <c r="U657" s="520" t="s">
        <v>6907</v>
      </c>
      <c r="V657" s="520" t="s">
        <v>2464</v>
      </c>
      <c r="W657" s="520" t="s">
        <v>6302</v>
      </c>
      <c r="X657" s="520" t="s">
        <v>6303</v>
      </c>
      <c r="Y657" s="520" t="s">
        <v>6908</v>
      </c>
      <c r="Z657" s="520" t="s">
        <v>6909</v>
      </c>
      <c r="AA657" s="520" t="s">
        <v>2690</v>
      </c>
      <c r="AB657" s="520" t="s">
        <v>6910</v>
      </c>
      <c r="AC657" s="520" t="s">
        <v>2464</v>
      </c>
      <c r="AD657" s="520" t="s">
        <v>2464</v>
      </c>
      <c r="AE657" s="520" t="s">
        <v>6414</v>
      </c>
      <c r="AF657" s="520" t="s">
        <v>2464</v>
      </c>
      <c r="AG657" s="520" t="s">
        <v>6911</v>
      </c>
    </row>
    <row r="658" spans="1:33" ht="12.75" hidden="1" customHeight="1" outlineLevel="1">
      <c r="A658" s="520" t="s">
        <v>6912</v>
      </c>
      <c r="B658" s="520" t="s">
        <v>6913</v>
      </c>
      <c r="C658" s="520" t="s">
        <v>6913</v>
      </c>
      <c r="D658" s="520" t="s">
        <v>6913</v>
      </c>
      <c r="E658" s="520" t="s">
        <v>6614</v>
      </c>
      <c r="F658" s="520">
        <v>1</v>
      </c>
      <c r="G658" s="523">
        <v>36526.000011574077</v>
      </c>
      <c r="H658" s="523">
        <v>47848.999988425923</v>
      </c>
      <c r="I658" s="523">
        <v>42599.59003472222</v>
      </c>
      <c r="J658" s="520" t="s">
        <v>2465</v>
      </c>
      <c r="K658" s="520">
        <v>1</v>
      </c>
      <c r="L658" s="520" t="s">
        <v>2464</v>
      </c>
      <c r="M658" s="520" t="s">
        <v>6914</v>
      </c>
      <c r="N658" s="523">
        <v>39482</v>
      </c>
      <c r="O658" s="520" t="s">
        <v>6405</v>
      </c>
      <c r="P658" s="520" t="s">
        <v>2464</v>
      </c>
      <c r="Q658" s="520" t="s">
        <v>6915</v>
      </c>
      <c r="R658" s="520" t="s">
        <v>2464</v>
      </c>
      <c r="S658" s="520" t="s">
        <v>6916</v>
      </c>
      <c r="T658" s="520" t="s">
        <v>2464</v>
      </c>
      <c r="U658" s="520" t="s">
        <v>6917</v>
      </c>
      <c r="V658" s="520" t="s">
        <v>6918</v>
      </c>
      <c r="W658" s="520" t="s">
        <v>6302</v>
      </c>
      <c r="X658" s="520" t="s">
        <v>6303</v>
      </c>
      <c r="Y658" s="520" t="s">
        <v>6908</v>
      </c>
      <c r="Z658" s="520" t="s">
        <v>6909</v>
      </c>
      <c r="AA658" s="520" t="s">
        <v>2690</v>
      </c>
      <c r="AB658" s="520" t="s">
        <v>6919</v>
      </c>
      <c r="AC658" s="520" t="s">
        <v>6920</v>
      </c>
      <c r="AD658" s="520" t="s">
        <v>2464</v>
      </c>
      <c r="AE658" s="520" t="s">
        <v>6414</v>
      </c>
      <c r="AF658" s="520" t="s">
        <v>2464</v>
      </c>
      <c r="AG658" s="520" t="s">
        <v>6921</v>
      </c>
    </row>
    <row r="659" spans="1:33" ht="12.75" hidden="1" customHeight="1" outlineLevel="1">
      <c r="A659" s="520" t="s">
        <v>6922</v>
      </c>
      <c r="B659" s="520" t="s">
        <v>6923</v>
      </c>
      <c r="C659" s="520" t="s">
        <v>6923</v>
      </c>
      <c r="D659" s="520" t="s">
        <v>6923</v>
      </c>
      <c r="E659" s="520" t="s">
        <v>6614</v>
      </c>
      <c r="F659" s="520">
        <v>1</v>
      </c>
      <c r="G659" s="523">
        <v>36526.000011574077</v>
      </c>
      <c r="H659" s="523">
        <v>47848.999988425923</v>
      </c>
      <c r="I659" s="523">
        <v>42599.59003472222</v>
      </c>
      <c r="J659" s="520" t="s">
        <v>2465</v>
      </c>
      <c r="K659" s="520">
        <v>1</v>
      </c>
      <c r="L659" s="520" t="s">
        <v>2464</v>
      </c>
      <c r="M659" s="520" t="s">
        <v>6924</v>
      </c>
      <c r="N659" s="523">
        <v>39482</v>
      </c>
      <c r="O659" s="520" t="s">
        <v>6405</v>
      </c>
      <c r="P659" s="520" t="s">
        <v>2464</v>
      </c>
      <c r="Q659" s="520" t="s">
        <v>6925</v>
      </c>
      <c r="R659" s="520" t="s">
        <v>6926</v>
      </c>
      <c r="S659" s="520" t="s">
        <v>2464</v>
      </c>
      <c r="T659" s="520" t="s">
        <v>2464</v>
      </c>
      <c r="U659" s="520" t="s">
        <v>6927</v>
      </c>
      <c r="V659" s="520" t="s">
        <v>6928</v>
      </c>
      <c r="W659" s="520" t="s">
        <v>6302</v>
      </c>
      <c r="X659" s="520" t="s">
        <v>6303</v>
      </c>
      <c r="Y659" s="520" t="s">
        <v>2464</v>
      </c>
      <c r="Z659" s="520" t="s">
        <v>2464</v>
      </c>
      <c r="AA659" s="520" t="s">
        <v>2690</v>
      </c>
      <c r="AB659" s="520" t="s">
        <v>6929</v>
      </c>
      <c r="AC659" s="520" t="s">
        <v>6930</v>
      </c>
      <c r="AD659" s="520" t="s">
        <v>6931</v>
      </c>
      <c r="AE659" s="520" t="s">
        <v>6414</v>
      </c>
      <c r="AF659" s="520" t="s">
        <v>2464</v>
      </c>
      <c r="AG659" s="520" t="s">
        <v>2464</v>
      </c>
    </row>
    <row r="660" spans="1:33" ht="12.75" hidden="1" customHeight="1" outlineLevel="1">
      <c r="A660" s="520" t="s">
        <v>6932</v>
      </c>
      <c r="B660" s="520" t="s">
        <v>6933</v>
      </c>
      <c r="C660" s="520" t="s">
        <v>6933</v>
      </c>
      <c r="D660" s="520" t="s">
        <v>6934</v>
      </c>
      <c r="E660" s="520" t="s">
        <v>6614</v>
      </c>
      <c r="F660" s="520">
        <v>1</v>
      </c>
      <c r="G660" s="523">
        <v>36526.000011574077</v>
      </c>
      <c r="H660" s="523">
        <v>47848.999988425923</v>
      </c>
      <c r="I660" s="523">
        <v>42599.59003472222</v>
      </c>
      <c r="J660" s="520" t="s">
        <v>2465</v>
      </c>
      <c r="K660" s="520">
        <v>1</v>
      </c>
      <c r="L660" s="520" t="s">
        <v>2464</v>
      </c>
      <c r="M660" s="520" t="s">
        <v>6935</v>
      </c>
      <c r="N660" s="523">
        <v>39482</v>
      </c>
      <c r="O660" s="520" t="s">
        <v>6405</v>
      </c>
      <c r="P660" s="520" t="s">
        <v>2464</v>
      </c>
      <c r="Q660" s="520" t="s">
        <v>6936</v>
      </c>
      <c r="R660" s="520" t="s">
        <v>2464</v>
      </c>
      <c r="S660" s="520" t="s">
        <v>2464</v>
      </c>
      <c r="T660" s="520" t="s">
        <v>2464</v>
      </c>
      <c r="U660" s="520" t="s">
        <v>6937</v>
      </c>
      <c r="V660" s="520" t="s">
        <v>6938</v>
      </c>
      <c r="W660" s="520" t="s">
        <v>6302</v>
      </c>
      <c r="X660" s="520" t="s">
        <v>6303</v>
      </c>
      <c r="Y660" s="520" t="s">
        <v>2464</v>
      </c>
      <c r="Z660" s="520" t="s">
        <v>2464</v>
      </c>
      <c r="AA660" s="520" t="s">
        <v>2690</v>
      </c>
      <c r="AB660" s="520" t="s">
        <v>6939</v>
      </c>
      <c r="AC660" s="520" t="s">
        <v>6940</v>
      </c>
      <c r="AD660" s="520" t="s">
        <v>2464</v>
      </c>
      <c r="AE660" s="520" t="s">
        <v>6414</v>
      </c>
      <c r="AF660" s="520" t="s">
        <v>2464</v>
      </c>
      <c r="AG660" s="520" t="s">
        <v>2464</v>
      </c>
    </row>
    <row r="661" spans="1:33" ht="12.75" hidden="1" customHeight="1" outlineLevel="1">
      <c r="A661" s="520" t="s">
        <v>6941</v>
      </c>
      <c r="B661" s="520" t="s">
        <v>6942</v>
      </c>
      <c r="C661" s="520" t="s">
        <v>6942</v>
      </c>
      <c r="D661" s="520" t="s">
        <v>6942</v>
      </c>
      <c r="E661" s="520" t="s">
        <v>6614</v>
      </c>
      <c r="F661" s="520">
        <v>1</v>
      </c>
      <c r="G661" s="523">
        <v>36526.000011574077</v>
      </c>
      <c r="H661" s="523">
        <v>47848.999988425923</v>
      </c>
      <c r="I661" s="523">
        <v>42599.59003472222</v>
      </c>
      <c r="J661" s="520" t="s">
        <v>2465</v>
      </c>
      <c r="K661" s="520">
        <v>1</v>
      </c>
      <c r="L661" s="520" t="s">
        <v>2464</v>
      </c>
      <c r="M661" s="520" t="s">
        <v>6943</v>
      </c>
      <c r="N661" s="523">
        <v>39482</v>
      </c>
      <c r="O661" s="520" t="s">
        <v>6419</v>
      </c>
      <c r="P661" s="520" t="s">
        <v>2464</v>
      </c>
      <c r="Q661" s="520" t="s">
        <v>6944</v>
      </c>
      <c r="R661" s="520" t="s">
        <v>2464</v>
      </c>
      <c r="S661" s="520" t="s">
        <v>2464</v>
      </c>
      <c r="T661" s="520" t="s">
        <v>2464</v>
      </c>
      <c r="U661" s="520" t="s">
        <v>6944</v>
      </c>
      <c r="V661" s="520" t="s">
        <v>2464</v>
      </c>
      <c r="W661" s="520" t="s">
        <v>6302</v>
      </c>
      <c r="X661" s="520" t="s">
        <v>6303</v>
      </c>
      <c r="Y661" s="520" t="s">
        <v>2464</v>
      </c>
      <c r="Z661" s="520" t="s">
        <v>2464</v>
      </c>
      <c r="AA661" s="520" t="s">
        <v>2690</v>
      </c>
      <c r="AB661" s="520" t="s">
        <v>6945</v>
      </c>
      <c r="AC661" s="520" t="s">
        <v>2464</v>
      </c>
      <c r="AD661" s="520" t="s">
        <v>2464</v>
      </c>
      <c r="AE661" s="520" t="s">
        <v>6427</v>
      </c>
      <c r="AF661" s="520" t="s">
        <v>2464</v>
      </c>
      <c r="AG661" s="520" t="s">
        <v>2464</v>
      </c>
    </row>
    <row r="662" spans="1:33" ht="12.75" hidden="1" customHeight="1" outlineLevel="1">
      <c r="A662" s="520" t="s">
        <v>6946</v>
      </c>
      <c r="B662" s="520" t="s">
        <v>6947</v>
      </c>
      <c r="C662" s="520" t="s">
        <v>6947</v>
      </c>
      <c r="D662" s="520" t="s">
        <v>6948</v>
      </c>
      <c r="E662" s="520" t="s">
        <v>6614</v>
      </c>
      <c r="F662" s="520">
        <v>1</v>
      </c>
      <c r="G662" s="523">
        <v>36526.000011574077</v>
      </c>
      <c r="H662" s="523">
        <v>47848.999988425923</v>
      </c>
      <c r="I662" s="523">
        <v>42599.59003472222</v>
      </c>
      <c r="J662" s="520" t="s">
        <v>2465</v>
      </c>
      <c r="K662" s="520">
        <v>1</v>
      </c>
      <c r="L662" s="520" t="s">
        <v>2464</v>
      </c>
      <c r="M662" s="520" t="s">
        <v>6949</v>
      </c>
      <c r="N662" s="523">
        <v>39482</v>
      </c>
      <c r="O662" s="520" t="s">
        <v>6419</v>
      </c>
      <c r="P662" s="520" t="s">
        <v>2464</v>
      </c>
      <c r="Q662" s="520" t="s">
        <v>6420</v>
      </c>
      <c r="R662" s="520" t="s">
        <v>6950</v>
      </c>
      <c r="S662" s="520" t="s">
        <v>2464</v>
      </c>
      <c r="T662" s="520" t="s">
        <v>2464</v>
      </c>
      <c r="U662" s="520" t="s">
        <v>6951</v>
      </c>
      <c r="V662" s="520" t="s">
        <v>2464</v>
      </c>
      <c r="W662" s="520" t="s">
        <v>6302</v>
      </c>
      <c r="X662" s="520" t="s">
        <v>6303</v>
      </c>
      <c r="Y662" s="520" t="s">
        <v>2464</v>
      </c>
      <c r="Z662" s="520" t="s">
        <v>2464</v>
      </c>
      <c r="AA662" s="520" t="s">
        <v>2690</v>
      </c>
      <c r="AB662" s="520" t="s">
        <v>6952</v>
      </c>
      <c r="AC662" s="520" t="s">
        <v>2464</v>
      </c>
      <c r="AD662" s="520" t="s">
        <v>6953</v>
      </c>
      <c r="AE662" s="520" t="s">
        <v>6427</v>
      </c>
      <c r="AF662" s="520" t="s">
        <v>2464</v>
      </c>
      <c r="AG662" s="520" t="s">
        <v>2464</v>
      </c>
    </row>
    <row r="663" spans="1:33" ht="12.75" hidden="1" customHeight="1" outlineLevel="1">
      <c r="A663" s="520" t="s">
        <v>6954</v>
      </c>
      <c r="B663" s="520" t="s">
        <v>6955</v>
      </c>
      <c r="C663" s="520" t="s">
        <v>6955</v>
      </c>
      <c r="D663" s="520" t="s">
        <v>6955</v>
      </c>
      <c r="E663" s="520" t="s">
        <v>6614</v>
      </c>
      <c r="F663" s="520">
        <v>1</v>
      </c>
      <c r="G663" s="523">
        <v>36526.000011574077</v>
      </c>
      <c r="H663" s="523">
        <v>47848.999988425923</v>
      </c>
      <c r="I663" s="523">
        <v>42599.59003472222</v>
      </c>
      <c r="J663" s="520" t="s">
        <v>2465</v>
      </c>
      <c r="K663" s="520">
        <v>1</v>
      </c>
      <c r="L663" s="520" t="s">
        <v>2464</v>
      </c>
      <c r="M663" s="520" t="s">
        <v>6956</v>
      </c>
      <c r="N663" s="523">
        <v>39482</v>
      </c>
      <c r="O663" s="520" t="s">
        <v>6517</v>
      </c>
      <c r="P663" s="520" t="s">
        <v>2464</v>
      </c>
      <c r="Q663" s="520" t="s">
        <v>6957</v>
      </c>
      <c r="R663" s="520" t="s">
        <v>2464</v>
      </c>
      <c r="S663" s="520" t="s">
        <v>6958</v>
      </c>
      <c r="T663" s="520" t="s">
        <v>2464</v>
      </c>
      <c r="U663" s="520" t="s">
        <v>6959</v>
      </c>
      <c r="V663" s="520" t="s">
        <v>6960</v>
      </c>
      <c r="W663" s="520" t="s">
        <v>6302</v>
      </c>
      <c r="X663" s="520" t="s">
        <v>6303</v>
      </c>
      <c r="Y663" s="520" t="s">
        <v>6961</v>
      </c>
      <c r="Z663" s="520" t="s">
        <v>6962</v>
      </c>
      <c r="AA663" s="520" t="s">
        <v>2690</v>
      </c>
      <c r="AB663" s="520" t="s">
        <v>6963</v>
      </c>
      <c r="AC663" s="520" t="s">
        <v>6964</v>
      </c>
      <c r="AD663" s="520" t="s">
        <v>2464</v>
      </c>
      <c r="AE663" s="520" t="s">
        <v>6525</v>
      </c>
      <c r="AF663" s="520" t="s">
        <v>2464</v>
      </c>
      <c r="AG663" s="520" t="s">
        <v>6965</v>
      </c>
    </row>
    <row r="664" spans="1:33" ht="12.75" hidden="1" customHeight="1" outlineLevel="1">
      <c r="A664" s="520" t="s">
        <v>6966</v>
      </c>
      <c r="B664" s="520" t="s">
        <v>6967</v>
      </c>
      <c r="C664" s="520" t="s">
        <v>6967</v>
      </c>
      <c r="D664" s="520" t="s">
        <v>6968</v>
      </c>
      <c r="E664" s="520" t="s">
        <v>6614</v>
      </c>
      <c r="F664" s="520">
        <v>1</v>
      </c>
      <c r="G664" s="523">
        <v>36526.000011574077</v>
      </c>
      <c r="H664" s="523">
        <v>47848.999988425923</v>
      </c>
      <c r="I664" s="523">
        <v>42599.59003472222</v>
      </c>
      <c r="J664" s="520" t="s">
        <v>2465</v>
      </c>
      <c r="K664" s="520">
        <v>1</v>
      </c>
      <c r="L664" s="520" t="s">
        <v>2464</v>
      </c>
      <c r="M664" s="520" t="s">
        <v>6969</v>
      </c>
      <c r="N664" s="523">
        <v>39482</v>
      </c>
      <c r="O664" s="520" t="s">
        <v>6517</v>
      </c>
      <c r="P664" s="520" t="s">
        <v>2464</v>
      </c>
      <c r="Q664" s="520" t="s">
        <v>6970</v>
      </c>
      <c r="R664" s="520" t="s">
        <v>6971</v>
      </c>
      <c r="S664" s="520" t="s">
        <v>2464</v>
      </c>
      <c r="T664" s="520" t="s">
        <v>2464</v>
      </c>
      <c r="U664" s="520" t="s">
        <v>6972</v>
      </c>
      <c r="V664" s="520" t="s">
        <v>6973</v>
      </c>
      <c r="W664" s="520" t="s">
        <v>6302</v>
      </c>
      <c r="X664" s="520" t="s">
        <v>6303</v>
      </c>
      <c r="Y664" s="520" t="s">
        <v>2464</v>
      </c>
      <c r="Z664" s="520" t="s">
        <v>2464</v>
      </c>
      <c r="AA664" s="520" t="s">
        <v>2690</v>
      </c>
      <c r="AB664" s="520" t="s">
        <v>6974</v>
      </c>
      <c r="AC664" s="520" t="s">
        <v>6975</v>
      </c>
      <c r="AD664" s="520" t="s">
        <v>6976</v>
      </c>
      <c r="AE664" s="520" t="s">
        <v>6525</v>
      </c>
      <c r="AF664" s="520" t="s">
        <v>2464</v>
      </c>
      <c r="AG664" s="520" t="s">
        <v>2464</v>
      </c>
    </row>
    <row r="665" spans="1:33" ht="12.75" hidden="1" customHeight="1" outlineLevel="1">
      <c r="A665" s="520" t="s">
        <v>6977</v>
      </c>
      <c r="B665" s="520" t="s">
        <v>6978</v>
      </c>
      <c r="C665" s="520" t="s">
        <v>6978</v>
      </c>
      <c r="D665" s="520" t="s">
        <v>6978</v>
      </c>
      <c r="E665" s="520" t="s">
        <v>6614</v>
      </c>
      <c r="F665" s="520">
        <v>1</v>
      </c>
      <c r="G665" s="523">
        <v>36526.000011574077</v>
      </c>
      <c r="H665" s="523">
        <v>47848.999988425923</v>
      </c>
      <c r="I665" s="523">
        <v>42599.59003472222</v>
      </c>
      <c r="J665" s="520" t="s">
        <v>2465</v>
      </c>
      <c r="K665" s="520">
        <v>1</v>
      </c>
      <c r="L665" s="520" t="s">
        <v>2464</v>
      </c>
      <c r="M665" s="520" t="s">
        <v>6979</v>
      </c>
      <c r="N665" s="523">
        <v>39482</v>
      </c>
      <c r="O665" s="520" t="s">
        <v>6541</v>
      </c>
      <c r="P665" s="520" t="s">
        <v>2464</v>
      </c>
      <c r="Q665" s="520" t="s">
        <v>6980</v>
      </c>
      <c r="R665" s="520" t="s">
        <v>6981</v>
      </c>
      <c r="S665" s="520" t="s">
        <v>6982</v>
      </c>
      <c r="T665" s="520" t="s">
        <v>2464</v>
      </c>
      <c r="U665" s="520" t="s">
        <v>6983</v>
      </c>
      <c r="V665" s="520" t="s">
        <v>6984</v>
      </c>
      <c r="W665" s="520" t="s">
        <v>6302</v>
      </c>
      <c r="X665" s="520" t="s">
        <v>6303</v>
      </c>
      <c r="Y665" s="520" t="s">
        <v>6985</v>
      </c>
      <c r="Z665" s="520" t="s">
        <v>6986</v>
      </c>
      <c r="AA665" s="520" t="s">
        <v>2690</v>
      </c>
      <c r="AB665" s="520" t="s">
        <v>6987</v>
      </c>
      <c r="AC665" s="520" t="s">
        <v>6988</v>
      </c>
      <c r="AD665" s="520" t="s">
        <v>6989</v>
      </c>
      <c r="AE665" s="520" t="s">
        <v>6549</v>
      </c>
      <c r="AF665" s="520" t="s">
        <v>2464</v>
      </c>
      <c r="AG665" s="520" t="s">
        <v>6990</v>
      </c>
    </row>
    <row r="666" spans="1:33" ht="12.75" hidden="1" customHeight="1" outlineLevel="1">
      <c r="A666" s="520" t="s">
        <v>6991</v>
      </c>
      <c r="B666" s="520" t="s">
        <v>6992</v>
      </c>
      <c r="C666" s="520" t="s">
        <v>6992</v>
      </c>
      <c r="D666" s="520" t="s">
        <v>6992</v>
      </c>
      <c r="E666" s="520" t="s">
        <v>6614</v>
      </c>
      <c r="F666" s="520">
        <v>1</v>
      </c>
      <c r="G666" s="523">
        <v>36526.000011574077</v>
      </c>
      <c r="H666" s="523">
        <v>47848.999988425923</v>
      </c>
      <c r="I666" s="523">
        <v>42599.59003472222</v>
      </c>
      <c r="J666" s="520" t="s">
        <v>2465</v>
      </c>
      <c r="K666" s="520">
        <v>1</v>
      </c>
      <c r="L666" s="520" t="s">
        <v>2464</v>
      </c>
      <c r="M666" s="520" t="s">
        <v>6993</v>
      </c>
      <c r="N666" s="523">
        <v>39482</v>
      </c>
      <c r="O666" s="520" t="s">
        <v>6541</v>
      </c>
      <c r="P666" s="520" t="s">
        <v>2464</v>
      </c>
      <c r="Q666" s="520" t="s">
        <v>6994</v>
      </c>
      <c r="R666" s="520" t="s">
        <v>6995</v>
      </c>
      <c r="S666" s="520" t="s">
        <v>2464</v>
      </c>
      <c r="T666" s="520" t="s">
        <v>2464</v>
      </c>
      <c r="U666" s="520" t="s">
        <v>6996</v>
      </c>
      <c r="V666" s="520" t="s">
        <v>6997</v>
      </c>
      <c r="W666" s="520" t="s">
        <v>6302</v>
      </c>
      <c r="X666" s="520" t="s">
        <v>6303</v>
      </c>
      <c r="Y666" s="520" t="s">
        <v>6998</v>
      </c>
      <c r="Z666" s="520" t="s">
        <v>6999</v>
      </c>
      <c r="AA666" s="520" t="s">
        <v>2690</v>
      </c>
      <c r="AB666" s="520" t="s">
        <v>7000</v>
      </c>
      <c r="AC666" s="520" t="s">
        <v>7001</v>
      </c>
      <c r="AD666" s="520" t="s">
        <v>7002</v>
      </c>
      <c r="AE666" s="520" t="s">
        <v>6549</v>
      </c>
      <c r="AF666" s="520" t="s">
        <v>2464</v>
      </c>
      <c r="AG666" s="520" t="s">
        <v>2464</v>
      </c>
    </row>
    <row r="667" spans="1:33" ht="12.75" hidden="1" customHeight="1" outlineLevel="1">
      <c r="A667" s="520" t="s">
        <v>7003</v>
      </c>
      <c r="B667" s="520" t="s">
        <v>7004</v>
      </c>
      <c r="C667" s="520" t="s">
        <v>7004</v>
      </c>
      <c r="D667" s="520" t="s">
        <v>7004</v>
      </c>
      <c r="E667" s="520" t="s">
        <v>6614</v>
      </c>
      <c r="F667" s="520">
        <v>1</v>
      </c>
      <c r="G667" s="523">
        <v>36526.000011574077</v>
      </c>
      <c r="H667" s="523">
        <v>47848.999988425923</v>
      </c>
      <c r="I667" s="523">
        <v>42599.59003472222</v>
      </c>
      <c r="J667" s="520" t="s">
        <v>2465</v>
      </c>
      <c r="K667" s="520">
        <v>1</v>
      </c>
      <c r="L667" s="520" t="s">
        <v>2464</v>
      </c>
      <c r="M667" s="520" t="s">
        <v>7005</v>
      </c>
      <c r="N667" s="523">
        <v>39482</v>
      </c>
      <c r="O667" s="520" t="s">
        <v>6541</v>
      </c>
      <c r="P667" s="520" t="s">
        <v>2464</v>
      </c>
      <c r="Q667" s="520" t="s">
        <v>7006</v>
      </c>
      <c r="R667" s="520" t="s">
        <v>7007</v>
      </c>
      <c r="S667" s="520" t="s">
        <v>2464</v>
      </c>
      <c r="T667" s="520" t="s">
        <v>2464</v>
      </c>
      <c r="U667" s="520" t="s">
        <v>7008</v>
      </c>
      <c r="V667" s="520" t="s">
        <v>7009</v>
      </c>
      <c r="W667" s="520" t="s">
        <v>6302</v>
      </c>
      <c r="X667" s="520" t="s">
        <v>6303</v>
      </c>
      <c r="Y667" s="520" t="s">
        <v>2464</v>
      </c>
      <c r="Z667" s="520" t="s">
        <v>2464</v>
      </c>
      <c r="AA667" s="520" t="s">
        <v>2690</v>
      </c>
      <c r="AB667" s="520" t="s">
        <v>7010</v>
      </c>
      <c r="AC667" s="520" t="s">
        <v>7011</v>
      </c>
      <c r="AD667" s="520" t="s">
        <v>7012</v>
      </c>
      <c r="AE667" s="520" t="s">
        <v>6549</v>
      </c>
      <c r="AF667" s="520" t="s">
        <v>2464</v>
      </c>
      <c r="AG667" s="520" t="s">
        <v>2464</v>
      </c>
    </row>
    <row r="668" spans="1:33" ht="12.75" hidden="1" customHeight="1" outlineLevel="1">
      <c r="A668" s="520" t="s">
        <v>7013</v>
      </c>
      <c r="B668" s="520" t="s">
        <v>7014</v>
      </c>
      <c r="C668" s="520" t="s">
        <v>7014</v>
      </c>
      <c r="D668" s="520" t="s">
        <v>7014</v>
      </c>
      <c r="E668" s="520" t="s">
        <v>6614</v>
      </c>
      <c r="F668" s="520">
        <v>1</v>
      </c>
      <c r="G668" s="523">
        <v>36526.000011574077</v>
      </c>
      <c r="H668" s="523">
        <v>47848.999988425923</v>
      </c>
      <c r="I668" s="523">
        <v>42599.59003472222</v>
      </c>
      <c r="J668" s="520" t="s">
        <v>2465</v>
      </c>
      <c r="K668" s="520">
        <v>1</v>
      </c>
      <c r="L668" s="520" t="s">
        <v>2464</v>
      </c>
      <c r="M668" s="520" t="s">
        <v>7015</v>
      </c>
      <c r="N668" s="523">
        <v>39482</v>
      </c>
      <c r="O668" s="520" t="s">
        <v>6541</v>
      </c>
      <c r="P668" s="520" t="s">
        <v>2464</v>
      </c>
      <c r="Q668" s="520" t="s">
        <v>7016</v>
      </c>
      <c r="R668" s="520" t="s">
        <v>2464</v>
      </c>
      <c r="S668" s="520" t="s">
        <v>2464</v>
      </c>
      <c r="T668" s="520" t="s">
        <v>2464</v>
      </c>
      <c r="U668" s="520" t="s">
        <v>7017</v>
      </c>
      <c r="V668" s="520" t="s">
        <v>7018</v>
      </c>
      <c r="W668" s="520" t="s">
        <v>6302</v>
      </c>
      <c r="X668" s="520" t="s">
        <v>6303</v>
      </c>
      <c r="Y668" s="520" t="s">
        <v>2464</v>
      </c>
      <c r="Z668" s="520" t="s">
        <v>2464</v>
      </c>
      <c r="AA668" s="520" t="s">
        <v>2690</v>
      </c>
      <c r="AB668" s="520" t="s">
        <v>7019</v>
      </c>
      <c r="AC668" s="520" t="s">
        <v>7020</v>
      </c>
      <c r="AD668" s="520" t="s">
        <v>2464</v>
      </c>
      <c r="AE668" s="520" t="s">
        <v>6549</v>
      </c>
      <c r="AF668" s="520" t="s">
        <v>2464</v>
      </c>
      <c r="AG668" s="520" t="s">
        <v>2464</v>
      </c>
    </row>
    <row r="669" spans="1:33" ht="12.75" hidden="1" customHeight="1" outlineLevel="1">
      <c r="A669" s="520" t="s">
        <v>7021</v>
      </c>
      <c r="B669" s="520" t="s">
        <v>7022</v>
      </c>
      <c r="C669" s="520" t="s">
        <v>7022</v>
      </c>
      <c r="D669" s="520" t="s">
        <v>7022</v>
      </c>
      <c r="E669" s="520" t="s">
        <v>6614</v>
      </c>
      <c r="F669" s="520">
        <v>1</v>
      </c>
      <c r="G669" s="523">
        <v>36526.000011574077</v>
      </c>
      <c r="H669" s="523">
        <v>47848.999988425923</v>
      </c>
      <c r="I669" s="523">
        <v>42599.59003472222</v>
      </c>
      <c r="J669" s="520" t="s">
        <v>2465</v>
      </c>
      <c r="K669" s="520">
        <v>1</v>
      </c>
      <c r="L669" s="520" t="s">
        <v>2464</v>
      </c>
      <c r="M669" s="520" t="s">
        <v>7023</v>
      </c>
      <c r="N669" s="523">
        <v>39482</v>
      </c>
      <c r="O669" s="520" t="s">
        <v>6541</v>
      </c>
      <c r="P669" s="520" t="s">
        <v>2464</v>
      </c>
      <c r="Q669" s="520" t="s">
        <v>4671</v>
      </c>
      <c r="R669" s="520" t="s">
        <v>7024</v>
      </c>
      <c r="S669" s="520" t="s">
        <v>2464</v>
      </c>
      <c r="T669" s="520" t="s">
        <v>2464</v>
      </c>
      <c r="U669" s="520" t="s">
        <v>7025</v>
      </c>
      <c r="V669" s="520" t="s">
        <v>7026</v>
      </c>
      <c r="W669" s="520" t="s">
        <v>6302</v>
      </c>
      <c r="X669" s="520" t="s">
        <v>6303</v>
      </c>
      <c r="Y669" s="520" t="s">
        <v>2464</v>
      </c>
      <c r="Z669" s="520" t="s">
        <v>2464</v>
      </c>
      <c r="AA669" s="520" t="s">
        <v>2690</v>
      </c>
      <c r="AB669" s="520" t="s">
        <v>7027</v>
      </c>
      <c r="AC669" s="520" t="s">
        <v>7028</v>
      </c>
      <c r="AD669" s="520" t="s">
        <v>7029</v>
      </c>
      <c r="AE669" s="520" t="s">
        <v>6549</v>
      </c>
      <c r="AF669" s="520" t="s">
        <v>2464</v>
      </c>
      <c r="AG669" s="520" t="s">
        <v>2464</v>
      </c>
    </row>
    <row r="670" spans="1:33" ht="12.75" hidden="1" customHeight="1" outlineLevel="1">
      <c r="A670" s="520" t="s">
        <v>7030</v>
      </c>
      <c r="B670" s="520" t="s">
        <v>7031</v>
      </c>
      <c r="C670" s="520" t="s">
        <v>7031</v>
      </c>
      <c r="D670" s="520" t="s">
        <v>7031</v>
      </c>
      <c r="E670" s="520" t="s">
        <v>6614</v>
      </c>
      <c r="F670" s="520">
        <v>1</v>
      </c>
      <c r="G670" s="523">
        <v>36526.000011574077</v>
      </c>
      <c r="H670" s="523">
        <v>47848.999988425923</v>
      </c>
      <c r="I670" s="523">
        <v>42599.59003472222</v>
      </c>
      <c r="J670" s="520" t="s">
        <v>2465</v>
      </c>
      <c r="K670" s="520">
        <v>1</v>
      </c>
      <c r="L670" s="520" t="s">
        <v>2464</v>
      </c>
      <c r="M670" s="520" t="s">
        <v>7032</v>
      </c>
      <c r="N670" s="523">
        <v>39482</v>
      </c>
      <c r="O670" s="520" t="s">
        <v>6541</v>
      </c>
      <c r="P670" s="520" t="s">
        <v>2464</v>
      </c>
      <c r="Q670" s="520" t="s">
        <v>7033</v>
      </c>
      <c r="R670" s="520" t="s">
        <v>7034</v>
      </c>
      <c r="S670" s="520" t="s">
        <v>2464</v>
      </c>
      <c r="T670" s="520" t="s">
        <v>2464</v>
      </c>
      <c r="U670" s="520" t="s">
        <v>7035</v>
      </c>
      <c r="V670" s="520" t="s">
        <v>7036</v>
      </c>
      <c r="W670" s="520" t="s">
        <v>6302</v>
      </c>
      <c r="X670" s="520" t="s">
        <v>6303</v>
      </c>
      <c r="Y670" s="520" t="s">
        <v>2464</v>
      </c>
      <c r="Z670" s="520" t="s">
        <v>2464</v>
      </c>
      <c r="AA670" s="520" t="s">
        <v>2690</v>
      </c>
      <c r="AB670" s="520" t="s">
        <v>7037</v>
      </c>
      <c r="AC670" s="520" t="s">
        <v>7038</v>
      </c>
      <c r="AD670" s="520" t="s">
        <v>7039</v>
      </c>
      <c r="AE670" s="520" t="s">
        <v>6549</v>
      </c>
      <c r="AF670" s="520" t="s">
        <v>2464</v>
      </c>
      <c r="AG670" s="520" t="s">
        <v>2464</v>
      </c>
    </row>
    <row r="671" spans="1:33" ht="12.75" hidden="1" customHeight="1" outlineLevel="1">
      <c r="A671" s="520" t="s">
        <v>7040</v>
      </c>
      <c r="B671" s="520" t="s">
        <v>7041</v>
      </c>
      <c r="C671" s="520" t="s">
        <v>7041</v>
      </c>
      <c r="D671" s="520" t="s">
        <v>7041</v>
      </c>
      <c r="E671" s="520" t="s">
        <v>6614</v>
      </c>
      <c r="F671" s="520">
        <v>1</v>
      </c>
      <c r="G671" s="523">
        <v>36526.000011574077</v>
      </c>
      <c r="H671" s="523">
        <v>47848.999988425923</v>
      </c>
      <c r="I671" s="523">
        <v>42599.59003472222</v>
      </c>
      <c r="J671" s="520" t="s">
        <v>2465</v>
      </c>
      <c r="K671" s="520">
        <v>1</v>
      </c>
      <c r="L671" s="520" t="s">
        <v>2464</v>
      </c>
      <c r="M671" s="520" t="s">
        <v>7042</v>
      </c>
      <c r="N671" s="523">
        <v>39482</v>
      </c>
      <c r="O671" s="520" t="s">
        <v>6541</v>
      </c>
      <c r="P671" s="520" t="s">
        <v>2464</v>
      </c>
      <c r="Q671" s="520" t="s">
        <v>7043</v>
      </c>
      <c r="R671" s="520" t="s">
        <v>2464</v>
      </c>
      <c r="S671" s="520" t="s">
        <v>2464</v>
      </c>
      <c r="T671" s="520" t="s">
        <v>2464</v>
      </c>
      <c r="U671" s="520" t="s">
        <v>7044</v>
      </c>
      <c r="V671" s="520" t="s">
        <v>2464</v>
      </c>
      <c r="W671" s="520" t="s">
        <v>6302</v>
      </c>
      <c r="X671" s="520" t="s">
        <v>6303</v>
      </c>
      <c r="Y671" s="520" t="s">
        <v>7045</v>
      </c>
      <c r="Z671" s="520" t="s">
        <v>7046</v>
      </c>
      <c r="AA671" s="520" t="s">
        <v>2690</v>
      </c>
      <c r="AB671" s="520" t="s">
        <v>7047</v>
      </c>
      <c r="AC671" s="520" t="s">
        <v>2464</v>
      </c>
      <c r="AD671" s="520" t="s">
        <v>2464</v>
      </c>
      <c r="AE671" s="520" t="s">
        <v>6549</v>
      </c>
      <c r="AF671" s="520" t="s">
        <v>2464</v>
      </c>
      <c r="AG671" s="520" t="s">
        <v>2464</v>
      </c>
    </row>
    <row r="672" spans="1:33" ht="12.75" hidden="1" customHeight="1" outlineLevel="1">
      <c r="A672" s="520" t="s">
        <v>6395</v>
      </c>
      <c r="B672" s="520" t="s">
        <v>7048</v>
      </c>
      <c r="C672" s="520" t="s">
        <v>7048</v>
      </c>
      <c r="D672" s="520" t="s">
        <v>7049</v>
      </c>
      <c r="E672" s="520" t="s">
        <v>6614</v>
      </c>
      <c r="F672" s="520">
        <v>1</v>
      </c>
      <c r="G672" s="523">
        <v>36526.000011574077</v>
      </c>
      <c r="H672" s="523">
        <v>47848.999988425923</v>
      </c>
      <c r="I672" s="523">
        <v>42599.59003472222</v>
      </c>
      <c r="J672" s="520" t="s">
        <v>2465</v>
      </c>
      <c r="K672" s="520">
        <v>1</v>
      </c>
      <c r="L672" s="520" t="s">
        <v>2464</v>
      </c>
      <c r="M672" s="520" t="s">
        <v>7050</v>
      </c>
      <c r="N672" s="523">
        <v>39482</v>
      </c>
      <c r="O672" s="520" t="s">
        <v>6541</v>
      </c>
      <c r="P672" s="520" t="s">
        <v>2464</v>
      </c>
      <c r="Q672" s="520" t="s">
        <v>7051</v>
      </c>
      <c r="R672" s="520" t="s">
        <v>7052</v>
      </c>
      <c r="S672" s="520" t="s">
        <v>2464</v>
      </c>
      <c r="T672" s="520" t="s">
        <v>2464</v>
      </c>
      <c r="U672" s="520" t="s">
        <v>7053</v>
      </c>
      <c r="V672" s="520" t="s">
        <v>7054</v>
      </c>
      <c r="W672" s="520" t="s">
        <v>6302</v>
      </c>
      <c r="X672" s="520" t="s">
        <v>6303</v>
      </c>
      <c r="Y672" s="520" t="s">
        <v>2464</v>
      </c>
      <c r="Z672" s="520" t="s">
        <v>2464</v>
      </c>
      <c r="AA672" s="520" t="s">
        <v>2690</v>
      </c>
      <c r="AB672" s="520" t="s">
        <v>7055</v>
      </c>
      <c r="AC672" s="520" t="s">
        <v>7056</v>
      </c>
      <c r="AD672" s="520" t="s">
        <v>7057</v>
      </c>
      <c r="AE672" s="520" t="s">
        <v>6549</v>
      </c>
      <c r="AF672" s="520" t="s">
        <v>2464</v>
      </c>
      <c r="AG672" s="520" t="s">
        <v>2464</v>
      </c>
    </row>
    <row r="673" spans="1:33" ht="12.75" hidden="1" customHeight="1" outlineLevel="1">
      <c r="A673" s="520" t="s">
        <v>7058</v>
      </c>
      <c r="B673" s="520" t="s">
        <v>7059</v>
      </c>
      <c r="C673" s="520" t="s">
        <v>7059</v>
      </c>
      <c r="D673" s="520" t="s">
        <v>7059</v>
      </c>
      <c r="E673" s="520" t="s">
        <v>2464</v>
      </c>
      <c r="F673" s="520">
        <v>0</v>
      </c>
      <c r="G673" s="523">
        <v>36526.000011574077</v>
      </c>
      <c r="H673" s="523">
        <v>47848.999988425923</v>
      </c>
      <c r="I673" s="523">
        <v>41843.911157407405</v>
      </c>
      <c r="J673" s="520" t="s">
        <v>2465</v>
      </c>
      <c r="K673" s="520">
        <v>1</v>
      </c>
      <c r="L673" s="520" t="s">
        <v>2464</v>
      </c>
      <c r="M673" s="520" t="s">
        <v>7060</v>
      </c>
      <c r="N673" s="523">
        <v>39482</v>
      </c>
      <c r="O673" s="520" t="s">
        <v>2464</v>
      </c>
      <c r="P673" s="520" t="s">
        <v>2464</v>
      </c>
      <c r="Q673" s="520" t="s">
        <v>2464</v>
      </c>
      <c r="R673" s="520" t="s">
        <v>2464</v>
      </c>
      <c r="S673" s="520" t="s">
        <v>2464</v>
      </c>
      <c r="T673" s="520" t="s">
        <v>2464</v>
      </c>
      <c r="U673" s="520" t="s">
        <v>2464</v>
      </c>
      <c r="V673" s="520" t="s">
        <v>2464</v>
      </c>
      <c r="W673" s="520" t="s">
        <v>2464</v>
      </c>
      <c r="X673" s="520" t="s">
        <v>2464</v>
      </c>
      <c r="Y673" s="520" t="s">
        <v>2464</v>
      </c>
      <c r="Z673" s="520" t="s">
        <v>2464</v>
      </c>
      <c r="AA673" s="520" t="s">
        <v>2689</v>
      </c>
      <c r="AB673" s="520" t="s">
        <v>7061</v>
      </c>
      <c r="AC673" s="520" t="s">
        <v>2464</v>
      </c>
      <c r="AD673" s="520" t="s">
        <v>2464</v>
      </c>
      <c r="AE673" s="520" t="s">
        <v>2464</v>
      </c>
      <c r="AF673" s="520" t="s">
        <v>2464</v>
      </c>
      <c r="AG673" s="520" t="s">
        <v>2464</v>
      </c>
    </row>
    <row r="674" spans="1:33" ht="12.75" hidden="1" customHeight="1" outlineLevel="1">
      <c r="A674" s="520" t="s">
        <v>7062</v>
      </c>
      <c r="B674" s="520" t="s">
        <v>7063</v>
      </c>
      <c r="C674" s="520" t="s">
        <v>7063</v>
      </c>
      <c r="D674" s="520" t="s">
        <v>7063</v>
      </c>
      <c r="E674" s="520" t="s">
        <v>7058</v>
      </c>
      <c r="F674" s="520">
        <v>1</v>
      </c>
      <c r="G674" s="523">
        <v>36526.000011574077</v>
      </c>
      <c r="H674" s="523">
        <v>47848.999988425923</v>
      </c>
      <c r="I674" s="523">
        <v>42599.59003472222</v>
      </c>
      <c r="J674" s="520" t="s">
        <v>2465</v>
      </c>
      <c r="K674" s="520">
        <v>1</v>
      </c>
      <c r="L674" s="520" t="s">
        <v>2464</v>
      </c>
      <c r="M674" s="520" t="s">
        <v>7064</v>
      </c>
      <c r="N674" s="523">
        <v>39482</v>
      </c>
      <c r="O674" s="520" t="s">
        <v>2464</v>
      </c>
      <c r="P674" s="520" t="s">
        <v>2464</v>
      </c>
      <c r="Q674" s="520" t="s">
        <v>7065</v>
      </c>
      <c r="R674" s="520" t="s">
        <v>7066</v>
      </c>
      <c r="S674" s="520" t="s">
        <v>2464</v>
      </c>
      <c r="T674" s="520" t="s">
        <v>2464</v>
      </c>
      <c r="U674" s="520" t="s">
        <v>7067</v>
      </c>
      <c r="V674" s="520" t="s">
        <v>7068</v>
      </c>
      <c r="W674" s="520" t="s">
        <v>5910</v>
      </c>
      <c r="X674" s="520" t="s">
        <v>5911</v>
      </c>
      <c r="Y674" s="520" t="s">
        <v>2464</v>
      </c>
      <c r="Z674" s="520" t="s">
        <v>2464</v>
      </c>
      <c r="AA674" s="520" t="s">
        <v>2690</v>
      </c>
      <c r="AB674" s="520" t="s">
        <v>7069</v>
      </c>
      <c r="AC674" s="520" t="s">
        <v>7070</v>
      </c>
      <c r="AD674" s="520" t="s">
        <v>7071</v>
      </c>
      <c r="AE674" s="520" t="s">
        <v>2464</v>
      </c>
      <c r="AF674" s="520" t="s">
        <v>2464</v>
      </c>
      <c r="AG674" s="520" t="s">
        <v>2464</v>
      </c>
    </row>
    <row r="675" spans="1:33" ht="12.75" hidden="1" customHeight="1" outlineLevel="1">
      <c r="A675" s="520" t="s">
        <v>7072</v>
      </c>
      <c r="B675" s="520" t="s">
        <v>7073</v>
      </c>
      <c r="C675" s="520" t="s">
        <v>7073</v>
      </c>
      <c r="D675" s="520" t="s">
        <v>7073</v>
      </c>
      <c r="E675" s="520" t="s">
        <v>7058</v>
      </c>
      <c r="F675" s="520">
        <v>1</v>
      </c>
      <c r="G675" s="523">
        <v>36526.000011574077</v>
      </c>
      <c r="H675" s="523">
        <v>47848.999988425923</v>
      </c>
      <c r="I675" s="523">
        <v>42599.59003472222</v>
      </c>
      <c r="J675" s="520" t="s">
        <v>2465</v>
      </c>
      <c r="K675" s="520">
        <v>1</v>
      </c>
      <c r="L675" s="520" t="s">
        <v>2464</v>
      </c>
      <c r="M675" s="520" t="s">
        <v>7074</v>
      </c>
      <c r="N675" s="523">
        <v>39482</v>
      </c>
      <c r="O675" s="520" t="s">
        <v>2464</v>
      </c>
      <c r="P675" s="520" t="s">
        <v>2464</v>
      </c>
      <c r="Q675" s="520" t="s">
        <v>7075</v>
      </c>
      <c r="R675" s="520" t="s">
        <v>7076</v>
      </c>
      <c r="S675" s="520" t="s">
        <v>2464</v>
      </c>
      <c r="T675" s="520" t="s">
        <v>2464</v>
      </c>
      <c r="U675" s="520" t="s">
        <v>7075</v>
      </c>
      <c r="V675" s="520" t="s">
        <v>7077</v>
      </c>
      <c r="W675" s="520" t="s">
        <v>5910</v>
      </c>
      <c r="X675" s="520" t="s">
        <v>5911</v>
      </c>
      <c r="Y675" s="520" t="s">
        <v>2464</v>
      </c>
      <c r="Z675" s="520" t="s">
        <v>2464</v>
      </c>
      <c r="AA675" s="520" t="s">
        <v>2690</v>
      </c>
      <c r="AB675" s="520" t="s">
        <v>7078</v>
      </c>
      <c r="AC675" s="520" t="s">
        <v>7079</v>
      </c>
      <c r="AD675" s="520" t="s">
        <v>7080</v>
      </c>
      <c r="AE675" s="520" t="s">
        <v>2464</v>
      </c>
      <c r="AF675" s="520" t="s">
        <v>2464</v>
      </c>
      <c r="AG675" s="520" t="s">
        <v>2464</v>
      </c>
    </row>
    <row r="676" spans="1:33" ht="12.75" hidden="1" customHeight="1" outlineLevel="1">
      <c r="A676" s="520" t="s">
        <v>7081</v>
      </c>
      <c r="B676" s="520" t="s">
        <v>7082</v>
      </c>
      <c r="C676" s="520" t="s">
        <v>7082</v>
      </c>
      <c r="D676" s="520" t="s">
        <v>7082</v>
      </c>
      <c r="E676" s="520" t="s">
        <v>7058</v>
      </c>
      <c r="F676" s="520">
        <v>1</v>
      </c>
      <c r="G676" s="523">
        <v>36526.000011574077</v>
      </c>
      <c r="H676" s="523">
        <v>47848.999988425923</v>
      </c>
      <c r="I676" s="523">
        <v>42599.59003472222</v>
      </c>
      <c r="J676" s="520" t="s">
        <v>2465</v>
      </c>
      <c r="K676" s="520">
        <v>1</v>
      </c>
      <c r="L676" s="520" t="s">
        <v>2464</v>
      </c>
      <c r="M676" s="520" t="s">
        <v>7083</v>
      </c>
      <c r="N676" s="523">
        <v>39482</v>
      </c>
      <c r="O676" s="520" t="s">
        <v>2464</v>
      </c>
      <c r="P676" s="520" t="s">
        <v>2464</v>
      </c>
      <c r="Q676" s="520" t="s">
        <v>7084</v>
      </c>
      <c r="R676" s="520" t="s">
        <v>7085</v>
      </c>
      <c r="S676" s="520" t="s">
        <v>2464</v>
      </c>
      <c r="T676" s="520" t="s">
        <v>2464</v>
      </c>
      <c r="U676" s="520" t="s">
        <v>7084</v>
      </c>
      <c r="V676" s="520" t="s">
        <v>7086</v>
      </c>
      <c r="W676" s="520" t="s">
        <v>5910</v>
      </c>
      <c r="X676" s="520" t="s">
        <v>5911</v>
      </c>
      <c r="Y676" s="520" t="s">
        <v>2464</v>
      </c>
      <c r="Z676" s="520" t="s">
        <v>2464</v>
      </c>
      <c r="AA676" s="520" t="s">
        <v>2690</v>
      </c>
      <c r="AB676" s="520" t="s">
        <v>7087</v>
      </c>
      <c r="AC676" s="520" t="s">
        <v>7088</v>
      </c>
      <c r="AD676" s="520" t="s">
        <v>7089</v>
      </c>
      <c r="AE676" s="520" t="s">
        <v>2464</v>
      </c>
      <c r="AF676" s="520" t="s">
        <v>2464</v>
      </c>
      <c r="AG676" s="520" t="s">
        <v>2464</v>
      </c>
    </row>
    <row r="677" spans="1:33" ht="12.75" hidden="1" customHeight="1" outlineLevel="1">
      <c r="A677" s="520" t="s">
        <v>7090</v>
      </c>
      <c r="B677" s="520" t="s">
        <v>7091</v>
      </c>
      <c r="C677" s="520" t="s">
        <v>7091</v>
      </c>
      <c r="D677" s="520" t="s">
        <v>7091</v>
      </c>
      <c r="E677" s="520" t="s">
        <v>7058</v>
      </c>
      <c r="F677" s="520">
        <v>1</v>
      </c>
      <c r="G677" s="523">
        <v>36526.000011574077</v>
      </c>
      <c r="H677" s="523">
        <v>47848.999988425923</v>
      </c>
      <c r="I677" s="523">
        <v>42599.59003472222</v>
      </c>
      <c r="J677" s="520" t="s">
        <v>2465</v>
      </c>
      <c r="K677" s="520">
        <v>1</v>
      </c>
      <c r="L677" s="520" t="s">
        <v>2464</v>
      </c>
      <c r="M677" s="520" t="s">
        <v>7092</v>
      </c>
      <c r="N677" s="523">
        <v>39482</v>
      </c>
      <c r="O677" s="520" t="s">
        <v>2464</v>
      </c>
      <c r="P677" s="520" t="s">
        <v>2464</v>
      </c>
      <c r="Q677" s="520" t="s">
        <v>7093</v>
      </c>
      <c r="R677" s="520" t="s">
        <v>7094</v>
      </c>
      <c r="S677" s="520" t="s">
        <v>2464</v>
      </c>
      <c r="T677" s="520" t="s">
        <v>2464</v>
      </c>
      <c r="U677" s="520" t="s">
        <v>7095</v>
      </c>
      <c r="V677" s="520" t="s">
        <v>7096</v>
      </c>
      <c r="W677" s="520" t="s">
        <v>5910</v>
      </c>
      <c r="X677" s="520" t="s">
        <v>5911</v>
      </c>
      <c r="Y677" s="520" t="s">
        <v>2464</v>
      </c>
      <c r="Z677" s="520" t="s">
        <v>2464</v>
      </c>
      <c r="AA677" s="520" t="s">
        <v>2690</v>
      </c>
      <c r="AB677" s="520" t="s">
        <v>7097</v>
      </c>
      <c r="AC677" s="520" t="s">
        <v>7098</v>
      </c>
      <c r="AD677" s="520" t="s">
        <v>7099</v>
      </c>
      <c r="AE677" s="520" t="s">
        <v>2464</v>
      </c>
      <c r="AF677" s="520" t="s">
        <v>2464</v>
      </c>
      <c r="AG677" s="520" t="s">
        <v>2464</v>
      </c>
    </row>
    <row r="678" spans="1:33" ht="12.75" hidden="1" customHeight="1" outlineLevel="1">
      <c r="A678" s="520" t="s">
        <v>7100</v>
      </c>
      <c r="B678" s="520" t="s">
        <v>7101</v>
      </c>
      <c r="C678" s="520" t="s">
        <v>7101</v>
      </c>
      <c r="D678" s="520" t="s">
        <v>7101</v>
      </c>
      <c r="E678" s="520" t="s">
        <v>7058</v>
      </c>
      <c r="F678" s="520">
        <v>1</v>
      </c>
      <c r="G678" s="523">
        <v>36526.000011574077</v>
      </c>
      <c r="H678" s="523">
        <v>47848.999988425923</v>
      </c>
      <c r="I678" s="523">
        <v>42599.59003472222</v>
      </c>
      <c r="J678" s="520" t="s">
        <v>2465</v>
      </c>
      <c r="K678" s="520">
        <v>1</v>
      </c>
      <c r="L678" s="520" t="s">
        <v>2464</v>
      </c>
      <c r="M678" s="520" t="s">
        <v>7102</v>
      </c>
      <c r="N678" s="523">
        <v>39482</v>
      </c>
      <c r="O678" s="520" t="s">
        <v>2464</v>
      </c>
      <c r="P678" s="520" t="s">
        <v>2464</v>
      </c>
      <c r="Q678" s="520" t="s">
        <v>7103</v>
      </c>
      <c r="R678" s="520" t="s">
        <v>7104</v>
      </c>
      <c r="S678" s="520" t="s">
        <v>2464</v>
      </c>
      <c r="T678" s="520" t="s">
        <v>2464</v>
      </c>
      <c r="U678" s="520" t="s">
        <v>7105</v>
      </c>
      <c r="V678" s="520" t="s">
        <v>2464</v>
      </c>
      <c r="W678" s="520" t="s">
        <v>5910</v>
      </c>
      <c r="X678" s="520" t="s">
        <v>5911</v>
      </c>
      <c r="Y678" s="520" t="s">
        <v>2464</v>
      </c>
      <c r="Z678" s="520" t="s">
        <v>2464</v>
      </c>
      <c r="AA678" s="520" t="s">
        <v>2690</v>
      </c>
      <c r="AB678" s="520" t="s">
        <v>7106</v>
      </c>
      <c r="AC678" s="520" t="s">
        <v>2464</v>
      </c>
      <c r="AD678" s="520" t="s">
        <v>7107</v>
      </c>
      <c r="AE678" s="520" t="s">
        <v>2464</v>
      </c>
      <c r="AF678" s="520" t="s">
        <v>2464</v>
      </c>
      <c r="AG678" s="520" t="s">
        <v>2464</v>
      </c>
    </row>
    <row r="679" spans="1:33" ht="12.75" hidden="1" customHeight="1" outlineLevel="1">
      <c r="A679" s="520" t="s">
        <v>7108</v>
      </c>
      <c r="B679" s="520" t="s">
        <v>7109</v>
      </c>
      <c r="C679" s="520" t="s">
        <v>7109</v>
      </c>
      <c r="D679" s="520" t="s">
        <v>7109</v>
      </c>
      <c r="E679" s="520" t="s">
        <v>7058</v>
      </c>
      <c r="F679" s="520">
        <v>1</v>
      </c>
      <c r="G679" s="523">
        <v>36526.000011574077</v>
      </c>
      <c r="H679" s="523">
        <v>47848.999988425923</v>
      </c>
      <c r="I679" s="523">
        <v>42599.59003472222</v>
      </c>
      <c r="J679" s="520" t="s">
        <v>2465</v>
      </c>
      <c r="K679" s="520">
        <v>1</v>
      </c>
      <c r="L679" s="520" t="s">
        <v>2464</v>
      </c>
      <c r="M679" s="520" t="s">
        <v>7110</v>
      </c>
      <c r="N679" s="523">
        <v>39482</v>
      </c>
      <c r="O679" s="520" t="s">
        <v>2464</v>
      </c>
      <c r="P679" s="520" t="s">
        <v>2464</v>
      </c>
      <c r="Q679" s="520" t="s">
        <v>7111</v>
      </c>
      <c r="R679" s="520" t="s">
        <v>7112</v>
      </c>
      <c r="S679" s="520" t="s">
        <v>2464</v>
      </c>
      <c r="T679" s="520" t="s">
        <v>2464</v>
      </c>
      <c r="U679" s="520" t="s">
        <v>7113</v>
      </c>
      <c r="V679" s="520" t="s">
        <v>7114</v>
      </c>
      <c r="W679" s="520" t="s">
        <v>5910</v>
      </c>
      <c r="X679" s="520" t="s">
        <v>5911</v>
      </c>
      <c r="Y679" s="520" t="s">
        <v>2464</v>
      </c>
      <c r="Z679" s="520" t="s">
        <v>2464</v>
      </c>
      <c r="AA679" s="520" t="s">
        <v>2690</v>
      </c>
      <c r="AB679" s="520" t="s">
        <v>7115</v>
      </c>
      <c r="AC679" s="520" t="s">
        <v>7116</v>
      </c>
      <c r="AD679" s="520" t="s">
        <v>7117</v>
      </c>
      <c r="AE679" s="520" t="s">
        <v>2464</v>
      </c>
      <c r="AF679" s="520" t="s">
        <v>2464</v>
      </c>
      <c r="AG679" s="520" t="s">
        <v>2464</v>
      </c>
    </row>
    <row r="680" spans="1:33" ht="12.75" hidden="1" customHeight="1" outlineLevel="1">
      <c r="A680" s="520" t="s">
        <v>7118</v>
      </c>
      <c r="B680" s="520" t="s">
        <v>7119</v>
      </c>
      <c r="C680" s="520" t="s">
        <v>7119</v>
      </c>
      <c r="D680" s="520" t="s">
        <v>7119</v>
      </c>
      <c r="E680" s="520" t="s">
        <v>7058</v>
      </c>
      <c r="F680" s="520">
        <v>1</v>
      </c>
      <c r="G680" s="523">
        <v>36526.000011574077</v>
      </c>
      <c r="H680" s="523">
        <v>47848.999988425923</v>
      </c>
      <c r="I680" s="523">
        <v>42599.59003472222</v>
      </c>
      <c r="J680" s="520" t="s">
        <v>2465</v>
      </c>
      <c r="K680" s="520">
        <v>1</v>
      </c>
      <c r="L680" s="520" t="s">
        <v>2464</v>
      </c>
      <c r="M680" s="520" t="s">
        <v>7120</v>
      </c>
      <c r="N680" s="523">
        <v>39482</v>
      </c>
      <c r="O680" s="520" t="s">
        <v>2464</v>
      </c>
      <c r="P680" s="520" t="s">
        <v>2464</v>
      </c>
      <c r="Q680" s="520" t="s">
        <v>7121</v>
      </c>
      <c r="R680" s="520" t="s">
        <v>7122</v>
      </c>
      <c r="S680" s="520" t="s">
        <v>2464</v>
      </c>
      <c r="T680" s="520" t="s">
        <v>2464</v>
      </c>
      <c r="U680" s="520" t="s">
        <v>7121</v>
      </c>
      <c r="V680" s="520" t="s">
        <v>2464</v>
      </c>
      <c r="W680" s="520" t="s">
        <v>5910</v>
      </c>
      <c r="X680" s="520" t="s">
        <v>5911</v>
      </c>
      <c r="Y680" s="520" t="s">
        <v>7123</v>
      </c>
      <c r="Z680" s="520" t="s">
        <v>7124</v>
      </c>
      <c r="AA680" s="520" t="s">
        <v>2690</v>
      </c>
      <c r="AB680" s="520" t="s">
        <v>7125</v>
      </c>
      <c r="AC680" s="520" t="s">
        <v>2464</v>
      </c>
      <c r="AD680" s="520" t="s">
        <v>7126</v>
      </c>
      <c r="AE680" s="520" t="s">
        <v>2464</v>
      </c>
      <c r="AF680" s="520" t="s">
        <v>2464</v>
      </c>
      <c r="AG680" s="520" t="s">
        <v>2464</v>
      </c>
    </row>
    <row r="681" spans="1:33" ht="12.75" hidden="1" customHeight="1" outlineLevel="1">
      <c r="A681" s="520" t="s">
        <v>7127</v>
      </c>
      <c r="B681" s="520" t="s">
        <v>7128</v>
      </c>
      <c r="C681" s="520" t="s">
        <v>7128</v>
      </c>
      <c r="D681" s="520" t="s">
        <v>7128</v>
      </c>
      <c r="E681" s="520" t="s">
        <v>7058</v>
      </c>
      <c r="F681" s="520">
        <v>1</v>
      </c>
      <c r="G681" s="523">
        <v>36526.000011574077</v>
      </c>
      <c r="H681" s="523">
        <v>47848.999988425923</v>
      </c>
      <c r="I681" s="523">
        <v>42599.59003472222</v>
      </c>
      <c r="J681" s="520" t="s">
        <v>2465</v>
      </c>
      <c r="K681" s="520">
        <v>1</v>
      </c>
      <c r="L681" s="520" t="s">
        <v>2464</v>
      </c>
      <c r="M681" s="520" t="s">
        <v>7129</v>
      </c>
      <c r="N681" s="523">
        <v>39482</v>
      </c>
      <c r="O681" s="520" t="s">
        <v>2464</v>
      </c>
      <c r="P681" s="520" t="s">
        <v>2464</v>
      </c>
      <c r="Q681" s="520" t="s">
        <v>7130</v>
      </c>
      <c r="R681" s="520" t="s">
        <v>7131</v>
      </c>
      <c r="S681" s="520" t="s">
        <v>2464</v>
      </c>
      <c r="T681" s="520" t="s">
        <v>2464</v>
      </c>
      <c r="U681" s="520" t="s">
        <v>7130</v>
      </c>
      <c r="V681" s="520" t="s">
        <v>7132</v>
      </c>
      <c r="W681" s="520" t="s">
        <v>5910</v>
      </c>
      <c r="X681" s="520" t="s">
        <v>5911</v>
      </c>
      <c r="Y681" s="520" t="s">
        <v>2464</v>
      </c>
      <c r="Z681" s="520" t="s">
        <v>2464</v>
      </c>
      <c r="AA681" s="520" t="s">
        <v>2690</v>
      </c>
      <c r="AB681" s="520" t="s">
        <v>7133</v>
      </c>
      <c r="AC681" s="520" t="s">
        <v>7134</v>
      </c>
      <c r="AD681" s="520" t="s">
        <v>7135</v>
      </c>
      <c r="AE681" s="520" t="s">
        <v>2464</v>
      </c>
      <c r="AF681" s="520" t="s">
        <v>2464</v>
      </c>
      <c r="AG681" s="520" t="s">
        <v>2464</v>
      </c>
    </row>
    <row r="682" spans="1:33" ht="12.75" hidden="1" customHeight="1" outlineLevel="1">
      <c r="A682" s="520" t="s">
        <v>7136</v>
      </c>
      <c r="B682" s="520" t="s">
        <v>7137</v>
      </c>
      <c r="C682" s="520" t="s">
        <v>7137</v>
      </c>
      <c r="D682" s="520" t="s">
        <v>7137</v>
      </c>
      <c r="E682" s="520" t="s">
        <v>7058</v>
      </c>
      <c r="F682" s="520">
        <v>1</v>
      </c>
      <c r="G682" s="523">
        <v>36526.000011574077</v>
      </c>
      <c r="H682" s="523">
        <v>47848.999988425923</v>
      </c>
      <c r="I682" s="523">
        <v>42599.59003472222</v>
      </c>
      <c r="J682" s="520" t="s">
        <v>2465</v>
      </c>
      <c r="K682" s="520">
        <v>1</v>
      </c>
      <c r="L682" s="520" t="s">
        <v>2464</v>
      </c>
      <c r="M682" s="520" t="s">
        <v>7138</v>
      </c>
      <c r="N682" s="523">
        <v>39482</v>
      </c>
      <c r="O682" s="520" t="s">
        <v>2464</v>
      </c>
      <c r="P682" s="520" t="s">
        <v>7139</v>
      </c>
      <c r="Q682" s="520" t="s">
        <v>7140</v>
      </c>
      <c r="R682" s="520" t="s">
        <v>7141</v>
      </c>
      <c r="S682" s="520" t="s">
        <v>2464</v>
      </c>
      <c r="T682" s="520" t="s">
        <v>7142</v>
      </c>
      <c r="U682" s="520" t="s">
        <v>7140</v>
      </c>
      <c r="V682" s="520" t="s">
        <v>2464</v>
      </c>
      <c r="W682" s="520" t="s">
        <v>5910</v>
      </c>
      <c r="X682" s="520" t="s">
        <v>5911</v>
      </c>
      <c r="Y682" s="520" t="s">
        <v>2464</v>
      </c>
      <c r="Z682" s="520" t="s">
        <v>2464</v>
      </c>
      <c r="AA682" s="520" t="s">
        <v>2690</v>
      </c>
      <c r="AB682" s="520" t="s">
        <v>7143</v>
      </c>
      <c r="AC682" s="520" t="s">
        <v>2464</v>
      </c>
      <c r="AD682" s="520" t="s">
        <v>7144</v>
      </c>
      <c r="AE682" s="520" t="s">
        <v>2464</v>
      </c>
      <c r="AF682" s="520" t="s">
        <v>2464</v>
      </c>
      <c r="AG682" s="520" t="s">
        <v>2464</v>
      </c>
    </row>
    <row r="683" spans="1:33" ht="12.75" hidden="1" customHeight="1" outlineLevel="1">
      <c r="A683" s="520" t="s">
        <v>7145</v>
      </c>
      <c r="B683" s="520" t="s">
        <v>7146</v>
      </c>
      <c r="C683" s="520" t="s">
        <v>7146</v>
      </c>
      <c r="D683" s="520" t="s">
        <v>7146</v>
      </c>
      <c r="E683" s="520" t="s">
        <v>7058</v>
      </c>
      <c r="F683" s="520">
        <v>1</v>
      </c>
      <c r="G683" s="523">
        <v>36526.000011574077</v>
      </c>
      <c r="H683" s="523">
        <v>47848.999988425923</v>
      </c>
      <c r="I683" s="523">
        <v>42599.59003472222</v>
      </c>
      <c r="J683" s="520" t="s">
        <v>2465</v>
      </c>
      <c r="K683" s="520">
        <v>1</v>
      </c>
      <c r="L683" s="520" t="s">
        <v>2464</v>
      </c>
      <c r="M683" s="520" t="s">
        <v>7147</v>
      </c>
      <c r="N683" s="523">
        <v>39482</v>
      </c>
      <c r="O683" s="520" t="s">
        <v>2464</v>
      </c>
      <c r="P683" s="520" t="s">
        <v>7148</v>
      </c>
      <c r="Q683" s="520" t="s">
        <v>7140</v>
      </c>
      <c r="R683" s="520" t="s">
        <v>7149</v>
      </c>
      <c r="S683" s="520" t="s">
        <v>2464</v>
      </c>
      <c r="T683" s="520" t="s">
        <v>7150</v>
      </c>
      <c r="U683" s="520" t="s">
        <v>7151</v>
      </c>
      <c r="V683" s="520" t="s">
        <v>7152</v>
      </c>
      <c r="W683" s="520" t="s">
        <v>5910</v>
      </c>
      <c r="X683" s="520" t="s">
        <v>5911</v>
      </c>
      <c r="Y683" s="520" t="s">
        <v>2464</v>
      </c>
      <c r="Z683" s="520" t="s">
        <v>2464</v>
      </c>
      <c r="AA683" s="520" t="s">
        <v>2690</v>
      </c>
      <c r="AB683" s="520" t="s">
        <v>7153</v>
      </c>
      <c r="AC683" s="520" t="s">
        <v>7154</v>
      </c>
      <c r="AD683" s="520" t="s">
        <v>7155</v>
      </c>
      <c r="AE683" s="520" t="s">
        <v>2464</v>
      </c>
      <c r="AF683" s="520" t="s">
        <v>2464</v>
      </c>
      <c r="AG683" s="520" t="s">
        <v>2464</v>
      </c>
    </row>
    <row r="684" spans="1:33" ht="12.75" hidden="1" customHeight="1" outlineLevel="1">
      <c r="A684" s="520" t="s">
        <v>7156</v>
      </c>
      <c r="B684" s="520" t="s">
        <v>7157</v>
      </c>
      <c r="C684" s="520" t="s">
        <v>7157</v>
      </c>
      <c r="D684" s="520" t="s">
        <v>7157</v>
      </c>
      <c r="E684" s="520" t="s">
        <v>7058</v>
      </c>
      <c r="F684" s="520">
        <v>1</v>
      </c>
      <c r="G684" s="523">
        <v>36526.000011574077</v>
      </c>
      <c r="H684" s="523">
        <v>47848.999988425923</v>
      </c>
      <c r="I684" s="523">
        <v>42599.59003472222</v>
      </c>
      <c r="J684" s="520" t="s">
        <v>2465</v>
      </c>
      <c r="K684" s="520">
        <v>1</v>
      </c>
      <c r="L684" s="520" t="s">
        <v>2464</v>
      </c>
      <c r="M684" s="520" t="s">
        <v>7158</v>
      </c>
      <c r="N684" s="523">
        <v>39482</v>
      </c>
      <c r="O684" s="520" t="s">
        <v>2464</v>
      </c>
      <c r="P684" s="520" t="s">
        <v>2464</v>
      </c>
      <c r="Q684" s="520" t="s">
        <v>7159</v>
      </c>
      <c r="R684" s="520" t="s">
        <v>7160</v>
      </c>
      <c r="S684" s="520" t="s">
        <v>2464</v>
      </c>
      <c r="T684" s="520" t="s">
        <v>2464</v>
      </c>
      <c r="U684" s="520" t="s">
        <v>7161</v>
      </c>
      <c r="V684" s="520" t="s">
        <v>7162</v>
      </c>
      <c r="W684" s="520" t="s">
        <v>5910</v>
      </c>
      <c r="X684" s="520" t="s">
        <v>5911</v>
      </c>
      <c r="Y684" s="520" t="s">
        <v>2464</v>
      </c>
      <c r="Z684" s="520" t="s">
        <v>2464</v>
      </c>
      <c r="AA684" s="520" t="s">
        <v>2690</v>
      </c>
      <c r="AB684" s="520" t="s">
        <v>7163</v>
      </c>
      <c r="AC684" s="520" t="s">
        <v>7164</v>
      </c>
      <c r="AD684" s="520" t="s">
        <v>7165</v>
      </c>
      <c r="AE684" s="520" t="s">
        <v>2464</v>
      </c>
      <c r="AF684" s="520" t="s">
        <v>2464</v>
      </c>
      <c r="AG684" s="520" t="s">
        <v>2464</v>
      </c>
    </row>
    <row r="685" spans="1:33" ht="12.75" hidden="1" customHeight="1" outlineLevel="1">
      <c r="A685" s="520" t="s">
        <v>7166</v>
      </c>
      <c r="B685" s="520" t="s">
        <v>7167</v>
      </c>
      <c r="C685" s="520" t="s">
        <v>7167</v>
      </c>
      <c r="D685" s="520" t="s">
        <v>7167</v>
      </c>
      <c r="E685" s="520" t="s">
        <v>7058</v>
      </c>
      <c r="F685" s="520">
        <v>1</v>
      </c>
      <c r="G685" s="523">
        <v>36526.000011574077</v>
      </c>
      <c r="H685" s="523">
        <v>47848.999988425923</v>
      </c>
      <c r="I685" s="523">
        <v>42599.59003472222</v>
      </c>
      <c r="J685" s="520" t="s">
        <v>2465</v>
      </c>
      <c r="K685" s="520">
        <v>1</v>
      </c>
      <c r="L685" s="520" t="s">
        <v>2464</v>
      </c>
      <c r="M685" s="520" t="s">
        <v>7168</v>
      </c>
      <c r="N685" s="523">
        <v>39482</v>
      </c>
      <c r="O685" s="520" t="s">
        <v>2464</v>
      </c>
      <c r="P685" s="520" t="s">
        <v>2464</v>
      </c>
      <c r="Q685" s="520" t="s">
        <v>7169</v>
      </c>
      <c r="R685" s="520" t="s">
        <v>7170</v>
      </c>
      <c r="S685" s="520" t="s">
        <v>2464</v>
      </c>
      <c r="T685" s="520" t="s">
        <v>2464</v>
      </c>
      <c r="U685" s="520" t="s">
        <v>7171</v>
      </c>
      <c r="V685" s="520" t="s">
        <v>7172</v>
      </c>
      <c r="W685" s="520" t="s">
        <v>5910</v>
      </c>
      <c r="X685" s="520" t="s">
        <v>5911</v>
      </c>
      <c r="Y685" s="520" t="s">
        <v>2464</v>
      </c>
      <c r="Z685" s="520" t="s">
        <v>2464</v>
      </c>
      <c r="AA685" s="520" t="s">
        <v>2690</v>
      </c>
      <c r="AB685" s="520" t="s">
        <v>7173</v>
      </c>
      <c r="AC685" s="520" t="s">
        <v>7174</v>
      </c>
      <c r="AD685" s="520" t="s">
        <v>7175</v>
      </c>
      <c r="AE685" s="520" t="s">
        <v>2464</v>
      </c>
      <c r="AF685" s="520" t="s">
        <v>2464</v>
      </c>
      <c r="AG685" s="520" t="s">
        <v>2464</v>
      </c>
    </row>
    <row r="686" spans="1:33" ht="12.75" hidden="1" customHeight="1" outlineLevel="1">
      <c r="A686" s="520" t="s">
        <v>7176</v>
      </c>
      <c r="B686" s="520" t="s">
        <v>7177</v>
      </c>
      <c r="C686" s="520" t="s">
        <v>7177</v>
      </c>
      <c r="D686" s="520" t="s">
        <v>7177</v>
      </c>
      <c r="E686" s="520" t="s">
        <v>7058</v>
      </c>
      <c r="F686" s="520">
        <v>1</v>
      </c>
      <c r="G686" s="523">
        <v>36526.000011574077</v>
      </c>
      <c r="H686" s="523">
        <v>47848.999988425923</v>
      </c>
      <c r="I686" s="523">
        <v>42599.59003472222</v>
      </c>
      <c r="J686" s="520" t="s">
        <v>2465</v>
      </c>
      <c r="K686" s="520">
        <v>1</v>
      </c>
      <c r="L686" s="520" t="s">
        <v>2464</v>
      </c>
      <c r="M686" s="520" t="s">
        <v>7178</v>
      </c>
      <c r="N686" s="523">
        <v>39482</v>
      </c>
      <c r="O686" s="520" t="s">
        <v>2464</v>
      </c>
      <c r="P686" s="520" t="s">
        <v>2464</v>
      </c>
      <c r="Q686" s="520" t="s">
        <v>7179</v>
      </c>
      <c r="R686" s="520" t="s">
        <v>2464</v>
      </c>
      <c r="S686" s="520" t="s">
        <v>2464</v>
      </c>
      <c r="T686" s="520" t="s">
        <v>2464</v>
      </c>
      <c r="U686" s="520" t="s">
        <v>7179</v>
      </c>
      <c r="V686" s="520" t="s">
        <v>7180</v>
      </c>
      <c r="W686" s="520" t="s">
        <v>5910</v>
      </c>
      <c r="X686" s="520" t="s">
        <v>5911</v>
      </c>
      <c r="Y686" s="520" t="s">
        <v>2464</v>
      </c>
      <c r="Z686" s="520" t="s">
        <v>2464</v>
      </c>
      <c r="AA686" s="520" t="s">
        <v>2690</v>
      </c>
      <c r="AB686" s="520" t="s">
        <v>7181</v>
      </c>
      <c r="AC686" s="520" t="s">
        <v>7182</v>
      </c>
      <c r="AD686" s="520" t="s">
        <v>2464</v>
      </c>
      <c r="AE686" s="520" t="s">
        <v>2464</v>
      </c>
      <c r="AF686" s="520" t="s">
        <v>2464</v>
      </c>
      <c r="AG686" s="520" t="s">
        <v>2464</v>
      </c>
    </row>
    <row r="687" spans="1:33" ht="12.75" hidden="1" customHeight="1" outlineLevel="1">
      <c r="A687" s="520" t="s">
        <v>7183</v>
      </c>
      <c r="B687" s="520" t="s">
        <v>7184</v>
      </c>
      <c r="C687" s="520" t="s">
        <v>7184</v>
      </c>
      <c r="D687" s="520" t="s">
        <v>7184</v>
      </c>
      <c r="E687" s="520" t="s">
        <v>7058</v>
      </c>
      <c r="F687" s="520">
        <v>1</v>
      </c>
      <c r="G687" s="523">
        <v>36526.000011574077</v>
      </c>
      <c r="H687" s="523">
        <v>47848.999988425923</v>
      </c>
      <c r="I687" s="523">
        <v>42599.59003472222</v>
      </c>
      <c r="J687" s="520" t="s">
        <v>2465</v>
      </c>
      <c r="K687" s="520">
        <v>1</v>
      </c>
      <c r="L687" s="520" t="s">
        <v>2464</v>
      </c>
      <c r="M687" s="520" t="s">
        <v>7185</v>
      </c>
      <c r="N687" s="523">
        <v>39482</v>
      </c>
      <c r="O687" s="520" t="s">
        <v>2464</v>
      </c>
      <c r="P687" s="520" t="s">
        <v>2464</v>
      </c>
      <c r="Q687" s="520" t="s">
        <v>7186</v>
      </c>
      <c r="R687" s="520" t="s">
        <v>7187</v>
      </c>
      <c r="S687" s="520" t="s">
        <v>2464</v>
      </c>
      <c r="T687" s="520" t="s">
        <v>2464</v>
      </c>
      <c r="U687" s="520" t="s">
        <v>7186</v>
      </c>
      <c r="V687" s="520" t="s">
        <v>2464</v>
      </c>
      <c r="W687" s="520" t="s">
        <v>5910</v>
      </c>
      <c r="X687" s="520" t="s">
        <v>5911</v>
      </c>
      <c r="Y687" s="520" t="s">
        <v>2464</v>
      </c>
      <c r="Z687" s="520" t="s">
        <v>2464</v>
      </c>
      <c r="AA687" s="520" t="s">
        <v>2690</v>
      </c>
      <c r="AB687" s="520" t="s">
        <v>7188</v>
      </c>
      <c r="AC687" s="520" t="s">
        <v>2464</v>
      </c>
      <c r="AD687" s="520" t="s">
        <v>7189</v>
      </c>
      <c r="AE687" s="520" t="s">
        <v>2464</v>
      </c>
      <c r="AF687" s="520" t="s">
        <v>2464</v>
      </c>
      <c r="AG687" s="520" t="s">
        <v>2464</v>
      </c>
    </row>
    <row r="688" spans="1:33" ht="12.75" hidden="1" customHeight="1" outlineLevel="1">
      <c r="A688" s="520" t="s">
        <v>7190</v>
      </c>
      <c r="B688" s="520" t="s">
        <v>7191</v>
      </c>
      <c r="C688" s="520" t="s">
        <v>7191</v>
      </c>
      <c r="D688" s="520" t="s">
        <v>7191</v>
      </c>
      <c r="E688" s="520" t="s">
        <v>7058</v>
      </c>
      <c r="F688" s="520">
        <v>1</v>
      </c>
      <c r="G688" s="523">
        <v>36526.000011574077</v>
      </c>
      <c r="H688" s="523">
        <v>47848.999988425923</v>
      </c>
      <c r="I688" s="523">
        <v>42599.59003472222</v>
      </c>
      <c r="J688" s="520" t="s">
        <v>2465</v>
      </c>
      <c r="K688" s="520">
        <v>1</v>
      </c>
      <c r="L688" s="520" t="s">
        <v>2464</v>
      </c>
      <c r="M688" s="520" t="s">
        <v>7192</v>
      </c>
      <c r="N688" s="523">
        <v>39482</v>
      </c>
      <c r="O688" s="520" t="s">
        <v>2464</v>
      </c>
      <c r="P688" s="520" t="s">
        <v>2464</v>
      </c>
      <c r="Q688" s="520" t="s">
        <v>7193</v>
      </c>
      <c r="R688" s="520" t="s">
        <v>7194</v>
      </c>
      <c r="S688" s="520" t="s">
        <v>2464</v>
      </c>
      <c r="T688" s="520" t="s">
        <v>2464</v>
      </c>
      <c r="U688" s="520" t="s">
        <v>7193</v>
      </c>
      <c r="V688" s="520" t="s">
        <v>7195</v>
      </c>
      <c r="W688" s="520" t="s">
        <v>5910</v>
      </c>
      <c r="X688" s="520" t="s">
        <v>5911</v>
      </c>
      <c r="Y688" s="520" t="s">
        <v>2464</v>
      </c>
      <c r="Z688" s="520" t="s">
        <v>2464</v>
      </c>
      <c r="AA688" s="520" t="s">
        <v>2690</v>
      </c>
      <c r="AB688" s="520" t="s">
        <v>7196</v>
      </c>
      <c r="AC688" s="520" t="s">
        <v>7197</v>
      </c>
      <c r="AD688" s="520" t="s">
        <v>7198</v>
      </c>
      <c r="AE688" s="520" t="s">
        <v>2464</v>
      </c>
      <c r="AF688" s="520" t="s">
        <v>2464</v>
      </c>
      <c r="AG688" s="520" t="s">
        <v>2464</v>
      </c>
    </row>
    <row r="689" spans="1:33" ht="12.75" hidden="1" customHeight="1" outlineLevel="1">
      <c r="A689" s="520" t="s">
        <v>7199</v>
      </c>
      <c r="B689" s="520" t="s">
        <v>7200</v>
      </c>
      <c r="C689" s="520" t="s">
        <v>7200</v>
      </c>
      <c r="D689" s="520" t="s">
        <v>7200</v>
      </c>
      <c r="E689" s="520" t="s">
        <v>7058</v>
      </c>
      <c r="F689" s="520">
        <v>1</v>
      </c>
      <c r="G689" s="523">
        <v>36526.000011574077</v>
      </c>
      <c r="H689" s="523">
        <v>47848.999988425923</v>
      </c>
      <c r="I689" s="523">
        <v>42599.59003472222</v>
      </c>
      <c r="J689" s="520" t="s">
        <v>2465</v>
      </c>
      <c r="K689" s="520">
        <v>1</v>
      </c>
      <c r="L689" s="520" t="s">
        <v>2464</v>
      </c>
      <c r="M689" s="520" t="s">
        <v>7201</v>
      </c>
      <c r="N689" s="523">
        <v>39482</v>
      </c>
      <c r="O689" s="520" t="s">
        <v>2464</v>
      </c>
      <c r="P689" s="520" t="s">
        <v>2464</v>
      </c>
      <c r="Q689" s="520" t="s">
        <v>7202</v>
      </c>
      <c r="R689" s="520" t="s">
        <v>7203</v>
      </c>
      <c r="S689" s="520" t="s">
        <v>2464</v>
      </c>
      <c r="T689" s="520" t="s">
        <v>2464</v>
      </c>
      <c r="U689" s="520" t="s">
        <v>7202</v>
      </c>
      <c r="V689" s="520" t="s">
        <v>7204</v>
      </c>
      <c r="W689" s="520" t="s">
        <v>5910</v>
      </c>
      <c r="X689" s="520" t="s">
        <v>5911</v>
      </c>
      <c r="Y689" s="520" t="s">
        <v>2464</v>
      </c>
      <c r="Z689" s="520" t="s">
        <v>2464</v>
      </c>
      <c r="AA689" s="520" t="s">
        <v>2690</v>
      </c>
      <c r="AB689" s="520" t="s">
        <v>7205</v>
      </c>
      <c r="AC689" s="520" t="s">
        <v>7206</v>
      </c>
      <c r="AD689" s="520" t="s">
        <v>7207</v>
      </c>
      <c r="AE689" s="520" t="s">
        <v>2464</v>
      </c>
      <c r="AF689" s="520" t="s">
        <v>2464</v>
      </c>
      <c r="AG689" s="520" t="s">
        <v>2464</v>
      </c>
    </row>
    <row r="690" spans="1:33" ht="12.75" hidden="1" customHeight="1" outlineLevel="1">
      <c r="A690" s="520" t="s">
        <v>7208</v>
      </c>
      <c r="B690" s="520" t="s">
        <v>7209</v>
      </c>
      <c r="C690" s="520" t="s">
        <v>7209</v>
      </c>
      <c r="D690" s="520" t="s">
        <v>7209</v>
      </c>
      <c r="E690" s="520" t="s">
        <v>7058</v>
      </c>
      <c r="F690" s="520">
        <v>1</v>
      </c>
      <c r="G690" s="523">
        <v>36526.000011574077</v>
      </c>
      <c r="H690" s="523">
        <v>47848.999988425923</v>
      </c>
      <c r="I690" s="523">
        <v>42599.59003472222</v>
      </c>
      <c r="J690" s="520" t="s">
        <v>2465</v>
      </c>
      <c r="K690" s="520">
        <v>1</v>
      </c>
      <c r="L690" s="520" t="s">
        <v>2464</v>
      </c>
      <c r="M690" s="520" t="s">
        <v>7210</v>
      </c>
      <c r="N690" s="523">
        <v>39482</v>
      </c>
      <c r="O690" s="520" t="s">
        <v>2464</v>
      </c>
      <c r="P690" s="520" t="s">
        <v>2464</v>
      </c>
      <c r="Q690" s="520" t="s">
        <v>7211</v>
      </c>
      <c r="R690" s="520" t="s">
        <v>7212</v>
      </c>
      <c r="S690" s="520" t="s">
        <v>2464</v>
      </c>
      <c r="T690" s="520" t="s">
        <v>2464</v>
      </c>
      <c r="U690" s="520" t="s">
        <v>7211</v>
      </c>
      <c r="V690" s="520" t="s">
        <v>7213</v>
      </c>
      <c r="W690" s="520" t="s">
        <v>5910</v>
      </c>
      <c r="X690" s="520" t="s">
        <v>5911</v>
      </c>
      <c r="Y690" s="520" t="s">
        <v>2464</v>
      </c>
      <c r="Z690" s="520" t="s">
        <v>2464</v>
      </c>
      <c r="AA690" s="520" t="s">
        <v>2690</v>
      </c>
      <c r="AB690" s="520" t="s">
        <v>7214</v>
      </c>
      <c r="AC690" s="520" t="s">
        <v>7215</v>
      </c>
      <c r="AD690" s="520" t="s">
        <v>7216</v>
      </c>
      <c r="AE690" s="520" t="s">
        <v>2464</v>
      </c>
      <c r="AF690" s="520" t="s">
        <v>2464</v>
      </c>
      <c r="AG690" s="520" t="s">
        <v>2464</v>
      </c>
    </row>
    <row r="691" spans="1:33" ht="12.75" hidden="1" customHeight="1" outlineLevel="1">
      <c r="A691" s="520" t="s">
        <v>7217</v>
      </c>
      <c r="B691" s="520" t="s">
        <v>7218</v>
      </c>
      <c r="C691" s="520" t="s">
        <v>7218</v>
      </c>
      <c r="D691" s="520" t="s">
        <v>7218</v>
      </c>
      <c r="E691" s="520" t="s">
        <v>7058</v>
      </c>
      <c r="F691" s="520">
        <v>1</v>
      </c>
      <c r="G691" s="523">
        <v>36526.000011574077</v>
      </c>
      <c r="H691" s="523">
        <v>47848.999988425923</v>
      </c>
      <c r="I691" s="523">
        <v>42599.59003472222</v>
      </c>
      <c r="J691" s="520" t="s">
        <v>2465</v>
      </c>
      <c r="K691" s="520">
        <v>1</v>
      </c>
      <c r="L691" s="520" t="s">
        <v>2464</v>
      </c>
      <c r="M691" s="520" t="s">
        <v>7219</v>
      </c>
      <c r="N691" s="523">
        <v>39482</v>
      </c>
      <c r="O691" s="520" t="s">
        <v>2464</v>
      </c>
      <c r="P691" s="520" t="s">
        <v>2464</v>
      </c>
      <c r="Q691" s="520" t="s">
        <v>7220</v>
      </c>
      <c r="R691" s="520" t="s">
        <v>7221</v>
      </c>
      <c r="S691" s="520" t="s">
        <v>2464</v>
      </c>
      <c r="T691" s="520" t="s">
        <v>2464</v>
      </c>
      <c r="U691" s="520" t="s">
        <v>7222</v>
      </c>
      <c r="V691" s="520" t="s">
        <v>2464</v>
      </c>
      <c r="W691" s="520" t="s">
        <v>5910</v>
      </c>
      <c r="X691" s="520" t="s">
        <v>5911</v>
      </c>
      <c r="Y691" s="520" t="s">
        <v>2464</v>
      </c>
      <c r="Z691" s="520" t="s">
        <v>2464</v>
      </c>
      <c r="AA691" s="520" t="s">
        <v>2690</v>
      </c>
      <c r="AB691" s="520" t="s">
        <v>7223</v>
      </c>
      <c r="AC691" s="520" t="s">
        <v>2464</v>
      </c>
      <c r="AD691" s="520" t="s">
        <v>7224</v>
      </c>
      <c r="AE691" s="520" t="s">
        <v>2464</v>
      </c>
      <c r="AF691" s="520" t="s">
        <v>2464</v>
      </c>
      <c r="AG691" s="520" t="s">
        <v>2464</v>
      </c>
    </row>
    <row r="692" spans="1:33" ht="12.75" hidden="1" customHeight="1" outlineLevel="1">
      <c r="A692" s="520" t="s">
        <v>7225</v>
      </c>
      <c r="B692" s="520" t="s">
        <v>7226</v>
      </c>
      <c r="C692" s="520" t="s">
        <v>7226</v>
      </c>
      <c r="D692" s="520" t="s">
        <v>7226</v>
      </c>
      <c r="E692" s="520" t="s">
        <v>7058</v>
      </c>
      <c r="F692" s="520">
        <v>1</v>
      </c>
      <c r="G692" s="523">
        <v>36526.000011574077</v>
      </c>
      <c r="H692" s="523">
        <v>47848.999988425923</v>
      </c>
      <c r="I692" s="523">
        <v>42599.59003472222</v>
      </c>
      <c r="J692" s="520" t="s">
        <v>2465</v>
      </c>
      <c r="K692" s="520">
        <v>1</v>
      </c>
      <c r="L692" s="520" t="s">
        <v>2464</v>
      </c>
      <c r="M692" s="520" t="s">
        <v>7227</v>
      </c>
      <c r="N692" s="523">
        <v>39482</v>
      </c>
      <c r="O692" s="520" t="s">
        <v>2464</v>
      </c>
      <c r="P692" s="520" t="s">
        <v>2464</v>
      </c>
      <c r="Q692" s="520" t="s">
        <v>7228</v>
      </c>
      <c r="R692" s="520" t="s">
        <v>7229</v>
      </c>
      <c r="S692" s="520" t="s">
        <v>2464</v>
      </c>
      <c r="T692" s="520" t="s">
        <v>2464</v>
      </c>
      <c r="U692" s="520" t="s">
        <v>7230</v>
      </c>
      <c r="V692" s="520" t="s">
        <v>7231</v>
      </c>
      <c r="W692" s="520" t="s">
        <v>5910</v>
      </c>
      <c r="X692" s="520" t="s">
        <v>5911</v>
      </c>
      <c r="Y692" s="520" t="s">
        <v>2464</v>
      </c>
      <c r="Z692" s="520" t="s">
        <v>2464</v>
      </c>
      <c r="AA692" s="520" t="s">
        <v>2690</v>
      </c>
      <c r="AB692" s="520" t="s">
        <v>7232</v>
      </c>
      <c r="AC692" s="520" t="s">
        <v>7233</v>
      </c>
      <c r="AD692" s="520" t="s">
        <v>7234</v>
      </c>
      <c r="AE692" s="520" t="s">
        <v>2464</v>
      </c>
      <c r="AF692" s="520" t="s">
        <v>2464</v>
      </c>
      <c r="AG692" s="520" t="s">
        <v>2464</v>
      </c>
    </row>
    <row r="693" spans="1:33" ht="12.75" hidden="1" customHeight="1" outlineLevel="1">
      <c r="A693" s="520" t="s">
        <v>7235</v>
      </c>
      <c r="B693" s="520" t="s">
        <v>7236</v>
      </c>
      <c r="C693" s="520" t="s">
        <v>7236</v>
      </c>
      <c r="D693" s="520" t="s">
        <v>7236</v>
      </c>
      <c r="E693" s="520" t="s">
        <v>7058</v>
      </c>
      <c r="F693" s="520">
        <v>1</v>
      </c>
      <c r="G693" s="523">
        <v>36526.000011574077</v>
      </c>
      <c r="H693" s="523">
        <v>47848.999988425923</v>
      </c>
      <c r="I693" s="523">
        <v>42599.59003472222</v>
      </c>
      <c r="J693" s="520" t="s">
        <v>2465</v>
      </c>
      <c r="K693" s="520">
        <v>1</v>
      </c>
      <c r="L693" s="520" t="s">
        <v>2464</v>
      </c>
      <c r="M693" s="520" t="s">
        <v>7237</v>
      </c>
      <c r="N693" s="523">
        <v>39482</v>
      </c>
      <c r="O693" s="520" t="s">
        <v>2464</v>
      </c>
      <c r="P693" s="520" t="s">
        <v>2464</v>
      </c>
      <c r="Q693" s="520" t="s">
        <v>7238</v>
      </c>
      <c r="R693" s="520" t="s">
        <v>7239</v>
      </c>
      <c r="S693" s="520" t="s">
        <v>2464</v>
      </c>
      <c r="T693" s="520" t="s">
        <v>2464</v>
      </c>
      <c r="U693" s="520" t="s">
        <v>7240</v>
      </c>
      <c r="V693" s="520" t="s">
        <v>7241</v>
      </c>
      <c r="W693" s="520" t="s">
        <v>5910</v>
      </c>
      <c r="X693" s="520" t="s">
        <v>5911</v>
      </c>
      <c r="Y693" s="520" t="s">
        <v>2464</v>
      </c>
      <c r="Z693" s="520" t="s">
        <v>2464</v>
      </c>
      <c r="AA693" s="520" t="s">
        <v>2690</v>
      </c>
      <c r="AB693" s="520" t="s">
        <v>7242</v>
      </c>
      <c r="AC693" s="520" t="s">
        <v>7243</v>
      </c>
      <c r="AD693" s="520" t="s">
        <v>7244</v>
      </c>
      <c r="AE693" s="520" t="s">
        <v>2464</v>
      </c>
      <c r="AF693" s="520" t="s">
        <v>2464</v>
      </c>
      <c r="AG693" s="520" t="s">
        <v>2464</v>
      </c>
    </row>
    <row r="694" spans="1:33" ht="12.75" hidden="1" customHeight="1" outlineLevel="1">
      <c r="A694" s="520" t="s">
        <v>7245</v>
      </c>
      <c r="B694" s="520" t="s">
        <v>7246</v>
      </c>
      <c r="C694" s="520" t="s">
        <v>7246</v>
      </c>
      <c r="D694" s="520" t="s">
        <v>7246</v>
      </c>
      <c r="E694" s="520" t="s">
        <v>7058</v>
      </c>
      <c r="F694" s="520">
        <v>1</v>
      </c>
      <c r="G694" s="523">
        <v>36526.000011574077</v>
      </c>
      <c r="H694" s="523">
        <v>47848.999988425923</v>
      </c>
      <c r="I694" s="523">
        <v>42599.59003472222</v>
      </c>
      <c r="J694" s="520" t="s">
        <v>2465</v>
      </c>
      <c r="K694" s="520">
        <v>1</v>
      </c>
      <c r="L694" s="520" t="s">
        <v>2464</v>
      </c>
      <c r="M694" s="520" t="s">
        <v>7247</v>
      </c>
      <c r="N694" s="523">
        <v>39482</v>
      </c>
      <c r="O694" s="520" t="s">
        <v>2464</v>
      </c>
      <c r="P694" s="520" t="s">
        <v>2464</v>
      </c>
      <c r="Q694" s="520" t="s">
        <v>7248</v>
      </c>
      <c r="R694" s="520" t="s">
        <v>2464</v>
      </c>
      <c r="S694" s="520" t="s">
        <v>2464</v>
      </c>
      <c r="T694" s="520" t="s">
        <v>2464</v>
      </c>
      <c r="U694" s="520" t="s">
        <v>7248</v>
      </c>
      <c r="V694" s="520" t="s">
        <v>7249</v>
      </c>
      <c r="W694" s="520" t="s">
        <v>5910</v>
      </c>
      <c r="X694" s="520" t="s">
        <v>5911</v>
      </c>
      <c r="Y694" s="520" t="s">
        <v>2464</v>
      </c>
      <c r="Z694" s="520" t="s">
        <v>2464</v>
      </c>
      <c r="AA694" s="520" t="s">
        <v>2690</v>
      </c>
      <c r="AB694" s="520" t="s">
        <v>7250</v>
      </c>
      <c r="AC694" s="520" t="s">
        <v>7251</v>
      </c>
      <c r="AD694" s="520" t="s">
        <v>2464</v>
      </c>
      <c r="AE694" s="520" t="s">
        <v>2464</v>
      </c>
      <c r="AF694" s="520" t="s">
        <v>2464</v>
      </c>
      <c r="AG694" s="520" t="s">
        <v>2464</v>
      </c>
    </row>
    <row r="695" spans="1:33" ht="12.75" hidden="1" customHeight="1" outlineLevel="1">
      <c r="A695" s="520" t="s">
        <v>7252</v>
      </c>
      <c r="B695" s="520" t="s">
        <v>7253</v>
      </c>
      <c r="C695" s="520" t="s">
        <v>7253</v>
      </c>
      <c r="D695" s="520" t="s">
        <v>7253</v>
      </c>
      <c r="E695" s="520" t="s">
        <v>7058</v>
      </c>
      <c r="F695" s="520">
        <v>1</v>
      </c>
      <c r="G695" s="523">
        <v>36526.000011574077</v>
      </c>
      <c r="H695" s="523">
        <v>47848.999988425923</v>
      </c>
      <c r="I695" s="523">
        <v>42599.59003472222</v>
      </c>
      <c r="J695" s="520" t="s">
        <v>2465</v>
      </c>
      <c r="K695" s="520">
        <v>1</v>
      </c>
      <c r="L695" s="520" t="s">
        <v>2464</v>
      </c>
      <c r="M695" s="520" t="s">
        <v>7254</v>
      </c>
      <c r="N695" s="523">
        <v>39482</v>
      </c>
      <c r="O695" s="520" t="s">
        <v>2464</v>
      </c>
      <c r="P695" s="520" t="s">
        <v>2464</v>
      </c>
      <c r="Q695" s="520" t="s">
        <v>7255</v>
      </c>
      <c r="R695" s="520" t="s">
        <v>2464</v>
      </c>
      <c r="S695" s="520" t="s">
        <v>2464</v>
      </c>
      <c r="T695" s="520" t="s">
        <v>2464</v>
      </c>
      <c r="U695" s="520" t="s">
        <v>7256</v>
      </c>
      <c r="V695" s="520" t="s">
        <v>7257</v>
      </c>
      <c r="W695" s="520" t="s">
        <v>5910</v>
      </c>
      <c r="X695" s="520" t="s">
        <v>5911</v>
      </c>
      <c r="Y695" s="520" t="s">
        <v>2464</v>
      </c>
      <c r="Z695" s="520" t="s">
        <v>2464</v>
      </c>
      <c r="AA695" s="520" t="s">
        <v>2690</v>
      </c>
      <c r="AB695" s="520" t="s">
        <v>7258</v>
      </c>
      <c r="AC695" s="520" t="s">
        <v>7259</v>
      </c>
      <c r="AD695" s="520" t="s">
        <v>2464</v>
      </c>
      <c r="AE695" s="520" t="s">
        <v>2464</v>
      </c>
      <c r="AF695" s="520" t="s">
        <v>2464</v>
      </c>
      <c r="AG695" s="520" t="s">
        <v>2464</v>
      </c>
    </row>
    <row r="696" spans="1:33" ht="12.75" hidden="1" customHeight="1" outlineLevel="1">
      <c r="A696" s="520" t="s">
        <v>7260</v>
      </c>
      <c r="B696" s="520" t="s">
        <v>7261</v>
      </c>
      <c r="C696" s="520" t="s">
        <v>7261</v>
      </c>
      <c r="D696" s="520" t="s">
        <v>7261</v>
      </c>
      <c r="E696" s="520" t="s">
        <v>7058</v>
      </c>
      <c r="F696" s="520">
        <v>1</v>
      </c>
      <c r="G696" s="523">
        <v>36526.000011574077</v>
      </c>
      <c r="H696" s="523">
        <v>47848.999988425923</v>
      </c>
      <c r="I696" s="523">
        <v>42599.59003472222</v>
      </c>
      <c r="J696" s="520" t="s">
        <v>2465</v>
      </c>
      <c r="K696" s="520">
        <v>1</v>
      </c>
      <c r="L696" s="520" t="s">
        <v>2464</v>
      </c>
      <c r="M696" s="520" t="s">
        <v>7262</v>
      </c>
      <c r="N696" s="523">
        <v>39482</v>
      </c>
      <c r="O696" s="520" t="s">
        <v>2464</v>
      </c>
      <c r="P696" s="520" t="s">
        <v>2464</v>
      </c>
      <c r="Q696" s="520" t="s">
        <v>7263</v>
      </c>
      <c r="R696" s="520" t="s">
        <v>7264</v>
      </c>
      <c r="S696" s="520" t="s">
        <v>2464</v>
      </c>
      <c r="T696" s="520" t="s">
        <v>2464</v>
      </c>
      <c r="U696" s="520" t="s">
        <v>7263</v>
      </c>
      <c r="V696" s="520" t="s">
        <v>7265</v>
      </c>
      <c r="W696" s="520" t="s">
        <v>5910</v>
      </c>
      <c r="X696" s="520" t="s">
        <v>5911</v>
      </c>
      <c r="Y696" s="520" t="s">
        <v>2464</v>
      </c>
      <c r="Z696" s="520" t="s">
        <v>2464</v>
      </c>
      <c r="AA696" s="520" t="s">
        <v>2690</v>
      </c>
      <c r="AB696" s="520" t="s">
        <v>7266</v>
      </c>
      <c r="AC696" s="520" t="s">
        <v>7267</v>
      </c>
      <c r="AD696" s="520" t="s">
        <v>7268</v>
      </c>
      <c r="AE696" s="520" t="s">
        <v>2464</v>
      </c>
      <c r="AF696" s="520" t="s">
        <v>2464</v>
      </c>
      <c r="AG696" s="520" t="s">
        <v>2464</v>
      </c>
    </row>
    <row r="697" spans="1:33" ht="12.75" hidden="1" customHeight="1" outlineLevel="1">
      <c r="A697" s="520" t="s">
        <v>7269</v>
      </c>
      <c r="B697" s="520" t="s">
        <v>7270</v>
      </c>
      <c r="C697" s="520" t="s">
        <v>7270</v>
      </c>
      <c r="D697" s="520" t="s">
        <v>7270</v>
      </c>
      <c r="E697" s="520" t="s">
        <v>7058</v>
      </c>
      <c r="F697" s="520">
        <v>1</v>
      </c>
      <c r="G697" s="523">
        <v>36526.000011574077</v>
      </c>
      <c r="H697" s="523">
        <v>47848.999988425923</v>
      </c>
      <c r="I697" s="523">
        <v>42599.59003472222</v>
      </c>
      <c r="J697" s="520" t="s">
        <v>2465</v>
      </c>
      <c r="K697" s="520">
        <v>1</v>
      </c>
      <c r="L697" s="520" t="s">
        <v>2464</v>
      </c>
      <c r="M697" s="520" t="s">
        <v>7271</v>
      </c>
      <c r="N697" s="523">
        <v>39482</v>
      </c>
      <c r="O697" s="520" t="s">
        <v>2464</v>
      </c>
      <c r="P697" s="520" t="s">
        <v>2464</v>
      </c>
      <c r="Q697" s="520" t="s">
        <v>7263</v>
      </c>
      <c r="R697" s="520" t="s">
        <v>7272</v>
      </c>
      <c r="S697" s="520" t="s">
        <v>2464</v>
      </c>
      <c r="T697" s="520" t="s">
        <v>2464</v>
      </c>
      <c r="U697" s="520" t="s">
        <v>7263</v>
      </c>
      <c r="V697" s="520" t="s">
        <v>7273</v>
      </c>
      <c r="W697" s="520" t="s">
        <v>5910</v>
      </c>
      <c r="X697" s="520" t="s">
        <v>5911</v>
      </c>
      <c r="Y697" s="520" t="s">
        <v>2464</v>
      </c>
      <c r="Z697" s="520" t="s">
        <v>2464</v>
      </c>
      <c r="AA697" s="520" t="s">
        <v>2690</v>
      </c>
      <c r="AB697" s="520" t="s">
        <v>7274</v>
      </c>
      <c r="AC697" s="520" t="s">
        <v>7275</v>
      </c>
      <c r="AD697" s="520" t="s">
        <v>7276</v>
      </c>
      <c r="AE697" s="520" t="s">
        <v>2464</v>
      </c>
      <c r="AF697" s="520" t="s">
        <v>2464</v>
      </c>
      <c r="AG697" s="520" t="s">
        <v>2464</v>
      </c>
    </row>
    <row r="698" spans="1:33" ht="12.75" hidden="1" customHeight="1" outlineLevel="1">
      <c r="A698" s="520" t="s">
        <v>7277</v>
      </c>
      <c r="B698" s="520" t="s">
        <v>7278</v>
      </c>
      <c r="C698" s="520" t="s">
        <v>7278</v>
      </c>
      <c r="D698" s="520" t="s">
        <v>7278</v>
      </c>
      <c r="E698" s="520" t="s">
        <v>7058</v>
      </c>
      <c r="F698" s="520">
        <v>1</v>
      </c>
      <c r="G698" s="523">
        <v>36526.000011574077</v>
      </c>
      <c r="H698" s="523">
        <v>47848.999988425923</v>
      </c>
      <c r="I698" s="523">
        <v>42599.59003472222</v>
      </c>
      <c r="J698" s="520" t="s">
        <v>2465</v>
      </c>
      <c r="K698" s="520">
        <v>1</v>
      </c>
      <c r="L698" s="520" t="s">
        <v>2464</v>
      </c>
      <c r="M698" s="520" t="s">
        <v>7279</v>
      </c>
      <c r="N698" s="523">
        <v>39482</v>
      </c>
      <c r="O698" s="520" t="s">
        <v>2464</v>
      </c>
      <c r="P698" s="520" t="s">
        <v>2464</v>
      </c>
      <c r="Q698" s="520" t="s">
        <v>6005</v>
      </c>
      <c r="R698" s="520" t="s">
        <v>6066</v>
      </c>
      <c r="S698" s="520" t="s">
        <v>2464</v>
      </c>
      <c r="T698" s="520" t="s">
        <v>2464</v>
      </c>
      <c r="U698" s="520" t="s">
        <v>6005</v>
      </c>
      <c r="V698" s="520" t="s">
        <v>2464</v>
      </c>
      <c r="W698" s="520" t="s">
        <v>5910</v>
      </c>
      <c r="X698" s="520" t="s">
        <v>5911</v>
      </c>
      <c r="Y698" s="520" t="s">
        <v>7280</v>
      </c>
      <c r="Z698" s="520" t="s">
        <v>7281</v>
      </c>
      <c r="AA698" s="520" t="s">
        <v>2690</v>
      </c>
      <c r="AB698" s="520" t="s">
        <v>7282</v>
      </c>
      <c r="AC698" s="520" t="s">
        <v>2464</v>
      </c>
      <c r="AD698" s="520" t="s">
        <v>6642</v>
      </c>
      <c r="AE698" s="520" t="s">
        <v>2464</v>
      </c>
      <c r="AF698" s="520" t="s">
        <v>2464</v>
      </c>
      <c r="AG698" s="520" t="s">
        <v>2464</v>
      </c>
    </row>
    <row r="699" spans="1:33" ht="12.75" hidden="1" customHeight="1" outlineLevel="1">
      <c r="A699" s="520" t="s">
        <v>7283</v>
      </c>
      <c r="B699" s="520" t="s">
        <v>7284</v>
      </c>
      <c r="C699" s="520" t="s">
        <v>7284</v>
      </c>
      <c r="D699" s="520" t="s">
        <v>7284</v>
      </c>
      <c r="E699" s="520" t="s">
        <v>7058</v>
      </c>
      <c r="F699" s="520">
        <v>1</v>
      </c>
      <c r="G699" s="523">
        <v>36526.000011574077</v>
      </c>
      <c r="H699" s="523">
        <v>47848.999988425923</v>
      </c>
      <c r="I699" s="523">
        <v>42599.59003472222</v>
      </c>
      <c r="J699" s="520" t="s">
        <v>2465</v>
      </c>
      <c r="K699" s="520">
        <v>1</v>
      </c>
      <c r="L699" s="520" t="s">
        <v>2464</v>
      </c>
      <c r="M699" s="520" t="s">
        <v>7285</v>
      </c>
      <c r="N699" s="523">
        <v>39482</v>
      </c>
      <c r="O699" s="520" t="s">
        <v>2464</v>
      </c>
      <c r="P699" s="520" t="s">
        <v>2464</v>
      </c>
      <c r="Q699" s="520" t="s">
        <v>6005</v>
      </c>
      <c r="R699" s="520" t="s">
        <v>7286</v>
      </c>
      <c r="S699" s="520" t="s">
        <v>2464</v>
      </c>
      <c r="T699" s="520" t="s">
        <v>2464</v>
      </c>
      <c r="U699" s="520" t="s">
        <v>6005</v>
      </c>
      <c r="V699" s="520" t="s">
        <v>2464</v>
      </c>
      <c r="W699" s="520" t="s">
        <v>5910</v>
      </c>
      <c r="X699" s="520" t="s">
        <v>5911</v>
      </c>
      <c r="Y699" s="520" t="s">
        <v>7287</v>
      </c>
      <c r="Z699" s="520" t="s">
        <v>7288</v>
      </c>
      <c r="AA699" s="520" t="s">
        <v>2690</v>
      </c>
      <c r="AB699" s="520" t="s">
        <v>7289</v>
      </c>
      <c r="AC699" s="520" t="s">
        <v>2464</v>
      </c>
      <c r="AD699" s="520" t="s">
        <v>7290</v>
      </c>
      <c r="AE699" s="520" t="s">
        <v>2464</v>
      </c>
      <c r="AF699" s="520" t="s">
        <v>2464</v>
      </c>
      <c r="AG699" s="520" t="s">
        <v>2464</v>
      </c>
    </row>
    <row r="700" spans="1:33" ht="12.75" hidden="1" customHeight="1" outlineLevel="1">
      <c r="A700" s="520" t="s">
        <v>7291</v>
      </c>
      <c r="B700" s="520" t="s">
        <v>7292</v>
      </c>
      <c r="C700" s="520" t="s">
        <v>7292</v>
      </c>
      <c r="D700" s="520" t="s">
        <v>7292</v>
      </c>
      <c r="E700" s="520" t="s">
        <v>7058</v>
      </c>
      <c r="F700" s="520">
        <v>1</v>
      </c>
      <c r="G700" s="523">
        <v>36526.000011574077</v>
      </c>
      <c r="H700" s="523">
        <v>47848.999988425923</v>
      </c>
      <c r="I700" s="523">
        <v>42599.59003472222</v>
      </c>
      <c r="J700" s="520" t="s">
        <v>2465</v>
      </c>
      <c r="K700" s="520">
        <v>1</v>
      </c>
      <c r="L700" s="520" t="s">
        <v>2464</v>
      </c>
      <c r="M700" s="520" t="s">
        <v>7293</v>
      </c>
      <c r="N700" s="523">
        <v>39482</v>
      </c>
      <c r="O700" s="520" t="s">
        <v>2464</v>
      </c>
      <c r="P700" s="520" t="s">
        <v>7294</v>
      </c>
      <c r="Q700" s="520" t="s">
        <v>6075</v>
      </c>
      <c r="R700" s="520" t="s">
        <v>7295</v>
      </c>
      <c r="S700" s="520" t="s">
        <v>2464</v>
      </c>
      <c r="T700" s="520" t="s">
        <v>6077</v>
      </c>
      <c r="U700" s="520" t="s">
        <v>6075</v>
      </c>
      <c r="V700" s="520" t="s">
        <v>2464</v>
      </c>
      <c r="W700" s="520" t="s">
        <v>5910</v>
      </c>
      <c r="X700" s="520" t="s">
        <v>5911</v>
      </c>
      <c r="Y700" s="520" t="s">
        <v>7296</v>
      </c>
      <c r="Z700" s="520" t="s">
        <v>7297</v>
      </c>
      <c r="AA700" s="520" t="s">
        <v>2690</v>
      </c>
      <c r="AB700" s="520" t="s">
        <v>7298</v>
      </c>
      <c r="AC700" s="520" t="s">
        <v>2464</v>
      </c>
      <c r="AD700" s="520" t="s">
        <v>7299</v>
      </c>
      <c r="AE700" s="520" t="s">
        <v>2464</v>
      </c>
      <c r="AF700" s="520" t="s">
        <v>2464</v>
      </c>
      <c r="AG700" s="520" t="s">
        <v>2464</v>
      </c>
    </row>
    <row r="701" spans="1:33" ht="12.75" hidden="1" customHeight="1" outlineLevel="1">
      <c r="A701" s="520" t="s">
        <v>7300</v>
      </c>
      <c r="B701" s="520" t="s">
        <v>7301</v>
      </c>
      <c r="C701" s="520" t="s">
        <v>7301</v>
      </c>
      <c r="D701" s="520" t="s">
        <v>7301</v>
      </c>
      <c r="E701" s="520" t="s">
        <v>7058</v>
      </c>
      <c r="F701" s="520">
        <v>1</v>
      </c>
      <c r="G701" s="523">
        <v>36526.000011574077</v>
      </c>
      <c r="H701" s="523">
        <v>47848.999988425923</v>
      </c>
      <c r="I701" s="523">
        <v>42599.59003472222</v>
      </c>
      <c r="J701" s="520" t="s">
        <v>2465</v>
      </c>
      <c r="K701" s="520">
        <v>1</v>
      </c>
      <c r="L701" s="520" t="s">
        <v>2464</v>
      </c>
      <c r="M701" s="520" t="s">
        <v>7302</v>
      </c>
      <c r="N701" s="523">
        <v>39482</v>
      </c>
      <c r="O701" s="520" t="s">
        <v>2464</v>
      </c>
      <c r="P701" s="520" t="s">
        <v>2464</v>
      </c>
      <c r="Q701" s="520" t="s">
        <v>7303</v>
      </c>
      <c r="R701" s="520" t="s">
        <v>2464</v>
      </c>
      <c r="S701" s="520" t="s">
        <v>2464</v>
      </c>
      <c r="T701" s="520" t="s">
        <v>2464</v>
      </c>
      <c r="U701" s="520" t="s">
        <v>7304</v>
      </c>
      <c r="V701" s="520" t="s">
        <v>7305</v>
      </c>
      <c r="W701" s="520" t="s">
        <v>5910</v>
      </c>
      <c r="X701" s="520" t="s">
        <v>5911</v>
      </c>
      <c r="Y701" s="520" t="s">
        <v>2464</v>
      </c>
      <c r="Z701" s="520" t="s">
        <v>2464</v>
      </c>
      <c r="AA701" s="520" t="s">
        <v>2690</v>
      </c>
      <c r="AB701" s="520" t="s">
        <v>7306</v>
      </c>
      <c r="AC701" s="520" t="s">
        <v>7307</v>
      </c>
      <c r="AD701" s="520" t="s">
        <v>2464</v>
      </c>
      <c r="AE701" s="520" t="s">
        <v>2464</v>
      </c>
      <c r="AF701" s="520" t="s">
        <v>2464</v>
      </c>
      <c r="AG701" s="520" t="s">
        <v>2464</v>
      </c>
    </row>
    <row r="702" spans="1:33" ht="12.75" hidden="1" customHeight="1" outlineLevel="1">
      <c r="A702" s="520" t="s">
        <v>7308</v>
      </c>
      <c r="B702" s="520" t="s">
        <v>7309</v>
      </c>
      <c r="C702" s="520" t="s">
        <v>7309</v>
      </c>
      <c r="D702" s="520" t="s">
        <v>7310</v>
      </c>
      <c r="E702" s="520" t="s">
        <v>7058</v>
      </c>
      <c r="F702" s="520">
        <v>1</v>
      </c>
      <c r="G702" s="523">
        <v>36526.000011574077</v>
      </c>
      <c r="H702" s="523">
        <v>47848.999988425923</v>
      </c>
      <c r="I702" s="523">
        <v>41843.911157407405</v>
      </c>
      <c r="J702" s="520" t="s">
        <v>2465</v>
      </c>
      <c r="K702" s="520">
        <v>1</v>
      </c>
      <c r="L702" s="520" t="s">
        <v>2464</v>
      </c>
      <c r="M702" s="520" t="s">
        <v>7311</v>
      </c>
      <c r="N702" s="523">
        <v>39482</v>
      </c>
      <c r="O702" s="520" t="s">
        <v>2464</v>
      </c>
      <c r="P702" s="520" t="s">
        <v>2464</v>
      </c>
      <c r="Q702" s="520" t="s">
        <v>2464</v>
      </c>
      <c r="R702" s="520" t="s">
        <v>2464</v>
      </c>
      <c r="S702" s="520" t="s">
        <v>2464</v>
      </c>
      <c r="T702" s="520" t="s">
        <v>2464</v>
      </c>
      <c r="U702" s="520" t="s">
        <v>2464</v>
      </c>
      <c r="V702" s="520" t="s">
        <v>2464</v>
      </c>
      <c r="W702" s="520" t="s">
        <v>6094</v>
      </c>
      <c r="X702" s="520" t="s">
        <v>6095</v>
      </c>
      <c r="Y702" s="520" t="s">
        <v>2464</v>
      </c>
      <c r="Z702" s="520" t="s">
        <v>2464</v>
      </c>
      <c r="AA702" s="520" t="s">
        <v>2690</v>
      </c>
      <c r="AB702" s="520" t="s">
        <v>7312</v>
      </c>
      <c r="AC702" s="520" t="s">
        <v>2464</v>
      </c>
      <c r="AD702" s="520" t="s">
        <v>2464</v>
      </c>
      <c r="AE702" s="520" t="s">
        <v>2464</v>
      </c>
      <c r="AF702" s="520" t="s">
        <v>2464</v>
      </c>
      <c r="AG702" s="520" t="s">
        <v>2464</v>
      </c>
    </row>
    <row r="703" spans="1:33" ht="12.75" hidden="1" customHeight="1" outlineLevel="1">
      <c r="A703" s="520" t="s">
        <v>7313</v>
      </c>
      <c r="B703" s="520" t="s">
        <v>7314</v>
      </c>
      <c r="C703" s="520" t="s">
        <v>7314</v>
      </c>
      <c r="D703" s="520" t="s">
        <v>7315</v>
      </c>
      <c r="E703" s="520" t="s">
        <v>7058</v>
      </c>
      <c r="F703" s="520">
        <v>1</v>
      </c>
      <c r="G703" s="523">
        <v>36526.000011574077</v>
      </c>
      <c r="H703" s="523">
        <v>47848.999988425923</v>
      </c>
      <c r="I703" s="523">
        <v>41843.911157407405</v>
      </c>
      <c r="J703" s="520" t="s">
        <v>2465</v>
      </c>
      <c r="K703" s="520">
        <v>1</v>
      </c>
      <c r="L703" s="520" t="s">
        <v>2464</v>
      </c>
      <c r="M703" s="520" t="s">
        <v>7316</v>
      </c>
      <c r="N703" s="523">
        <v>39482</v>
      </c>
      <c r="O703" s="520" t="s">
        <v>2464</v>
      </c>
      <c r="P703" s="520" t="s">
        <v>2464</v>
      </c>
      <c r="Q703" s="520" t="s">
        <v>2464</v>
      </c>
      <c r="R703" s="520" t="s">
        <v>2464</v>
      </c>
      <c r="S703" s="520" t="s">
        <v>2464</v>
      </c>
      <c r="T703" s="520" t="s">
        <v>2464</v>
      </c>
      <c r="U703" s="520" t="s">
        <v>2464</v>
      </c>
      <c r="V703" s="520" t="s">
        <v>2464</v>
      </c>
      <c r="W703" s="520" t="s">
        <v>6094</v>
      </c>
      <c r="X703" s="520" t="s">
        <v>6095</v>
      </c>
      <c r="Y703" s="520" t="s">
        <v>2464</v>
      </c>
      <c r="Z703" s="520" t="s">
        <v>2464</v>
      </c>
      <c r="AA703" s="520" t="s">
        <v>2690</v>
      </c>
      <c r="AB703" s="520" t="s">
        <v>7317</v>
      </c>
      <c r="AC703" s="520" t="s">
        <v>2464</v>
      </c>
      <c r="AD703" s="520" t="s">
        <v>2464</v>
      </c>
      <c r="AE703" s="520" t="s">
        <v>2464</v>
      </c>
      <c r="AF703" s="520" t="s">
        <v>2464</v>
      </c>
      <c r="AG703" s="520" t="s">
        <v>2464</v>
      </c>
    </row>
    <row r="704" spans="1:33" ht="12.75" hidden="1" customHeight="1" outlineLevel="1">
      <c r="A704" s="520" t="s">
        <v>7318</v>
      </c>
      <c r="B704" s="520" t="s">
        <v>7319</v>
      </c>
      <c r="C704" s="520" t="s">
        <v>7319</v>
      </c>
      <c r="D704" s="520" t="s">
        <v>7319</v>
      </c>
      <c r="E704" s="520" t="s">
        <v>7058</v>
      </c>
      <c r="F704" s="520">
        <v>1</v>
      </c>
      <c r="G704" s="523">
        <v>36526.000011574077</v>
      </c>
      <c r="H704" s="523">
        <v>47848.999988425923</v>
      </c>
      <c r="I704" s="523">
        <v>41843.911157407405</v>
      </c>
      <c r="J704" s="520" t="s">
        <v>2465</v>
      </c>
      <c r="K704" s="520">
        <v>1</v>
      </c>
      <c r="L704" s="520" t="s">
        <v>2464</v>
      </c>
      <c r="M704" s="520" t="s">
        <v>7320</v>
      </c>
      <c r="N704" s="523">
        <v>39482</v>
      </c>
      <c r="O704" s="520" t="s">
        <v>2464</v>
      </c>
      <c r="P704" s="520" t="s">
        <v>2464</v>
      </c>
      <c r="Q704" s="520" t="s">
        <v>2464</v>
      </c>
      <c r="R704" s="520" t="s">
        <v>2464</v>
      </c>
      <c r="S704" s="520" t="s">
        <v>2464</v>
      </c>
      <c r="T704" s="520" t="s">
        <v>2464</v>
      </c>
      <c r="U704" s="520" t="s">
        <v>2464</v>
      </c>
      <c r="V704" s="520" t="s">
        <v>2464</v>
      </c>
      <c r="W704" s="520" t="s">
        <v>6094</v>
      </c>
      <c r="X704" s="520" t="s">
        <v>6095</v>
      </c>
      <c r="Y704" s="520" t="s">
        <v>2464</v>
      </c>
      <c r="Z704" s="520" t="s">
        <v>2464</v>
      </c>
      <c r="AA704" s="520" t="s">
        <v>2690</v>
      </c>
      <c r="AB704" s="520" t="s">
        <v>7321</v>
      </c>
      <c r="AC704" s="520" t="s">
        <v>2464</v>
      </c>
      <c r="AD704" s="520" t="s">
        <v>2464</v>
      </c>
      <c r="AE704" s="520" t="s">
        <v>2464</v>
      </c>
      <c r="AF704" s="520" t="s">
        <v>2464</v>
      </c>
      <c r="AG704" s="520" t="s">
        <v>2464</v>
      </c>
    </row>
    <row r="705" spans="1:33" ht="12.75" hidden="1" customHeight="1" outlineLevel="1">
      <c r="A705" s="520" t="s">
        <v>7322</v>
      </c>
      <c r="B705" s="520" t="s">
        <v>7323</v>
      </c>
      <c r="C705" s="520" t="s">
        <v>7323</v>
      </c>
      <c r="D705" s="520" t="s">
        <v>7324</v>
      </c>
      <c r="E705" s="520" t="s">
        <v>7058</v>
      </c>
      <c r="F705" s="520">
        <v>1</v>
      </c>
      <c r="G705" s="523">
        <v>36526.000011574077</v>
      </c>
      <c r="H705" s="523">
        <v>47848.999988425923</v>
      </c>
      <c r="I705" s="523">
        <v>41843.911157407405</v>
      </c>
      <c r="J705" s="520" t="s">
        <v>2465</v>
      </c>
      <c r="K705" s="520">
        <v>1</v>
      </c>
      <c r="L705" s="520" t="s">
        <v>2464</v>
      </c>
      <c r="M705" s="520" t="s">
        <v>7325</v>
      </c>
      <c r="N705" s="523">
        <v>39482</v>
      </c>
      <c r="O705" s="520" t="s">
        <v>2464</v>
      </c>
      <c r="P705" s="520" t="s">
        <v>2464</v>
      </c>
      <c r="Q705" s="520" t="s">
        <v>2464</v>
      </c>
      <c r="R705" s="520" t="s">
        <v>2464</v>
      </c>
      <c r="S705" s="520" t="s">
        <v>2464</v>
      </c>
      <c r="T705" s="520" t="s">
        <v>2464</v>
      </c>
      <c r="U705" s="520" t="s">
        <v>2464</v>
      </c>
      <c r="V705" s="520" t="s">
        <v>2464</v>
      </c>
      <c r="W705" s="520" t="s">
        <v>6094</v>
      </c>
      <c r="X705" s="520" t="s">
        <v>6095</v>
      </c>
      <c r="Y705" s="520" t="s">
        <v>2464</v>
      </c>
      <c r="Z705" s="520" t="s">
        <v>2464</v>
      </c>
      <c r="AA705" s="520" t="s">
        <v>2690</v>
      </c>
      <c r="AB705" s="520" t="s">
        <v>7326</v>
      </c>
      <c r="AC705" s="520" t="s">
        <v>2464</v>
      </c>
      <c r="AD705" s="520" t="s">
        <v>2464</v>
      </c>
      <c r="AE705" s="520" t="s">
        <v>2464</v>
      </c>
      <c r="AF705" s="520" t="s">
        <v>2464</v>
      </c>
      <c r="AG705" s="520" t="s">
        <v>2464</v>
      </c>
    </row>
    <row r="706" spans="1:33" ht="12.75" hidden="1" customHeight="1" outlineLevel="1">
      <c r="A706" s="520" t="s">
        <v>7327</v>
      </c>
      <c r="B706" s="520" t="s">
        <v>7328</v>
      </c>
      <c r="C706" s="520" t="s">
        <v>7328</v>
      </c>
      <c r="D706" s="520" t="s">
        <v>7328</v>
      </c>
      <c r="E706" s="520" t="s">
        <v>7058</v>
      </c>
      <c r="F706" s="520">
        <v>1</v>
      </c>
      <c r="G706" s="523">
        <v>36526.000011574077</v>
      </c>
      <c r="H706" s="523">
        <v>47848.999988425923</v>
      </c>
      <c r="I706" s="523">
        <v>41843.911157407405</v>
      </c>
      <c r="J706" s="520" t="s">
        <v>2465</v>
      </c>
      <c r="K706" s="520">
        <v>1</v>
      </c>
      <c r="L706" s="520" t="s">
        <v>2464</v>
      </c>
      <c r="M706" s="520" t="s">
        <v>7329</v>
      </c>
      <c r="N706" s="523">
        <v>39482</v>
      </c>
      <c r="O706" s="520" t="s">
        <v>2464</v>
      </c>
      <c r="P706" s="520" t="s">
        <v>2464</v>
      </c>
      <c r="Q706" s="520" t="s">
        <v>2464</v>
      </c>
      <c r="R706" s="520" t="s">
        <v>2464</v>
      </c>
      <c r="S706" s="520" t="s">
        <v>2464</v>
      </c>
      <c r="T706" s="520" t="s">
        <v>2464</v>
      </c>
      <c r="U706" s="520" t="s">
        <v>2464</v>
      </c>
      <c r="V706" s="520" t="s">
        <v>2464</v>
      </c>
      <c r="W706" s="520" t="s">
        <v>6094</v>
      </c>
      <c r="X706" s="520" t="s">
        <v>6095</v>
      </c>
      <c r="Y706" s="520" t="s">
        <v>2464</v>
      </c>
      <c r="Z706" s="520" t="s">
        <v>2464</v>
      </c>
      <c r="AA706" s="520" t="s">
        <v>2690</v>
      </c>
      <c r="AB706" s="520" t="s">
        <v>7330</v>
      </c>
      <c r="AC706" s="520" t="s">
        <v>2464</v>
      </c>
      <c r="AD706" s="520" t="s">
        <v>2464</v>
      </c>
      <c r="AE706" s="520" t="s">
        <v>2464</v>
      </c>
      <c r="AF706" s="520" t="s">
        <v>2464</v>
      </c>
      <c r="AG706" s="520" t="s">
        <v>2464</v>
      </c>
    </row>
    <row r="707" spans="1:33" ht="12.75" hidden="1" customHeight="1" outlineLevel="1">
      <c r="A707" s="520" t="s">
        <v>7331</v>
      </c>
      <c r="B707" s="520" t="s">
        <v>7332</v>
      </c>
      <c r="C707" s="520" t="s">
        <v>7332</v>
      </c>
      <c r="D707" s="520" t="s">
        <v>7332</v>
      </c>
      <c r="E707" s="520" t="s">
        <v>7058</v>
      </c>
      <c r="F707" s="520">
        <v>1</v>
      </c>
      <c r="G707" s="523">
        <v>36526.000011574077</v>
      </c>
      <c r="H707" s="523">
        <v>47848.999988425923</v>
      </c>
      <c r="I707" s="523">
        <v>41843.911157407405</v>
      </c>
      <c r="J707" s="520" t="s">
        <v>2465</v>
      </c>
      <c r="K707" s="520">
        <v>1</v>
      </c>
      <c r="L707" s="520" t="s">
        <v>2464</v>
      </c>
      <c r="M707" s="520" t="s">
        <v>7333</v>
      </c>
      <c r="N707" s="523">
        <v>39482</v>
      </c>
      <c r="O707" s="520" t="s">
        <v>2464</v>
      </c>
      <c r="P707" s="520" t="s">
        <v>2464</v>
      </c>
      <c r="Q707" s="520" t="s">
        <v>2464</v>
      </c>
      <c r="R707" s="520" t="s">
        <v>2464</v>
      </c>
      <c r="S707" s="520" t="s">
        <v>2464</v>
      </c>
      <c r="T707" s="520" t="s">
        <v>2464</v>
      </c>
      <c r="U707" s="520" t="s">
        <v>2464</v>
      </c>
      <c r="V707" s="520" t="s">
        <v>2464</v>
      </c>
      <c r="W707" s="520" t="s">
        <v>6094</v>
      </c>
      <c r="X707" s="520" t="s">
        <v>6095</v>
      </c>
      <c r="Y707" s="520" t="s">
        <v>2464</v>
      </c>
      <c r="Z707" s="520" t="s">
        <v>2464</v>
      </c>
      <c r="AA707" s="520" t="s">
        <v>2690</v>
      </c>
      <c r="AB707" s="520" t="s">
        <v>7334</v>
      </c>
      <c r="AC707" s="520" t="s">
        <v>2464</v>
      </c>
      <c r="AD707" s="520" t="s">
        <v>2464</v>
      </c>
      <c r="AE707" s="520" t="s">
        <v>2464</v>
      </c>
      <c r="AF707" s="520" t="s">
        <v>2464</v>
      </c>
      <c r="AG707" s="520" t="s">
        <v>2464</v>
      </c>
    </row>
    <row r="708" spans="1:33" ht="12.75" hidden="1" customHeight="1" outlineLevel="1">
      <c r="A708" s="520" t="s">
        <v>7335</v>
      </c>
      <c r="B708" s="520" t="s">
        <v>7336</v>
      </c>
      <c r="C708" s="520" t="s">
        <v>7336</v>
      </c>
      <c r="D708" s="520" t="s">
        <v>7336</v>
      </c>
      <c r="E708" s="520" t="s">
        <v>7058</v>
      </c>
      <c r="F708" s="520">
        <v>1</v>
      </c>
      <c r="G708" s="523">
        <v>36526.000011574077</v>
      </c>
      <c r="H708" s="523">
        <v>47848.999988425923</v>
      </c>
      <c r="I708" s="523">
        <v>41843.911157407405</v>
      </c>
      <c r="J708" s="520" t="s">
        <v>2465</v>
      </c>
      <c r="K708" s="520">
        <v>1</v>
      </c>
      <c r="L708" s="520" t="s">
        <v>2464</v>
      </c>
      <c r="M708" s="520" t="s">
        <v>7337</v>
      </c>
      <c r="N708" s="523">
        <v>39482</v>
      </c>
      <c r="O708" s="520" t="s">
        <v>2464</v>
      </c>
      <c r="P708" s="520" t="s">
        <v>2464</v>
      </c>
      <c r="Q708" s="520" t="s">
        <v>2464</v>
      </c>
      <c r="R708" s="520" t="s">
        <v>2464</v>
      </c>
      <c r="S708" s="520" t="s">
        <v>2464</v>
      </c>
      <c r="T708" s="520" t="s">
        <v>2464</v>
      </c>
      <c r="U708" s="520" t="s">
        <v>2464</v>
      </c>
      <c r="V708" s="520" t="s">
        <v>2464</v>
      </c>
      <c r="W708" s="520" t="s">
        <v>6094</v>
      </c>
      <c r="X708" s="520" t="s">
        <v>6095</v>
      </c>
      <c r="Y708" s="520" t="s">
        <v>2464</v>
      </c>
      <c r="Z708" s="520" t="s">
        <v>2464</v>
      </c>
      <c r="AA708" s="520" t="s">
        <v>2690</v>
      </c>
      <c r="AB708" s="520" t="s">
        <v>7338</v>
      </c>
      <c r="AC708" s="520" t="s">
        <v>2464</v>
      </c>
      <c r="AD708" s="520" t="s">
        <v>2464</v>
      </c>
      <c r="AE708" s="520" t="s">
        <v>2464</v>
      </c>
      <c r="AF708" s="520" t="s">
        <v>2464</v>
      </c>
      <c r="AG708" s="520" t="s">
        <v>2464</v>
      </c>
    </row>
    <row r="709" spans="1:33" ht="12.75" hidden="1" customHeight="1" outlineLevel="1">
      <c r="A709" s="520" t="s">
        <v>7339</v>
      </c>
      <c r="B709" s="520" t="s">
        <v>7340</v>
      </c>
      <c r="C709" s="520" t="s">
        <v>7340</v>
      </c>
      <c r="D709" s="520" t="s">
        <v>7341</v>
      </c>
      <c r="E709" s="520" t="s">
        <v>7058</v>
      </c>
      <c r="F709" s="520">
        <v>1</v>
      </c>
      <c r="G709" s="523">
        <v>36526.000011574077</v>
      </c>
      <c r="H709" s="523">
        <v>47848.999988425923</v>
      </c>
      <c r="I709" s="523">
        <v>41843.911157407405</v>
      </c>
      <c r="J709" s="520" t="s">
        <v>2465</v>
      </c>
      <c r="K709" s="520">
        <v>1</v>
      </c>
      <c r="L709" s="520" t="s">
        <v>2464</v>
      </c>
      <c r="M709" s="520" t="s">
        <v>7342</v>
      </c>
      <c r="N709" s="523">
        <v>39482</v>
      </c>
      <c r="O709" s="520" t="s">
        <v>2464</v>
      </c>
      <c r="P709" s="520" t="s">
        <v>2464</v>
      </c>
      <c r="Q709" s="520" t="s">
        <v>2464</v>
      </c>
      <c r="R709" s="520" t="s">
        <v>2464</v>
      </c>
      <c r="S709" s="520" t="s">
        <v>2464</v>
      </c>
      <c r="T709" s="520" t="s">
        <v>2464</v>
      </c>
      <c r="U709" s="520" t="s">
        <v>2464</v>
      </c>
      <c r="V709" s="520" t="s">
        <v>2464</v>
      </c>
      <c r="W709" s="520" t="s">
        <v>6094</v>
      </c>
      <c r="X709" s="520" t="s">
        <v>6095</v>
      </c>
      <c r="Y709" s="520" t="s">
        <v>2464</v>
      </c>
      <c r="Z709" s="520" t="s">
        <v>2464</v>
      </c>
      <c r="AA709" s="520" t="s">
        <v>2690</v>
      </c>
      <c r="AB709" s="520" t="s">
        <v>7343</v>
      </c>
      <c r="AC709" s="520" t="s">
        <v>2464</v>
      </c>
      <c r="AD709" s="520" t="s">
        <v>2464</v>
      </c>
      <c r="AE709" s="520" t="s">
        <v>2464</v>
      </c>
      <c r="AF709" s="520" t="s">
        <v>2464</v>
      </c>
      <c r="AG709" s="520" t="s">
        <v>2464</v>
      </c>
    </row>
    <row r="710" spans="1:33" ht="12.75" hidden="1" customHeight="1" outlineLevel="1">
      <c r="A710" s="520" t="s">
        <v>7344</v>
      </c>
      <c r="B710" s="520" t="s">
        <v>7345</v>
      </c>
      <c r="C710" s="520" t="s">
        <v>7345</v>
      </c>
      <c r="D710" s="520" t="s">
        <v>7346</v>
      </c>
      <c r="E710" s="520" t="s">
        <v>7058</v>
      </c>
      <c r="F710" s="520">
        <v>1</v>
      </c>
      <c r="G710" s="523">
        <v>36526.000011574077</v>
      </c>
      <c r="H710" s="523">
        <v>47848.999988425923</v>
      </c>
      <c r="I710" s="523">
        <v>41843.911157407405</v>
      </c>
      <c r="J710" s="520" t="s">
        <v>2465</v>
      </c>
      <c r="K710" s="520">
        <v>1</v>
      </c>
      <c r="L710" s="520" t="s">
        <v>2464</v>
      </c>
      <c r="M710" s="520" t="s">
        <v>7347</v>
      </c>
      <c r="N710" s="523">
        <v>39482</v>
      </c>
      <c r="O710" s="520" t="s">
        <v>2464</v>
      </c>
      <c r="P710" s="520" t="s">
        <v>2464</v>
      </c>
      <c r="Q710" s="520" t="s">
        <v>2464</v>
      </c>
      <c r="R710" s="520" t="s">
        <v>2464</v>
      </c>
      <c r="S710" s="520" t="s">
        <v>2464</v>
      </c>
      <c r="T710" s="520" t="s">
        <v>2464</v>
      </c>
      <c r="U710" s="520" t="s">
        <v>2464</v>
      </c>
      <c r="V710" s="520" t="s">
        <v>2464</v>
      </c>
      <c r="W710" s="520" t="s">
        <v>6094</v>
      </c>
      <c r="X710" s="520" t="s">
        <v>6095</v>
      </c>
      <c r="Y710" s="520" t="s">
        <v>2464</v>
      </c>
      <c r="Z710" s="520" t="s">
        <v>2464</v>
      </c>
      <c r="AA710" s="520" t="s">
        <v>2690</v>
      </c>
      <c r="AB710" s="520" t="s">
        <v>7348</v>
      </c>
      <c r="AC710" s="520" t="s">
        <v>2464</v>
      </c>
      <c r="AD710" s="520" t="s">
        <v>2464</v>
      </c>
      <c r="AE710" s="520" t="s">
        <v>2464</v>
      </c>
      <c r="AF710" s="520" t="s">
        <v>2464</v>
      </c>
      <c r="AG710" s="520" t="s">
        <v>2464</v>
      </c>
    </row>
    <row r="711" spans="1:33" ht="12.75" hidden="1" customHeight="1" outlineLevel="1">
      <c r="A711" s="520" t="s">
        <v>7349</v>
      </c>
      <c r="B711" s="520" t="s">
        <v>7350</v>
      </c>
      <c r="C711" s="520" t="s">
        <v>7350</v>
      </c>
      <c r="D711" s="520" t="s">
        <v>7351</v>
      </c>
      <c r="E711" s="520" t="s">
        <v>7058</v>
      </c>
      <c r="F711" s="520">
        <v>1</v>
      </c>
      <c r="G711" s="523">
        <v>36526.000011574077</v>
      </c>
      <c r="H711" s="523">
        <v>47848.999988425923</v>
      </c>
      <c r="I711" s="523">
        <v>41843.911157407405</v>
      </c>
      <c r="J711" s="520" t="s">
        <v>2465</v>
      </c>
      <c r="K711" s="520">
        <v>1</v>
      </c>
      <c r="L711" s="520" t="s">
        <v>2464</v>
      </c>
      <c r="M711" s="520" t="s">
        <v>7352</v>
      </c>
      <c r="N711" s="523">
        <v>39482</v>
      </c>
      <c r="O711" s="520" t="s">
        <v>2464</v>
      </c>
      <c r="P711" s="520" t="s">
        <v>2464</v>
      </c>
      <c r="Q711" s="520" t="s">
        <v>2464</v>
      </c>
      <c r="R711" s="520" t="s">
        <v>2464</v>
      </c>
      <c r="S711" s="520" t="s">
        <v>2464</v>
      </c>
      <c r="T711" s="520" t="s">
        <v>2464</v>
      </c>
      <c r="U711" s="520" t="s">
        <v>2464</v>
      </c>
      <c r="V711" s="520" t="s">
        <v>2464</v>
      </c>
      <c r="W711" s="520" t="s">
        <v>6094</v>
      </c>
      <c r="X711" s="520" t="s">
        <v>6095</v>
      </c>
      <c r="Y711" s="520" t="s">
        <v>2464</v>
      </c>
      <c r="Z711" s="520" t="s">
        <v>2464</v>
      </c>
      <c r="AA711" s="520" t="s">
        <v>2690</v>
      </c>
      <c r="AB711" s="520" t="s">
        <v>7353</v>
      </c>
      <c r="AC711" s="520" t="s">
        <v>2464</v>
      </c>
      <c r="AD711" s="520" t="s">
        <v>2464</v>
      </c>
      <c r="AE711" s="520" t="s">
        <v>2464</v>
      </c>
      <c r="AF711" s="520" t="s">
        <v>2464</v>
      </c>
      <c r="AG711" s="520" t="s">
        <v>2464</v>
      </c>
    </row>
    <row r="712" spans="1:33" ht="12.75" hidden="1" customHeight="1" outlineLevel="1">
      <c r="A712" s="520" t="s">
        <v>7354</v>
      </c>
      <c r="B712" s="520" t="s">
        <v>7355</v>
      </c>
      <c r="C712" s="520" t="s">
        <v>7355</v>
      </c>
      <c r="D712" s="520" t="s">
        <v>7356</v>
      </c>
      <c r="E712" s="520" t="s">
        <v>7058</v>
      </c>
      <c r="F712" s="520">
        <v>1</v>
      </c>
      <c r="G712" s="523">
        <v>36526.000011574077</v>
      </c>
      <c r="H712" s="523">
        <v>47848.999988425923</v>
      </c>
      <c r="I712" s="523">
        <v>41843.911157407405</v>
      </c>
      <c r="J712" s="520" t="s">
        <v>2465</v>
      </c>
      <c r="K712" s="520">
        <v>1</v>
      </c>
      <c r="L712" s="520" t="s">
        <v>2464</v>
      </c>
      <c r="M712" s="520" t="s">
        <v>7357</v>
      </c>
      <c r="N712" s="523">
        <v>39482</v>
      </c>
      <c r="O712" s="520" t="s">
        <v>2464</v>
      </c>
      <c r="P712" s="520" t="s">
        <v>2464</v>
      </c>
      <c r="Q712" s="520" t="s">
        <v>2464</v>
      </c>
      <c r="R712" s="520" t="s">
        <v>2464</v>
      </c>
      <c r="S712" s="520" t="s">
        <v>2464</v>
      </c>
      <c r="T712" s="520" t="s">
        <v>2464</v>
      </c>
      <c r="U712" s="520" t="s">
        <v>2464</v>
      </c>
      <c r="V712" s="520" t="s">
        <v>2464</v>
      </c>
      <c r="W712" s="520" t="s">
        <v>6094</v>
      </c>
      <c r="X712" s="520" t="s">
        <v>6095</v>
      </c>
      <c r="Y712" s="520" t="s">
        <v>2464</v>
      </c>
      <c r="Z712" s="520" t="s">
        <v>2464</v>
      </c>
      <c r="AA712" s="520" t="s">
        <v>2690</v>
      </c>
      <c r="AB712" s="520" t="s">
        <v>7358</v>
      </c>
      <c r="AC712" s="520" t="s">
        <v>2464</v>
      </c>
      <c r="AD712" s="520" t="s">
        <v>2464</v>
      </c>
      <c r="AE712" s="520" t="s">
        <v>2464</v>
      </c>
      <c r="AF712" s="520" t="s">
        <v>2464</v>
      </c>
      <c r="AG712" s="520" t="s">
        <v>2464</v>
      </c>
    </row>
    <row r="713" spans="1:33" ht="12.75" hidden="1" customHeight="1" outlineLevel="1">
      <c r="A713" s="520" t="s">
        <v>7359</v>
      </c>
      <c r="B713" s="520" t="s">
        <v>7360</v>
      </c>
      <c r="C713" s="520" t="s">
        <v>7360</v>
      </c>
      <c r="D713" s="520" t="s">
        <v>7361</v>
      </c>
      <c r="E713" s="520" t="s">
        <v>7058</v>
      </c>
      <c r="F713" s="520">
        <v>1</v>
      </c>
      <c r="G713" s="523">
        <v>36526.000011574077</v>
      </c>
      <c r="H713" s="523">
        <v>47848.999988425923</v>
      </c>
      <c r="I713" s="523">
        <v>41843.911157407405</v>
      </c>
      <c r="J713" s="520" t="s">
        <v>2465</v>
      </c>
      <c r="K713" s="520">
        <v>1</v>
      </c>
      <c r="L713" s="520" t="s">
        <v>2464</v>
      </c>
      <c r="M713" s="520" t="s">
        <v>7362</v>
      </c>
      <c r="N713" s="523">
        <v>39482</v>
      </c>
      <c r="O713" s="520" t="s">
        <v>2464</v>
      </c>
      <c r="P713" s="520" t="s">
        <v>2464</v>
      </c>
      <c r="Q713" s="520" t="s">
        <v>2464</v>
      </c>
      <c r="R713" s="520" t="s">
        <v>2464</v>
      </c>
      <c r="S713" s="520" t="s">
        <v>2464</v>
      </c>
      <c r="T713" s="520" t="s">
        <v>2464</v>
      </c>
      <c r="U713" s="520" t="s">
        <v>2464</v>
      </c>
      <c r="V713" s="520" t="s">
        <v>2464</v>
      </c>
      <c r="W713" s="520" t="s">
        <v>6094</v>
      </c>
      <c r="X713" s="520" t="s">
        <v>6095</v>
      </c>
      <c r="Y713" s="520" t="s">
        <v>2464</v>
      </c>
      <c r="Z713" s="520" t="s">
        <v>2464</v>
      </c>
      <c r="AA713" s="520" t="s">
        <v>2690</v>
      </c>
      <c r="AB713" s="520" t="s">
        <v>7363</v>
      </c>
      <c r="AC713" s="520" t="s">
        <v>2464</v>
      </c>
      <c r="AD713" s="520" t="s">
        <v>2464</v>
      </c>
      <c r="AE713" s="520" t="s">
        <v>2464</v>
      </c>
      <c r="AF713" s="520" t="s">
        <v>2464</v>
      </c>
      <c r="AG713" s="520" t="s">
        <v>2464</v>
      </c>
    </row>
    <row r="714" spans="1:33" ht="12.75" hidden="1" customHeight="1" outlineLevel="1">
      <c r="A714" s="520" t="s">
        <v>7364</v>
      </c>
      <c r="B714" s="520" t="s">
        <v>7365</v>
      </c>
      <c r="C714" s="520" t="s">
        <v>7365</v>
      </c>
      <c r="D714" s="520" t="s">
        <v>7366</v>
      </c>
      <c r="E714" s="520" t="s">
        <v>7058</v>
      </c>
      <c r="F714" s="520">
        <v>1</v>
      </c>
      <c r="G714" s="523">
        <v>36526.000011574077</v>
      </c>
      <c r="H714" s="523">
        <v>47848.999988425923</v>
      </c>
      <c r="I714" s="523">
        <v>41843.911157407405</v>
      </c>
      <c r="J714" s="520" t="s">
        <v>2465</v>
      </c>
      <c r="K714" s="520">
        <v>1</v>
      </c>
      <c r="L714" s="520" t="s">
        <v>2464</v>
      </c>
      <c r="M714" s="520" t="s">
        <v>7367</v>
      </c>
      <c r="N714" s="523">
        <v>39482</v>
      </c>
      <c r="O714" s="520" t="s">
        <v>2464</v>
      </c>
      <c r="P714" s="520" t="s">
        <v>2464</v>
      </c>
      <c r="Q714" s="520" t="s">
        <v>2464</v>
      </c>
      <c r="R714" s="520" t="s">
        <v>2464</v>
      </c>
      <c r="S714" s="520" t="s">
        <v>2464</v>
      </c>
      <c r="T714" s="520" t="s">
        <v>2464</v>
      </c>
      <c r="U714" s="520" t="s">
        <v>2464</v>
      </c>
      <c r="V714" s="520" t="s">
        <v>2464</v>
      </c>
      <c r="W714" s="520" t="s">
        <v>6094</v>
      </c>
      <c r="X714" s="520" t="s">
        <v>6095</v>
      </c>
      <c r="Y714" s="520" t="s">
        <v>2464</v>
      </c>
      <c r="Z714" s="520" t="s">
        <v>2464</v>
      </c>
      <c r="AA714" s="520" t="s">
        <v>2690</v>
      </c>
      <c r="AB714" s="520" t="s">
        <v>7368</v>
      </c>
      <c r="AC714" s="520" t="s">
        <v>2464</v>
      </c>
      <c r="AD714" s="520" t="s">
        <v>2464</v>
      </c>
      <c r="AE714" s="520" t="s">
        <v>2464</v>
      </c>
      <c r="AF714" s="520" t="s">
        <v>2464</v>
      </c>
      <c r="AG714" s="520" t="s">
        <v>2464</v>
      </c>
    </row>
    <row r="715" spans="1:33" ht="12.75" hidden="1" customHeight="1" outlineLevel="1">
      <c r="A715" s="520" t="s">
        <v>7369</v>
      </c>
      <c r="B715" s="520" t="s">
        <v>7370</v>
      </c>
      <c r="C715" s="520" t="s">
        <v>7370</v>
      </c>
      <c r="D715" s="520" t="s">
        <v>7371</v>
      </c>
      <c r="E715" s="520" t="s">
        <v>7058</v>
      </c>
      <c r="F715" s="520">
        <v>1</v>
      </c>
      <c r="G715" s="523">
        <v>36526.000011574077</v>
      </c>
      <c r="H715" s="523">
        <v>47848.999988425923</v>
      </c>
      <c r="I715" s="523">
        <v>41843.911157407405</v>
      </c>
      <c r="J715" s="520" t="s">
        <v>2465</v>
      </c>
      <c r="K715" s="520">
        <v>1</v>
      </c>
      <c r="L715" s="520" t="s">
        <v>2464</v>
      </c>
      <c r="M715" s="520" t="s">
        <v>7372</v>
      </c>
      <c r="N715" s="523">
        <v>39482</v>
      </c>
      <c r="O715" s="520" t="s">
        <v>2464</v>
      </c>
      <c r="P715" s="520" t="s">
        <v>2464</v>
      </c>
      <c r="Q715" s="520" t="s">
        <v>2464</v>
      </c>
      <c r="R715" s="520" t="s">
        <v>2464</v>
      </c>
      <c r="S715" s="520" t="s">
        <v>2464</v>
      </c>
      <c r="T715" s="520" t="s">
        <v>2464</v>
      </c>
      <c r="U715" s="520" t="s">
        <v>2464</v>
      </c>
      <c r="V715" s="520" t="s">
        <v>2464</v>
      </c>
      <c r="W715" s="520" t="s">
        <v>6094</v>
      </c>
      <c r="X715" s="520" t="s">
        <v>6095</v>
      </c>
      <c r="Y715" s="520" t="s">
        <v>2464</v>
      </c>
      <c r="Z715" s="520" t="s">
        <v>2464</v>
      </c>
      <c r="AA715" s="520" t="s">
        <v>2690</v>
      </c>
      <c r="AB715" s="520" t="s">
        <v>7373</v>
      </c>
      <c r="AC715" s="520" t="s">
        <v>2464</v>
      </c>
      <c r="AD715" s="520" t="s">
        <v>2464</v>
      </c>
      <c r="AE715" s="520" t="s">
        <v>2464</v>
      </c>
      <c r="AF715" s="520" t="s">
        <v>2464</v>
      </c>
      <c r="AG715" s="520" t="s">
        <v>2464</v>
      </c>
    </row>
    <row r="716" spans="1:33" ht="12.75" hidden="1" customHeight="1" outlineLevel="1">
      <c r="A716" s="520" t="s">
        <v>7374</v>
      </c>
      <c r="B716" s="520" t="s">
        <v>7375</v>
      </c>
      <c r="C716" s="520" t="s">
        <v>7375</v>
      </c>
      <c r="D716" s="520" t="s">
        <v>7376</v>
      </c>
      <c r="E716" s="520" t="s">
        <v>7058</v>
      </c>
      <c r="F716" s="520">
        <v>1</v>
      </c>
      <c r="G716" s="523">
        <v>36526.000011574077</v>
      </c>
      <c r="H716" s="523">
        <v>47848.999988425923</v>
      </c>
      <c r="I716" s="523">
        <v>41843.911157407405</v>
      </c>
      <c r="J716" s="520" t="s">
        <v>2465</v>
      </c>
      <c r="K716" s="520">
        <v>1</v>
      </c>
      <c r="L716" s="520" t="s">
        <v>2464</v>
      </c>
      <c r="M716" s="520" t="s">
        <v>7377</v>
      </c>
      <c r="N716" s="523">
        <v>39482</v>
      </c>
      <c r="O716" s="520" t="s">
        <v>2464</v>
      </c>
      <c r="P716" s="520" t="s">
        <v>2464</v>
      </c>
      <c r="Q716" s="520" t="s">
        <v>2464</v>
      </c>
      <c r="R716" s="520" t="s">
        <v>2464</v>
      </c>
      <c r="S716" s="520" t="s">
        <v>2464</v>
      </c>
      <c r="T716" s="520" t="s">
        <v>2464</v>
      </c>
      <c r="U716" s="520" t="s">
        <v>2464</v>
      </c>
      <c r="V716" s="520" t="s">
        <v>2464</v>
      </c>
      <c r="W716" s="520" t="s">
        <v>6094</v>
      </c>
      <c r="X716" s="520" t="s">
        <v>6095</v>
      </c>
      <c r="Y716" s="520" t="s">
        <v>2464</v>
      </c>
      <c r="Z716" s="520" t="s">
        <v>2464</v>
      </c>
      <c r="AA716" s="520" t="s">
        <v>2690</v>
      </c>
      <c r="AB716" s="520" t="s">
        <v>7378</v>
      </c>
      <c r="AC716" s="520" t="s">
        <v>2464</v>
      </c>
      <c r="AD716" s="520" t="s">
        <v>2464</v>
      </c>
      <c r="AE716" s="520" t="s">
        <v>2464</v>
      </c>
      <c r="AF716" s="520" t="s">
        <v>2464</v>
      </c>
      <c r="AG716" s="520" t="s">
        <v>2464</v>
      </c>
    </row>
    <row r="717" spans="1:33" ht="12.75" hidden="1" customHeight="1" outlineLevel="1">
      <c r="A717" s="520" t="s">
        <v>7379</v>
      </c>
      <c r="B717" s="520" t="s">
        <v>7380</v>
      </c>
      <c r="C717" s="520" t="s">
        <v>7380</v>
      </c>
      <c r="D717" s="520" t="s">
        <v>7381</v>
      </c>
      <c r="E717" s="520" t="s">
        <v>7058</v>
      </c>
      <c r="F717" s="520">
        <v>1</v>
      </c>
      <c r="G717" s="523">
        <v>36526.000011574077</v>
      </c>
      <c r="H717" s="523">
        <v>47848.999988425923</v>
      </c>
      <c r="I717" s="523">
        <v>41843.911157407405</v>
      </c>
      <c r="J717" s="520" t="s">
        <v>2465</v>
      </c>
      <c r="K717" s="520">
        <v>1</v>
      </c>
      <c r="L717" s="520" t="s">
        <v>2464</v>
      </c>
      <c r="M717" s="520" t="s">
        <v>7382</v>
      </c>
      <c r="N717" s="523">
        <v>39482</v>
      </c>
      <c r="O717" s="520" t="s">
        <v>2464</v>
      </c>
      <c r="P717" s="520" t="s">
        <v>2464</v>
      </c>
      <c r="Q717" s="520" t="s">
        <v>2464</v>
      </c>
      <c r="R717" s="520" t="s">
        <v>2464</v>
      </c>
      <c r="S717" s="520" t="s">
        <v>2464</v>
      </c>
      <c r="T717" s="520" t="s">
        <v>2464</v>
      </c>
      <c r="U717" s="520" t="s">
        <v>2464</v>
      </c>
      <c r="V717" s="520" t="s">
        <v>2464</v>
      </c>
      <c r="W717" s="520" t="s">
        <v>6094</v>
      </c>
      <c r="X717" s="520" t="s">
        <v>6095</v>
      </c>
      <c r="Y717" s="520" t="s">
        <v>2464</v>
      </c>
      <c r="Z717" s="520" t="s">
        <v>2464</v>
      </c>
      <c r="AA717" s="520" t="s">
        <v>2690</v>
      </c>
      <c r="AB717" s="520" t="s">
        <v>7383</v>
      </c>
      <c r="AC717" s="520" t="s">
        <v>2464</v>
      </c>
      <c r="AD717" s="520" t="s">
        <v>2464</v>
      </c>
      <c r="AE717" s="520" t="s">
        <v>2464</v>
      </c>
      <c r="AF717" s="520" t="s">
        <v>2464</v>
      </c>
      <c r="AG717" s="520" t="s">
        <v>2464</v>
      </c>
    </row>
    <row r="718" spans="1:33" ht="12.75" hidden="1" customHeight="1" outlineLevel="1">
      <c r="A718" s="520" t="s">
        <v>7384</v>
      </c>
      <c r="B718" s="520" t="s">
        <v>7385</v>
      </c>
      <c r="C718" s="520" t="s">
        <v>7385</v>
      </c>
      <c r="D718" s="520" t="s">
        <v>7386</v>
      </c>
      <c r="E718" s="520" t="s">
        <v>7058</v>
      </c>
      <c r="F718" s="520">
        <v>1</v>
      </c>
      <c r="G718" s="523">
        <v>36526.000011574077</v>
      </c>
      <c r="H718" s="523">
        <v>47848.999988425923</v>
      </c>
      <c r="I718" s="523">
        <v>41843.911157407405</v>
      </c>
      <c r="J718" s="520" t="s">
        <v>2465</v>
      </c>
      <c r="K718" s="520">
        <v>1</v>
      </c>
      <c r="L718" s="520" t="s">
        <v>2464</v>
      </c>
      <c r="M718" s="520" t="s">
        <v>7387</v>
      </c>
      <c r="N718" s="523">
        <v>39482</v>
      </c>
      <c r="O718" s="520" t="s">
        <v>2464</v>
      </c>
      <c r="P718" s="520" t="s">
        <v>2464</v>
      </c>
      <c r="Q718" s="520" t="s">
        <v>2464</v>
      </c>
      <c r="R718" s="520" t="s">
        <v>2464</v>
      </c>
      <c r="S718" s="520" t="s">
        <v>2464</v>
      </c>
      <c r="T718" s="520" t="s">
        <v>2464</v>
      </c>
      <c r="U718" s="520" t="s">
        <v>2464</v>
      </c>
      <c r="V718" s="520" t="s">
        <v>2464</v>
      </c>
      <c r="W718" s="520" t="s">
        <v>6094</v>
      </c>
      <c r="X718" s="520" t="s">
        <v>6095</v>
      </c>
      <c r="Y718" s="520" t="s">
        <v>2464</v>
      </c>
      <c r="Z718" s="520" t="s">
        <v>2464</v>
      </c>
      <c r="AA718" s="520" t="s">
        <v>2690</v>
      </c>
      <c r="AB718" s="520" t="s">
        <v>7388</v>
      </c>
      <c r="AC718" s="520" t="s">
        <v>2464</v>
      </c>
      <c r="AD718" s="520" t="s">
        <v>2464</v>
      </c>
      <c r="AE718" s="520" t="s">
        <v>2464</v>
      </c>
      <c r="AF718" s="520" t="s">
        <v>2464</v>
      </c>
      <c r="AG718" s="520" t="s">
        <v>2464</v>
      </c>
    </row>
    <row r="719" spans="1:33" ht="12.75" hidden="1" customHeight="1" outlineLevel="1">
      <c r="A719" s="520" t="s">
        <v>7389</v>
      </c>
      <c r="B719" s="520" t="s">
        <v>7390</v>
      </c>
      <c r="C719" s="520" t="s">
        <v>7390</v>
      </c>
      <c r="D719" s="520" t="s">
        <v>7391</v>
      </c>
      <c r="E719" s="520" t="s">
        <v>7058</v>
      </c>
      <c r="F719" s="520">
        <v>1</v>
      </c>
      <c r="G719" s="523">
        <v>36526.000011574077</v>
      </c>
      <c r="H719" s="523">
        <v>47848.999988425923</v>
      </c>
      <c r="I719" s="523">
        <v>41843.911157407405</v>
      </c>
      <c r="J719" s="520" t="s">
        <v>2465</v>
      </c>
      <c r="K719" s="520">
        <v>1</v>
      </c>
      <c r="L719" s="520" t="s">
        <v>2464</v>
      </c>
      <c r="M719" s="520" t="s">
        <v>7392</v>
      </c>
      <c r="N719" s="523">
        <v>39482</v>
      </c>
      <c r="O719" s="520" t="s">
        <v>2464</v>
      </c>
      <c r="P719" s="520" t="s">
        <v>2464</v>
      </c>
      <c r="Q719" s="520" t="s">
        <v>2464</v>
      </c>
      <c r="R719" s="520" t="s">
        <v>2464</v>
      </c>
      <c r="S719" s="520" t="s">
        <v>2464</v>
      </c>
      <c r="T719" s="520" t="s">
        <v>2464</v>
      </c>
      <c r="U719" s="520" t="s">
        <v>2464</v>
      </c>
      <c r="V719" s="520" t="s">
        <v>2464</v>
      </c>
      <c r="W719" s="520" t="s">
        <v>6094</v>
      </c>
      <c r="X719" s="520" t="s">
        <v>6095</v>
      </c>
      <c r="Y719" s="520" t="s">
        <v>2464</v>
      </c>
      <c r="Z719" s="520" t="s">
        <v>2464</v>
      </c>
      <c r="AA719" s="520" t="s">
        <v>2690</v>
      </c>
      <c r="AB719" s="520" t="s">
        <v>7393</v>
      </c>
      <c r="AC719" s="520" t="s">
        <v>2464</v>
      </c>
      <c r="AD719" s="520" t="s">
        <v>2464</v>
      </c>
      <c r="AE719" s="520" t="s">
        <v>2464</v>
      </c>
      <c r="AF719" s="520" t="s">
        <v>2464</v>
      </c>
      <c r="AG719" s="520" t="s">
        <v>2464</v>
      </c>
    </row>
    <row r="720" spans="1:33" ht="12.75" hidden="1" customHeight="1" outlineLevel="1">
      <c r="A720" s="520" t="s">
        <v>7394</v>
      </c>
      <c r="B720" s="520" t="s">
        <v>7395</v>
      </c>
      <c r="C720" s="520" t="s">
        <v>7395</v>
      </c>
      <c r="D720" s="520" t="s">
        <v>7396</v>
      </c>
      <c r="E720" s="520" t="s">
        <v>7058</v>
      </c>
      <c r="F720" s="520">
        <v>1</v>
      </c>
      <c r="G720" s="523">
        <v>36526.000011574077</v>
      </c>
      <c r="H720" s="523">
        <v>47848.999988425923</v>
      </c>
      <c r="I720" s="523">
        <v>41843.911157407405</v>
      </c>
      <c r="J720" s="520" t="s">
        <v>2465</v>
      </c>
      <c r="K720" s="520">
        <v>1</v>
      </c>
      <c r="L720" s="520" t="s">
        <v>2464</v>
      </c>
      <c r="M720" s="520" t="s">
        <v>7397</v>
      </c>
      <c r="N720" s="523">
        <v>39482</v>
      </c>
      <c r="O720" s="520" t="s">
        <v>2464</v>
      </c>
      <c r="P720" s="520" t="s">
        <v>2464</v>
      </c>
      <c r="Q720" s="520" t="s">
        <v>2464</v>
      </c>
      <c r="R720" s="520" t="s">
        <v>2464</v>
      </c>
      <c r="S720" s="520" t="s">
        <v>2464</v>
      </c>
      <c r="T720" s="520" t="s">
        <v>2464</v>
      </c>
      <c r="U720" s="520" t="s">
        <v>2464</v>
      </c>
      <c r="V720" s="520" t="s">
        <v>2464</v>
      </c>
      <c r="W720" s="520" t="s">
        <v>6094</v>
      </c>
      <c r="X720" s="520" t="s">
        <v>6095</v>
      </c>
      <c r="Y720" s="520" t="s">
        <v>2464</v>
      </c>
      <c r="Z720" s="520" t="s">
        <v>2464</v>
      </c>
      <c r="AA720" s="520" t="s">
        <v>2690</v>
      </c>
      <c r="AB720" s="520" t="s">
        <v>7398</v>
      </c>
      <c r="AC720" s="520" t="s">
        <v>2464</v>
      </c>
      <c r="AD720" s="520" t="s">
        <v>2464</v>
      </c>
      <c r="AE720" s="520" t="s">
        <v>2464</v>
      </c>
      <c r="AF720" s="520" t="s">
        <v>2464</v>
      </c>
      <c r="AG720" s="520" t="s">
        <v>2464</v>
      </c>
    </row>
    <row r="721" spans="1:33" ht="12.75" hidden="1" customHeight="1" outlineLevel="1">
      <c r="A721" s="520" t="s">
        <v>7399</v>
      </c>
      <c r="B721" s="520" t="s">
        <v>7400</v>
      </c>
      <c r="C721" s="520" t="s">
        <v>7400</v>
      </c>
      <c r="D721" s="520" t="s">
        <v>7401</v>
      </c>
      <c r="E721" s="520" t="s">
        <v>7058</v>
      </c>
      <c r="F721" s="520">
        <v>1</v>
      </c>
      <c r="G721" s="523">
        <v>36526.000011574077</v>
      </c>
      <c r="H721" s="523">
        <v>47848.999988425923</v>
      </c>
      <c r="I721" s="523">
        <v>41843.911157407405</v>
      </c>
      <c r="J721" s="520" t="s">
        <v>2465</v>
      </c>
      <c r="K721" s="520">
        <v>1</v>
      </c>
      <c r="L721" s="520" t="s">
        <v>2464</v>
      </c>
      <c r="M721" s="520" t="s">
        <v>7402</v>
      </c>
      <c r="N721" s="523">
        <v>39482</v>
      </c>
      <c r="O721" s="520" t="s">
        <v>2464</v>
      </c>
      <c r="P721" s="520" t="s">
        <v>2464</v>
      </c>
      <c r="Q721" s="520" t="s">
        <v>2464</v>
      </c>
      <c r="R721" s="520" t="s">
        <v>2464</v>
      </c>
      <c r="S721" s="520" t="s">
        <v>2464</v>
      </c>
      <c r="T721" s="520" t="s">
        <v>2464</v>
      </c>
      <c r="U721" s="520" t="s">
        <v>2464</v>
      </c>
      <c r="V721" s="520" t="s">
        <v>2464</v>
      </c>
      <c r="W721" s="520" t="s">
        <v>6094</v>
      </c>
      <c r="X721" s="520" t="s">
        <v>6095</v>
      </c>
      <c r="Y721" s="520" t="s">
        <v>2464</v>
      </c>
      <c r="Z721" s="520" t="s">
        <v>2464</v>
      </c>
      <c r="AA721" s="520" t="s">
        <v>2690</v>
      </c>
      <c r="AB721" s="520" t="s">
        <v>7403</v>
      </c>
      <c r="AC721" s="520" t="s">
        <v>2464</v>
      </c>
      <c r="AD721" s="520" t="s">
        <v>2464</v>
      </c>
      <c r="AE721" s="520" t="s">
        <v>2464</v>
      </c>
      <c r="AF721" s="520" t="s">
        <v>2464</v>
      </c>
      <c r="AG721" s="520" t="s">
        <v>2464</v>
      </c>
    </row>
    <row r="722" spans="1:33" ht="12.75" hidden="1" customHeight="1" outlineLevel="1">
      <c r="A722" s="520" t="s">
        <v>7404</v>
      </c>
      <c r="B722" s="520" t="s">
        <v>7405</v>
      </c>
      <c r="C722" s="520" t="s">
        <v>7405</v>
      </c>
      <c r="D722" s="520" t="s">
        <v>7406</v>
      </c>
      <c r="E722" s="520" t="s">
        <v>7058</v>
      </c>
      <c r="F722" s="520">
        <v>1</v>
      </c>
      <c r="G722" s="523">
        <v>36526.000011574077</v>
      </c>
      <c r="H722" s="523">
        <v>47848.999988425923</v>
      </c>
      <c r="I722" s="523">
        <v>41843.911157407405</v>
      </c>
      <c r="J722" s="520" t="s">
        <v>2465</v>
      </c>
      <c r="K722" s="520">
        <v>1</v>
      </c>
      <c r="L722" s="520" t="s">
        <v>2464</v>
      </c>
      <c r="M722" s="520" t="s">
        <v>7407</v>
      </c>
      <c r="N722" s="523">
        <v>39482</v>
      </c>
      <c r="O722" s="520" t="s">
        <v>2464</v>
      </c>
      <c r="P722" s="520" t="s">
        <v>2464</v>
      </c>
      <c r="Q722" s="520" t="s">
        <v>2464</v>
      </c>
      <c r="R722" s="520" t="s">
        <v>2464</v>
      </c>
      <c r="S722" s="520" t="s">
        <v>2464</v>
      </c>
      <c r="T722" s="520" t="s">
        <v>2464</v>
      </c>
      <c r="U722" s="520" t="s">
        <v>2464</v>
      </c>
      <c r="V722" s="520" t="s">
        <v>2464</v>
      </c>
      <c r="W722" s="520" t="s">
        <v>6192</v>
      </c>
      <c r="X722" s="520" t="s">
        <v>6193</v>
      </c>
      <c r="Y722" s="520" t="s">
        <v>2464</v>
      </c>
      <c r="Z722" s="520" t="s">
        <v>2464</v>
      </c>
      <c r="AA722" s="520" t="s">
        <v>2690</v>
      </c>
      <c r="AB722" s="520" t="s">
        <v>7408</v>
      </c>
      <c r="AC722" s="520" t="s">
        <v>2464</v>
      </c>
      <c r="AD722" s="520" t="s">
        <v>2464</v>
      </c>
      <c r="AE722" s="520" t="s">
        <v>2464</v>
      </c>
      <c r="AF722" s="520" t="s">
        <v>2464</v>
      </c>
      <c r="AG722" s="520" t="s">
        <v>2464</v>
      </c>
    </row>
    <row r="723" spans="1:33" ht="12.75" hidden="1" customHeight="1" outlineLevel="1">
      <c r="A723" s="520" t="s">
        <v>7409</v>
      </c>
      <c r="B723" s="520" t="s">
        <v>7410</v>
      </c>
      <c r="C723" s="520" t="s">
        <v>7410</v>
      </c>
      <c r="D723" s="520" t="s">
        <v>7411</v>
      </c>
      <c r="E723" s="520" t="s">
        <v>7058</v>
      </c>
      <c r="F723" s="520">
        <v>1</v>
      </c>
      <c r="G723" s="523">
        <v>36526.000011574077</v>
      </c>
      <c r="H723" s="523">
        <v>47848.999988425923</v>
      </c>
      <c r="I723" s="523">
        <v>41843.911157407405</v>
      </c>
      <c r="J723" s="520" t="s">
        <v>2465</v>
      </c>
      <c r="K723" s="520">
        <v>1</v>
      </c>
      <c r="L723" s="520" t="s">
        <v>2464</v>
      </c>
      <c r="M723" s="520" t="s">
        <v>7412</v>
      </c>
      <c r="N723" s="523">
        <v>39482</v>
      </c>
      <c r="O723" s="520" t="s">
        <v>2464</v>
      </c>
      <c r="P723" s="520" t="s">
        <v>2464</v>
      </c>
      <c r="Q723" s="520" t="s">
        <v>2464</v>
      </c>
      <c r="R723" s="520" t="s">
        <v>2464</v>
      </c>
      <c r="S723" s="520" t="s">
        <v>2464</v>
      </c>
      <c r="T723" s="520" t="s">
        <v>2464</v>
      </c>
      <c r="U723" s="520" t="s">
        <v>2464</v>
      </c>
      <c r="V723" s="520" t="s">
        <v>2464</v>
      </c>
      <c r="W723" s="520" t="s">
        <v>6192</v>
      </c>
      <c r="X723" s="520" t="s">
        <v>6193</v>
      </c>
      <c r="Y723" s="520" t="s">
        <v>2464</v>
      </c>
      <c r="Z723" s="520" t="s">
        <v>2464</v>
      </c>
      <c r="AA723" s="520" t="s">
        <v>2690</v>
      </c>
      <c r="AB723" s="520" t="s">
        <v>7413</v>
      </c>
      <c r="AC723" s="520" t="s">
        <v>2464</v>
      </c>
      <c r="AD723" s="520" t="s">
        <v>2464</v>
      </c>
      <c r="AE723" s="520" t="s">
        <v>2464</v>
      </c>
      <c r="AF723" s="520" t="s">
        <v>2464</v>
      </c>
      <c r="AG723" s="520" t="s">
        <v>2464</v>
      </c>
    </row>
    <row r="724" spans="1:33" ht="12.75" hidden="1" customHeight="1" outlineLevel="1">
      <c r="A724" s="520" t="s">
        <v>7414</v>
      </c>
      <c r="B724" s="520" t="s">
        <v>7415</v>
      </c>
      <c r="C724" s="520" t="s">
        <v>7415</v>
      </c>
      <c r="D724" s="520" t="s">
        <v>7416</v>
      </c>
      <c r="E724" s="520" t="s">
        <v>7058</v>
      </c>
      <c r="F724" s="520">
        <v>1</v>
      </c>
      <c r="G724" s="523">
        <v>36526.000011574077</v>
      </c>
      <c r="H724" s="523">
        <v>47848.999988425923</v>
      </c>
      <c r="I724" s="523">
        <v>41843.911157407405</v>
      </c>
      <c r="J724" s="520" t="s">
        <v>2465</v>
      </c>
      <c r="K724" s="520">
        <v>1</v>
      </c>
      <c r="L724" s="520" t="s">
        <v>2464</v>
      </c>
      <c r="M724" s="520" t="s">
        <v>7417</v>
      </c>
      <c r="N724" s="523">
        <v>39482</v>
      </c>
      <c r="O724" s="520" t="s">
        <v>2464</v>
      </c>
      <c r="P724" s="520" t="s">
        <v>2464</v>
      </c>
      <c r="Q724" s="520" t="s">
        <v>2464</v>
      </c>
      <c r="R724" s="520" t="s">
        <v>2464</v>
      </c>
      <c r="S724" s="520" t="s">
        <v>2464</v>
      </c>
      <c r="T724" s="520" t="s">
        <v>2464</v>
      </c>
      <c r="U724" s="520" t="s">
        <v>2464</v>
      </c>
      <c r="V724" s="520" t="s">
        <v>2464</v>
      </c>
      <c r="W724" s="520" t="s">
        <v>6192</v>
      </c>
      <c r="X724" s="520" t="s">
        <v>6193</v>
      </c>
      <c r="Y724" s="520" t="s">
        <v>2464</v>
      </c>
      <c r="Z724" s="520" t="s">
        <v>2464</v>
      </c>
      <c r="AA724" s="520" t="s">
        <v>2690</v>
      </c>
      <c r="AB724" s="520" t="s">
        <v>7418</v>
      </c>
      <c r="AC724" s="520" t="s">
        <v>2464</v>
      </c>
      <c r="AD724" s="520" t="s">
        <v>2464</v>
      </c>
      <c r="AE724" s="520" t="s">
        <v>2464</v>
      </c>
      <c r="AF724" s="520" t="s">
        <v>2464</v>
      </c>
      <c r="AG724" s="520" t="s">
        <v>2464</v>
      </c>
    </row>
    <row r="725" spans="1:33" ht="12.75" hidden="1" customHeight="1" outlineLevel="1">
      <c r="A725" s="520" t="s">
        <v>7419</v>
      </c>
      <c r="B725" s="520" t="s">
        <v>7420</v>
      </c>
      <c r="C725" s="520" t="s">
        <v>7420</v>
      </c>
      <c r="D725" s="520" t="s">
        <v>7421</v>
      </c>
      <c r="E725" s="520" t="s">
        <v>7058</v>
      </c>
      <c r="F725" s="520">
        <v>1</v>
      </c>
      <c r="G725" s="523">
        <v>36526.000011574077</v>
      </c>
      <c r="H725" s="523">
        <v>47848.999988425923</v>
      </c>
      <c r="I725" s="523">
        <v>41843.911157407405</v>
      </c>
      <c r="J725" s="520" t="s">
        <v>2465</v>
      </c>
      <c r="K725" s="520">
        <v>1</v>
      </c>
      <c r="L725" s="520" t="s">
        <v>2464</v>
      </c>
      <c r="M725" s="520" t="s">
        <v>7422</v>
      </c>
      <c r="N725" s="523">
        <v>39482</v>
      </c>
      <c r="O725" s="520" t="s">
        <v>2464</v>
      </c>
      <c r="P725" s="520" t="s">
        <v>2464</v>
      </c>
      <c r="Q725" s="520" t="s">
        <v>2464</v>
      </c>
      <c r="R725" s="520" t="s">
        <v>2464</v>
      </c>
      <c r="S725" s="520" t="s">
        <v>2464</v>
      </c>
      <c r="T725" s="520" t="s">
        <v>2464</v>
      </c>
      <c r="U725" s="520" t="s">
        <v>2464</v>
      </c>
      <c r="V725" s="520" t="s">
        <v>2464</v>
      </c>
      <c r="W725" s="520" t="s">
        <v>6192</v>
      </c>
      <c r="X725" s="520" t="s">
        <v>6193</v>
      </c>
      <c r="Y725" s="520" t="s">
        <v>2464</v>
      </c>
      <c r="Z725" s="520" t="s">
        <v>2464</v>
      </c>
      <c r="AA725" s="520" t="s">
        <v>2690</v>
      </c>
      <c r="AB725" s="520" t="s">
        <v>7423</v>
      </c>
      <c r="AC725" s="520" t="s">
        <v>2464</v>
      </c>
      <c r="AD725" s="520" t="s">
        <v>2464</v>
      </c>
      <c r="AE725" s="520" t="s">
        <v>2464</v>
      </c>
      <c r="AF725" s="520" t="s">
        <v>2464</v>
      </c>
      <c r="AG725" s="520" t="s">
        <v>2464</v>
      </c>
    </row>
    <row r="726" spans="1:33" ht="12.75" hidden="1" customHeight="1" outlineLevel="1">
      <c r="A726" s="520" t="s">
        <v>7424</v>
      </c>
      <c r="B726" s="520" t="s">
        <v>7425</v>
      </c>
      <c r="C726" s="520" t="s">
        <v>7425</v>
      </c>
      <c r="D726" s="520" t="s">
        <v>7426</v>
      </c>
      <c r="E726" s="520" t="s">
        <v>7058</v>
      </c>
      <c r="F726" s="520">
        <v>1</v>
      </c>
      <c r="G726" s="523">
        <v>36526.000011574077</v>
      </c>
      <c r="H726" s="523">
        <v>47848.999988425923</v>
      </c>
      <c r="I726" s="523">
        <v>41843.911157407405</v>
      </c>
      <c r="J726" s="520" t="s">
        <v>2465</v>
      </c>
      <c r="K726" s="520">
        <v>1</v>
      </c>
      <c r="L726" s="520" t="s">
        <v>2464</v>
      </c>
      <c r="M726" s="520" t="s">
        <v>7427</v>
      </c>
      <c r="N726" s="523">
        <v>39482</v>
      </c>
      <c r="O726" s="520" t="s">
        <v>2464</v>
      </c>
      <c r="P726" s="520" t="s">
        <v>2464</v>
      </c>
      <c r="Q726" s="520" t="s">
        <v>2464</v>
      </c>
      <c r="R726" s="520" t="s">
        <v>2464</v>
      </c>
      <c r="S726" s="520" t="s">
        <v>2464</v>
      </c>
      <c r="T726" s="520" t="s">
        <v>2464</v>
      </c>
      <c r="U726" s="520" t="s">
        <v>2464</v>
      </c>
      <c r="V726" s="520" t="s">
        <v>2464</v>
      </c>
      <c r="W726" s="520" t="s">
        <v>6192</v>
      </c>
      <c r="X726" s="520" t="s">
        <v>6193</v>
      </c>
      <c r="Y726" s="520" t="s">
        <v>2464</v>
      </c>
      <c r="Z726" s="520" t="s">
        <v>2464</v>
      </c>
      <c r="AA726" s="520" t="s">
        <v>2690</v>
      </c>
      <c r="AB726" s="520" t="s">
        <v>7428</v>
      </c>
      <c r="AC726" s="520" t="s">
        <v>2464</v>
      </c>
      <c r="AD726" s="520" t="s">
        <v>2464</v>
      </c>
      <c r="AE726" s="520" t="s">
        <v>2464</v>
      </c>
      <c r="AF726" s="520" t="s">
        <v>2464</v>
      </c>
      <c r="AG726" s="520" t="s">
        <v>2464</v>
      </c>
    </row>
    <row r="727" spans="1:33" ht="12.75" hidden="1" customHeight="1" outlineLevel="1">
      <c r="A727" s="520" t="s">
        <v>7429</v>
      </c>
      <c r="B727" s="520" t="s">
        <v>7430</v>
      </c>
      <c r="C727" s="520" t="s">
        <v>7430</v>
      </c>
      <c r="D727" s="520" t="s">
        <v>7431</v>
      </c>
      <c r="E727" s="520" t="s">
        <v>7058</v>
      </c>
      <c r="F727" s="520">
        <v>1</v>
      </c>
      <c r="G727" s="523">
        <v>36526.000011574077</v>
      </c>
      <c r="H727" s="523">
        <v>47848.999988425923</v>
      </c>
      <c r="I727" s="523">
        <v>41843.911157407405</v>
      </c>
      <c r="J727" s="520" t="s">
        <v>2465</v>
      </c>
      <c r="K727" s="520">
        <v>1</v>
      </c>
      <c r="L727" s="520" t="s">
        <v>2464</v>
      </c>
      <c r="M727" s="520" t="s">
        <v>7432</v>
      </c>
      <c r="N727" s="523">
        <v>39482</v>
      </c>
      <c r="O727" s="520" t="s">
        <v>2464</v>
      </c>
      <c r="P727" s="520" t="s">
        <v>2464</v>
      </c>
      <c r="Q727" s="520" t="s">
        <v>2464</v>
      </c>
      <c r="R727" s="520" t="s">
        <v>2464</v>
      </c>
      <c r="S727" s="520" t="s">
        <v>2464</v>
      </c>
      <c r="T727" s="520" t="s">
        <v>2464</v>
      </c>
      <c r="U727" s="520" t="s">
        <v>2464</v>
      </c>
      <c r="V727" s="520" t="s">
        <v>2464</v>
      </c>
      <c r="W727" s="520" t="s">
        <v>6192</v>
      </c>
      <c r="X727" s="520" t="s">
        <v>6193</v>
      </c>
      <c r="Y727" s="520" t="s">
        <v>2464</v>
      </c>
      <c r="Z727" s="520" t="s">
        <v>2464</v>
      </c>
      <c r="AA727" s="520" t="s">
        <v>2690</v>
      </c>
      <c r="AB727" s="520" t="s">
        <v>7433</v>
      </c>
      <c r="AC727" s="520" t="s">
        <v>2464</v>
      </c>
      <c r="AD727" s="520" t="s">
        <v>2464</v>
      </c>
      <c r="AE727" s="520" t="s">
        <v>2464</v>
      </c>
      <c r="AF727" s="520" t="s">
        <v>2464</v>
      </c>
      <c r="AG727" s="520" t="s">
        <v>2464</v>
      </c>
    </row>
    <row r="728" spans="1:33" ht="12.75" hidden="1" customHeight="1" outlineLevel="1">
      <c r="A728" s="520" t="s">
        <v>7434</v>
      </c>
      <c r="B728" s="520" t="s">
        <v>7435</v>
      </c>
      <c r="C728" s="520" t="s">
        <v>7435</v>
      </c>
      <c r="D728" s="520" t="s">
        <v>7436</v>
      </c>
      <c r="E728" s="520" t="s">
        <v>7058</v>
      </c>
      <c r="F728" s="520">
        <v>1</v>
      </c>
      <c r="G728" s="523">
        <v>36526.000011574077</v>
      </c>
      <c r="H728" s="523">
        <v>47848.999988425923</v>
      </c>
      <c r="I728" s="523">
        <v>41843.911157407405</v>
      </c>
      <c r="J728" s="520" t="s">
        <v>2465</v>
      </c>
      <c r="K728" s="520">
        <v>1</v>
      </c>
      <c r="L728" s="520" t="s">
        <v>2464</v>
      </c>
      <c r="M728" s="520" t="s">
        <v>7437</v>
      </c>
      <c r="N728" s="523">
        <v>39482</v>
      </c>
      <c r="O728" s="520" t="s">
        <v>2464</v>
      </c>
      <c r="P728" s="520" t="s">
        <v>2464</v>
      </c>
      <c r="Q728" s="520" t="s">
        <v>2464</v>
      </c>
      <c r="R728" s="520" t="s">
        <v>2464</v>
      </c>
      <c r="S728" s="520" t="s">
        <v>2464</v>
      </c>
      <c r="T728" s="520" t="s">
        <v>2464</v>
      </c>
      <c r="U728" s="520" t="s">
        <v>2464</v>
      </c>
      <c r="V728" s="520" t="s">
        <v>2464</v>
      </c>
      <c r="W728" s="520" t="s">
        <v>6192</v>
      </c>
      <c r="X728" s="520" t="s">
        <v>6193</v>
      </c>
      <c r="Y728" s="520" t="s">
        <v>2464</v>
      </c>
      <c r="Z728" s="520" t="s">
        <v>2464</v>
      </c>
      <c r="AA728" s="520" t="s">
        <v>2690</v>
      </c>
      <c r="AB728" s="520" t="s">
        <v>7438</v>
      </c>
      <c r="AC728" s="520" t="s">
        <v>2464</v>
      </c>
      <c r="AD728" s="520" t="s">
        <v>2464</v>
      </c>
      <c r="AE728" s="520" t="s">
        <v>2464</v>
      </c>
      <c r="AF728" s="520" t="s">
        <v>2464</v>
      </c>
      <c r="AG728" s="520" t="s">
        <v>2464</v>
      </c>
    </row>
    <row r="729" spans="1:33" ht="12.75" hidden="1" customHeight="1" outlineLevel="1">
      <c r="A729" s="520" t="s">
        <v>7439</v>
      </c>
      <c r="B729" s="520" t="s">
        <v>7440</v>
      </c>
      <c r="C729" s="520" t="s">
        <v>7440</v>
      </c>
      <c r="D729" s="520" t="s">
        <v>7441</v>
      </c>
      <c r="E729" s="520" t="s">
        <v>7058</v>
      </c>
      <c r="F729" s="520">
        <v>1</v>
      </c>
      <c r="G729" s="523">
        <v>36526.000011574077</v>
      </c>
      <c r="H729" s="523">
        <v>47848.999988425923</v>
      </c>
      <c r="I729" s="523">
        <v>41843.911157407405</v>
      </c>
      <c r="J729" s="520" t="s">
        <v>2465</v>
      </c>
      <c r="K729" s="520">
        <v>1</v>
      </c>
      <c r="L729" s="520" t="s">
        <v>2464</v>
      </c>
      <c r="M729" s="520" t="s">
        <v>7442</v>
      </c>
      <c r="N729" s="523">
        <v>39482</v>
      </c>
      <c r="O729" s="520" t="s">
        <v>2464</v>
      </c>
      <c r="P729" s="520" t="s">
        <v>2464</v>
      </c>
      <c r="Q729" s="520" t="s">
        <v>2464</v>
      </c>
      <c r="R729" s="520" t="s">
        <v>2464</v>
      </c>
      <c r="S729" s="520" t="s">
        <v>2464</v>
      </c>
      <c r="T729" s="520" t="s">
        <v>2464</v>
      </c>
      <c r="U729" s="520" t="s">
        <v>2464</v>
      </c>
      <c r="V729" s="520" t="s">
        <v>2464</v>
      </c>
      <c r="W729" s="520" t="s">
        <v>6192</v>
      </c>
      <c r="X729" s="520" t="s">
        <v>6193</v>
      </c>
      <c r="Y729" s="520" t="s">
        <v>2464</v>
      </c>
      <c r="Z729" s="520" t="s">
        <v>2464</v>
      </c>
      <c r="AA729" s="520" t="s">
        <v>2690</v>
      </c>
      <c r="AB729" s="520" t="s">
        <v>7443</v>
      </c>
      <c r="AC729" s="520" t="s">
        <v>2464</v>
      </c>
      <c r="AD729" s="520" t="s">
        <v>2464</v>
      </c>
      <c r="AE729" s="520" t="s">
        <v>2464</v>
      </c>
      <c r="AF729" s="520" t="s">
        <v>2464</v>
      </c>
      <c r="AG729" s="520" t="s">
        <v>2464</v>
      </c>
    </row>
    <row r="730" spans="1:33" ht="12.75" hidden="1" customHeight="1" outlineLevel="1">
      <c r="A730" s="520" t="s">
        <v>7444</v>
      </c>
      <c r="B730" s="520" t="s">
        <v>7445</v>
      </c>
      <c r="C730" s="520" t="s">
        <v>7445</v>
      </c>
      <c r="D730" s="520" t="s">
        <v>7446</v>
      </c>
      <c r="E730" s="520" t="s">
        <v>7058</v>
      </c>
      <c r="F730" s="520">
        <v>1</v>
      </c>
      <c r="G730" s="523">
        <v>36526.000011574077</v>
      </c>
      <c r="H730" s="523">
        <v>47848.999988425923</v>
      </c>
      <c r="I730" s="523">
        <v>41843.911157407405</v>
      </c>
      <c r="J730" s="520" t="s">
        <v>2465</v>
      </c>
      <c r="K730" s="520">
        <v>1</v>
      </c>
      <c r="L730" s="520" t="s">
        <v>2464</v>
      </c>
      <c r="M730" s="520" t="s">
        <v>7447</v>
      </c>
      <c r="N730" s="523">
        <v>39482</v>
      </c>
      <c r="O730" s="520" t="s">
        <v>2464</v>
      </c>
      <c r="P730" s="520" t="s">
        <v>2464</v>
      </c>
      <c r="Q730" s="520" t="s">
        <v>2464</v>
      </c>
      <c r="R730" s="520" t="s">
        <v>2464</v>
      </c>
      <c r="S730" s="520" t="s">
        <v>2464</v>
      </c>
      <c r="T730" s="520" t="s">
        <v>2464</v>
      </c>
      <c r="U730" s="520" t="s">
        <v>2464</v>
      </c>
      <c r="V730" s="520" t="s">
        <v>2464</v>
      </c>
      <c r="W730" s="520" t="s">
        <v>6192</v>
      </c>
      <c r="X730" s="520" t="s">
        <v>6193</v>
      </c>
      <c r="Y730" s="520" t="s">
        <v>2464</v>
      </c>
      <c r="Z730" s="520" t="s">
        <v>2464</v>
      </c>
      <c r="AA730" s="520" t="s">
        <v>2690</v>
      </c>
      <c r="AB730" s="520" t="s">
        <v>7448</v>
      </c>
      <c r="AC730" s="520" t="s">
        <v>2464</v>
      </c>
      <c r="AD730" s="520" t="s">
        <v>2464</v>
      </c>
      <c r="AE730" s="520" t="s">
        <v>2464</v>
      </c>
      <c r="AF730" s="520" t="s">
        <v>2464</v>
      </c>
      <c r="AG730" s="520" t="s">
        <v>2464</v>
      </c>
    </row>
    <row r="731" spans="1:33" ht="12.75" hidden="1" customHeight="1" outlineLevel="1">
      <c r="A731" s="520" t="s">
        <v>7449</v>
      </c>
      <c r="B731" s="520" t="s">
        <v>7450</v>
      </c>
      <c r="C731" s="520" t="s">
        <v>7450</v>
      </c>
      <c r="D731" s="520" t="s">
        <v>7451</v>
      </c>
      <c r="E731" s="520" t="s">
        <v>7058</v>
      </c>
      <c r="F731" s="520">
        <v>1</v>
      </c>
      <c r="G731" s="523">
        <v>36526.000011574077</v>
      </c>
      <c r="H731" s="523">
        <v>47848.999988425923</v>
      </c>
      <c r="I731" s="523">
        <v>41843.911157407405</v>
      </c>
      <c r="J731" s="520" t="s">
        <v>2465</v>
      </c>
      <c r="K731" s="520">
        <v>1</v>
      </c>
      <c r="L731" s="520" t="s">
        <v>2464</v>
      </c>
      <c r="M731" s="520" t="s">
        <v>7452</v>
      </c>
      <c r="N731" s="523">
        <v>39482</v>
      </c>
      <c r="O731" s="520" t="s">
        <v>2464</v>
      </c>
      <c r="P731" s="520" t="s">
        <v>2464</v>
      </c>
      <c r="Q731" s="520" t="s">
        <v>2464</v>
      </c>
      <c r="R731" s="520" t="s">
        <v>2464</v>
      </c>
      <c r="S731" s="520" t="s">
        <v>2464</v>
      </c>
      <c r="T731" s="520" t="s">
        <v>2464</v>
      </c>
      <c r="U731" s="520" t="s">
        <v>2464</v>
      </c>
      <c r="V731" s="520" t="s">
        <v>2464</v>
      </c>
      <c r="W731" s="520" t="s">
        <v>6192</v>
      </c>
      <c r="X731" s="520" t="s">
        <v>6193</v>
      </c>
      <c r="Y731" s="520" t="s">
        <v>2464</v>
      </c>
      <c r="Z731" s="520" t="s">
        <v>2464</v>
      </c>
      <c r="AA731" s="520" t="s">
        <v>2690</v>
      </c>
      <c r="AB731" s="520" t="s">
        <v>7453</v>
      </c>
      <c r="AC731" s="520" t="s">
        <v>2464</v>
      </c>
      <c r="AD731" s="520" t="s">
        <v>2464</v>
      </c>
      <c r="AE731" s="520" t="s">
        <v>2464</v>
      </c>
      <c r="AF731" s="520" t="s">
        <v>2464</v>
      </c>
      <c r="AG731" s="520" t="s">
        <v>2464</v>
      </c>
    </row>
    <row r="732" spans="1:33" ht="12.75" hidden="1" customHeight="1" outlineLevel="1">
      <c r="A732" s="520" t="s">
        <v>7454</v>
      </c>
      <c r="B732" s="520" t="s">
        <v>7455</v>
      </c>
      <c r="C732" s="520" t="s">
        <v>7455</v>
      </c>
      <c r="D732" s="520" t="s">
        <v>7456</v>
      </c>
      <c r="E732" s="520" t="s">
        <v>7058</v>
      </c>
      <c r="F732" s="520">
        <v>1</v>
      </c>
      <c r="G732" s="523">
        <v>36526.000011574077</v>
      </c>
      <c r="H732" s="523">
        <v>47848.999988425923</v>
      </c>
      <c r="I732" s="523">
        <v>41843.911157407405</v>
      </c>
      <c r="J732" s="520" t="s">
        <v>2465</v>
      </c>
      <c r="K732" s="520">
        <v>1</v>
      </c>
      <c r="L732" s="520" t="s">
        <v>2464</v>
      </c>
      <c r="M732" s="520" t="s">
        <v>7457</v>
      </c>
      <c r="N732" s="523">
        <v>39482</v>
      </c>
      <c r="O732" s="520" t="s">
        <v>2464</v>
      </c>
      <c r="P732" s="520" t="s">
        <v>2464</v>
      </c>
      <c r="Q732" s="520" t="s">
        <v>2464</v>
      </c>
      <c r="R732" s="520" t="s">
        <v>2464</v>
      </c>
      <c r="S732" s="520" t="s">
        <v>2464</v>
      </c>
      <c r="T732" s="520" t="s">
        <v>2464</v>
      </c>
      <c r="U732" s="520" t="s">
        <v>2464</v>
      </c>
      <c r="V732" s="520" t="s">
        <v>2464</v>
      </c>
      <c r="W732" s="520" t="s">
        <v>6244</v>
      </c>
      <c r="X732" s="520" t="s">
        <v>6245</v>
      </c>
      <c r="Y732" s="520" t="s">
        <v>2464</v>
      </c>
      <c r="Z732" s="520" t="s">
        <v>2464</v>
      </c>
      <c r="AA732" s="520" t="s">
        <v>2690</v>
      </c>
      <c r="AB732" s="520" t="s">
        <v>7458</v>
      </c>
      <c r="AC732" s="520" t="s">
        <v>2464</v>
      </c>
      <c r="AD732" s="520" t="s">
        <v>2464</v>
      </c>
      <c r="AE732" s="520" t="s">
        <v>2464</v>
      </c>
      <c r="AF732" s="520" t="s">
        <v>2464</v>
      </c>
      <c r="AG732" s="520" t="s">
        <v>2464</v>
      </c>
    </row>
    <row r="733" spans="1:33" ht="12.75" hidden="1" customHeight="1" outlineLevel="1">
      <c r="A733" s="520" t="s">
        <v>7459</v>
      </c>
      <c r="B733" s="520" t="s">
        <v>7460</v>
      </c>
      <c r="C733" s="520" t="s">
        <v>7460</v>
      </c>
      <c r="D733" s="520" t="s">
        <v>7461</v>
      </c>
      <c r="E733" s="520" t="s">
        <v>7058</v>
      </c>
      <c r="F733" s="520">
        <v>1</v>
      </c>
      <c r="G733" s="523">
        <v>36526.000011574077</v>
      </c>
      <c r="H733" s="523">
        <v>47848.999988425923</v>
      </c>
      <c r="I733" s="523">
        <v>41843.911157407405</v>
      </c>
      <c r="J733" s="520" t="s">
        <v>2465</v>
      </c>
      <c r="K733" s="520">
        <v>1</v>
      </c>
      <c r="L733" s="520" t="s">
        <v>2464</v>
      </c>
      <c r="M733" s="520" t="s">
        <v>7462</v>
      </c>
      <c r="N733" s="523">
        <v>39482</v>
      </c>
      <c r="O733" s="520" t="s">
        <v>2464</v>
      </c>
      <c r="P733" s="520" t="s">
        <v>2464</v>
      </c>
      <c r="Q733" s="520" t="s">
        <v>2464</v>
      </c>
      <c r="R733" s="520" t="s">
        <v>2464</v>
      </c>
      <c r="S733" s="520" t="s">
        <v>2464</v>
      </c>
      <c r="T733" s="520" t="s">
        <v>2464</v>
      </c>
      <c r="U733" s="520" t="s">
        <v>2464</v>
      </c>
      <c r="V733" s="520" t="s">
        <v>2464</v>
      </c>
      <c r="W733" s="520" t="s">
        <v>6244</v>
      </c>
      <c r="X733" s="520" t="s">
        <v>6245</v>
      </c>
      <c r="Y733" s="520" t="s">
        <v>2464</v>
      </c>
      <c r="Z733" s="520" t="s">
        <v>2464</v>
      </c>
      <c r="AA733" s="520" t="s">
        <v>2690</v>
      </c>
      <c r="AB733" s="520" t="s">
        <v>7463</v>
      </c>
      <c r="AC733" s="520" t="s">
        <v>2464</v>
      </c>
      <c r="AD733" s="520" t="s">
        <v>2464</v>
      </c>
      <c r="AE733" s="520" t="s">
        <v>2464</v>
      </c>
      <c r="AF733" s="520" t="s">
        <v>2464</v>
      </c>
      <c r="AG733" s="520" t="s">
        <v>2464</v>
      </c>
    </row>
    <row r="734" spans="1:33" ht="12.75" hidden="1" customHeight="1" outlineLevel="1">
      <c r="A734" s="520" t="s">
        <v>7464</v>
      </c>
      <c r="B734" s="520" t="s">
        <v>7465</v>
      </c>
      <c r="C734" s="520" t="s">
        <v>7465</v>
      </c>
      <c r="D734" s="520" t="s">
        <v>7465</v>
      </c>
      <c r="E734" s="520" t="s">
        <v>7058</v>
      </c>
      <c r="F734" s="520">
        <v>1</v>
      </c>
      <c r="G734" s="523">
        <v>36526.000011574077</v>
      </c>
      <c r="H734" s="523">
        <v>47848.999988425923</v>
      </c>
      <c r="I734" s="523">
        <v>41843.911157407405</v>
      </c>
      <c r="J734" s="520" t="s">
        <v>2465</v>
      </c>
      <c r="K734" s="520">
        <v>1</v>
      </c>
      <c r="L734" s="520" t="s">
        <v>2464</v>
      </c>
      <c r="M734" s="520" t="s">
        <v>7466</v>
      </c>
      <c r="N734" s="523">
        <v>39482</v>
      </c>
      <c r="O734" s="520" t="s">
        <v>2464</v>
      </c>
      <c r="P734" s="520" t="s">
        <v>2464</v>
      </c>
      <c r="Q734" s="520" t="s">
        <v>2464</v>
      </c>
      <c r="R734" s="520" t="s">
        <v>2464</v>
      </c>
      <c r="S734" s="520" t="s">
        <v>2464</v>
      </c>
      <c r="T734" s="520" t="s">
        <v>2464</v>
      </c>
      <c r="U734" s="520" t="s">
        <v>2464</v>
      </c>
      <c r="V734" s="520" t="s">
        <v>2464</v>
      </c>
      <c r="W734" s="520" t="s">
        <v>6839</v>
      </c>
      <c r="X734" s="520" t="s">
        <v>6256</v>
      </c>
      <c r="Y734" s="520" t="s">
        <v>2464</v>
      </c>
      <c r="Z734" s="520" t="s">
        <v>2464</v>
      </c>
      <c r="AA734" s="520" t="s">
        <v>2690</v>
      </c>
      <c r="AB734" s="520" t="s">
        <v>7467</v>
      </c>
      <c r="AC734" s="520" t="s">
        <v>2464</v>
      </c>
      <c r="AD734" s="520" t="s">
        <v>2464</v>
      </c>
      <c r="AE734" s="520" t="s">
        <v>2464</v>
      </c>
      <c r="AF734" s="520" t="s">
        <v>2464</v>
      </c>
      <c r="AG734" s="520" t="s">
        <v>2464</v>
      </c>
    </row>
    <row r="735" spans="1:33" ht="12.75" hidden="1" customHeight="1" outlineLevel="1">
      <c r="A735" s="520" t="s">
        <v>7468</v>
      </c>
      <c r="B735" s="520" t="s">
        <v>7469</v>
      </c>
      <c r="C735" s="520" t="s">
        <v>7469</v>
      </c>
      <c r="D735" s="520" t="s">
        <v>7470</v>
      </c>
      <c r="E735" s="520" t="s">
        <v>7058</v>
      </c>
      <c r="F735" s="520">
        <v>1</v>
      </c>
      <c r="G735" s="523">
        <v>36526.000011574077</v>
      </c>
      <c r="H735" s="523">
        <v>47848.999988425923</v>
      </c>
      <c r="I735" s="523">
        <v>41843.911157407405</v>
      </c>
      <c r="J735" s="520" t="s">
        <v>2465</v>
      </c>
      <c r="K735" s="520">
        <v>1</v>
      </c>
      <c r="L735" s="520" t="s">
        <v>2464</v>
      </c>
      <c r="M735" s="520" t="s">
        <v>7471</v>
      </c>
      <c r="N735" s="523">
        <v>39482</v>
      </c>
      <c r="O735" s="520" t="s">
        <v>2464</v>
      </c>
      <c r="P735" s="520" t="s">
        <v>2464</v>
      </c>
      <c r="Q735" s="520" t="s">
        <v>2464</v>
      </c>
      <c r="R735" s="520" t="s">
        <v>2464</v>
      </c>
      <c r="S735" s="520" t="s">
        <v>2464</v>
      </c>
      <c r="T735" s="520" t="s">
        <v>2464</v>
      </c>
      <c r="U735" s="520" t="s">
        <v>2464</v>
      </c>
      <c r="V735" s="520" t="s">
        <v>2464</v>
      </c>
      <c r="W735" s="520" t="s">
        <v>6262</v>
      </c>
      <c r="X735" s="520" t="s">
        <v>6263</v>
      </c>
      <c r="Y735" s="520" t="s">
        <v>2464</v>
      </c>
      <c r="Z735" s="520" t="s">
        <v>2464</v>
      </c>
      <c r="AA735" s="520" t="s">
        <v>2690</v>
      </c>
      <c r="AB735" s="520" t="s">
        <v>7472</v>
      </c>
      <c r="AC735" s="520" t="s">
        <v>2464</v>
      </c>
      <c r="AD735" s="520" t="s">
        <v>2464</v>
      </c>
      <c r="AE735" s="520" t="s">
        <v>2464</v>
      </c>
      <c r="AF735" s="520" t="s">
        <v>2464</v>
      </c>
      <c r="AG735" s="520" t="s">
        <v>2464</v>
      </c>
    </row>
    <row r="736" spans="1:33" ht="12.75" hidden="1" customHeight="1" outlineLevel="1">
      <c r="A736" s="520" t="s">
        <v>7473</v>
      </c>
      <c r="B736" s="520" t="s">
        <v>7474</v>
      </c>
      <c r="C736" s="520" t="s">
        <v>7474</v>
      </c>
      <c r="D736" s="520" t="s">
        <v>7475</v>
      </c>
      <c r="E736" s="520" t="s">
        <v>7058</v>
      </c>
      <c r="F736" s="520">
        <v>1</v>
      </c>
      <c r="G736" s="523">
        <v>36526.000011574077</v>
      </c>
      <c r="H736" s="523">
        <v>47848.999988425923</v>
      </c>
      <c r="I736" s="523">
        <v>41843.911157407405</v>
      </c>
      <c r="J736" s="520" t="s">
        <v>2465</v>
      </c>
      <c r="K736" s="520">
        <v>1</v>
      </c>
      <c r="L736" s="520" t="s">
        <v>2464</v>
      </c>
      <c r="M736" s="520" t="s">
        <v>7476</v>
      </c>
      <c r="N736" s="523">
        <v>39482</v>
      </c>
      <c r="O736" s="520" t="s">
        <v>2464</v>
      </c>
      <c r="P736" s="520" t="s">
        <v>2464</v>
      </c>
      <c r="Q736" s="520" t="s">
        <v>2464</v>
      </c>
      <c r="R736" s="520" t="s">
        <v>2464</v>
      </c>
      <c r="S736" s="520" t="s">
        <v>2464</v>
      </c>
      <c r="T736" s="520" t="s">
        <v>2464</v>
      </c>
      <c r="U736" s="520" t="s">
        <v>2464</v>
      </c>
      <c r="V736" s="520" t="s">
        <v>2464</v>
      </c>
      <c r="W736" s="520" t="s">
        <v>6262</v>
      </c>
      <c r="X736" s="520" t="s">
        <v>6263</v>
      </c>
      <c r="Y736" s="520" t="s">
        <v>2464</v>
      </c>
      <c r="Z736" s="520" t="s">
        <v>2464</v>
      </c>
      <c r="AA736" s="520" t="s">
        <v>2690</v>
      </c>
      <c r="AB736" s="520" t="s">
        <v>7477</v>
      </c>
      <c r="AC736" s="520" t="s">
        <v>2464</v>
      </c>
      <c r="AD736" s="520" t="s">
        <v>2464</v>
      </c>
      <c r="AE736" s="520" t="s">
        <v>2464</v>
      </c>
      <c r="AF736" s="520" t="s">
        <v>2464</v>
      </c>
      <c r="AG736" s="520" t="s">
        <v>2464</v>
      </c>
    </row>
    <row r="737" spans="1:33" ht="12.75" hidden="1" customHeight="1" outlineLevel="1">
      <c r="A737" s="520" t="s">
        <v>7478</v>
      </c>
      <c r="B737" s="520" t="s">
        <v>7479</v>
      </c>
      <c r="C737" s="520" t="s">
        <v>7479</v>
      </c>
      <c r="D737" s="520" t="s">
        <v>7480</v>
      </c>
      <c r="E737" s="520" t="s">
        <v>7058</v>
      </c>
      <c r="F737" s="520">
        <v>1</v>
      </c>
      <c r="G737" s="523">
        <v>36526.000011574077</v>
      </c>
      <c r="H737" s="523">
        <v>47848.999988425923</v>
      </c>
      <c r="I737" s="523">
        <v>41843.911157407405</v>
      </c>
      <c r="J737" s="520" t="s">
        <v>2465</v>
      </c>
      <c r="K737" s="520">
        <v>1</v>
      </c>
      <c r="L737" s="520" t="s">
        <v>2464</v>
      </c>
      <c r="M737" s="520" t="s">
        <v>7481</v>
      </c>
      <c r="N737" s="523">
        <v>39482</v>
      </c>
      <c r="O737" s="520" t="s">
        <v>2464</v>
      </c>
      <c r="P737" s="520" t="s">
        <v>2464</v>
      </c>
      <c r="Q737" s="520" t="s">
        <v>2464</v>
      </c>
      <c r="R737" s="520" t="s">
        <v>2464</v>
      </c>
      <c r="S737" s="520" t="s">
        <v>2464</v>
      </c>
      <c r="T737" s="520" t="s">
        <v>2464</v>
      </c>
      <c r="U737" s="520" t="s">
        <v>2464</v>
      </c>
      <c r="V737" s="520" t="s">
        <v>2464</v>
      </c>
      <c r="W737" s="520" t="s">
        <v>6262</v>
      </c>
      <c r="X737" s="520" t="s">
        <v>6263</v>
      </c>
      <c r="Y737" s="520" t="s">
        <v>2464</v>
      </c>
      <c r="Z737" s="520" t="s">
        <v>2464</v>
      </c>
      <c r="AA737" s="520" t="s">
        <v>2690</v>
      </c>
      <c r="AB737" s="520" t="s">
        <v>7482</v>
      </c>
      <c r="AC737" s="520" t="s">
        <v>2464</v>
      </c>
      <c r="AD737" s="520" t="s">
        <v>2464</v>
      </c>
      <c r="AE737" s="520" t="s">
        <v>2464</v>
      </c>
      <c r="AF737" s="520" t="s">
        <v>2464</v>
      </c>
      <c r="AG737" s="520" t="s">
        <v>2464</v>
      </c>
    </row>
    <row r="738" spans="1:33" ht="12.75" hidden="1" customHeight="1" outlineLevel="1">
      <c r="A738" s="520" t="s">
        <v>7483</v>
      </c>
      <c r="B738" s="520" t="s">
        <v>7484</v>
      </c>
      <c r="C738" s="520" t="s">
        <v>7484</v>
      </c>
      <c r="D738" s="520" t="s">
        <v>7485</v>
      </c>
      <c r="E738" s="520" t="s">
        <v>7058</v>
      </c>
      <c r="F738" s="520">
        <v>1</v>
      </c>
      <c r="G738" s="523">
        <v>36526.000011574077</v>
      </c>
      <c r="H738" s="523">
        <v>47848.999988425923</v>
      </c>
      <c r="I738" s="523">
        <v>41843.911157407405</v>
      </c>
      <c r="J738" s="520" t="s">
        <v>2465</v>
      </c>
      <c r="K738" s="520">
        <v>1</v>
      </c>
      <c r="L738" s="520" t="s">
        <v>2464</v>
      </c>
      <c r="M738" s="520" t="s">
        <v>7486</v>
      </c>
      <c r="N738" s="523">
        <v>39482</v>
      </c>
      <c r="O738" s="520" t="s">
        <v>2464</v>
      </c>
      <c r="P738" s="520" t="s">
        <v>2464</v>
      </c>
      <c r="Q738" s="520" t="s">
        <v>2464</v>
      </c>
      <c r="R738" s="520" t="s">
        <v>2464</v>
      </c>
      <c r="S738" s="520" t="s">
        <v>2464</v>
      </c>
      <c r="T738" s="520" t="s">
        <v>2464</v>
      </c>
      <c r="U738" s="520" t="s">
        <v>2464</v>
      </c>
      <c r="V738" s="520" t="s">
        <v>2464</v>
      </c>
      <c r="W738" s="520" t="s">
        <v>6262</v>
      </c>
      <c r="X738" s="520" t="s">
        <v>6263</v>
      </c>
      <c r="Y738" s="520" t="s">
        <v>2464</v>
      </c>
      <c r="Z738" s="520" t="s">
        <v>2464</v>
      </c>
      <c r="AA738" s="520" t="s">
        <v>2690</v>
      </c>
      <c r="AB738" s="520" t="s">
        <v>7487</v>
      </c>
      <c r="AC738" s="520" t="s">
        <v>2464</v>
      </c>
      <c r="AD738" s="520" t="s">
        <v>2464</v>
      </c>
      <c r="AE738" s="520" t="s">
        <v>2464</v>
      </c>
      <c r="AF738" s="520" t="s">
        <v>2464</v>
      </c>
      <c r="AG738" s="520" t="s">
        <v>2464</v>
      </c>
    </row>
    <row r="739" spans="1:33" ht="12.75" hidden="1" customHeight="1" outlineLevel="1">
      <c r="A739" s="520" t="s">
        <v>7488</v>
      </c>
      <c r="B739" s="520" t="s">
        <v>7489</v>
      </c>
      <c r="C739" s="520" t="s">
        <v>7489</v>
      </c>
      <c r="D739" s="520" t="s">
        <v>7490</v>
      </c>
      <c r="E739" s="520" t="s">
        <v>7058</v>
      </c>
      <c r="F739" s="520">
        <v>1</v>
      </c>
      <c r="G739" s="523">
        <v>36526.000011574077</v>
      </c>
      <c r="H739" s="523">
        <v>47848.999988425923</v>
      </c>
      <c r="I739" s="523">
        <v>41843.911157407405</v>
      </c>
      <c r="J739" s="520" t="s">
        <v>2465</v>
      </c>
      <c r="K739" s="520">
        <v>1</v>
      </c>
      <c r="L739" s="520" t="s">
        <v>2464</v>
      </c>
      <c r="M739" s="520" t="s">
        <v>7491</v>
      </c>
      <c r="N739" s="523">
        <v>39482</v>
      </c>
      <c r="O739" s="520" t="s">
        <v>2464</v>
      </c>
      <c r="P739" s="520" t="s">
        <v>2464</v>
      </c>
      <c r="Q739" s="520" t="s">
        <v>2464</v>
      </c>
      <c r="R739" s="520" t="s">
        <v>2464</v>
      </c>
      <c r="S739" s="520" t="s">
        <v>2464</v>
      </c>
      <c r="T739" s="520" t="s">
        <v>2464</v>
      </c>
      <c r="U739" s="520" t="s">
        <v>2464</v>
      </c>
      <c r="V739" s="520" t="s">
        <v>2464</v>
      </c>
      <c r="W739" s="520" t="s">
        <v>6262</v>
      </c>
      <c r="X739" s="520" t="s">
        <v>6263</v>
      </c>
      <c r="Y739" s="520" t="s">
        <v>2464</v>
      </c>
      <c r="Z739" s="520" t="s">
        <v>2464</v>
      </c>
      <c r="AA739" s="520" t="s">
        <v>2690</v>
      </c>
      <c r="AB739" s="520" t="s">
        <v>7492</v>
      </c>
      <c r="AC739" s="520" t="s">
        <v>2464</v>
      </c>
      <c r="AD739" s="520" t="s">
        <v>2464</v>
      </c>
      <c r="AE739" s="520" t="s">
        <v>2464</v>
      </c>
      <c r="AF739" s="520" t="s">
        <v>2464</v>
      </c>
      <c r="AG739" s="520" t="s">
        <v>2464</v>
      </c>
    </row>
    <row r="740" spans="1:33" ht="12.75" hidden="1" customHeight="1" outlineLevel="1">
      <c r="A740" s="520" t="s">
        <v>7493</v>
      </c>
      <c r="B740" s="520" t="s">
        <v>7494</v>
      </c>
      <c r="C740" s="520" t="s">
        <v>7494</v>
      </c>
      <c r="D740" s="520" t="s">
        <v>7494</v>
      </c>
      <c r="E740" s="520" t="s">
        <v>7058</v>
      </c>
      <c r="F740" s="520">
        <v>1</v>
      </c>
      <c r="G740" s="523">
        <v>36526.000011574077</v>
      </c>
      <c r="H740" s="523">
        <v>47848.999988425923</v>
      </c>
      <c r="I740" s="523">
        <v>41843.911157407405</v>
      </c>
      <c r="J740" s="520" t="s">
        <v>2465</v>
      </c>
      <c r="K740" s="520">
        <v>1</v>
      </c>
      <c r="L740" s="520" t="s">
        <v>2464</v>
      </c>
      <c r="M740" s="520" t="s">
        <v>7495</v>
      </c>
      <c r="N740" s="523">
        <v>39482</v>
      </c>
      <c r="O740" s="520" t="s">
        <v>2464</v>
      </c>
      <c r="P740" s="520" t="s">
        <v>2464</v>
      </c>
      <c r="Q740" s="520" t="s">
        <v>2464</v>
      </c>
      <c r="R740" s="520" t="s">
        <v>2464</v>
      </c>
      <c r="S740" s="520" t="s">
        <v>2464</v>
      </c>
      <c r="T740" s="520" t="s">
        <v>2464</v>
      </c>
      <c r="U740" s="520" t="s">
        <v>2464</v>
      </c>
      <c r="V740" s="520" t="s">
        <v>2464</v>
      </c>
      <c r="W740" s="520" t="s">
        <v>6262</v>
      </c>
      <c r="X740" s="520" t="s">
        <v>6263</v>
      </c>
      <c r="Y740" s="520" t="s">
        <v>2464</v>
      </c>
      <c r="Z740" s="520" t="s">
        <v>2464</v>
      </c>
      <c r="AA740" s="520" t="s">
        <v>2690</v>
      </c>
      <c r="AB740" s="520" t="s">
        <v>7496</v>
      </c>
      <c r="AC740" s="520" t="s">
        <v>2464</v>
      </c>
      <c r="AD740" s="520" t="s">
        <v>2464</v>
      </c>
      <c r="AE740" s="520" t="s">
        <v>2464</v>
      </c>
      <c r="AF740" s="520" t="s">
        <v>2464</v>
      </c>
      <c r="AG740" s="520" t="s">
        <v>2464</v>
      </c>
    </row>
    <row r="741" spans="1:33" ht="12.75" hidden="1" customHeight="1" outlineLevel="1">
      <c r="A741" s="520" t="s">
        <v>7497</v>
      </c>
      <c r="B741" s="520" t="s">
        <v>7498</v>
      </c>
      <c r="C741" s="520" t="s">
        <v>7498</v>
      </c>
      <c r="D741" s="520" t="s">
        <v>7499</v>
      </c>
      <c r="E741" s="520" t="s">
        <v>7058</v>
      </c>
      <c r="F741" s="520">
        <v>1</v>
      </c>
      <c r="G741" s="523">
        <v>36526.000011574077</v>
      </c>
      <c r="H741" s="523">
        <v>47848.999988425923</v>
      </c>
      <c r="I741" s="523">
        <v>41843.911157407405</v>
      </c>
      <c r="J741" s="520" t="s">
        <v>2465</v>
      </c>
      <c r="K741" s="520">
        <v>1</v>
      </c>
      <c r="L741" s="520" t="s">
        <v>2464</v>
      </c>
      <c r="M741" s="520" t="s">
        <v>7500</v>
      </c>
      <c r="N741" s="523">
        <v>39482</v>
      </c>
      <c r="O741" s="520" t="s">
        <v>2464</v>
      </c>
      <c r="P741" s="520" t="s">
        <v>2464</v>
      </c>
      <c r="Q741" s="520" t="s">
        <v>2464</v>
      </c>
      <c r="R741" s="520" t="s">
        <v>2464</v>
      </c>
      <c r="S741" s="520" t="s">
        <v>2464</v>
      </c>
      <c r="T741" s="520" t="s">
        <v>2464</v>
      </c>
      <c r="U741" s="520" t="s">
        <v>2464</v>
      </c>
      <c r="V741" s="520" t="s">
        <v>2464</v>
      </c>
      <c r="W741" s="520" t="s">
        <v>6262</v>
      </c>
      <c r="X741" s="520" t="s">
        <v>6263</v>
      </c>
      <c r="Y741" s="520" t="s">
        <v>2464</v>
      </c>
      <c r="Z741" s="520" t="s">
        <v>2464</v>
      </c>
      <c r="AA741" s="520" t="s">
        <v>2690</v>
      </c>
      <c r="AB741" s="520" t="s">
        <v>7501</v>
      </c>
      <c r="AC741" s="520" t="s">
        <v>2464</v>
      </c>
      <c r="AD741" s="520" t="s">
        <v>2464</v>
      </c>
      <c r="AE741" s="520" t="s">
        <v>2464</v>
      </c>
      <c r="AF741" s="520" t="s">
        <v>2464</v>
      </c>
      <c r="AG741" s="520" t="s">
        <v>2464</v>
      </c>
    </row>
    <row r="742" spans="1:33" ht="12.75" hidden="1" customHeight="1" outlineLevel="1">
      <c r="A742" s="520" t="s">
        <v>7502</v>
      </c>
      <c r="B742" s="520" t="s">
        <v>7503</v>
      </c>
      <c r="C742" s="520" t="s">
        <v>7503</v>
      </c>
      <c r="D742" s="520" t="s">
        <v>7503</v>
      </c>
      <c r="E742" s="520" t="s">
        <v>7058</v>
      </c>
      <c r="F742" s="520">
        <v>1</v>
      </c>
      <c r="G742" s="523">
        <v>36526.000011574077</v>
      </c>
      <c r="H742" s="523">
        <v>47848.999988425923</v>
      </c>
      <c r="I742" s="523">
        <v>42599.59003472222</v>
      </c>
      <c r="J742" s="520" t="s">
        <v>2465</v>
      </c>
      <c r="K742" s="520">
        <v>1</v>
      </c>
      <c r="L742" s="520" t="s">
        <v>2464</v>
      </c>
      <c r="M742" s="520" t="s">
        <v>7504</v>
      </c>
      <c r="N742" s="523">
        <v>39482</v>
      </c>
      <c r="O742" s="520" t="s">
        <v>6297</v>
      </c>
      <c r="P742" s="520" t="s">
        <v>2464</v>
      </c>
      <c r="Q742" s="520" t="s">
        <v>7505</v>
      </c>
      <c r="R742" s="520" t="s">
        <v>7506</v>
      </c>
      <c r="S742" s="520" t="s">
        <v>7507</v>
      </c>
      <c r="T742" s="520" t="s">
        <v>2464</v>
      </c>
      <c r="U742" s="520" t="s">
        <v>7508</v>
      </c>
      <c r="V742" s="520" t="s">
        <v>7509</v>
      </c>
      <c r="W742" s="520" t="s">
        <v>6302</v>
      </c>
      <c r="X742" s="520" t="s">
        <v>6303</v>
      </c>
      <c r="Y742" s="520" t="s">
        <v>7510</v>
      </c>
      <c r="Z742" s="520" t="s">
        <v>7511</v>
      </c>
      <c r="AA742" s="520" t="s">
        <v>2690</v>
      </c>
      <c r="AB742" s="520" t="s">
        <v>7512</v>
      </c>
      <c r="AC742" s="520" t="s">
        <v>7513</v>
      </c>
      <c r="AD742" s="520" t="s">
        <v>7514</v>
      </c>
      <c r="AE742" s="520" t="s">
        <v>6308</v>
      </c>
      <c r="AF742" s="520" t="s">
        <v>2464</v>
      </c>
      <c r="AG742" s="520" t="s">
        <v>7515</v>
      </c>
    </row>
    <row r="743" spans="1:33" ht="12.75" hidden="1" customHeight="1" outlineLevel="1">
      <c r="A743" s="520" t="s">
        <v>7516</v>
      </c>
      <c r="B743" s="520" t="s">
        <v>7517</v>
      </c>
      <c r="C743" s="520" t="s">
        <v>7517</v>
      </c>
      <c r="D743" s="520" t="s">
        <v>7517</v>
      </c>
      <c r="E743" s="520" t="s">
        <v>7058</v>
      </c>
      <c r="F743" s="520">
        <v>1</v>
      </c>
      <c r="G743" s="523">
        <v>36526.000011574077</v>
      </c>
      <c r="H743" s="523">
        <v>47848.999988425923</v>
      </c>
      <c r="I743" s="523">
        <v>42599.59003472222</v>
      </c>
      <c r="J743" s="520" t="s">
        <v>2465</v>
      </c>
      <c r="K743" s="520">
        <v>1</v>
      </c>
      <c r="L743" s="520" t="s">
        <v>2464</v>
      </c>
      <c r="M743" s="520" t="s">
        <v>7518</v>
      </c>
      <c r="N743" s="523">
        <v>39482</v>
      </c>
      <c r="O743" s="520" t="s">
        <v>6297</v>
      </c>
      <c r="P743" s="520" t="s">
        <v>2464</v>
      </c>
      <c r="Q743" s="520" t="s">
        <v>7519</v>
      </c>
      <c r="R743" s="520" t="s">
        <v>2464</v>
      </c>
      <c r="S743" s="520" t="s">
        <v>7520</v>
      </c>
      <c r="T743" s="520" t="s">
        <v>2464</v>
      </c>
      <c r="U743" s="520" t="s">
        <v>7521</v>
      </c>
      <c r="V743" s="520" t="s">
        <v>7522</v>
      </c>
      <c r="W743" s="520" t="s">
        <v>6302</v>
      </c>
      <c r="X743" s="520" t="s">
        <v>6303</v>
      </c>
      <c r="Y743" s="520" t="s">
        <v>7523</v>
      </c>
      <c r="Z743" s="520" t="s">
        <v>7524</v>
      </c>
      <c r="AA743" s="520" t="s">
        <v>2690</v>
      </c>
      <c r="AB743" s="520" t="s">
        <v>7525</v>
      </c>
      <c r="AC743" s="520" t="s">
        <v>7526</v>
      </c>
      <c r="AD743" s="520" t="s">
        <v>2464</v>
      </c>
      <c r="AE743" s="520" t="s">
        <v>6308</v>
      </c>
      <c r="AF743" s="520" t="s">
        <v>2464</v>
      </c>
      <c r="AG743" s="520" t="s">
        <v>7527</v>
      </c>
    </row>
    <row r="744" spans="1:33" ht="12.75" hidden="1" customHeight="1" outlineLevel="1">
      <c r="A744" s="520" t="s">
        <v>7528</v>
      </c>
      <c r="B744" s="520" t="s">
        <v>7529</v>
      </c>
      <c r="C744" s="520" t="s">
        <v>7529</v>
      </c>
      <c r="D744" s="520" t="s">
        <v>7529</v>
      </c>
      <c r="E744" s="520" t="s">
        <v>7058</v>
      </c>
      <c r="F744" s="520">
        <v>1</v>
      </c>
      <c r="G744" s="523">
        <v>36526.000011574077</v>
      </c>
      <c r="H744" s="523">
        <v>47848.999988425923</v>
      </c>
      <c r="I744" s="523">
        <v>42599.59003472222</v>
      </c>
      <c r="J744" s="520" t="s">
        <v>2465</v>
      </c>
      <c r="K744" s="520">
        <v>1</v>
      </c>
      <c r="L744" s="520" t="s">
        <v>2464</v>
      </c>
      <c r="M744" s="520" t="s">
        <v>7530</v>
      </c>
      <c r="N744" s="523">
        <v>39482</v>
      </c>
      <c r="O744" s="520" t="s">
        <v>6297</v>
      </c>
      <c r="P744" s="520" t="s">
        <v>2464</v>
      </c>
      <c r="Q744" s="520" t="s">
        <v>7531</v>
      </c>
      <c r="R744" s="520" t="s">
        <v>7532</v>
      </c>
      <c r="S744" s="520" t="s">
        <v>7533</v>
      </c>
      <c r="T744" s="520" t="s">
        <v>2464</v>
      </c>
      <c r="U744" s="520" t="s">
        <v>7534</v>
      </c>
      <c r="V744" s="520" t="s">
        <v>7535</v>
      </c>
      <c r="W744" s="520" t="s">
        <v>6302</v>
      </c>
      <c r="X744" s="520" t="s">
        <v>6303</v>
      </c>
      <c r="Y744" s="520" t="s">
        <v>7536</v>
      </c>
      <c r="Z744" s="520" t="s">
        <v>7537</v>
      </c>
      <c r="AA744" s="520" t="s">
        <v>2690</v>
      </c>
      <c r="AB744" s="520" t="s">
        <v>7538</v>
      </c>
      <c r="AC744" s="520" t="s">
        <v>7539</v>
      </c>
      <c r="AD744" s="520" t="s">
        <v>7540</v>
      </c>
      <c r="AE744" s="520" t="s">
        <v>6308</v>
      </c>
      <c r="AF744" s="520" t="s">
        <v>2464</v>
      </c>
      <c r="AG744" s="520" t="s">
        <v>7541</v>
      </c>
    </row>
    <row r="745" spans="1:33" ht="12.75" hidden="1" customHeight="1" outlineLevel="1">
      <c r="A745" s="520" t="s">
        <v>7542</v>
      </c>
      <c r="B745" s="520" t="s">
        <v>7543</v>
      </c>
      <c r="C745" s="520" t="s">
        <v>7543</v>
      </c>
      <c r="D745" s="520" t="s">
        <v>7543</v>
      </c>
      <c r="E745" s="520" t="s">
        <v>7058</v>
      </c>
      <c r="F745" s="520">
        <v>1</v>
      </c>
      <c r="G745" s="523">
        <v>36526.000011574077</v>
      </c>
      <c r="H745" s="523">
        <v>47848.999988425923</v>
      </c>
      <c r="I745" s="523">
        <v>42599.59003472222</v>
      </c>
      <c r="J745" s="520" t="s">
        <v>2465</v>
      </c>
      <c r="K745" s="520">
        <v>1</v>
      </c>
      <c r="L745" s="520" t="s">
        <v>2464</v>
      </c>
      <c r="M745" s="520" t="s">
        <v>7544</v>
      </c>
      <c r="N745" s="523">
        <v>39482</v>
      </c>
      <c r="O745" s="520" t="s">
        <v>6297</v>
      </c>
      <c r="P745" s="520" t="s">
        <v>2464</v>
      </c>
      <c r="Q745" s="520" t="s">
        <v>5978</v>
      </c>
      <c r="R745" s="520" t="s">
        <v>7545</v>
      </c>
      <c r="S745" s="520" t="s">
        <v>2464</v>
      </c>
      <c r="T745" s="520" t="s">
        <v>2464</v>
      </c>
      <c r="U745" s="520" t="s">
        <v>5978</v>
      </c>
      <c r="V745" s="520" t="s">
        <v>7546</v>
      </c>
      <c r="W745" s="520" t="s">
        <v>6302</v>
      </c>
      <c r="X745" s="520" t="s">
        <v>6303</v>
      </c>
      <c r="Y745" s="520" t="s">
        <v>2464</v>
      </c>
      <c r="Z745" s="520" t="s">
        <v>2464</v>
      </c>
      <c r="AA745" s="520" t="s">
        <v>2690</v>
      </c>
      <c r="AB745" s="520" t="s">
        <v>7547</v>
      </c>
      <c r="AC745" s="520" t="s">
        <v>7548</v>
      </c>
      <c r="AD745" s="520" t="s">
        <v>7549</v>
      </c>
      <c r="AE745" s="520" t="s">
        <v>6308</v>
      </c>
      <c r="AF745" s="520" t="s">
        <v>2464</v>
      </c>
      <c r="AG745" s="520" t="s">
        <v>2464</v>
      </c>
    </row>
    <row r="746" spans="1:33" ht="12.75" hidden="1" customHeight="1" outlineLevel="1">
      <c r="A746" s="520" t="s">
        <v>7550</v>
      </c>
      <c r="B746" s="520" t="s">
        <v>7551</v>
      </c>
      <c r="C746" s="520" t="s">
        <v>7551</v>
      </c>
      <c r="D746" s="520" t="s">
        <v>7551</v>
      </c>
      <c r="E746" s="520" t="s">
        <v>7058</v>
      </c>
      <c r="F746" s="520">
        <v>1</v>
      </c>
      <c r="G746" s="523">
        <v>36526.000011574077</v>
      </c>
      <c r="H746" s="523">
        <v>47848.999988425923</v>
      </c>
      <c r="I746" s="523">
        <v>42599.59003472222</v>
      </c>
      <c r="J746" s="520" t="s">
        <v>2465</v>
      </c>
      <c r="K746" s="520">
        <v>1</v>
      </c>
      <c r="L746" s="520" t="s">
        <v>2464</v>
      </c>
      <c r="M746" s="520" t="s">
        <v>7552</v>
      </c>
      <c r="N746" s="523">
        <v>39482</v>
      </c>
      <c r="O746" s="520" t="s">
        <v>6405</v>
      </c>
      <c r="P746" s="520" t="s">
        <v>2464</v>
      </c>
      <c r="Q746" s="520" t="s">
        <v>7553</v>
      </c>
      <c r="R746" s="520" t="s">
        <v>2464</v>
      </c>
      <c r="S746" s="520" t="s">
        <v>7554</v>
      </c>
      <c r="T746" s="520" t="s">
        <v>2464</v>
      </c>
      <c r="U746" s="520" t="s">
        <v>7555</v>
      </c>
      <c r="V746" s="520" t="s">
        <v>7556</v>
      </c>
      <c r="W746" s="520" t="s">
        <v>6302</v>
      </c>
      <c r="X746" s="520" t="s">
        <v>6303</v>
      </c>
      <c r="Y746" s="520" t="s">
        <v>6908</v>
      </c>
      <c r="Z746" s="520" t="s">
        <v>7557</v>
      </c>
      <c r="AA746" s="520" t="s">
        <v>2690</v>
      </c>
      <c r="AB746" s="520" t="s">
        <v>7558</v>
      </c>
      <c r="AC746" s="520" t="s">
        <v>7559</v>
      </c>
      <c r="AD746" s="520" t="s">
        <v>2464</v>
      </c>
      <c r="AE746" s="520" t="s">
        <v>6414</v>
      </c>
      <c r="AF746" s="520" t="s">
        <v>2464</v>
      </c>
      <c r="AG746" s="520" t="s">
        <v>7560</v>
      </c>
    </row>
    <row r="747" spans="1:33" ht="12.75" hidden="1" customHeight="1" outlineLevel="1">
      <c r="A747" s="520" t="s">
        <v>7561</v>
      </c>
      <c r="B747" s="520" t="s">
        <v>7562</v>
      </c>
      <c r="C747" s="520" t="s">
        <v>7562</v>
      </c>
      <c r="D747" s="520" t="s">
        <v>7562</v>
      </c>
      <c r="E747" s="520" t="s">
        <v>7058</v>
      </c>
      <c r="F747" s="520">
        <v>1</v>
      </c>
      <c r="G747" s="523">
        <v>36526.000011574077</v>
      </c>
      <c r="H747" s="523">
        <v>47848.999988425923</v>
      </c>
      <c r="I747" s="523">
        <v>42599.59003472222</v>
      </c>
      <c r="J747" s="520" t="s">
        <v>2465</v>
      </c>
      <c r="K747" s="520">
        <v>1</v>
      </c>
      <c r="L747" s="520" t="s">
        <v>2464</v>
      </c>
      <c r="M747" s="520" t="s">
        <v>7563</v>
      </c>
      <c r="N747" s="523">
        <v>39482</v>
      </c>
      <c r="O747" s="520" t="s">
        <v>6405</v>
      </c>
      <c r="P747" s="520" t="s">
        <v>2464</v>
      </c>
      <c r="Q747" s="520" t="s">
        <v>7564</v>
      </c>
      <c r="R747" s="520" t="s">
        <v>2464</v>
      </c>
      <c r="S747" s="520" t="s">
        <v>7554</v>
      </c>
      <c r="T747" s="520" t="s">
        <v>2464</v>
      </c>
      <c r="U747" s="520" t="s">
        <v>7565</v>
      </c>
      <c r="V747" s="520" t="s">
        <v>2464</v>
      </c>
      <c r="W747" s="520" t="s">
        <v>6302</v>
      </c>
      <c r="X747" s="520" t="s">
        <v>6303</v>
      </c>
      <c r="Y747" s="520" t="s">
        <v>6908</v>
      </c>
      <c r="Z747" s="520" t="s">
        <v>7557</v>
      </c>
      <c r="AA747" s="520" t="s">
        <v>2690</v>
      </c>
      <c r="AB747" s="520" t="s">
        <v>7566</v>
      </c>
      <c r="AC747" s="520" t="s">
        <v>2464</v>
      </c>
      <c r="AD747" s="520" t="s">
        <v>2464</v>
      </c>
      <c r="AE747" s="520" t="s">
        <v>6414</v>
      </c>
      <c r="AF747" s="520" t="s">
        <v>2464</v>
      </c>
      <c r="AG747" s="520" t="s">
        <v>7560</v>
      </c>
    </row>
    <row r="748" spans="1:33" ht="12.75" hidden="1" customHeight="1" outlineLevel="1">
      <c r="A748" s="520" t="s">
        <v>7567</v>
      </c>
      <c r="B748" s="520" t="s">
        <v>7568</v>
      </c>
      <c r="C748" s="520" t="s">
        <v>7568</v>
      </c>
      <c r="D748" s="520" t="s">
        <v>7568</v>
      </c>
      <c r="E748" s="520" t="s">
        <v>7058</v>
      </c>
      <c r="F748" s="520">
        <v>1</v>
      </c>
      <c r="G748" s="523">
        <v>36526.000011574077</v>
      </c>
      <c r="H748" s="523">
        <v>47848.999988425923</v>
      </c>
      <c r="I748" s="523">
        <v>42599.59003472222</v>
      </c>
      <c r="J748" s="520" t="s">
        <v>2465</v>
      </c>
      <c r="K748" s="520">
        <v>1</v>
      </c>
      <c r="L748" s="520" t="s">
        <v>2464</v>
      </c>
      <c r="M748" s="520" t="s">
        <v>7569</v>
      </c>
      <c r="N748" s="523">
        <v>39482</v>
      </c>
      <c r="O748" s="520" t="s">
        <v>6405</v>
      </c>
      <c r="P748" s="520" t="s">
        <v>2464</v>
      </c>
      <c r="Q748" s="520" t="s">
        <v>7570</v>
      </c>
      <c r="R748" s="520" t="s">
        <v>2464</v>
      </c>
      <c r="S748" s="520" t="s">
        <v>7554</v>
      </c>
      <c r="T748" s="520" t="s">
        <v>2464</v>
      </c>
      <c r="U748" s="520" t="s">
        <v>7571</v>
      </c>
      <c r="V748" s="520" t="s">
        <v>7572</v>
      </c>
      <c r="W748" s="520" t="s">
        <v>6302</v>
      </c>
      <c r="X748" s="520" t="s">
        <v>6303</v>
      </c>
      <c r="Y748" s="520" t="s">
        <v>6908</v>
      </c>
      <c r="Z748" s="520" t="s">
        <v>7557</v>
      </c>
      <c r="AA748" s="520" t="s">
        <v>2690</v>
      </c>
      <c r="AB748" s="520" t="s">
        <v>7573</v>
      </c>
      <c r="AC748" s="520" t="s">
        <v>7574</v>
      </c>
      <c r="AD748" s="520" t="s">
        <v>2464</v>
      </c>
      <c r="AE748" s="520" t="s">
        <v>6414</v>
      </c>
      <c r="AF748" s="520" t="s">
        <v>2464</v>
      </c>
      <c r="AG748" s="520" t="s">
        <v>7560</v>
      </c>
    </row>
    <row r="749" spans="1:33" ht="12.75" hidden="1" customHeight="1" outlineLevel="1">
      <c r="A749" s="520" t="s">
        <v>7575</v>
      </c>
      <c r="B749" s="520" t="s">
        <v>7576</v>
      </c>
      <c r="C749" s="520" t="s">
        <v>7576</v>
      </c>
      <c r="D749" s="520" t="s">
        <v>7577</v>
      </c>
      <c r="E749" s="520" t="s">
        <v>7058</v>
      </c>
      <c r="F749" s="520">
        <v>1</v>
      </c>
      <c r="G749" s="523">
        <v>36526.000011574077</v>
      </c>
      <c r="H749" s="523">
        <v>47848.999988425923</v>
      </c>
      <c r="I749" s="523">
        <v>42599.59003472222</v>
      </c>
      <c r="J749" s="520" t="s">
        <v>2465</v>
      </c>
      <c r="K749" s="520">
        <v>1</v>
      </c>
      <c r="L749" s="520" t="s">
        <v>2464</v>
      </c>
      <c r="M749" s="520" t="s">
        <v>7578</v>
      </c>
      <c r="N749" s="523">
        <v>39482</v>
      </c>
      <c r="O749" s="520" t="s">
        <v>6405</v>
      </c>
      <c r="P749" s="520" t="s">
        <v>2464</v>
      </c>
      <c r="Q749" s="520" t="s">
        <v>7579</v>
      </c>
      <c r="R749" s="520" t="s">
        <v>7580</v>
      </c>
      <c r="S749" s="520" t="s">
        <v>7581</v>
      </c>
      <c r="T749" s="520" t="s">
        <v>2464</v>
      </c>
      <c r="U749" s="520" t="s">
        <v>7582</v>
      </c>
      <c r="V749" s="520" t="s">
        <v>7583</v>
      </c>
      <c r="W749" s="520" t="s">
        <v>6302</v>
      </c>
      <c r="X749" s="520" t="s">
        <v>6303</v>
      </c>
      <c r="Y749" s="520" t="s">
        <v>2464</v>
      </c>
      <c r="Z749" s="520" t="s">
        <v>2464</v>
      </c>
      <c r="AA749" s="520" t="s">
        <v>2690</v>
      </c>
      <c r="AB749" s="520" t="s">
        <v>7584</v>
      </c>
      <c r="AC749" s="520" t="s">
        <v>7585</v>
      </c>
      <c r="AD749" s="520" t="s">
        <v>7586</v>
      </c>
      <c r="AE749" s="520" t="s">
        <v>6414</v>
      </c>
      <c r="AF749" s="520" t="s">
        <v>2464</v>
      </c>
      <c r="AG749" s="520" t="s">
        <v>7587</v>
      </c>
    </row>
    <row r="750" spans="1:33" ht="12.75" hidden="1" customHeight="1" outlineLevel="1">
      <c r="A750" s="520" t="s">
        <v>7588</v>
      </c>
      <c r="B750" s="520" t="s">
        <v>7589</v>
      </c>
      <c r="C750" s="520" t="s">
        <v>7589</v>
      </c>
      <c r="D750" s="520" t="s">
        <v>7590</v>
      </c>
      <c r="E750" s="520" t="s">
        <v>7058</v>
      </c>
      <c r="F750" s="520">
        <v>1</v>
      </c>
      <c r="G750" s="523">
        <v>36526.000011574077</v>
      </c>
      <c r="H750" s="523">
        <v>47848.999988425923</v>
      </c>
      <c r="I750" s="523">
        <v>42599.59003472222</v>
      </c>
      <c r="J750" s="520" t="s">
        <v>2465</v>
      </c>
      <c r="K750" s="520">
        <v>1</v>
      </c>
      <c r="L750" s="520" t="s">
        <v>2464</v>
      </c>
      <c r="M750" s="520" t="s">
        <v>7591</v>
      </c>
      <c r="N750" s="523">
        <v>39482</v>
      </c>
      <c r="O750" s="520" t="s">
        <v>6405</v>
      </c>
      <c r="P750" s="520" t="s">
        <v>2464</v>
      </c>
      <c r="Q750" s="520" t="s">
        <v>7592</v>
      </c>
      <c r="R750" s="520" t="s">
        <v>2464</v>
      </c>
      <c r="S750" s="520" t="s">
        <v>2464</v>
      </c>
      <c r="T750" s="520" t="s">
        <v>2464</v>
      </c>
      <c r="U750" s="520" t="s">
        <v>7593</v>
      </c>
      <c r="V750" s="520" t="s">
        <v>7594</v>
      </c>
      <c r="W750" s="520" t="s">
        <v>6302</v>
      </c>
      <c r="X750" s="520" t="s">
        <v>6303</v>
      </c>
      <c r="Y750" s="520" t="s">
        <v>2464</v>
      </c>
      <c r="Z750" s="520" t="s">
        <v>2464</v>
      </c>
      <c r="AA750" s="520" t="s">
        <v>2690</v>
      </c>
      <c r="AB750" s="520" t="s">
        <v>7595</v>
      </c>
      <c r="AC750" s="520" t="s">
        <v>7596</v>
      </c>
      <c r="AD750" s="520" t="s">
        <v>2464</v>
      </c>
      <c r="AE750" s="520" t="s">
        <v>6414</v>
      </c>
      <c r="AF750" s="520" t="s">
        <v>2464</v>
      </c>
      <c r="AG750" s="520" t="s">
        <v>2464</v>
      </c>
    </row>
    <row r="751" spans="1:33" ht="12.75" hidden="1" customHeight="1" outlineLevel="1">
      <c r="A751" s="520" t="s">
        <v>7597</v>
      </c>
      <c r="B751" s="520" t="s">
        <v>7598</v>
      </c>
      <c r="C751" s="520" t="s">
        <v>7598</v>
      </c>
      <c r="D751" s="520" t="s">
        <v>7598</v>
      </c>
      <c r="E751" s="520" t="s">
        <v>7058</v>
      </c>
      <c r="F751" s="520">
        <v>1</v>
      </c>
      <c r="G751" s="523">
        <v>36526.000011574077</v>
      </c>
      <c r="H751" s="523">
        <v>47848.999988425923</v>
      </c>
      <c r="I751" s="523">
        <v>42599.59003472222</v>
      </c>
      <c r="J751" s="520" t="s">
        <v>2465</v>
      </c>
      <c r="K751" s="520">
        <v>1</v>
      </c>
      <c r="L751" s="520" t="s">
        <v>2464</v>
      </c>
      <c r="M751" s="520" t="s">
        <v>7599</v>
      </c>
      <c r="N751" s="523">
        <v>39482</v>
      </c>
      <c r="O751" s="520" t="s">
        <v>6419</v>
      </c>
      <c r="P751" s="520" t="s">
        <v>2464</v>
      </c>
      <c r="Q751" s="520" t="s">
        <v>7600</v>
      </c>
      <c r="R751" s="520" t="s">
        <v>7601</v>
      </c>
      <c r="S751" s="520" t="s">
        <v>2464</v>
      </c>
      <c r="T751" s="520" t="s">
        <v>2464</v>
      </c>
      <c r="U751" s="520" t="s">
        <v>7602</v>
      </c>
      <c r="V751" s="520" t="s">
        <v>7603</v>
      </c>
      <c r="W751" s="520" t="s">
        <v>6302</v>
      </c>
      <c r="X751" s="520" t="s">
        <v>6303</v>
      </c>
      <c r="Y751" s="520" t="s">
        <v>2464</v>
      </c>
      <c r="Z751" s="520" t="s">
        <v>2464</v>
      </c>
      <c r="AA751" s="520" t="s">
        <v>2690</v>
      </c>
      <c r="AB751" s="520" t="s">
        <v>7604</v>
      </c>
      <c r="AC751" s="520" t="s">
        <v>7605</v>
      </c>
      <c r="AD751" s="520" t="s">
        <v>7606</v>
      </c>
      <c r="AE751" s="520" t="s">
        <v>6427</v>
      </c>
      <c r="AF751" s="520" t="s">
        <v>2464</v>
      </c>
      <c r="AG751" s="520" t="s">
        <v>2464</v>
      </c>
    </row>
    <row r="752" spans="1:33" ht="12.75" hidden="1" customHeight="1" outlineLevel="1">
      <c r="A752" s="520" t="s">
        <v>7607</v>
      </c>
      <c r="B752" s="520" t="s">
        <v>7608</v>
      </c>
      <c r="C752" s="520" t="s">
        <v>7608</v>
      </c>
      <c r="D752" s="520" t="s">
        <v>7608</v>
      </c>
      <c r="E752" s="520" t="s">
        <v>7058</v>
      </c>
      <c r="F752" s="520">
        <v>1</v>
      </c>
      <c r="G752" s="523">
        <v>36526.000011574077</v>
      </c>
      <c r="H752" s="523">
        <v>47848.999988425923</v>
      </c>
      <c r="I752" s="523">
        <v>42599.59003472222</v>
      </c>
      <c r="J752" s="520" t="s">
        <v>2465</v>
      </c>
      <c r="K752" s="520">
        <v>1</v>
      </c>
      <c r="L752" s="520" t="s">
        <v>2464</v>
      </c>
      <c r="M752" s="520" t="s">
        <v>7609</v>
      </c>
      <c r="N752" s="523">
        <v>39482</v>
      </c>
      <c r="O752" s="520" t="s">
        <v>6419</v>
      </c>
      <c r="P752" s="520" t="s">
        <v>2464</v>
      </c>
      <c r="Q752" s="520" t="s">
        <v>7610</v>
      </c>
      <c r="R752" s="520" t="s">
        <v>7611</v>
      </c>
      <c r="S752" s="520" t="s">
        <v>2464</v>
      </c>
      <c r="T752" s="520" t="s">
        <v>2464</v>
      </c>
      <c r="U752" s="520" t="s">
        <v>7612</v>
      </c>
      <c r="V752" s="520" t="s">
        <v>7613</v>
      </c>
      <c r="W752" s="520" t="s">
        <v>6302</v>
      </c>
      <c r="X752" s="520" t="s">
        <v>6303</v>
      </c>
      <c r="Y752" s="520" t="s">
        <v>2464</v>
      </c>
      <c r="Z752" s="520" t="s">
        <v>2464</v>
      </c>
      <c r="AA752" s="520" t="s">
        <v>2690</v>
      </c>
      <c r="AB752" s="520" t="s">
        <v>7614</v>
      </c>
      <c r="AC752" s="520" t="s">
        <v>7615</v>
      </c>
      <c r="AD752" s="520" t="s">
        <v>7616</v>
      </c>
      <c r="AE752" s="520" t="s">
        <v>6427</v>
      </c>
      <c r="AF752" s="520" t="s">
        <v>2464</v>
      </c>
      <c r="AG752" s="520" t="s">
        <v>2464</v>
      </c>
    </row>
    <row r="753" spans="1:33" ht="12.75" hidden="1" customHeight="1" outlineLevel="1">
      <c r="A753" s="520" t="s">
        <v>7617</v>
      </c>
      <c r="B753" s="520" t="s">
        <v>7618</v>
      </c>
      <c r="C753" s="520" t="s">
        <v>7618</v>
      </c>
      <c r="D753" s="520" t="s">
        <v>7618</v>
      </c>
      <c r="E753" s="520" t="s">
        <v>7058</v>
      </c>
      <c r="F753" s="520">
        <v>1</v>
      </c>
      <c r="G753" s="523">
        <v>36526.000011574077</v>
      </c>
      <c r="H753" s="523">
        <v>47848.999988425923</v>
      </c>
      <c r="I753" s="523">
        <v>42599.59003472222</v>
      </c>
      <c r="J753" s="520" t="s">
        <v>2465</v>
      </c>
      <c r="K753" s="520">
        <v>1</v>
      </c>
      <c r="L753" s="520" t="s">
        <v>2464</v>
      </c>
      <c r="M753" s="520" t="s">
        <v>7619</v>
      </c>
      <c r="N753" s="523">
        <v>39482</v>
      </c>
      <c r="O753" s="520" t="s">
        <v>6517</v>
      </c>
      <c r="P753" s="520" t="s">
        <v>2464</v>
      </c>
      <c r="Q753" s="520" t="s">
        <v>7620</v>
      </c>
      <c r="R753" s="520" t="s">
        <v>7621</v>
      </c>
      <c r="S753" s="520" t="s">
        <v>2464</v>
      </c>
      <c r="T753" s="520" t="s">
        <v>2464</v>
      </c>
      <c r="U753" s="520" t="s">
        <v>7622</v>
      </c>
      <c r="V753" s="520" t="s">
        <v>7623</v>
      </c>
      <c r="W753" s="520" t="s">
        <v>6302</v>
      </c>
      <c r="X753" s="520" t="s">
        <v>6303</v>
      </c>
      <c r="Y753" s="520" t="s">
        <v>2464</v>
      </c>
      <c r="Z753" s="520" t="s">
        <v>2464</v>
      </c>
      <c r="AA753" s="520" t="s">
        <v>2690</v>
      </c>
      <c r="AB753" s="520" t="s">
        <v>7624</v>
      </c>
      <c r="AC753" s="520" t="s">
        <v>7625</v>
      </c>
      <c r="AD753" s="520" t="s">
        <v>7626</v>
      </c>
      <c r="AE753" s="520" t="s">
        <v>6525</v>
      </c>
      <c r="AF753" s="520" t="s">
        <v>2464</v>
      </c>
      <c r="AG753" s="520" t="s">
        <v>2464</v>
      </c>
    </row>
    <row r="754" spans="1:33" ht="12.75" hidden="1" customHeight="1" outlineLevel="1">
      <c r="A754" s="520" t="s">
        <v>7627</v>
      </c>
      <c r="B754" s="520" t="s">
        <v>7628</v>
      </c>
      <c r="C754" s="520" t="s">
        <v>7628</v>
      </c>
      <c r="D754" s="520" t="s">
        <v>7628</v>
      </c>
      <c r="E754" s="520" t="s">
        <v>7058</v>
      </c>
      <c r="F754" s="520">
        <v>1</v>
      </c>
      <c r="G754" s="523">
        <v>36526.000011574077</v>
      </c>
      <c r="H754" s="523">
        <v>47848.999988425923</v>
      </c>
      <c r="I754" s="523">
        <v>42599.59003472222</v>
      </c>
      <c r="J754" s="520" t="s">
        <v>2465</v>
      </c>
      <c r="K754" s="520">
        <v>1</v>
      </c>
      <c r="L754" s="520" t="s">
        <v>2464</v>
      </c>
      <c r="M754" s="520" t="s">
        <v>7629</v>
      </c>
      <c r="N754" s="523">
        <v>39482</v>
      </c>
      <c r="O754" s="520" t="s">
        <v>6541</v>
      </c>
      <c r="P754" s="520" t="s">
        <v>2464</v>
      </c>
      <c r="Q754" s="520" t="s">
        <v>7630</v>
      </c>
      <c r="R754" s="520" t="s">
        <v>7631</v>
      </c>
      <c r="S754" s="520" t="s">
        <v>2464</v>
      </c>
      <c r="T754" s="520" t="s">
        <v>2464</v>
      </c>
      <c r="U754" s="520" t="s">
        <v>7632</v>
      </c>
      <c r="V754" s="520" t="s">
        <v>7633</v>
      </c>
      <c r="W754" s="520" t="s">
        <v>6302</v>
      </c>
      <c r="X754" s="520" t="s">
        <v>6303</v>
      </c>
      <c r="Y754" s="520" t="s">
        <v>2464</v>
      </c>
      <c r="Z754" s="520" t="s">
        <v>2464</v>
      </c>
      <c r="AA754" s="520" t="s">
        <v>2690</v>
      </c>
      <c r="AB754" s="520" t="s">
        <v>7634</v>
      </c>
      <c r="AC754" s="520" t="s">
        <v>7635</v>
      </c>
      <c r="AD754" s="520" t="s">
        <v>7636</v>
      </c>
      <c r="AE754" s="520" t="s">
        <v>6549</v>
      </c>
      <c r="AF754" s="520" t="s">
        <v>2464</v>
      </c>
      <c r="AG754" s="520" t="s">
        <v>2464</v>
      </c>
    </row>
    <row r="755" spans="1:33" ht="12.75" hidden="1" customHeight="1" outlineLevel="1">
      <c r="A755" s="520" t="s">
        <v>7637</v>
      </c>
      <c r="B755" s="520" t="s">
        <v>7638</v>
      </c>
      <c r="C755" s="520" t="s">
        <v>7638</v>
      </c>
      <c r="D755" s="520" t="s">
        <v>7638</v>
      </c>
      <c r="E755" s="520" t="s">
        <v>7058</v>
      </c>
      <c r="F755" s="520">
        <v>1</v>
      </c>
      <c r="G755" s="523">
        <v>36526.000011574077</v>
      </c>
      <c r="H755" s="523">
        <v>47848.999988425923</v>
      </c>
      <c r="I755" s="523">
        <v>42599.59003472222</v>
      </c>
      <c r="J755" s="520" t="s">
        <v>2465</v>
      </c>
      <c r="K755" s="520">
        <v>1</v>
      </c>
      <c r="L755" s="520" t="s">
        <v>2464</v>
      </c>
      <c r="M755" s="520" t="s">
        <v>7639</v>
      </c>
      <c r="N755" s="523">
        <v>39482</v>
      </c>
      <c r="O755" s="520" t="s">
        <v>6541</v>
      </c>
      <c r="P755" s="520" t="s">
        <v>2464</v>
      </c>
      <c r="Q755" s="520" t="s">
        <v>7238</v>
      </c>
      <c r="R755" s="520" t="s">
        <v>7640</v>
      </c>
      <c r="S755" s="520" t="s">
        <v>2464</v>
      </c>
      <c r="T755" s="520" t="s">
        <v>2464</v>
      </c>
      <c r="U755" s="520" t="s">
        <v>7641</v>
      </c>
      <c r="V755" s="520" t="s">
        <v>7642</v>
      </c>
      <c r="W755" s="520" t="s">
        <v>6302</v>
      </c>
      <c r="X755" s="520" t="s">
        <v>6303</v>
      </c>
      <c r="Y755" s="520" t="s">
        <v>2464</v>
      </c>
      <c r="Z755" s="520" t="s">
        <v>2464</v>
      </c>
      <c r="AA755" s="520" t="s">
        <v>2690</v>
      </c>
      <c r="AB755" s="520" t="s">
        <v>7643</v>
      </c>
      <c r="AC755" s="520" t="s">
        <v>7644</v>
      </c>
      <c r="AD755" s="520" t="s">
        <v>7645</v>
      </c>
      <c r="AE755" s="520" t="s">
        <v>6549</v>
      </c>
      <c r="AF755" s="520" t="s">
        <v>2464</v>
      </c>
      <c r="AG755" s="520" t="s">
        <v>2464</v>
      </c>
    </row>
    <row r="756" spans="1:33" ht="12.75" hidden="1" customHeight="1" outlineLevel="1">
      <c r="A756" s="520" t="s">
        <v>7646</v>
      </c>
      <c r="B756" s="520" t="s">
        <v>7647</v>
      </c>
      <c r="C756" s="520" t="s">
        <v>7647</v>
      </c>
      <c r="D756" s="520" t="s">
        <v>7647</v>
      </c>
      <c r="E756" s="520" t="s">
        <v>7058</v>
      </c>
      <c r="F756" s="520">
        <v>1</v>
      </c>
      <c r="G756" s="523">
        <v>36526.000011574077</v>
      </c>
      <c r="H756" s="523">
        <v>47848.999988425923</v>
      </c>
      <c r="I756" s="523">
        <v>42599.59003472222</v>
      </c>
      <c r="J756" s="520" t="s">
        <v>2465</v>
      </c>
      <c r="K756" s="520">
        <v>1</v>
      </c>
      <c r="L756" s="520" t="s">
        <v>2464</v>
      </c>
      <c r="M756" s="520" t="s">
        <v>7648</v>
      </c>
      <c r="N756" s="523">
        <v>39482</v>
      </c>
      <c r="O756" s="520" t="s">
        <v>6541</v>
      </c>
      <c r="P756" s="520" t="s">
        <v>2464</v>
      </c>
      <c r="Q756" s="520" t="s">
        <v>7649</v>
      </c>
      <c r="R756" s="520" t="s">
        <v>7650</v>
      </c>
      <c r="S756" s="520" t="s">
        <v>2464</v>
      </c>
      <c r="T756" s="520" t="s">
        <v>2464</v>
      </c>
      <c r="U756" s="520" t="s">
        <v>7651</v>
      </c>
      <c r="V756" s="520" t="s">
        <v>7652</v>
      </c>
      <c r="W756" s="520" t="s">
        <v>6302</v>
      </c>
      <c r="X756" s="520" t="s">
        <v>6303</v>
      </c>
      <c r="Y756" s="520" t="s">
        <v>2464</v>
      </c>
      <c r="Z756" s="520" t="s">
        <v>2464</v>
      </c>
      <c r="AA756" s="520" t="s">
        <v>2690</v>
      </c>
      <c r="AB756" s="520" t="s">
        <v>7653</v>
      </c>
      <c r="AC756" s="520" t="s">
        <v>7654</v>
      </c>
      <c r="AD756" s="520" t="s">
        <v>7655</v>
      </c>
      <c r="AE756" s="520" t="s">
        <v>6549</v>
      </c>
      <c r="AF756" s="520" t="s">
        <v>2464</v>
      </c>
      <c r="AG756" s="520" t="s">
        <v>2464</v>
      </c>
    </row>
    <row r="757" spans="1:33" ht="12.75" hidden="1" customHeight="1" outlineLevel="1">
      <c r="A757" s="520" t="s">
        <v>7656</v>
      </c>
      <c r="B757" s="520" t="s">
        <v>7657</v>
      </c>
      <c r="C757" s="520" t="s">
        <v>7657</v>
      </c>
      <c r="D757" s="520" t="s">
        <v>7657</v>
      </c>
      <c r="E757" s="520" t="s">
        <v>7058</v>
      </c>
      <c r="F757" s="520">
        <v>1</v>
      </c>
      <c r="G757" s="523">
        <v>36526.000011574077</v>
      </c>
      <c r="H757" s="523">
        <v>47848.999988425923</v>
      </c>
      <c r="I757" s="523">
        <v>42599.59003472222</v>
      </c>
      <c r="J757" s="520" t="s">
        <v>2465</v>
      </c>
      <c r="K757" s="520">
        <v>1</v>
      </c>
      <c r="L757" s="520" t="s">
        <v>2464</v>
      </c>
      <c r="M757" s="520" t="s">
        <v>7658</v>
      </c>
      <c r="N757" s="523">
        <v>39482</v>
      </c>
      <c r="O757" s="520" t="s">
        <v>6541</v>
      </c>
      <c r="P757" s="520" t="s">
        <v>2464</v>
      </c>
      <c r="Q757" s="520" t="s">
        <v>7659</v>
      </c>
      <c r="R757" s="520" t="s">
        <v>2464</v>
      </c>
      <c r="S757" s="520" t="s">
        <v>7660</v>
      </c>
      <c r="T757" s="520" t="s">
        <v>2464</v>
      </c>
      <c r="U757" s="520" t="s">
        <v>7661</v>
      </c>
      <c r="V757" s="520" t="s">
        <v>7662</v>
      </c>
      <c r="W757" s="520" t="s">
        <v>6302</v>
      </c>
      <c r="X757" s="520" t="s">
        <v>6303</v>
      </c>
      <c r="Y757" s="520" t="s">
        <v>7663</v>
      </c>
      <c r="Z757" s="520" t="s">
        <v>7664</v>
      </c>
      <c r="AA757" s="520" t="s">
        <v>2690</v>
      </c>
      <c r="AB757" s="520" t="s">
        <v>7665</v>
      </c>
      <c r="AC757" s="520" t="s">
        <v>7666</v>
      </c>
      <c r="AD757" s="520" t="s">
        <v>2464</v>
      </c>
      <c r="AE757" s="520" t="s">
        <v>6549</v>
      </c>
      <c r="AF757" s="520" t="s">
        <v>2464</v>
      </c>
      <c r="AG757" s="520" t="s">
        <v>7667</v>
      </c>
    </row>
    <row r="758" spans="1:33" ht="12.75" hidden="1" customHeight="1" outlineLevel="1">
      <c r="A758" s="520" t="s">
        <v>7668</v>
      </c>
      <c r="B758" s="520" t="s">
        <v>7669</v>
      </c>
      <c r="C758" s="520" t="s">
        <v>7669</v>
      </c>
      <c r="D758" s="520" t="s">
        <v>7669</v>
      </c>
      <c r="E758" s="520" t="s">
        <v>7058</v>
      </c>
      <c r="F758" s="520">
        <v>1</v>
      </c>
      <c r="G758" s="523">
        <v>36526.000011574077</v>
      </c>
      <c r="H758" s="523">
        <v>47848.999988425923</v>
      </c>
      <c r="I758" s="523">
        <v>42599.59003472222</v>
      </c>
      <c r="J758" s="520" t="s">
        <v>2465</v>
      </c>
      <c r="K758" s="520">
        <v>1</v>
      </c>
      <c r="L758" s="520" t="s">
        <v>2464</v>
      </c>
      <c r="M758" s="520" t="s">
        <v>7670</v>
      </c>
      <c r="N758" s="523">
        <v>39482</v>
      </c>
      <c r="O758" s="520" t="s">
        <v>6541</v>
      </c>
      <c r="P758" s="520" t="s">
        <v>2464</v>
      </c>
      <c r="Q758" s="520" t="s">
        <v>7671</v>
      </c>
      <c r="R758" s="520" t="s">
        <v>7672</v>
      </c>
      <c r="S758" s="520" t="s">
        <v>7660</v>
      </c>
      <c r="T758" s="520" t="s">
        <v>2464</v>
      </c>
      <c r="U758" s="520" t="s">
        <v>7673</v>
      </c>
      <c r="V758" s="520" t="s">
        <v>7674</v>
      </c>
      <c r="W758" s="520" t="s">
        <v>6302</v>
      </c>
      <c r="X758" s="520" t="s">
        <v>6303</v>
      </c>
      <c r="Y758" s="520" t="s">
        <v>7675</v>
      </c>
      <c r="Z758" s="520" t="s">
        <v>7676</v>
      </c>
      <c r="AA758" s="520" t="s">
        <v>2690</v>
      </c>
      <c r="AB758" s="520" t="s">
        <v>7677</v>
      </c>
      <c r="AC758" s="520" t="s">
        <v>7678</v>
      </c>
      <c r="AD758" s="520" t="s">
        <v>7679</v>
      </c>
      <c r="AE758" s="520" t="s">
        <v>6549</v>
      </c>
      <c r="AF758" s="520" t="s">
        <v>2464</v>
      </c>
      <c r="AG758" s="520" t="s">
        <v>7667</v>
      </c>
    </row>
    <row r="759" spans="1:33" ht="12.75" hidden="1" customHeight="1" outlineLevel="1">
      <c r="A759" s="520" t="s">
        <v>7680</v>
      </c>
      <c r="B759" s="520" t="s">
        <v>7681</v>
      </c>
      <c r="C759" s="520" t="s">
        <v>7681</v>
      </c>
      <c r="D759" s="520" t="s">
        <v>7681</v>
      </c>
      <c r="E759" s="520" t="s">
        <v>7058</v>
      </c>
      <c r="F759" s="520">
        <v>1</v>
      </c>
      <c r="G759" s="523">
        <v>36526.000011574077</v>
      </c>
      <c r="H759" s="523">
        <v>47848.999988425923</v>
      </c>
      <c r="I759" s="523">
        <v>42599.59003472222</v>
      </c>
      <c r="J759" s="520" t="s">
        <v>2465</v>
      </c>
      <c r="K759" s="520">
        <v>1</v>
      </c>
      <c r="L759" s="520" t="s">
        <v>2464</v>
      </c>
      <c r="M759" s="520" t="s">
        <v>7682</v>
      </c>
      <c r="N759" s="523">
        <v>39482</v>
      </c>
      <c r="O759" s="520" t="s">
        <v>6541</v>
      </c>
      <c r="P759" s="520" t="s">
        <v>2464</v>
      </c>
      <c r="Q759" s="520" t="s">
        <v>7683</v>
      </c>
      <c r="R759" s="520" t="s">
        <v>7684</v>
      </c>
      <c r="S759" s="520" t="s">
        <v>7685</v>
      </c>
      <c r="T759" s="520" t="s">
        <v>2464</v>
      </c>
      <c r="U759" s="520" t="s">
        <v>7686</v>
      </c>
      <c r="V759" s="520" t="s">
        <v>7687</v>
      </c>
      <c r="W759" s="520" t="s">
        <v>6302</v>
      </c>
      <c r="X759" s="520" t="s">
        <v>6303</v>
      </c>
      <c r="Y759" s="520" t="s">
        <v>7688</v>
      </c>
      <c r="Z759" s="520" t="s">
        <v>7689</v>
      </c>
      <c r="AA759" s="520" t="s">
        <v>2690</v>
      </c>
      <c r="AB759" s="520" t="s">
        <v>7690</v>
      </c>
      <c r="AC759" s="520" t="s">
        <v>7691</v>
      </c>
      <c r="AD759" s="520" t="s">
        <v>7692</v>
      </c>
      <c r="AE759" s="520" t="s">
        <v>6549</v>
      </c>
      <c r="AF759" s="520" t="s">
        <v>2464</v>
      </c>
      <c r="AG759" s="520" t="s">
        <v>7693</v>
      </c>
    </row>
    <row r="760" spans="1:33" ht="12.75" hidden="1" customHeight="1" outlineLevel="1">
      <c r="A760" s="520" t="s">
        <v>7694</v>
      </c>
      <c r="B760" s="520" t="s">
        <v>7695</v>
      </c>
      <c r="C760" s="520" t="s">
        <v>7695</v>
      </c>
      <c r="D760" s="520" t="s">
        <v>7695</v>
      </c>
      <c r="E760" s="520" t="s">
        <v>7058</v>
      </c>
      <c r="F760" s="520">
        <v>1</v>
      </c>
      <c r="G760" s="523">
        <v>36526.000011574077</v>
      </c>
      <c r="H760" s="523">
        <v>47848.999988425923</v>
      </c>
      <c r="I760" s="523">
        <v>42599.59003472222</v>
      </c>
      <c r="J760" s="520" t="s">
        <v>2465</v>
      </c>
      <c r="K760" s="520">
        <v>1</v>
      </c>
      <c r="L760" s="520" t="s">
        <v>2464</v>
      </c>
      <c r="M760" s="520" t="s">
        <v>7696</v>
      </c>
      <c r="N760" s="523">
        <v>39482</v>
      </c>
      <c r="O760" s="520" t="s">
        <v>6541</v>
      </c>
      <c r="P760" s="520" t="s">
        <v>2464</v>
      </c>
      <c r="Q760" s="520" t="s">
        <v>7697</v>
      </c>
      <c r="R760" s="520" t="s">
        <v>2464</v>
      </c>
      <c r="S760" s="520" t="s">
        <v>7698</v>
      </c>
      <c r="T760" s="520" t="s">
        <v>2464</v>
      </c>
      <c r="U760" s="520" t="s">
        <v>7699</v>
      </c>
      <c r="V760" s="520" t="s">
        <v>7700</v>
      </c>
      <c r="W760" s="520" t="s">
        <v>6302</v>
      </c>
      <c r="X760" s="520" t="s">
        <v>6303</v>
      </c>
      <c r="Y760" s="520" t="s">
        <v>7701</v>
      </c>
      <c r="Z760" s="520" t="s">
        <v>7702</v>
      </c>
      <c r="AA760" s="520" t="s">
        <v>2690</v>
      </c>
      <c r="AB760" s="520" t="s">
        <v>7703</v>
      </c>
      <c r="AC760" s="520" t="s">
        <v>7704</v>
      </c>
      <c r="AD760" s="520" t="s">
        <v>2464</v>
      </c>
      <c r="AE760" s="520" t="s">
        <v>6549</v>
      </c>
      <c r="AF760" s="520" t="s">
        <v>2464</v>
      </c>
      <c r="AG760" s="520" t="s">
        <v>7705</v>
      </c>
    </row>
    <row r="761" spans="1:33" ht="12.75" hidden="1" customHeight="1" outlineLevel="1">
      <c r="A761" s="520" t="s">
        <v>7706</v>
      </c>
      <c r="B761" s="520" t="s">
        <v>7707</v>
      </c>
      <c r="C761" s="520" t="s">
        <v>7707</v>
      </c>
      <c r="D761" s="520" t="s">
        <v>7707</v>
      </c>
      <c r="E761" s="520" t="s">
        <v>7058</v>
      </c>
      <c r="F761" s="520">
        <v>1</v>
      </c>
      <c r="G761" s="523">
        <v>36526.000011574077</v>
      </c>
      <c r="H761" s="523">
        <v>47848.999988425923</v>
      </c>
      <c r="I761" s="523">
        <v>42599.59003472222</v>
      </c>
      <c r="J761" s="520" t="s">
        <v>2465</v>
      </c>
      <c r="K761" s="520">
        <v>1</v>
      </c>
      <c r="L761" s="520" t="s">
        <v>2464</v>
      </c>
      <c r="M761" s="520" t="s">
        <v>7708</v>
      </c>
      <c r="N761" s="523">
        <v>39482</v>
      </c>
      <c r="O761" s="520" t="s">
        <v>6541</v>
      </c>
      <c r="P761" s="520" t="s">
        <v>2464</v>
      </c>
      <c r="Q761" s="520" t="s">
        <v>7709</v>
      </c>
      <c r="R761" s="520" t="s">
        <v>7710</v>
      </c>
      <c r="S761" s="520" t="s">
        <v>7711</v>
      </c>
      <c r="T761" s="520" t="s">
        <v>2464</v>
      </c>
      <c r="U761" s="520" t="s">
        <v>7712</v>
      </c>
      <c r="V761" s="520" t="s">
        <v>7713</v>
      </c>
      <c r="W761" s="520" t="s">
        <v>6302</v>
      </c>
      <c r="X761" s="520" t="s">
        <v>6303</v>
      </c>
      <c r="Y761" s="520" t="s">
        <v>7714</v>
      </c>
      <c r="Z761" s="520" t="s">
        <v>7715</v>
      </c>
      <c r="AA761" s="520" t="s">
        <v>2690</v>
      </c>
      <c r="AB761" s="520" t="s">
        <v>7716</v>
      </c>
      <c r="AC761" s="520" t="s">
        <v>2464</v>
      </c>
      <c r="AD761" s="520" t="s">
        <v>7717</v>
      </c>
      <c r="AE761" s="520" t="s">
        <v>6549</v>
      </c>
      <c r="AF761" s="520" t="s">
        <v>2464</v>
      </c>
      <c r="AG761" s="520" t="s">
        <v>7718</v>
      </c>
    </row>
    <row r="762" spans="1:33" ht="12.75" hidden="1" customHeight="1" outlineLevel="1">
      <c r="A762" s="520" t="s">
        <v>7719</v>
      </c>
      <c r="B762" s="520" t="s">
        <v>7720</v>
      </c>
      <c r="C762" s="520" t="s">
        <v>7720</v>
      </c>
      <c r="D762" s="520" t="s">
        <v>7720</v>
      </c>
      <c r="E762" s="520" t="s">
        <v>7058</v>
      </c>
      <c r="F762" s="520">
        <v>1</v>
      </c>
      <c r="G762" s="523">
        <v>36526.000011574077</v>
      </c>
      <c r="H762" s="523">
        <v>47848.999988425923</v>
      </c>
      <c r="I762" s="523">
        <v>42599.59003472222</v>
      </c>
      <c r="J762" s="520" t="s">
        <v>2465</v>
      </c>
      <c r="K762" s="520">
        <v>1</v>
      </c>
      <c r="L762" s="520" t="s">
        <v>2464</v>
      </c>
      <c r="M762" s="520" t="s">
        <v>7721</v>
      </c>
      <c r="N762" s="523">
        <v>39482</v>
      </c>
      <c r="O762" s="520" t="s">
        <v>6541</v>
      </c>
      <c r="P762" s="520" t="s">
        <v>2464</v>
      </c>
      <c r="Q762" s="520" t="s">
        <v>7722</v>
      </c>
      <c r="R762" s="520" t="s">
        <v>7723</v>
      </c>
      <c r="S762" s="520" t="s">
        <v>7724</v>
      </c>
      <c r="T762" s="520" t="s">
        <v>2464</v>
      </c>
      <c r="U762" s="520" t="s">
        <v>7725</v>
      </c>
      <c r="V762" s="520" t="s">
        <v>7726</v>
      </c>
      <c r="W762" s="520" t="s">
        <v>6302</v>
      </c>
      <c r="X762" s="520" t="s">
        <v>6303</v>
      </c>
      <c r="Y762" s="520" t="s">
        <v>7727</v>
      </c>
      <c r="Z762" s="520" t="s">
        <v>7728</v>
      </c>
      <c r="AA762" s="520" t="s">
        <v>2690</v>
      </c>
      <c r="AB762" s="520" t="s">
        <v>7729</v>
      </c>
      <c r="AC762" s="520" t="s">
        <v>2464</v>
      </c>
      <c r="AD762" s="520" t="s">
        <v>7730</v>
      </c>
      <c r="AE762" s="520" t="s">
        <v>6549</v>
      </c>
      <c r="AF762" s="520" t="s">
        <v>2464</v>
      </c>
      <c r="AG762" s="520" t="s">
        <v>7731</v>
      </c>
    </row>
    <row r="763" spans="1:33" ht="12.75" hidden="1" customHeight="1" outlineLevel="1">
      <c r="A763" s="520" t="s">
        <v>7732</v>
      </c>
      <c r="B763" s="520" t="s">
        <v>7733</v>
      </c>
      <c r="C763" s="520" t="s">
        <v>7733</v>
      </c>
      <c r="D763" s="520" t="s">
        <v>7733</v>
      </c>
      <c r="E763" s="520" t="s">
        <v>7058</v>
      </c>
      <c r="F763" s="520">
        <v>1</v>
      </c>
      <c r="G763" s="523">
        <v>36526.000011574077</v>
      </c>
      <c r="H763" s="523">
        <v>47848.999988425923</v>
      </c>
      <c r="I763" s="523">
        <v>42599.59003472222</v>
      </c>
      <c r="J763" s="520" t="s">
        <v>2465</v>
      </c>
      <c r="K763" s="520">
        <v>1</v>
      </c>
      <c r="L763" s="520" t="s">
        <v>2464</v>
      </c>
      <c r="M763" s="520" t="s">
        <v>7734</v>
      </c>
      <c r="N763" s="523">
        <v>39482</v>
      </c>
      <c r="O763" s="520" t="s">
        <v>6541</v>
      </c>
      <c r="P763" s="520" t="s">
        <v>2464</v>
      </c>
      <c r="Q763" s="520" t="s">
        <v>7735</v>
      </c>
      <c r="R763" s="520" t="s">
        <v>7736</v>
      </c>
      <c r="S763" s="520" t="s">
        <v>7737</v>
      </c>
      <c r="T763" s="520" t="s">
        <v>2464</v>
      </c>
      <c r="U763" s="520" t="s">
        <v>7738</v>
      </c>
      <c r="V763" s="520" t="s">
        <v>7739</v>
      </c>
      <c r="W763" s="520" t="s">
        <v>6302</v>
      </c>
      <c r="X763" s="520" t="s">
        <v>6303</v>
      </c>
      <c r="Y763" s="520" t="s">
        <v>7740</v>
      </c>
      <c r="Z763" s="520" t="s">
        <v>7741</v>
      </c>
      <c r="AA763" s="520" t="s">
        <v>2690</v>
      </c>
      <c r="AB763" s="520" t="s">
        <v>7742</v>
      </c>
      <c r="AC763" s="520" t="s">
        <v>7743</v>
      </c>
      <c r="AD763" s="520" t="s">
        <v>7744</v>
      </c>
      <c r="AE763" s="520" t="s">
        <v>6549</v>
      </c>
      <c r="AF763" s="520" t="s">
        <v>2464</v>
      </c>
      <c r="AG763" s="520" t="s">
        <v>7718</v>
      </c>
    </row>
    <row r="764" spans="1:33" ht="12.75" hidden="1" customHeight="1" outlineLevel="1">
      <c r="A764" s="520" t="s">
        <v>7745</v>
      </c>
      <c r="B764" s="520" t="s">
        <v>7746</v>
      </c>
      <c r="C764" s="520" t="s">
        <v>7746</v>
      </c>
      <c r="D764" s="520" t="s">
        <v>7746</v>
      </c>
      <c r="E764" s="520" t="s">
        <v>7058</v>
      </c>
      <c r="F764" s="520">
        <v>1</v>
      </c>
      <c r="G764" s="523">
        <v>36526.000011574077</v>
      </c>
      <c r="H764" s="523">
        <v>47848.999988425923</v>
      </c>
      <c r="I764" s="523">
        <v>42599.59003472222</v>
      </c>
      <c r="J764" s="520" t="s">
        <v>2465</v>
      </c>
      <c r="K764" s="520">
        <v>1</v>
      </c>
      <c r="L764" s="520" t="s">
        <v>2464</v>
      </c>
      <c r="M764" s="520" t="s">
        <v>7747</v>
      </c>
      <c r="N764" s="523">
        <v>39482</v>
      </c>
      <c r="O764" s="520" t="s">
        <v>6541</v>
      </c>
      <c r="P764" s="520" t="s">
        <v>2464</v>
      </c>
      <c r="Q764" s="520" t="s">
        <v>7748</v>
      </c>
      <c r="R764" s="520" t="s">
        <v>7749</v>
      </c>
      <c r="S764" s="520" t="s">
        <v>7750</v>
      </c>
      <c r="T764" s="520" t="s">
        <v>2464</v>
      </c>
      <c r="U764" s="520" t="s">
        <v>7751</v>
      </c>
      <c r="V764" s="520" t="s">
        <v>7752</v>
      </c>
      <c r="W764" s="520" t="s">
        <v>6302</v>
      </c>
      <c r="X764" s="520" t="s">
        <v>6303</v>
      </c>
      <c r="Y764" s="520" t="s">
        <v>7753</v>
      </c>
      <c r="Z764" s="520" t="s">
        <v>7754</v>
      </c>
      <c r="AA764" s="520" t="s">
        <v>2690</v>
      </c>
      <c r="AB764" s="520" t="s">
        <v>7755</v>
      </c>
      <c r="AC764" s="520" t="s">
        <v>7756</v>
      </c>
      <c r="AD764" s="520" t="s">
        <v>7757</v>
      </c>
      <c r="AE764" s="520" t="s">
        <v>6549</v>
      </c>
      <c r="AF764" s="520" t="s">
        <v>2464</v>
      </c>
      <c r="AG764" s="520" t="s">
        <v>7758</v>
      </c>
    </row>
    <row r="765" spans="1:33" ht="12.75" hidden="1" customHeight="1" outlineLevel="1">
      <c r="A765" s="520" t="s">
        <v>7759</v>
      </c>
      <c r="B765" s="520" t="s">
        <v>7760</v>
      </c>
      <c r="C765" s="520" t="s">
        <v>7760</v>
      </c>
      <c r="D765" s="520" t="s">
        <v>7760</v>
      </c>
      <c r="E765" s="520" t="s">
        <v>7058</v>
      </c>
      <c r="F765" s="520">
        <v>1</v>
      </c>
      <c r="G765" s="523">
        <v>36526.000011574077</v>
      </c>
      <c r="H765" s="523">
        <v>47848.999988425923</v>
      </c>
      <c r="I765" s="523">
        <v>42599.59003472222</v>
      </c>
      <c r="J765" s="520" t="s">
        <v>2465</v>
      </c>
      <c r="K765" s="520">
        <v>1</v>
      </c>
      <c r="L765" s="520" t="s">
        <v>2464</v>
      </c>
      <c r="M765" s="520" t="s">
        <v>7761</v>
      </c>
      <c r="N765" s="523">
        <v>39482</v>
      </c>
      <c r="O765" s="520" t="s">
        <v>6541</v>
      </c>
      <c r="P765" s="520" t="s">
        <v>2464</v>
      </c>
      <c r="Q765" s="520" t="s">
        <v>7762</v>
      </c>
      <c r="R765" s="520" t="s">
        <v>7763</v>
      </c>
      <c r="S765" s="520" t="s">
        <v>7764</v>
      </c>
      <c r="T765" s="520" t="s">
        <v>2464</v>
      </c>
      <c r="U765" s="520" t="s">
        <v>7765</v>
      </c>
      <c r="V765" s="520" t="s">
        <v>7766</v>
      </c>
      <c r="W765" s="520" t="s">
        <v>6302</v>
      </c>
      <c r="X765" s="520" t="s">
        <v>6303</v>
      </c>
      <c r="Y765" s="520" t="s">
        <v>7767</v>
      </c>
      <c r="Z765" s="520" t="s">
        <v>7768</v>
      </c>
      <c r="AA765" s="520" t="s">
        <v>2690</v>
      </c>
      <c r="AB765" s="520" t="s">
        <v>7769</v>
      </c>
      <c r="AC765" s="520" t="s">
        <v>7770</v>
      </c>
      <c r="AD765" s="520" t="s">
        <v>7771</v>
      </c>
      <c r="AE765" s="520" t="s">
        <v>6549</v>
      </c>
      <c r="AF765" s="520" t="s">
        <v>2464</v>
      </c>
      <c r="AG765" s="520" t="s">
        <v>7772</v>
      </c>
    </row>
    <row r="766" spans="1:33" ht="12.75" hidden="1" customHeight="1" outlineLevel="1">
      <c r="A766" s="520" t="s">
        <v>7773</v>
      </c>
      <c r="B766" s="520" t="s">
        <v>7774</v>
      </c>
      <c r="C766" s="520" t="s">
        <v>7774</v>
      </c>
      <c r="D766" s="520" t="s">
        <v>7775</v>
      </c>
      <c r="E766" s="520" t="s">
        <v>7058</v>
      </c>
      <c r="F766" s="520">
        <v>1</v>
      </c>
      <c r="G766" s="523">
        <v>36526.000011574077</v>
      </c>
      <c r="H766" s="523">
        <v>47848.999988425923</v>
      </c>
      <c r="I766" s="523">
        <v>42599.59003472222</v>
      </c>
      <c r="J766" s="520" t="s">
        <v>2465</v>
      </c>
      <c r="K766" s="520">
        <v>1</v>
      </c>
      <c r="L766" s="520" t="s">
        <v>2464</v>
      </c>
      <c r="M766" s="520" t="s">
        <v>7776</v>
      </c>
      <c r="N766" s="523">
        <v>39482</v>
      </c>
      <c r="O766" s="520" t="s">
        <v>6541</v>
      </c>
      <c r="P766" s="520" t="s">
        <v>2464</v>
      </c>
      <c r="Q766" s="520" t="s">
        <v>7777</v>
      </c>
      <c r="R766" s="520" t="s">
        <v>2464</v>
      </c>
      <c r="S766" s="520" t="s">
        <v>7778</v>
      </c>
      <c r="T766" s="520" t="s">
        <v>2464</v>
      </c>
      <c r="U766" s="520" t="s">
        <v>7779</v>
      </c>
      <c r="V766" s="520" t="s">
        <v>7780</v>
      </c>
      <c r="W766" s="520" t="s">
        <v>6302</v>
      </c>
      <c r="X766" s="520" t="s">
        <v>6303</v>
      </c>
      <c r="Y766" s="520" t="s">
        <v>7781</v>
      </c>
      <c r="Z766" s="520" t="s">
        <v>7782</v>
      </c>
      <c r="AA766" s="520" t="s">
        <v>2690</v>
      </c>
      <c r="AB766" s="520" t="s">
        <v>7783</v>
      </c>
      <c r="AC766" s="520" t="s">
        <v>7784</v>
      </c>
      <c r="AD766" s="520" t="s">
        <v>2464</v>
      </c>
      <c r="AE766" s="520" t="s">
        <v>6549</v>
      </c>
      <c r="AF766" s="520" t="s">
        <v>2464</v>
      </c>
      <c r="AG766" s="520" t="s">
        <v>7785</v>
      </c>
    </row>
    <row r="767" spans="1:33" ht="12.75" hidden="1" customHeight="1" outlineLevel="1">
      <c r="A767" s="520" t="s">
        <v>7786</v>
      </c>
      <c r="B767" s="520" t="s">
        <v>7787</v>
      </c>
      <c r="C767" s="520" t="s">
        <v>7787</v>
      </c>
      <c r="D767" s="520" t="s">
        <v>7787</v>
      </c>
      <c r="E767" s="520" t="s">
        <v>7058</v>
      </c>
      <c r="F767" s="520">
        <v>1</v>
      </c>
      <c r="G767" s="523">
        <v>36526.000011574077</v>
      </c>
      <c r="H767" s="523">
        <v>47848.999988425923</v>
      </c>
      <c r="I767" s="523">
        <v>42600</v>
      </c>
      <c r="J767" s="520" t="s">
        <v>2465</v>
      </c>
      <c r="K767" s="520">
        <v>1</v>
      </c>
      <c r="L767" s="520" t="s">
        <v>2464</v>
      </c>
      <c r="M767" s="520" t="s">
        <v>7788</v>
      </c>
      <c r="N767" s="523">
        <v>39482</v>
      </c>
      <c r="O767" s="520" t="s">
        <v>6541</v>
      </c>
      <c r="P767" s="520" t="s">
        <v>2464</v>
      </c>
      <c r="Q767" s="520" t="s">
        <v>7789</v>
      </c>
      <c r="R767" s="520" t="s">
        <v>7790</v>
      </c>
      <c r="S767" s="520" t="s">
        <v>2464</v>
      </c>
      <c r="T767" s="520" t="s">
        <v>2464</v>
      </c>
      <c r="U767" s="520" t="s">
        <v>7791</v>
      </c>
      <c r="V767" s="520" t="s">
        <v>7792</v>
      </c>
      <c r="W767" s="520" t="s">
        <v>6302</v>
      </c>
      <c r="X767" s="520" t="s">
        <v>6303</v>
      </c>
      <c r="Y767" s="520" t="s">
        <v>2464</v>
      </c>
      <c r="Z767" s="520" t="s">
        <v>2464</v>
      </c>
      <c r="AA767" s="520" t="s">
        <v>2690</v>
      </c>
      <c r="AB767" s="520" t="s">
        <v>7793</v>
      </c>
      <c r="AC767" s="520" t="s">
        <v>7794</v>
      </c>
      <c r="AD767" s="520" t="s">
        <v>7795</v>
      </c>
      <c r="AE767" s="520" t="s">
        <v>6549</v>
      </c>
      <c r="AF767" s="520" t="s">
        <v>2464</v>
      </c>
      <c r="AG767" s="520" t="s">
        <v>2464</v>
      </c>
    </row>
    <row r="768" spans="1:33" ht="12.75" hidden="1" customHeight="1" outlineLevel="1">
      <c r="A768" s="520" t="s">
        <v>7796</v>
      </c>
      <c r="B768" s="520" t="s">
        <v>7797</v>
      </c>
      <c r="C768" s="520" t="s">
        <v>7797</v>
      </c>
      <c r="D768" s="520" t="s">
        <v>7797</v>
      </c>
      <c r="E768" s="520" t="s">
        <v>7058</v>
      </c>
      <c r="F768" s="520">
        <v>1</v>
      </c>
      <c r="G768" s="523">
        <v>36526.000011574077</v>
      </c>
      <c r="H768" s="523">
        <v>47848.999988425923</v>
      </c>
      <c r="I768" s="523">
        <v>42599.59003472222</v>
      </c>
      <c r="J768" s="520" t="s">
        <v>2465</v>
      </c>
      <c r="K768" s="520">
        <v>1</v>
      </c>
      <c r="L768" s="520" t="s">
        <v>2464</v>
      </c>
      <c r="M768" s="520" t="s">
        <v>7798</v>
      </c>
      <c r="N768" s="523">
        <v>39482</v>
      </c>
      <c r="O768" s="520" t="s">
        <v>6541</v>
      </c>
      <c r="P768" s="520" t="s">
        <v>2464</v>
      </c>
      <c r="Q768" s="520" t="s">
        <v>7799</v>
      </c>
      <c r="R768" s="520" t="s">
        <v>2464</v>
      </c>
      <c r="S768" s="520" t="s">
        <v>2464</v>
      </c>
      <c r="T768" s="520" t="s">
        <v>2464</v>
      </c>
      <c r="U768" s="520" t="s">
        <v>7800</v>
      </c>
      <c r="V768" s="520" t="s">
        <v>7801</v>
      </c>
      <c r="W768" s="520" t="s">
        <v>6302</v>
      </c>
      <c r="X768" s="520" t="s">
        <v>6303</v>
      </c>
      <c r="Y768" s="520" t="s">
        <v>7802</v>
      </c>
      <c r="Z768" s="520" t="s">
        <v>7803</v>
      </c>
      <c r="AA768" s="520" t="s">
        <v>2690</v>
      </c>
      <c r="AB768" s="520" t="s">
        <v>7804</v>
      </c>
      <c r="AC768" s="520" t="s">
        <v>7805</v>
      </c>
      <c r="AD768" s="520" t="s">
        <v>2464</v>
      </c>
      <c r="AE768" s="520" t="s">
        <v>6549</v>
      </c>
      <c r="AF768" s="520" t="s">
        <v>2464</v>
      </c>
      <c r="AG768" s="520" t="s">
        <v>2464</v>
      </c>
    </row>
    <row r="769" spans="1:33" ht="12.75" hidden="1" customHeight="1" outlineLevel="1">
      <c r="A769" s="520" t="s">
        <v>7806</v>
      </c>
      <c r="B769" s="520" t="s">
        <v>7807</v>
      </c>
      <c r="C769" s="520" t="s">
        <v>7807</v>
      </c>
      <c r="D769" s="520" t="s">
        <v>7807</v>
      </c>
      <c r="E769" s="520" t="s">
        <v>7058</v>
      </c>
      <c r="F769" s="520">
        <v>1</v>
      </c>
      <c r="G769" s="523">
        <v>36526.000011574077</v>
      </c>
      <c r="H769" s="523">
        <v>47848.999988425923</v>
      </c>
      <c r="I769" s="523">
        <v>42599.59003472222</v>
      </c>
      <c r="J769" s="520" t="s">
        <v>2465</v>
      </c>
      <c r="K769" s="520">
        <v>1</v>
      </c>
      <c r="L769" s="520" t="s">
        <v>2464</v>
      </c>
      <c r="M769" s="520" t="s">
        <v>7808</v>
      </c>
      <c r="N769" s="523">
        <v>39482</v>
      </c>
      <c r="O769" s="520" t="s">
        <v>6541</v>
      </c>
      <c r="P769" s="520" t="s">
        <v>2464</v>
      </c>
      <c r="Q769" s="520" t="s">
        <v>7809</v>
      </c>
      <c r="R769" s="520" t="s">
        <v>7810</v>
      </c>
      <c r="S769" s="520" t="s">
        <v>2464</v>
      </c>
      <c r="T769" s="520" t="s">
        <v>2464</v>
      </c>
      <c r="U769" s="520" t="s">
        <v>7811</v>
      </c>
      <c r="V769" s="520" t="s">
        <v>7812</v>
      </c>
      <c r="W769" s="520" t="s">
        <v>6302</v>
      </c>
      <c r="X769" s="520" t="s">
        <v>6303</v>
      </c>
      <c r="Y769" s="520" t="s">
        <v>2464</v>
      </c>
      <c r="Z769" s="520" t="s">
        <v>2464</v>
      </c>
      <c r="AA769" s="520" t="s">
        <v>2690</v>
      </c>
      <c r="AB769" s="520" t="s">
        <v>7813</v>
      </c>
      <c r="AC769" s="520" t="s">
        <v>7814</v>
      </c>
      <c r="AD769" s="520" t="s">
        <v>7815</v>
      </c>
      <c r="AE769" s="520" t="s">
        <v>6549</v>
      </c>
      <c r="AF769" s="520" t="s">
        <v>2464</v>
      </c>
      <c r="AG769" s="520" t="s">
        <v>2464</v>
      </c>
    </row>
    <row r="770" spans="1:33" ht="12.75" hidden="1" customHeight="1" outlineLevel="1">
      <c r="A770" s="520" t="s">
        <v>7816</v>
      </c>
      <c r="B770" s="520" t="s">
        <v>7817</v>
      </c>
      <c r="C770" s="520" t="s">
        <v>7817</v>
      </c>
      <c r="D770" s="520" t="s">
        <v>7817</v>
      </c>
      <c r="E770" s="520" t="s">
        <v>7058</v>
      </c>
      <c r="F770" s="520">
        <v>1</v>
      </c>
      <c r="G770" s="523">
        <v>36526.000011574077</v>
      </c>
      <c r="H770" s="523">
        <v>47848.999988425923</v>
      </c>
      <c r="I770" s="523">
        <v>42599.59003472222</v>
      </c>
      <c r="J770" s="520" t="s">
        <v>2465</v>
      </c>
      <c r="K770" s="520">
        <v>1</v>
      </c>
      <c r="L770" s="520" t="s">
        <v>2464</v>
      </c>
      <c r="M770" s="520" t="s">
        <v>7818</v>
      </c>
      <c r="N770" s="523">
        <v>39482</v>
      </c>
      <c r="O770" s="520" t="s">
        <v>6541</v>
      </c>
      <c r="P770" s="520" t="s">
        <v>2464</v>
      </c>
      <c r="Q770" s="520" t="s">
        <v>7819</v>
      </c>
      <c r="R770" s="520" t="s">
        <v>2464</v>
      </c>
      <c r="S770" s="520" t="s">
        <v>7820</v>
      </c>
      <c r="T770" s="520" t="s">
        <v>2464</v>
      </c>
      <c r="U770" s="520" t="s">
        <v>7821</v>
      </c>
      <c r="V770" s="520" t="s">
        <v>7822</v>
      </c>
      <c r="W770" s="520" t="s">
        <v>6302</v>
      </c>
      <c r="X770" s="520" t="s">
        <v>6303</v>
      </c>
      <c r="Y770" s="520" t="s">
        <v>7823</v>
      </c>
      <c r="Z770" s="520" t="s">
        <v>7824</v>
      </c>
      <c r="AA770" s="520" t="s">
        <v>2690</v>
      </c>
      <c r="AB770" s="520" t="s">
        <v>7825</v>
      </c>
      <c r="AC770" s="520" t="s">
        <v>7826</v>
      </c>
      <c r="AD770" s="520" t="s">
        <v>2464</v>
      </c>
      <c r="AE770" s="520" t="s">
        <v>6549</v>
      </c>
      <c r="AF770" s="520" t="s">
        <v>2464</v>
      </c>
      <c r="AG770" s="520" t="s">
        <v>7827</v>
      </c>
    </row>
    <row r="771" spans="1:33" ht="12.75" hidden="1" customHeight="1" outlineLevel="1">
      <c r="A771" s="520" t="s">
        <v>7828</v>
      </c>
      <c r="B771" s="520" t="s">
        <v>7829</v>
      </c>
      <c r="C771" s="520" t="s">
        <v>7829</v>
      </c>
      <c r="D771" s="520" t="s">
        <v>7829</v>
      </c>
      <c r="E771" s="520" t="s">
        <v>7058</v>
      </c>
      <c r="F771" s="520">
        <v>1</v>
      </c>
      <c r="G771" s="523">
        <v>36526.000011574077</v>
      </c>
      <c r="H771" s="523">
        <v>47848.999988425923</v>
      </c>
      <c r="I771" s="523">
        <v>42599.59003472222</v>
      </c>
      <c r="J771" s="520" t="s">
        <v>2465</v>
      </c>
      <c r="K771" s="520">
        <v>1</v>
      </c>
      <c r="L771" s="520" t="s">
        <v>2464</v>
      </c>
      <c r="M771" s="520" t="s">
        <v>7830</v>
      </c>
      <c r="N771" s="523">
        <v>39482</v>
      </c>
      <c r="O771" s="520" t="s">
        <v>6541</v>
      </c>
      <c r="P771" s="520" t="s">
        <v>2464</v>
      </c>
      <c r="Q771" s="520" t="s">
        <v>7831</v>
      </c>
      <c r="R771" s="520" t="s">
        <v>7832</v>
      </c>
      <c r="S771" s="520" t="s">
        <v>2464</v>
      </c>
      <c r="T771" s="520" t="s">
        <v>2464</v>
      </c>
      <c r="U771" s="520" t="s">
        <v>7833</v>
      </c>
      <c r="V771" s="520" t="s">
        <v>7834</v>
      </c>
      <c r="W771" s="520" t="s">
        <v>6302</v>
      </c>
      <c r="X771" s="520" t="s">
        <v>6303</v>
      </c>
      <c r="Y771" s="520" t="s">
        <v>2464</v>
      </c>
      <c r="Z771" s="520" t="s">
        <v>2464</v>
      </c>
      <c r="AA771" s="520" t="s">
        <v>2690</v>
      </c>
      <c r="AB771" s="520" t="s">
        <v>7835</v>
      </c>
      <c r="AC771" s="520" t="s">
        <v>7836</v>
      </c>
      <c r="AD771" s="520" t="s">
        <v>7837</v>
      </c>
      <c r="AE771" s="520" t="s">
        <v>6549</v>
      </c>
      <c r="AF771" s="520" t="s">
        <v>2464</v>
      </c>
      <c r="AG771" s="520" t="s">
        <v>2464</v>
      </c>
    </row>
    <row r="772" spans="1:33" ht="12.75" hidden="1" customHeight="1" outlineLevel="1">
      <c r="A772" s="520" t="s">
        <v>2689</v>
      </c>
      <c r="B772" s="520" t="s">
        <v>7838</v>
      </c>
      <c r="C772" s="520" t="s">
        <v>7838</v>
      </c>
      <c r="D772" s="520" t="s">
        <v>7838</v>
      </c>
      <c r="E772" s="520" t="s">
        <v>2464</v>
      </c>
      <c r="F772" s="520">
        <v>0</v>
      </c>
      <c r="G772" s="523">
        <v>36526.000011574077</v>
      </c>
      <c r="H772" s="523">
        <v>47848.999988425923</v>
      </c>
      <c r="I772" s="523">
        <v>41843.911157407405</v>
      </c>
      <c r="J772" s="520" t="s">
        <v>2465</v>
      </c>
      <c r="K772" s="520">
        <v>1</v>
      </c>
      <c r="L772" s="520" t="s">
        <v>2464</v>
      </c>
      <c r="M772" s="520" t="s">
        <v>7839</v>
      </c>
      <c r="N772" s="523">
        <v>39482</v>
      </c>
      <c r="O772" s="520" t="s">
        <v>2464</v>
      </c>
      <c r="P772" s="520" t="s">
        <v>2464</v>
      </c>
      <c r="Q772" s="520" t="s">
        <v>2464</v>
      </c>
      <c r="R772" s="520" t="s">
        <v>2464</v>
      </c>
      <c r="S772" s="520" t="s">
        <v>2464</v>
      </c>
      <c r="T772" s="520" t="s">
        <v>2464</v>
      </c>
      <c r="U772" s="520" t="s">
        <v>2464</v>
      </c>
      <c r="V772" s="520" t="s">
        <v>2464</v>
      </c>
      <c r="W772" s="520" t="s">
        <v>2464</v>
      </c>
      <c r="X772" s="520" t="s">
        <v>2464</v>
      </c>
      <c r="Y772" s="520" t="s">
        <v>2464</v>
      </c>
      <c r="Z772" s="520" t="s">
        <v>2464</v>
      </c>
      <c r="AA772" s="520" t="s">
        <v>2689</v>
      </c>
      <c r="AB772" s="520" t="s">
        <v>7840</v>
      </c>
      <c r="AC772" s="520" t="s">
        <v>2464</v>
      </c>
      <c r="AD772" s="520" t="s">
        <v>2464</v>
      </c>
      <c r="AE772" s="520" t="s">
        <v>2464</v>
      </c>
      <c r="AF772" s="520" t="s">
        <v>2464</v>
      </c>
      <c r="AG772" s="520" t="s">
        <v>2464</v>
      </c>
    </row>
    <row r="773" spans="1:33" ht="12.75" hidden="1" customHeight="1" outlineLevel="1">
      <c r="A773" s="520" t="s">
        <v>7841</v>
      </c>
      <c r="B773" s="520" t="s">
        <v>7842</v>
      </c>
      <c r="C773" s="520" t="s">
        <v>7842</v>
      </c>
      <c r="D773" s="520" t="s">
        <v>7842</v>
      </c>
      <c r="E773" s="520" t="s">
        <v>2689</v>
      </c>
      <c r="F773" s="520">
        <v>1</v>
      </c>
      <c r="G773" s="523">
        <v>36526.000011574077</v>
      </c>
      <c r="H773" s="523">
        <v>47848.999988425923</v>
      </c>
      <c r="I773" s="523">
        <v>42599.59003472222</v>
      </c>
      <c r="J773" s="520" t="s">
        <v>2465</v>
      </c>
      <c r="K773" s="520">
        <v>1</v>
      </c>
      <c r="L773" s="520" t="s">
        <v>2464</v>
      </c>
      <c r="M773" s="520" t="s">
        <v>7843</v>
      </c>
      <c r="N773" s="523">
        <v>39482</v>
      </c>
      <c r="O773" s="520" t="s">
        <v>2464</v>
      </c>
      <c r="P773" s="520" t="s">
        <v>2464</v>
      </c>
      <c r="Q773" s="520" t="s">
        <v>7844</v>
      </c>
      <c r="R773" s="520" t="s">
        <v>7845</v>
      </c>
      <c r="S773" s="520" t="s">
        <v>2464</v>
      </c>
      <c r="T773" s="520" t="s">
        <v>2464</v>
      </c>
      <c r="U773" s="520" t="s">
        <v>7844</v>
      </c>
      <c r="V773" s="520" t="s">
        <v>2464</v>
      </c>
      <c r="W773" s="520" t="s">
        <v>5910</v>
      </c>
      <c r="X773" s="520" t="s">
        <v>5911</v>
      </c>
      <c r="Y773" s="520" t="s">
        <v>2464</v>
      </c>
      <c r="Z773" s="520" t="s">
        <v>2464</v>
      </c>
      <c r="AA773" s="520" t="s">
        <v>2690</v>
      </c>
      <c r="AB773" s="520" t="s">
        <v>7846</v>
      </c>
      <c r="AC773" s="520" t="s">
        <v>2464</v>
      </c>
      <c r="AD773" s="520" t="s">
        <v>7847</v>
      </c>
      <c r="AE773" s="520" t="s">
        <v>2464</v>
      </c>
      <c r="AF773" s="520" t="s">
        <v>2464</v>
      </c>
      <c r="AG773" s="520" t="s">
        <v>2464</v>
      </c>
    </row>
    <row r="774" spans="1:33" ht="12.75" hidden="1" customHeight="1" outlineLevel="1">
      <c r="A774" s="520" t="s">
        <v>7848</v>
      </c>
      <c r="B774" s="520" t="s">
        <v>7849</v>
      </c>
      <c r="C774" s="520" t="s">
        <v>7849</v>
      </c>
      <c r="D774" s="520" t="s">
        <v>7849</v>
      </c>
      <c r="E774" s="520" t="s">
        <v>2689</v>
      </c>
      <c r="F774" s="520">
        <v>1</v>
      </c>
      <c r="G774" s="523">
        <v>36526.000011574077</v>
      </c>
      <c r="H774" s="523">
        <v>47848.999988425923</v>
      </c>
      <c r="I774" s="523">
        <v>42599.59003472222</v>
      </c>
      <c r="J774" s="520" t="s">
        <v>2465</v>
      </c>
      <c r="K774" s="520">
        <v>1</v>
      </c>
      <c r="L774" s="520" t="s">
        <v>2464</v>
      </c>
      <c r="M774" s="520" t="s">
        <v>7850</v>
      </c>
      <c r="N774" s="523">
        <v>39482</v>
      </c>
      <c r="O774" s="520" t="s">
        <v>2464</v>
      </c>
      <c r="P774" s="520" t="s">
        <v>2464</v>
      </c>
      <c r="Q774" s="520" t="s">
        <v>7851</v>
      </c>
      <c r="R774" s="520" t="s">
        <v>2464</v>
      </c>
      <c r="S774" s="520" t="s">
        <v>2464</v>
      </c>
      <c r="T774" s="520" t="s">
        <v>2464</v>
      </c>
      <c r="U774" s="520" t="s">
        <v>7851</v>
      </c>
      <c r="V774" s="520" t="s">
        <v>7852</v>
      </c>
      <c r="W774" s="520" t="s">
        <v>5910</v>
      </c>
      <c r="X774" s="520" t="s">
        <v>5911</v>
      </c>
      <c r="Y774" s="520" t="s">
        <v>2464</v>
      </c>
      <c r="Z774" s="520" t="s">
        <v>2464</v>
      </c>
      <c r="AA774" s="520" t="s">
        <v>2690</v>
      </c>
      <c r="AB774" s="520" t="s">
        <v>7853</v>
      </c>
      <c r="AC774" s="520" t="s">
        <v>7854</v>
      </c>
      <c r="AD774" s="520" t="s">
        <v>2464</v>
      </c>
      <c r="AE774" s="520" t="s">
        <v>2464</v>
      </c>
      <c r="AF774" s="520" t="s">
        <v>2464</v>
      </c>
      <c r="AG774" s="520" t="s">
        <v>2464</v>
      </c>
    </row>
    <row r="775" spans="1:33" ht="12.75" hidden="1" customHeight="1" outlineLevel="1">
      <c r="A775" s="520" t="s">
        <v>7855</v>
      </c>
      <c r="B775" s="520" t="s">
        <v>7856</v>
      </c>
      <c r="C775" s="520" t="s">
        <v>7856</v>
      </c>
      <c r="D775" s="520" t="s">
        <v>7856</v>
      </c>
      <c r="E775" s="520" t="s">
        <v>2689</v>
      </c>
      <c r="F775" s="520">
        <v>1</v>
      </c>
      <c r="G775" s="523">
        <v>36526.000011574077</v>
      </c>
      <c r="H775" s="523">
        <v>47848.999988425923</v>
      </c>
      <c r="I775" s="523">
        <v>42599.59003472222</v>
      </c>
      <c r="J775" s="520" t="s">
        <v>2465</v>
      </c>
      <c r="K775" s="520">
        <v>1</v>
      </c>
      <c r="L775" s="520" t="s">
        <v>2464</v>
      </c>
      <c r="M775" s="520" t="s">
        <v>7857</v>
      </c>
      <c r="N775" s="523">
        <v>39482</v>
      </c>
      <c r="O775" s="520" t="s">
        <v>2464</v>
      </c>
      <c r="P775" s="520" t="s">
        <v>2464</v>
      </c>
      <c r="Q775" s="520" t="s">
        <v>7858</v>
      </c>
      <c r="R775" s="520" t="s">
        <v>2464</v>
      </c>
      <c r="S775" s="520" t="s">
        <v>2464</v>
      </c>
      <c r="T775" s="520" t="s">
        <v>2464</v>
      </c>
      <c r="U775" s="520" t="s">
        <v>7858</v>
      </c>
      <c r="V775" s="520" t="s">
        <v>7859</v>
      </c>
      <c r="W775" s="520" t="s">
        <v>5910</v>
      </c>
      <c r="X775" s="520" t="s">
        <v>5911</v>
      </c>
      <c r="Y775" s="520" t="s">
        <v>2464</v>
      </c>
      <c r="Z775" s="520" t="s">
        <v>2464</v>
      </c>
      <c r="AA775" s="520" t="s">
        <v>2690</v>
      </c>
      <c r="AB775" s="520" t="s">
        <v>7860</v>
      </c>
      <c r="AC775" s="520" t="s">
        <v>7861</v>
      </c>
      <c r="AD775" s="520" t="s">
        <v>2464</v>
      </c>
      <c r="AE775" s="520" t="s">
        <v>2464</v>
      </c>
      <c r="AF775" s="520" t="s">
        <v>2464</v>
      </c>
      <c r="AG775" s="520" t="s">
        <v>2464</v>
      </c>
    </row>
    <row r="776" spans="1:33" ht="12.75" hidden="1" customHeight="1" outlineLevel="1">
      <c r="A776" s="520" t="s">
        <v>7862</v>
      </c>
      <c r="B776" s="520" t="s">
        <v>7863</v>
      </c>
      <c r="C776" s="520" t="s">
        <v>7863</v>
      </c>
      <c r="D776" s="520" t="s">
        <v>7863</v>
      </c>
      <c r="E776" s="520" t="s">
        <v>2689</v>
      </c>
      <c r="F776" s="520">
        <v>1</v>
      </c>
      <c r="G776" s="523">
        <v>36526.000011574077</v>
      </c>
      <c r="H776" s="523">
        <v>47848.999988425923</v>
      </c>
      <c r="I776" s="523">
        <v>42599.59003472222</v>
      </c>
      <c r="J776" s="520" t="s">
        <v>2465</v>
      </c>
      <c r="K776" s="520">
        <v>1</v>
      </c>
      <c r="L776" s="520" t="s">
        <v>2464</v>
      </c>
      <c r="M776" s="520" t="s">
        <v>7864</v>
      </c>
      <c r="N776" s="523">
        <v>39482</v>
      </c>
      <c r="O776" s="520" t="s">
        <v>2464</v>
      </c>
      <c r="P776" s="520" t="s">
        <v>2464</v>
      </c>
      <c r="Q776" s="520" t="s">
        <v>7865</v>
      </c>
      <c r="R776" s="520" t="s">
        <v>7866</v>
      </c>
      <c r="S776" s="520" t="s">
        <v>2464</v>
      </c>
      <c r="T776" s="520" t="s">
        <v>2464</v>
      </c>
      <c r="U776" s="520" t="s">
        <v>7865</v>
      </c>
      <c r="V776" s="520" t="s">
        <v>7867</v>
      </c>
      <c r="W776" s="520" t="s">
        <v>5910</v>
      </c>
      <c r="X776" s="520" t="s">
        <v>5911</v>
      </c>
      <c r="Y776" s="520" t="s">
        <v>2464</v>
      </c>
      <c r="Z776" s="520" t="s">
        <v>2464</v>
      </c>
      <c r="AA776" s="520" t="s">
        <v>2690</v>
      </c>
      <c r="AB776" s="520" t="s">
        <v>7868</v>
      </c>
      <c r="AC776" s="520" t="s">
        <v>7869</v>
      </c>
      <c r="AD776" s="520" t="s">
        <v>7870</v>
      </c>
      <c r="AE776" s="520" t="s">
        <v>2464</v>
      </c>
      <c r="AF776" s="520" t="s">
        <v>2464</v>
      </c>
      <c r="AG776" s="520" t="s">
        <v>2464</v>
      </c>
    </row>
    <row r="777" spans="1:33" ht="12.75" hidden="1" customHeight="1" outlineLevel="1">
      <c r="A777" s="520" t="s">
        <v>7871</v>
      </c>
      <c r="B777" s="520" t="s">
        <v>7872</v>
      </c>
      <c r="C777" s="520" t="s">
        <v>7872</v>
      </c>
      <c r="D777" s="520" t="s">
        <v>7872</v>
      </c>
      <c r="E777" s="520" t="s">
        <v>2689</v>
      </c>
      <c r="F777" s="520">
        <v>1</v>
      </c>
      <c r="G777" s="523">
        <v>36526.000011574077</v>
      </c>
      <c r="H777" s="523">
        <v>47848.999988425923</v>
      </c>
      <c r="I777" s="523">
        <v>42599.59003472222</v>
      </c>
      <c r="J777" s="520" t="s">
        <v>2465</v>
      </c>
      <c r="K777" s="520">
        <v>1</v>
      </c>
      <c r="L777" s="520" t="s">
        <v>2464</v>
      </c>
      <c r="M777" s="520" t="s">
        <v>7873</v>
      </c>
      <c r="N777" s="523">
        <v>39482</v>
      </c>
      <c r="O777" s="520" t="s">
        <v>2464</v>
      </c>
      <c r="P777" s="520" t="s">
        <v>2464</v>
      </c>
      <c r="Q777" s="520" t="s">
        <v>7865</v>
      </c>
      <c r="R777" s="520" t="s">
        <v>7874</v>
      </c>
      <c r="S777" s="520" t="s">
        <v>2464</v>
      </c>
      <c r="T777" s="520" t="s">
        <v>2464</v>
      </c>
      <c r="U777" s="520" t="s">
        <v>7875</v>
      </c>
      <c r="V777" s="520" t="s">
        <v>7876</v>
      </c>
      <c r="W777" s="520" t="s">
        <v>5910</v>
      </c>
      <c r="X777" s="520" t="s">
        <v>5911</v>
      </c>
      <c r="Y777" s="520" t="s">
        <v>2464</v>
      </c>
      <c r="Z777" s="520" t="s">
        <v>2464</v>
      </c>
      <c r="AA777" s="520" t="s">
        <v>2690</v>
      </c>
      <c r="AB777" s="520" t="s">
        <v>7877</v>
      </c>
      <c r="AC777" s="520" t="s">
        <v>7878</v>
      </c>
      <c r="AD777" s="520" t="s">
        <v>7879</v>
      </c>
      <c r="AE777" s="520" t="s">
        <v>2464</v>
      </c>
      <c r="AF777" s="520" t="s">
        <v>2464</v>
      </c>
      <c r="AG777" s="520" t="s">
        <v>2464</v>
      </c>
    </row>
    <row r="778" spans="1:33" ht="12.75" hidden="1" customHeight="1" outlineLevel="1">
      <c r="A778" s="520" t="s">
        <v>7880</v>
      </c>
      <c r="B778" s="520" t="s">
        <v>7881</v>
      </c>
      <c r="C778" s="520" t="s">
        <v>7881</v>
      </c>
      <c r="D778" s="520" t="s">
        <v>7881</v>
      </c>
      <c r="E778" s="520" t="s">
        <v>2689</v>
      </c>
      <c r="F778" s="520">
        <v>1</v>
      </c>
      <c r="G778" s="523">
        <v>36526.000011574077</v>
      </c>
      <c r="H778" s="523">
        <v>47848.999988425923</v>
      </c>
      <c r="I778" s="523">
        <v>42599.59003472222</v>
      </c>
      <c r="J778" s="520" t="s">
        <v>2465</v>
      </c>
      <c r="K778" s="520">
        <v>1</v>
      </c>
      <c r="L778" s="520" t="s">
        <v>2464</v>
      </c>
      <c r="M778" s="520" t="s">
        <v>7882</v>
      </c>
      <c r="N778" s="523">
        <v>39482</v>
      </c>
      <c r="O778" s="520" t="s">
        <v>2464</v>
      </c>
      <c r="P778" s="520" t="s">
        <v>2464</v>
      </c>
      <c r="Q778" s="520" t="s">
        <v>7851</v>
      </c>
      <c r="R778" s="520" t="s">
        <v>7883</v>
      </c>
      <c r="S778" s="520" t="s">
        <v>2464</v>
      </c>
      <c r="T778" s="520" t="s">
        <v>2464</v>
      </c>
      <c r="U778" s="520" t="s">
        <v>7851</v>
      </c>
      <c r="V778" s="520" t="s">
        <v>7884</v>
      </c>
      <c r="W778" s="520" t="s">
        <v>5910</v>
      </c>
      <c r="X778" s="520" t="s">
        <v>5911</v>
      </c>
      <c r="Y778" s="520" t="s">
        <v>2464</v>
      </c>
      <c r="Z778" s="520" t="s">
        <v>2464</v>
      </c>
      <c r="AA778" s="520" t="s">
        <v>2690</v>
      </c>
      <c r="AB778" s="520" t="s">
        <v>7885</v>
      </c>
      <c r="AC778" s="520" t="s">
        <v>7886</v>
      </c>
      <c r="AD778" s="520" t="s">
        <v>7887</v>
      </c>
      <c r="AE778" s="520" t="s">
        <v>2464</v>
      </c>
      <c r="AF778" s="520" t="s">
        <v>2464</v>
      </c>
      <c r="AG778" s="520" t="s">
        <v>2464</v>
      </c>
    </row>
    <row r="779" spans="1:33" ht="12.75" hidden="1" customHeight="1" outlineLevel="1">
      <c r="A779" s="520" t="s">
        <v>7888</v>
      </c>
      <c r="B779" s="520" t="s">
        <v>7889</v>
      </c>
      <c r="C779" s="520" t="s">
        <v>7889</v>
      </c>
      <c r="D779" s="520" t="s">
        <v>7889</v>
      </c>
      <c r="E779" s="520" t="s">
        <v>2689</v>
      </c>
      <c r="F779" s="520">
        <v>1</v>
      </c>
      <c r="G779" s="523">
        <v>36526.000011574077</v>
      </c>
      <c r="H779" s="523">
        <v>47848.999988425923</v>
      </c>
      <c r="I779" s="523">
        <v>42599.59003472222</v>
      </c>
      <c r="J779" s="520" t="s">
        <v>2465</v>
      </c>
      <c r="K779" s="520">
        <v>1</v>
      </c>
      <c r="L779" s="520" t="s">
        <v>2464</v>
      </c>
      <c r="M779" s="520" t="s">
        <v>7890</v>
      </c>
      <c r="N779" s="523">
        <v>39482</v>
      </c>
      <c r="O779" s="520" t="s">
        <v>2464</v>
      </c>
      <c r="P779" s="520" t="s">
        <v>2464</v>
      </c>
      <c r="Q779" s="520" t="s">
        <v>7891</v>
      </c>
      <c r="R779" s="520" t="s">
        <v>7892</v>
      </c>
      <c r="S779" s="520" t="s">
        <v>2464</v>
      </c>
      <c r="T779" s="520" t="s">
        <v>2464</v>
      </c>
      <c r="U779" s="520" t="s">
        <v>7891</v>
      </c>
      <c r="V779" s="520" t="s">
        <v>7893</v>
      </c>
      <c r="W779" s="520" t="s">
        <v>5910</v>
      </c>
      <c r="X779" s="520" t="s">
        <v>5911</v>
      </c>
      <c r="Y779" s="520" t="s">
        <v>2464</v>
      </c>
      <c r="Z779" s="520" t="s">
        <v>2464</v>
      </c>
      <c r="AA779" s="520" t="s">
        <v>2690</v>
      </c>
      <c r="AB779" s="520" t="s">
        <v>7894</v>
      </c>
      <c r="AC779" s="520" t="s">
        <v>7895</v>
      </c>
      <c r="AD779" s="520" t="s">
        <v>7896</v>
      </c>
      <c r="AE779" s="520" t="s">
        <v>2464</v>
      </c>
      <c r="AF779" s="520" t="s">
        <v>2464</v>
      </c>
      <c r="AG779" s="520" t="s">
        <v>2464</v>
      </c>
    </row>
    <row r="780" spans="1:33" ht="12.75" hidden="1" customHeight="1" outlineLevel="1">
      <c r="A780" s="520" t="s">
        <v>7897</v>
      </c>
      <c r="B780" s="520" t="s">
        <v>7898</v>
      </c>
      <c r="C780" s="520" t="s">
        <v>7898</v>
      </c>
      <c r="D780" s="520" t="s">
        <v>7898</v>
      </c>
      <c r="E780" s="520" t="s">
        <v>2689</v>
      </c>
      <c r="F780" s="520">
        <v>1</v>
      </c>
      <c r="G780" s="523">
        <v>36526.000011574077</v>
      </c>
      <c r="H780" s="523">
        <v>47848.999988425923</v>
      </c>
      <c r="I780" s="523">
        <v>42599.59003472222</v>
      </c>
      <c r="J780" s="520" t="s">
        <v>2465</v>
      </c>
      <c r="K780" s="520">
        <v>1</v>
      </c>
      <c r="L780" s="520" t="s">
        <v>2464</v>
      </c>
      <c r="M780" s="520" t="s">
        <v>7899</v>
      </c>
      <c r="N780" s="523">
        <v>39482</v>
      </c>
      <c r="O780" s="520" t="s">
        <v>2464</v>
      </c>
      <c r="P780" s="520" t="s">
        <v>2464</v>
      </c>
      <c r="Q780" s="520" t="s">
        <v>7851</v>
      </c>
      <c r="R780" s="520" t="s">
        <v>7900</v>
      </c>
      <c r="S780" s="520" t="s">
        <v>2464</v>
      </c>
      <c r="T780" s="520" t="s">
        <v>2464</v>
      </c>
      <c r="U780" s="520" t="s">
        <v>7851</v>
      </c>
      <c r="V780" s="520" t="s">
        <v>7901</v>
      </c>
      <c r="W780" s="520" t="s">
        <v>5910</v>
      </c>
      <c r="X780" s="520" t="s">
        <v>5911</v>
      </c>
      <c r="Y780" s="520" t="s">
        <v>2464</v>
      </c>
      <c r="Z780" s="520" t="s">
        <v>2464</v>
      </c>
      <c r="AA780" s="520" t="s">
        <v>2690</v>
      </c>
      <c r="AB780" s="520" t="s">
        <v>7902</v>
      </c>
      <c r="AC780" s="520" t="s">
        <v>7903</v>
      </c>
      <c r="AD780" s="520" t="s">
        <v>7904</v>
      </c>
      <c r="AE780" s="520" t="s">
        <v>2464</v>
      </c>
      <c r="AF780" s="520" t="s">
        <v>2464</v>
      </c>
      <c r="AG780" s="520" t="s">
        <v>2464</v>
      </c>
    </row>
    <row r="781" spans="1:33" ht="12.75" hidden="1" customHeight="1" outlineLevel="1">
      <c r="A781" s="520" t="s">
        <v>7905</v>
      </c>
      <c r="B781" s="520" t="s">
        <v>7906</v>
      </c>
      <c r="C781" s="520" t="s">
        <v>7906</v>
      </c>
      <c r="D781" s="520" t="s">
        <v>7906</v>
      </c>
      <c r="E781" s="520" t="s">
        <v>2689</v>
      </c>
      <c r="F781" s="520">
        <v>1</v>
      </c>
      <c r="G781" s="523">
        <v>36526.000011574077</v>
      </c>
      <c r="H781" s="523">
        <v>47848.999988425923</v>
      </c>
      <c r="I781" s="523">
        <v>42599.59003472222</v>
      </c>
      <c r="J781" s="520" t="s">
        <v>2465</v>
      </c>
      <c r="K781" s="520">
        <v>1</v>
      </c>
      <c r="L781" s="520" t="s">
        <v>2464</v>
      </c>
      <c r="M781" s="520" t="s">
        <v>7907</v>
      </c>
      <c r="N781" s="523">
        <v>39482</v>
      </c>
      <c r="O781" s="520" t="s">
        <v>2464</v>
      </c>
      <c r="P781" s="520" t="s">
        <v>2464</v>
      </c>
      <c r="Q781" s="520" t="s">
        <v>7908</v>
      </c>
      <c r="R781" s="520" t="s">
        <v>7909</v>
      </c>
      <c r="S781" s="520" t="s">
        <v>2464</v>
      </c>
      <c r="T781" s="520" t="s">
        <v>2464</v>
      </c>
      <c r="U781" s="520" t="s">
        <v>7910</v>
      </c>
      <c r="V781" s="520" t="s">
        <v>7911</v>
      </c>
      <c r="W781" s="520" t="s">
        <v>5910</v>
      </c>
      <c r="X781" s="520" t="s">
        <v>5911</v>
      </c>
      <c r="Y781" s="520" t="s">
        <v>2464</v>
      </c>
      <c r="Z781" s="520" t="s">
        <v>2464</v>
      </c>
      <c r="AA781" s="520" t="s">
        <v>2690</v>
      </c>
      <c r="AB781" s="520" t="s">
        <v>7912</v>
      </c>
      <c r="AC781" s="520" t="s">
        <v>7913</v>
      </c>
      <c r="AD781" s="520" t="s">
        <v>7914</v>
      </c>
      <c r="AE781" s="520" t="s">
        <v>2464</v>
      </c>
      <c r="AF781" s="520" t="s">
        <v>2464</v>
      </c>
      <c r="AG781" s="520" t="s">
        <v>2464</v>
      </c>
    </row>
    <row r="782" spans="1:33" ht="12.75" hidden="1" customHeight="1" outlineLevel="1">
      <c r="A782" s="520" t="s">
        <v>7915</v>
      </c>
      <c r="B782" s="520" t="s">
        <v>7916</v>
      </c>
      <c r="C782" s="520" t="s">
        <v>7916</v>
      </c>
      <c r="D782" s="520" t="s">
        <v>7916</v>
      </c>
      <c r="E782" s="520" t="s">
        <v>2689</v>
      </c>
      <c r="F782" s="520">
        <v>1</v>
      </c>
      <c r="G782" s="523">
        <v>36526.000011574077</v>
      </c>
      <c r="H782" s="523">
        <v>47848.999988425923</v>
      </c>
      <c r="I782" s="523">
        <v>42599.59003472222</v>
      </c>
      <c r="J782" s="520" t="s">
        <v>2465</v>
      </c>
      <c r="K782" s="520">
        <v>1</v>
      </c>
      <c r="L782" s="520" t="s">
        <v>2464</v>
      </c>
      <c r="M782" s="520" t="s">
        <v>7917</v>
      </c>
      <c r="N782" s="523">
        <v>39482</v>
      </c>
      <c r="O782" s="520" t="s">
        <v>2464</v>
      </c>
      <c r="P782" s="520" t="s">
        <v>2464</v>
      </c>
      <c r="Q782" s="520" t="s">
        <v>7918</v>
      </c>
      <c r="R782" s="520" t="s">
        <v>7919</v>
      </c>
      <c r="S782" s="520" t="s">
        <v>2464</v>
      </c>
      <c r="T782" s="520" t="s">
        <v>2464</v>
      </c>
      <c r="U782" s="520" t="s">
        <v>7920</v>
      </c>
      <c r="V782" s="520" t="s">
        <v>7921</v>
      </c>
      <c r="W782" s="520" t="s">
        <v>5910</v>
      </c>
      <c r="X782" s="520" t="s">
        <v>5911</v>
      </c>
      <c r="Y782" s="520" t="s">
        <v>2464</v>
      </c>
      <c r="Z782" s="520" t="s">
        <v>2464</v>
      </c>
      <c r="AA782" s="520" t="s">
        <v>2690</v>
      </c>
      <c r="AB782" s="520" t="s">
        <v>7922</v>
      </c>
      <c r="AC782" s="520" t="s">
        <v>7923</v>
      </c>
      <c r="AD782" s="520" t="s">
        <v>7924</v>
      </c>
      <c r="AE782" s="520" t="s">
        <v>2464</v>
      </c>
      <c r="AF782" s="520" t="s">
        <v>2464</v>
      </c>
      <c r="AG782" s="520" t="s">
        <v>2464</v>
      </c>
    </row>
    <row r="783" spans="1:33" ht="12.75" hidden="1" customHeight="1" outlineLevel="1">
      <c r="A783" s="520" t="s">
        <v>7925</v>
      </c>
      <c r="B783" s="520" t="s">
        <v>7926</v>
      </c>
      <c r="C783" s="520" t="s">
        <v>7926</v>
      </c>
      <c r="D783" s="520" t="s">
        <v>7926</v>
      </c>
      <c r="E783" s="520" t="s">
        <v>2689</v>
      </c>
      <c r="F783" s="520">
        <v>1</v>
      </c>
      <c r="G783" s="523">
        <v>36526.000011574077</v>
      </c>
      <c r="H783" s="523">
        <v>47848.999988425923</v>
      </c>
      <c r="I783" s="523">
        <v>42599.59003472222</v>
      </c>
      <c r="J783" s="520" t="s">
        <v>2465</v>
      </c>
      <c r="K783" s="520">
        <v>1</v>
      </c>
      <c r="L783" s="520" t="s">
        <v>2464</v>
      </c>
      <c r="M783" s="520" t="s">
        <v>7927</v>
      </c>
      <c r="N783" s="523">
        <v>39482</v>
      </c>
      <c r="O783" s="520" t="s">
        <v>2464</v>
      </c>
      <c r="P783" s="520" t="s">
        <v>2464</v>
      </c>
      <c r="Q783" s="520" t="s">
        <v>7918</v>
      </c>
      <c r="R783" s="520" t="s">
        <v>2464</v>
      </c>
      <c r="S783" s="520" t="s">
        <v>2464</v>
      </c>
      <c r="T783" s="520" t="s">
        <v>2464</v>
      </c>
      <c r="U783" s="520" t="s">
        <v>7918</v>
      </c>
      <c r="V783" s="520" t="s">
        <v>7928</v>
      </c>
      <c r="W783" s="520" t="s">
        <v>5910</v>
      </c>
      <c r="X783" s="520" t="s">
        <v>5911</v>
      </c>
      <c r="Y783" s="520" t="s">
        <v>2464</v>
      </c>
      <c r="Z783" s="520" t="s">
        <v>2464</v>
      </c>
      <c r="AA783" s="520" t="s">
        <v>2690</v>
      </c>
      <c r="AB783" s="520" t="s">
        <v>7929</v>
      </c>
      <c r="AC783" s="520" t="s">
        <v>7930</v>
      </c>
      <c r="AD783" s="520" t="s">
        <v>2464</v>
      </c>
      <c r="AE783" s="520" t="s">
        <v>2464</v>
      </c>
      <c r="AF783" s="520" t="s">
        <v>2464</v>
      </c>
      <c r="AG783" s="520" t="s">
        <v>2464</v>
      </c>
    </row>
    <row r="784" spans="1:33" ht="12.75" hidden="1" customHeight="1" outlineLevel="1">
      <c r="A784" s="520" t="s">
        <v>7931</v>
      </c>
      <c r="B784" s="520" t="s">
        <v>7932</v>
      </c>
      <c r="C784" s="520" t="s">
        <v>7932</v>
      </c>
      <c r="D784" s="520" t="s">
        <v>7932</v>
      </c>
      <c r="E784" s="520" t="s">
        <v>2689</v>
      </c>
      <c r="F784" s="520">
        <v>1</v>
      </c>
      <c r="G784" s="523">
        <v>36526.000011574077</v>
      </c>
      <c r="H784" s="523">
        <v>47848.999988425923</v>
      </c>
      <c r="I784" s="523">
        <v>42599.59003472222</v>
      </c>
      <c r="J784" s="520" t="s">
        <v>2465</v>
      </c>
      <c r="K784" s="520">
        <v>1</v>
      </c>
      <c r="L784" s="520" t="s">
        <v>2464</v>
      </c>
      <c r="M784" s="520" t="s">
        <v>7933</v>
      </c>
      <c r="N784" s="523">
        <v>39482</v>
      </c>
      <c r="O784" s="520" t="s">
        <v>2464</v>
      </c>
      <c r="P784" s="520" t="s">
        <v>2464</v>
      </c>
      <c r="Q784" s="520" t="s">
        <v>6005</v>
      </c>
      <c r="R784" s="520" t="s">
        <v>6066</v>
      </c>
      <c r="S784" s="520" t="s">
        <v>2464</v>
      </c>
      <c r="T784" s="520" t="s">
        <v>2464</v>
      </c>
      <c r="U784" s="520" t="s">
        <v>6005</v>
      </c>
      <c r="V784" s="520" t="s">
        <v>7934</v>
      </c>
      <c r="W784" s="520" t="s">
        <v>5910</v>
      </c>
      <c r="X784" s="520" t="s">
        <v>5911</v>
      </c>
      <c r="Y784" s="520" t="s">
        <v>7935</v>
      </c>
      <c r="Z784" s="520" t="s">
        <v>7936</v>
      </c>
      <c r="AA784" s="520" t="s">
        <v>2690</v>
      </c>
      <c r="AB784" s="520" t="s">
        <v>7937</v>
      </c>
      <c r="AC784" s="520" t="s">
        <v>7938</v>
      </c>
      <c r="AD784" s="520" t="s">
        <v>7939</v>
      </c>
      <c r="AE784" s="520" t="s">
        <v>2464</v>
      </c>
      <c r="AF784" s="520" t="s">
        <v>2464</v>
      </c>
      <c r="AG784" s="520" t="s">
        <v>2464</v>
      </c>
    </row>
    <row r="785" spans="1:33" ht="12.75" hidden="1" customHeight="1" outlineLevel="1">
      <c r="A785" s="520" t="s">
        <v>7940</v>
      </c>
      <c r="B785" s="520" t="s">
        <v>7941</v>
      </c>
      <c r="C785" s="520" t="s">
        <v>7941</v>
      </c>
      <c r="D785" s="520" t="s">
        <v>7941</v>
      </c>
      <c r="E785" s="520" t="s">
        <v>2689</v>
      </c>
      <c r="F785" s="520">
        <v>1</v>
      </c>
      <c r="G785" s="523">
        <v>36526.000011574077</v>
      </c>
      <c r="H785" s="523">
        <v>47848.999988425923</v>
      </c>
      <c r="I785" s="523">
        <v>42599.59003472222</v>
      </c>
      <c r="J785" s="520" t="s">
        <v>2465</v>
      </c>
      <c r="K785" s="520">
        <v>1</v>
      </c>
      <c r="L785" s="520" t="s">
        <v>2464</v>
      </c>
      <c r="M785" s="520" t="s">
        <v>7942</v>
      </c>
      <c r="N785" s="523">
        <v>39482</v>
      </c>
      <c r="O785" s="520" t="s">
        <v>2464</v>
      </c>
      <c r="P785" s="520" t="s">
        <v>7294</v>
      </c>
      <c r="Q785" s="520" t="s">
        <v>6075</v>
      </c>
      <c r="R785" s="520" t="s">
        <v>7943</v>
      </c>
      <c r="S785" s="520" t="s">
        <v>2464</v>
      </c>
      <c r="T785" s="520" t="s">
        <v>6077</v>
      </c>
      <c r="U785" s="520" t="s">
        <v>7944</v>
      </c>
      <c r="V785" s="520" t="s">
        <v>7945</v>
      </c>
      <c r="W785" s="520" t="s">
        <v>5910</v>
      </c>
      <c r="X785" s="520" t="s">
        <v>5911</v>
      </c>
      <c r="Y785" s="520" t="s">
        <v>7946</v>
      </c>
      <c r="Z785" s="520" t="s">
        <v>7947</v>
      </c>
      <c r="AA785" s="520" t="s">
        <v>2690</v>
      </c>
      <c r="AB785" s="520" t="s">
        <v>7948</v>
      </c>
      <c r="AC785" s="520" t="s">
        <v>7949</v>
      </c>
      <c r="AD785" s="520" t="s">
        <v>7950</v>
      </c>
      <c r="AE785" s="520" t="s">
        <v>2464</v>
      </c>
      <c r="AF785" s="520" t="s">
        <v>2464</v>
      </c>
      <c r="AG785" s="520" t="s">
        <v>2464</v>
      </c>
    </row>
    <row r="786" spans="1:33" ht="12.75" hidden="1" customHeight="1" outlineLevel="1">
      <c r="A786" s="520" t="s">
        <v>7951</v>
      </c>
      <c r="B786" s="520" t="s">
        <v>7952</v>
      </c>
      <c r="C786" s="520" t="s">
        <v>7952</v>
      </c>
      <c r="D786" s="520" t="s">
        <v>7952</v>
      </c>
      <c r="E786" s="520" t="s">
        <v>2689</v>
      </c>
      <c r="F786" s="520">
        <v>1</v>
      </c>
      <c r="G786" s="523">
        <v>36526.000011574077</v>
      </c>
      <c r="H786" s="523">
        <v>47848.999988425923</v>
      </c>
      <c r="I786" s="523">
        <v>42599.59003472222</v>
      </c>
      <c r="J786" s="520" t="s">
        <v>2465</v>
      </c>
      <c r="K786" s="520">
        <v>1</v>
      </c>
      <c r="L786" s="520" t="s">
        <v>2464</v>
      </c>
      <c r="M786" s="520" t="s">
        <v>7953</v>
      </c>
      <c r="N786" s="523">
        <v>39482</v>
      </c>
      <c r="O786" s="520" t="s">
        <v>2464</v>
      </c>
      <c r="P786" s="520" t="s">
        <v>2464</v>
      </c>
      <c r="Q786" s="520" t="s">
        <v>7954</v>
      </c>
      <c r="R786" s="520" t="s">
        <v>2464</v>
      </c>
      <c r="S786" s="520" t="s">
        <v>2464</v>
      </c>
      <c r="T786" s="520" t="s">
        <v>2464</v>
      </c>
      <c r="U786" s="520" t="s">
        <v>7955</v>
      </c>
      <c r="V786" s="520" t="s">
        <v>2464</v>
      </c>
      <c r="W786" s="520" t="s">
        <v>5910</v>
      </c>
      <c r="X786" s="520" t="s">
        <v>5911</v>
      </c>
      <c r="Y786" s="520" t="s">
        <v>2464</v>
      </c>
      <c r="Z786" s="520" t="s">
        <v>2464</v>
      </c>
      <c r="AA786" s="520" t="s">
        <v>2690</v>
      </c>
      <c r="AB786" s="520" t="s">
        <v>7956</v>
      </c>
      <c r="AC786" s="520" t="s">
        <v>2464</v>
      </c>
      <c r="AD786" s="520" t="s">
        <v>2464</v>
      </c>
      <c r="AE786" s="520" t="s">
        <v>2464</v>
      </c>
      <c r="AF786" s="520" t="s">
        <v>2464</v>
      </c>
      <c r="AG786" s="520" t="s">
        <v>2464</v>
      </c>
    </row>
    <row r="787" spans="1:33" ht="12.75" hidden="1" customHeight="1" outlineLevel="1">
      <c r="A787" s="520" t="s">
        <v>7957</v>
      </c>
      <c r="B787" s="520" t="s">
        <v>7958</v>
      </c>
      <c r="C787" s="520" t="s">
        <v>7958</v>
      </c>
      <c r="D787" s="520" t="s">
        <v>7959</v>
      </c>
      <c r="E787" s="520" t="s">
        <v>2689</v>
      </c>
      <c r="F787" s="520">
        <v>1</v>
      </c>
      <c r="G787" s="523">
        <v>36526.000011574077</v>
      </c>
      <c r="H787" s="523">
        <v>47848.999988425923</v>
      </c>
      <c r="I787" s="523">
        <v>41843.911157407405</v>
      </c>
      <c r="J787" s="520" t="s">
        <v>2465</v>
      </c>
      <c r="K787" s="520">
        <v>1</v>
      </c>
      <c r="L787" s="520" t="s">
        <v>2464</v>
      </c>
      <c r="M787" s="520" t="s">
        <v>7960</v>
      </c>
      <c r="N787" s="523">
        <v>39482</v>
      </c>
      <c r="O787" s="520" t="s">
        <v>2464</v>
      </c>
      <c r="P787" s="520" t="s">
        <v>2464</v>
      </c>
      <c r="Q787" s="520" t="s">
        <v>2464</v>
      </c>
      <c r="R787" s="520" t="s">
        <v>2464</v>
      </c>
      <c r="S787" s="520" t="s">
        <v>2464</v>
      </c>
      <c r="T787" s="520" t="s">
        <v>2464</v>
      </c>
      <c r="U787" s="520" t="s">
        <v>2464</v>
      </c>
      <c r="V787" s="520" t="s">
        <v>2464</v>
      </c>
      <c r="W787" s="520" t="s">
        <v>6094</v>
      </c>
      <c r="X787" s="520" t="s">
        <v>6095</v>
      </c>
      <c r="Y787" s="520" t="s">
        <v>2464</v>
      </c>
      <c r="Z787" s="520" t="s">
        <v>2464</v>
      </c>
      <c r="AA787" s="520" t="s">
        <v>2690</v>
      </c>
      <c r="AB787" s="520" t="s">
        <v>7961</v>
      </c>
      <c r="AC787" s="520" t="s">
        <v>2464</v>
      </c>
      <c r="AD787" s="520" t="s">
        <v>2464</v>
      </c>
      <c r="AE787" s="520" t="s">
        <v>2464</v>
      </c>
      <c r="AF787" s="520" t="s">
        <v>2464</v>
      </c>
      <c r="AG787" s="520" t="s">
        <v>2464</v>
      </c>
    </row>
    <row r="788" spans="1:33" ht="12.75" hidden="1" customHeight="1" outlineLevel="1">
      <c r="A788" s="520" t="s">
        <v>7962</v>
      </c>
      <c r="B788" s="520" t="s">
        <v>7963</v>
      </c>
      <c r="C788" s="520" t="s">
        <v>7963</v>
      </c>
      <c r="D788" s="520" t="s">
        <v>7964</v>
      </c>
      <c r="E788" s="520" t="s">
        <v>2689</v>
      </c>
      <c r="F788" s="520">
        <v>1</v>
      </c>
      <c r="G788" s="523">
        <v>36526.000011574077</v>
      </c>
      <c r="H788" s="523">
        <v>47848.999988425923</v>
      </c>
      <c r="I788" s="523">
        <v>41843.911157407405</v>
      </c>
      <c r="J788" s="520" t="s">
        <v>2465</v>
      </c>
      <c r="K788" s="520">
        <v>1</v>
      </c>
      <c r="L788" s="520" t="s">
        <v>2464</v>
      </c>
      <c r="M788" s="520" t="s">
        <v>7965</v>
      </c>
      <c r="N788" s="523">
        <v>39482</v>
      </c>
      <c r="O788" s="520" t="s">
        <v>2464</v>
      </c>
      <c r="P788" s="520" t="s">
        <v>2464</v>
      </c>
      <c r="Q788" s="520" t="s">
        <v>2464</v>
      </c>
      <c r="R788" s="520" t="s">
        <v>2464</v>
      </c>
      <c r="S788" s="520" t="s">
        <v>2464</v>
      </c>
      <c r="T788" s="520" t="s">
        <v>2464</v>
      </c>
      <c r="U788" s="520" t="s">
        <v>2464</v>
      </c>
      <c r="V788" s="520" t="s">
        <v>2464</v>
      </c>
      <c r="W788" s="520" t="s">
        <v>6094</v>
      </c>
      <c r="X788" s="520" t="s">
        <v>6095</v>
      </c>
      <c r="Y788" s="520" t="s">
        <v>2464</v>
      </c>
      <c r="Z788" s="520" t="s">
        <v>2464</v>
      </c>
      <c r="AA788" s="520" t="s">
        <v>2690</v>
      </c>
      <c r="AB788" s="520" t="s">
        <v>7966</v>
      </c>
      <c r="AC788" s="520" t="s">
        <v>2464</v>
      </c>
      <c r="AD788" s="520" t="s">
        <v>2464</v>
      </c>
      <c r="AE788" s="520" t="s">
        <v>2464</v>
      </c>
      <c r="AF788" s="520" t="s">
        <v>2464</v>
      </c>
      <c r="AG788" s="520" t="s">
        <v>2464</v>
      </c>
    </row>
    <row r="789" spans="1:33" ht="12.75" hidden="1" customHeight="1" outlineLevel="1">
      <c r="A789" s="520" t="s">
        <v>7967</v>
      </c>
      <c r="B789" s="520" t="s">
        <v>7968</v>
      </c>
      <c r="C789" s="520" t="s">
        <v>7968</v>
      </c>
      <c r="D789" s="520" t="s">
        <v>7968</v>
      </c>
      <c r="E789" s="520" t="s">
        <v>2689</v>
      </c>
      <c r="F789" s="520">
        <v>1</v>
      </c>
      <c r="G789" s="523">
        <v>36526.000011574077</v>
      </c>
      <c r="H789" s="523">
        <v>47848.999988425923</v>
      </c>
      <c r="I789" s="523">
        <v>41843.911157407405</v>
      </c>
      <c r="J789" s="520" t="s">
        <v>2465</v>
      </c>
      <c r="K789" s="520">
        <v>1</v>
      </c>
      <c r="L789" s="520" t="s">
        <v>2464</v>
      </c>
      <c r="M789" s="520" t="s">
        <v>7969</v>
      </c>
      <c r="N789" s="523">
        <v>39482</v>
      </c>
      <c r="O789" s="520" t="s">
        <v>2464</v>
      </c>
      <c r="P789" s="520" t="s">
        <v>2464</v>
      </c>
      <c r="Q789" s="520" t="s">
        <v>2464</v>
      </c>
      <c r="R789" s="520" t="s">
        <v>2464</v>
      </c>
      <c r="S789" s="520" t="s">
        <v>2464</v>
      </c>
      <c r="T789" s="520" t="s">
        <v>2464</v>
      </c>
      <c r="U789" s="520" t="s">
        <v>2464</v>
      </c>
      <c r="V789" s="520" t="s">
        <v>2464</v>
      </c>
      <c r="W789" s="520" t="s">
        <v>6094</v>
      </c>
      <c r="X789" s="520" t="s">
        <v>6095</v>
      </c>
      <c r="Y789" s="520" t="s">
        <v>2464</v>
      </c>
      <c r="Z789" s="520" t="s">
        <v>2464</v>
      </c>
      <c r="AA789" s="520" t="s">
        <v>2690</v>
      </c>
      <c r="AB789" s="520" t="s">
        <v>7970</v>
      </c>
      <c r="AC789" s="520" t="s">
        <v>2464</v>
      </c>
      <c r="AD789" s="520" t="s">
        <v>2464</v>
      </c>
      <c r="AE789" s="520" t="s">
        <v>2464</v>
      </c>
      <c r="AF789" s="520" t="s">
        <v>2464</v>
      </c>
      <c r="AG789" s="520" t="s">
        <v>2464</v>
      </c>
    </row>
    <row r="790" spans="1:33" ht="12.75" hidden="1" customHeight="1" outlineLevel="1">
      <c r="A790" s="520" t="s">
        <v>7971</v>
      </c>
      <c r="B790" s="520" t="s">
        <v>7972</v>
      </c>
      <c r="C790" s="520" t="s">
        <v>7972</v>
      </c>
      <c r="D790" s="520" t="s">
        <v>7973</v>
      </c>
      <c r="E790" s="520" t="s">
        <v>2689</v>
      </c>
      <c r="F790" s="520">
        <v>1</v>
      </c>
      <c r="G790" s="523">
        <v>36526.000011574077</v>
      </c>
      <c r="H790" s="523">
        <v>47848.999988425923</v>
      </c>
      <c r="I790" s="523">
        <v>41843.911157407405</v>
      </c>
      <c r="J790" s="520" t="s">
        <v>2465</v>
      </c>
      <c r="K790" s="520">
        <v>1</v>
      </c>
      <c r="L790" s="520" t="s">
        <v>2464</v>
      </c>
      <c r="M790" s="520" t="s">
        <v>7974</v>
      </c>
      <c r="N790" s="523">
        <v>39482</v>
      </c>
      <c r="O790" s="520" t="s">
        <v>2464</v>
      </c>
      <c r="P790" s="520" t="s">
        <v>2464</v>
      </c>
      <c r="Q790" s="520" t="s">
        <v>2464</v>
      </c>
      <c r="R790" s="520" t="s">
        <v>2464</v>
      </c>
      <c r="S790" s="520" t="s">
        <v>2464</v>
      </c>
      <c r="T790" s="520" t="s">
        <v>2464</v>
      </c>
      <c r="U790" s="520" t="s">
        <v>2464</v>
      </c>
      <c r="V790" s="520" t="s">
        <v>2464</v>
      </c>
      <c r="W790" s="520" t="s">
        <v>6094</v>
      </c>
      <c r="X790" s="520" t="s">
        <v>6095</v>
      </c>
      <c r="Y790" s="520" t="s">
        <v>2464</v>
      </c>
      <c r="Z790" s="520" t="s">
        <v>2464</v>
      </c>
      <c r="AA790" s="520" t="s">
        <v>2690</v>
      </c>
      <c r="AB790" s="520" t="s">
        <v>7975</v>
      </c>
      <c r="AC790" s="520" t="s">
        <v>2464</v>
      </c>
      <c r="AD790" s="520" t="s">
        <v>2464</v>
      </c>
      <c r="AE790" s="520" t="s">
        <v>2464</v>
      </c>
      <c r="AF790" s="520" t="s">
        <v>2464</v>
      </c>
      <c r="AG790" s="520" t="s">
        <v>2464</v>
      </c>
    </row>
    <row r="791" spans="1:33" ht="12.75" hidden="1" customHeight="1" outlineLevel="1">
      <c r="A791" s="520" t="s">
        <v>7976</v>
      </c>
      <c r="B791" s="520" t="s">
        <v>7977</v>
      </c>
      <c r="C791" s="520" t="s">
        <v>7977</v>
      </c>
      <c r="D791" s="520" t="s">
        <v>7977</v>
      </c>
      <c r="E791" s="520" t="s">
        <v>2689</v>
      </c>
      <c r="F791" s="520">
        <v>1</v>
      </c>
      <c r="G791" s="523">
        <v>36526.000011574077</v>
      </c>
      <c r="H791" s="523">
        <v>47848.999988425923</v>
      </c>
      <c r="I791" s="523">
        <v>41843.911157407405</v>
      </c>
      <c r="J791" s="520" t="s">
        <v>2465</v>
      </c>
      <c r="K791" s="520">
        <v>1</v>
      </c>
      <c r="L791" s="520" t="s">
        <v>2464</v>
      </c>
      <c r="M791" s="520" t="s">
        <v>7978</v>
      </c>
      <c r="N791" s="523">
        <v>39482</v>
      </c>
      <c r="O791" s="520" t="s">
        <v>2464</v>
      </c>
      <c r="P791" s="520" t="s">
        <v>2464</v>
      </c>
      <c r="Q791" s="520" t="s">
        <v>2464</v>
      </c>
      <c r="R791" s="520" t="s">
        <v>2464</v>
      </c>
      <c r="S791" s="520" t="s">
        <v>2464</v>
      </c>
      <c r="T791" s="520" t="s">
        <v>2464</v>
      </c>
      <c r="U791" s="520" t="s">
        <v>2464</v>
      </c>
      <c r="V791" s="520" t="s">
        <v>2464</v>
      </c>
      <c r="W791" s="520" t="s">
        <v>6094</v>
      </c>
      <c r="X791" s="520" t="s">
        <v>6095</v>
      </c>
      <c r="Y791" s="520" t="s">
        <v>2464</v>
      </c>
      <c r="Z791" s="520" t="s">
        <v>2464</v>
      </c>
      <c r="AA791" s="520" t="s">
        <v>2690</v>
      </c>
      <c r="AB791" s="520" t="s">
        <v>7979</v>
      </c>
      <c r="AC791" s="520" t="s">
        <v>2464</v>
      </c>
      <c r="AD791" s="520" t="s">
        <v>2464</v>
      </c>
      <c r="AE791" s="520" t="s">
        <v>2464</v>
      </c>
      <c r="AF791" s="520" t="s">
        <v>2464</v>
      </c>
      <c r="AG791" s="520" t="s">
        <v>2464</v>
      </c>
    </row>
    <row r="792" spans="1:33" ht="12.75" hidden="1" customHeight="1" outlineLevel="1">
      <c r="A792" s="520" t="s">
        <v>7980</v>
      </c>
      <c r="B792" s="520" t="s">
        <v>7981</v>
      </c>
      <c r="C792" s="520" t="s">
        <v>7981</v>
      </c>
      <c r="D792" s="520" t="s">
        <v>7981</v>
      </c>
      <c r="E792" s="520" t="s">
        <v>2689</v>
      </c>
      <c r="F792" s="520">
        <v>1</v>
      </c>
      <c r="G792" s="523">
        <v>36526.000011574077</v>
      </c>
      <c r="H792" s="523">
        <v>47848.999988425923</v>
      </c>
      <c r="I792" s="523">
        <v>41843.911157407405</v>
      </c>
      <c r="J792" s="520" t="s">
        <v>2465</v>
      </c>
      <c r="K792" s="520">
        <v>1</v>
      </c>
      <c r="L792" s="520" t="s">
        <v>2464</v>
      </c>
      <c r="M792" s="520" t="s">
        <v>7982</v>
      </c>
      <c r="N792" s="523">
        <v>39482</v>
      </c>
      <c r="O792" s="520" t="s">
        <v>2464</v>
      </c>
      <c r="P792" s="520" t="s">
        <v>2464</v>
      </c>
      <c r="Q792" s="520" t="s">
        <v>2464</v>
      </c>
      <c r="R792" s="520" t="s">
        <v>2464</v>
      </c>
      <c r="S792" s="520" t="s">
        <v>2464</v>
      </c>
      <c r="T792" s="520" t="s">
        <v>2464</v>
      </c>
      <c r="U792" s="520" t="s">
        <v>2464</v>
      </c>
      <c r="V792" s="520" t="s">
        <v>2464</v>
      </c>
      <c r="W792" s="520" t="s">
        <v>6094</v>
      </c>
      <c r="X792" s="520" t="s">
        <v>6095</v>
      </c>
      <c r="Y792" s="520" t="s">
        <v>2464</v>
      </c>
      <c r="Z792" s="520" t="s">
        <v>2464</v>
      </c>
      <c r="AA792" s="520" t="s">
        <v>2690</v>
      </c>
      <c r="AB792" s="520" t="s">
        <v>7983</v>
      </c>
      <c r="AC792" s="520" t="s">
        <v>2464</v>
      </c>
      <c r="AD792" s="520" t="s">
        <v>2464</v>
      </c>
      <c r="AE792" s="520" t="s">
        <v>2464</v>
      </c>
      <c r="AF792" s="520" t="s">
        <v>2464</v>
      </c>
      <c r="AG792" s="520" t="s">
        <v>2464</v>
      </c>
    </row>
    <row r="793" spans="1:33" ht="12.75" hidden="1" customHeight="1" outlineLevel="1">
      <c r="A793" s="520" t="s">
        <v>7984</v>
      </c>
      <c r="B793" s="520" t="s">
        <v>7985</v>
      </c>
      <c r="C793" s="520" t="s">
        <v>7985</v>
      </c>
      <c r="D793" s="520" t="s">
        <v>7985</v>
      </c>
      <c r="E793" s="520" t="s">
        <v>2689</v>
      </c>
      <c r="F793" s="520">
        <v>1</v>
      </c>
      <c r="G793" s="523">
        <v>36526.000011574077</v>
      </c>
      <c r="H793" s="523">
        <v>47848.999988425923</v>
      </c>
      <c r="I793" s="523">
        <v>41843.911157407405</v>
      </c>
      <c r="J793" s="520" t="s">
        <v>2465</v>
      </c>
      <c r="K793" s="520">
        <v>1</v>
      </c>
      <c r="L793" s="520" t="s">
        <v>2464</v>
      </c>
      <c r="M793" s="520" t="s">
        <v>7986</v>
      </c>
      <c r="N793" s="523">
        <v>39482</v>
      </c>
      <c r="O793" s="520" t="s">
        <v>2464</v>
      </c>
      <c r="P793" s="520" t="s">
        <v>2464</v>
      </c>
      <c r="Q793" s="520" t="s">
        <v>2464</v>
      </c>
      <c r="R793" s="520" t="s">
        <v>2464</v>
      </c>
      <c r="S793" s="520" t="s">
        <v>2464</v>
      </c>
      <c r="T793" s="520" t="s">
        <v>2464</v>
      </c>
      <c r="U793" s="520" t="s">
        <v>2464</v>
      </c>
      <c r="V793" s="520" t="s">
        <v>2464</v>
      </c>
      <c r="W793" s="520" t="s">
        <v>6094</v>
      </c>
      <c r="X793" s="520" t="s">
        <v>6095</v>
      </c>
      <c r="Y793" s="520" t="s">
        <v>2464</v>
      </c>
      <c r="Z793" s="520" t="s">
        <v>2464</v>
      </c>
      <c r="AA793" s="520" t="s">
        <v>2690</v>
      </c>
      <c r="AB793" s="520" t="s">
        <v>7987</v>
      </c>
      <c r="AC793" s="520" t="s">
        <v>2464</v>
      </c>
      <c r="AD793" s="520" t="s">
        <v>2464</v>
      </c>
      <c r="AE793" s="520" t="s">
        <v>2464</v>
      </c>
      <c r="AF793" s="520" t="s">
        <v>2464</v>
      </c>
      <c r="AG793" s="520" t="s">
        <v>2464</v>
      </c>
    </row>
    <row r="794" spans="1:33" ht="12.75" hidden="1" customHeight="1" outlineLevel="1">
      <c r="A794" s="520" t="s">
        <v>7988</v>
      </c>
      <c r="B794" s="520" t="s">
        <v>7989</v>
      </c>
      <c r="C794" s="520" t="s">
        <v>7989</v>
      </c>
      <c r="D794" s="520" t="s">
        <v>7990</v>
      </c>
      <c r="E794" s="520" t="s">
        <v>2689</v>
      </c>
      <c r="F794" s="520">
        <v>1</v>
      </c>
      <c r="G794" s="523">
        <v>36526.000011574077</v>
      </c>
      <c r="H794" s="523">
        <v>47848.999988425923</v>
      </c>
      <c r="I794" s="523">
        <v>41843.911157407405</v>
      </c>
      <c r="J794" s="520" t="s">
        <v>2465</v>
      </c>
      <c r="K794" s="520">
        <v>1</v>
      </c>
      <c r="L794" s="520" t="s">
        <v>2464</v>
      </c>
      <c r="M794" s="520" t="s">
        <v>7991</v>
      </c>
      <c r="N794" s="523">
        <v>39482</v>
      </c>
      <c r="O794" s="520" t="s">
        <v>2464</v>
      </c>
      <c r="P794" s="520" t="s">
        <v>2464</v>
      </c>
      <c r="Q794" s="520" t="s">
        <v>2464</v>
      </c>
      <c r="R794" s="520" t="s">
        <v>2464</v>
      </c>
      <c r="S794" s="520" t="s">
        <v>2464</v>
      </c>
      <c r="T794" s="520" t="s">
        <v>2464</v>
      </c>
      <c r="U794" s="520" t="s">
        <v>2464</v>
      </c>
      <c r="V794" s="520" t="s">
        <v>2464</v>
      </c>
      <c r="W794" s="520" t="s">
        <v>6094</v>
      </c>
      <c r="X794" s="520" t="s">
        <v>6095</v>
      </c>
      <c r="Y794" s="520" t="s">
        <v>2464</v>
      </c>
      <c r="Z794" s="520" t="s">
        <v>2464</v>
      </c>
      <c r="AA794" s="520" t="s">
        <v>2690</v>
      </c>
      <c r="AB794" s="520" t="s">
        <v>7992</v>
      </c>
      <c r="AC794" s="520" t="s">
        <v>2464</v>
      </c>
      <c r="AD794" s="520" t="s">
        <v>2464</v>
      </c>
      <c r="AE794" s="520" t="s">
        <v>2464</v>
      </c>
      <c r="AF794" s="520" t="s">
        <v>2464</v>
      </c>
      <c r="AG794" s="520" t="s">
        <v>2464</v>
      </c>
    </row>
    <row r="795" spans="1:33" ht="12.75" hidden="1" customHeight="1" outlineLevel="1">
      <c r="A795" s="520" t="s">
        <v>7993</v>
      </c>
      <c r="B795" s="520" t="s">
        <v>7994</v>
      </c>
      <c r="C795" s="520" t="s">
        <v>7994</v>
      </c>
      <c r="D795" s="520" t="s">
        <v>7995</v>
      </c>
      <c r="E795" s="520" t="s">
        <v>2689</v>
      </c>
      <c r="F795" s="520">
        <v>1</v>
      </c>
      <c r="G795" s="523">
        <v>36526.000011574077</v>
      </c>
      <c r="H795" s="523">
        <v>47848.999988425923</v>
      </c>
      <c r="I795" s="523">
        <v>41843.911157407405</v>
      </c>
      <c r="J795" s="520" t="s">
        <v>2465</v>
      </c>
      <c r="K795" s="520">
        <v>1</v>
      </c>
      <c r="L795" s="520" t="s">
        <v>2464</v>
      </c>
      <c r="M795" s="520" t="s">
        <v>7996</v>
      </c>
      <c r="N795" s="523">
        <v>39482</v>
      </c>
      <c r="O795" s="520" t="s">
        <v>2464</v>
      </c>
      <c r="P795" s="520" t="s">
        <v>2464</v>
      </c>
      <c r="Q795" s="520" t="s">
        <v>2464</v>
      </c>
      <c r="R795" s="520" t="s">
        <v>2464</v>
      </c>
      <c r="S795" s="520" t="s">
        <v>2464</v>
      </c>
      <c r="T795" s="520" t="s">
        <v>2464</v>
      </c>
      <c r="U795" s="520" t="s">
        <v>2464</v>
      </c>
      <c r="V795" s="520" t="s">
        <v>2464</v>
      </c>
      <c r="W795" s="520" t="s">
        <v>6094</v>
      </c>
      <c r="X795" s="520" t="s">
        <v>6095</v>
      </c>
      <c r="Y795" s="520" t="s">
        <v>2464</v>
      </c>
      <c r="Z795" s="520" t="s">
        <v>2464</v>
      </c>
      <c r="AA795" s="520" t="s">
        <v>2690</v>
      </c>
      <c r="AB795" s="520" t="s">
        <v>7997</v>
      </c>
      <c r="AC795" s="520" t="s">
        <v>2464</v>
      </c>
      <c r="AD795" s="520" t="s">
        <v>2464</v>
      </c>
      <c r="AE795" s="520" t="s">
        <v>2464</v>
      </c>
      <c r="AF795" s="520" t="s">
        <v>2464</v>
      </c>
      <c r="AG795" s="520" t="s">
        <v>2464</v>
      </c>
    </row>
    <row r="796" spans="1:33" ht="12.75" hidden="1" customHeight="1" outlineLevel="1">
      <c r="A796" s="520" t="s">
        <v>7998</v>
      </c>
      <c r="B796" s="520" t="s">
        <v>7999</v>
      </c>
      <c r="C796" s="520" t="s">
        <v>7999</v>
      </c>
      <c r="D796" s="520" t="s">
        <v>8000</v>
      </c>
      <c r="E796" s="520" t="s">
        <v>2689</v>
      </c>
      <c r="F796" s="520">
        <v>1</v>
      </c>
      <c r="G796" s="523">
        <v>36526.000011574077</v>
      </c>
      <c r="H796" s="523">
        <v>47848.999988425923</v>
      </c>
      <c r="I796" s="523">
        <v>41843.911157407405</v>
      </c>
      <c r="J796" s="520" t="s">
        <v>2465</v>
      </c>
      <c r="K796" s="520">
        <v>1</v>
      </c>
      <c r="L796" s="520" t="s">
        <v>2464</v>
      </c>
      <c r="M796" s="520" t="s">
        <v>8001</v>
      </c>
      <c r="N796" s="523">
        <v>39482</v>
      </c>
      <c r="O796" s="520" t="s">
        <v>2464</v>
      </c>
      <c r="P796" s="520" t="s">
        <v>2464</v>
      </c>
      <c r="Q796" s="520" t="s">
        <v>2464</v>
      </c>
      <c r="R796" s="520" t="s">
        <v>2464</v>
      </c>
      <c r="S796" s="520" t="s">
        <v>2464</v>
      </c>
      <c r="T796" s="520" t="s">
        <v>2464</v>
      </c>
      <c r="U796" s="520" t="s">
        <v>2464</v>
      </c>
      <c r="V796" s="520" t="s">
        <v>2464</v>
      </c>
      <c r="W796" s="520" t="s">
        <v>6094</v>
      </c>
      <c r="X796" s="520" t="s">
        <v>6095</v>
      </c>
      <c r="Y796" s="520" t="s">
        <v>2464</v>
      </c>
      <c r="Z796" s="520" t="s">
        <v>2464</v>
      </c>
      <c r="AA796" s="520" t="s">
        <v>2690</v>
      </c>
      <c r="AB796" s="520" t="s">
        <v>8002</v>
      </c>
      <c r="AC796" s="520" t="s">
        <v>2464</v>
      </c>
      <c r="AD796" s="520" t="s">
        <v>2464</v>
      </c>
      <c r="AE796" s="520" t="s">
        <v>2464</v>
      </c>
      <c r="AF796" s="520" t="s">
        <v>2464</v>
      </c>
      <c r="AG796" s="520" t="s">
        <v>2464</v>
      </c>
    </row>
    <row r="797" spans="1:33" ht="12.75" hidden="1" customHeight="1" outlineLevel="1">
      <c r="A797" s="520" t="s">
        <v>8003</v>
      </c>
      <c r="B797" s="520" t="s">
        <v>8004</v>
      </c>
      <c r="C797" s="520" t="s">
        <v>8004</v>
      </c>
      <c r="D797" s="520" t="s">
        <v>8005</v>
      </c>
      <c r="E797" s="520" t="s">
        <v>2689</v>
      </c>
      <c r="F797" s="520">
        <v>1</v>
      </c>
      <c r="G797" s="523">
        <v>36526.000011574077</v>
      </c>
      <c r="H797" s="523">
        <v>47848.999988425923</v>
      </c>
      <c r="I797" s="523">
        <v>41843.911157407405</v>
      </c>
      <c r="J797" s="520" t="s">
        <v>2465</v>
      </c>
      <c r="K797" s="520">
        <v>1</v>
      </c>
      <c r="L797" s="520" t="s">
        <v>2464</v>
      </c>
      <c r="M797" s="520" t="s">
        <v>8006</v>
      </c>
      <c r="N797" s="523">
        <v>39482</v>
      </c>
      <c r="O797" s="520" t="s">
        <v>2464</v>
      </c>
      <c r="P797" s="520" t="s">
        <v>2464</v>
      </c>
      <c r="Q797" s="520" t="s">
        <v>2464</v>
      </c>
      <c r="R797" s="520" t="s">
        <v>2464</v>
      </c>
      <c r="S797" s="520" t="s">
        <v>2464</v>
      </c>
      <c r="T797" s="520" t="s">
        <v>2464</v>
      </c>
      <c r="U797" s="520" t="s">
        <v>2464</v>
      </c>
      <c r="V797" s="520" t="s">
        <v>2464</v>
      </c>
      <c r="W797" s="520" t="s">
        <v>6094</v>
      </c>
      <c r="X797" s="520" t="s">
        <v>6095</v>
      </c>
      <c r="Y797" s="520" t="s">
        <v>2464</v>
      </c>
      <c r="Z797" s="520" t="s">
        <v>2464</v>
      </c>
      <c r="AA797" s="520" t="s">
        <v>2690</v>
      </c>
      <c r="AB797" s="520" t="s">
        <v>8007</v>
      </c>
      <c r="AC797" s="520" t="s">
        <v>2464</v>
      </c>
      <c r="AD797" s="520" t="s">
        <v>2464</v>
      </c>
      <c r="AE797" s="520" t="s">
        <v>2464</v>
      </c>
      <c r="AF797" s="520" t="s">
        <v>2464</v>
      </c>
      <c r="AG797" s="520" t="s">
        <v>2464</v>
      </c>
    </row>
    <row r="798" spans="1:33" ht="12.75" hidden="1" customHeight="1" outlineLevel="1">
      <c r="A798" s="520" t="s">
        <v>8008</v>
      </c>
      <c r="B798" s="520" t="s">
        <v>8009</v>
      </c>
      <c r="C798" s="520" t="s">
        <v>8009</v>
      </c>
      <c r="D798" s="520" t="s">
        <v>8010</v>
      </c>
      <c r="E798" s="520" t="s">
        <v>2689</v>
      </c>
      <c r="F798" s="520">
        <v>1</v>
      </c>
      <c r="G798" s="523">
        <v>36526.000011574077</v>
      </c>
      <c r="H798" s="523">
        <v>47848.999988425923</v>
      </c>
      <c r="I798" s="523">
        <v>41843.911157407405</v>
      </c>
      <c r="J798" s="520" t="s">
        <v>2465</v>
      </c>
      <c r="K798" s="520">
        <v>1</v>
      </c>
      <c r="L798" s="520" t="s">
        <v>2464</v>
      </c>
      <c r="M798" s="520" t="s">
        <v>8011</v>
      </c>
      <c r="N798" s="523">
        <v>39482</v>
      </c>
      <c r="O798" s="520" t="s">
        <v>2464</v>
      </c>
      <c r="P798" s="520" t="s">
        <v>2464</v>
      </c>
      <c r="Q798" s="520" t="s">
        <v>2464</v>
      </c>
      <c r="R798" s="520" t="s">
        <v>2464</v>
      </c>
      <c r="S798" s="520" t="s">
        <v>2464</v>
      </c>
      <c r="T798" s="520" t="s">
        <v>2464</v>
      </c>
      <c r="U798" s="520" t="s">
        <v>2464</v>
      </c>
      <c r="V798" s="520" t="s">
        <v>2464</v>
      </c>
      <c r="W798" s="520" t="s">
        <v>6094</v>
      </c>
      <c r="X798" s="520" t="s">
        <v>6095</v>
      </c>
      <c r="Y798" s="520" t="s">
        <v>2464</v>
      </c>
      <c r="Z798" s="520" t="s">
        <v>2464</v>
      </c>
      <c r="AA798" s="520" t="s">
        <v>2690</v>
      </c>
      <c r="AB798" s="520" t="s">
        <v>8012</v>
      </c>
      <c r="AC798" s="520" t="s">
        <v>2464</v>
      </c>
      <c r="AD798" s="520" t="s">
        <v>2464</v>
      </c>
      <c r="AE798" s="520" t="s">
        <v>2464</v>
      </c>
      <c r="AF798" s="520" t="s">
        <v>2464</v>
      </c>
      <c r="AG798" s="520" t="s">
        <v>2464</v>
      </c>
    </row>
    <row r="799" spans="1:33" ht="12.75" hidden="1" customHeight="1" outlineLevel="1">
      <c r="A799" s="520" t="s">
        <v>8013</v>
      </c>
      <c r="B799" s="520" t="s">
        <v>8014</v>
      </c>
      <c r="C799" s="520" t="s">
        <v>8014</v>
      </c>
      <c r="D799" s="520" t="s">
        <v>8015</v>
      </c>
      <c r="E799" s="520" t="s">
        <v>2689</v>
      </c>
      <c r="F799" s="520">
        <v>1</v>
      </c>
      <c r="G799" s="523">
        <v>36526.000011574077</v>
      </c>
      <c r="H799" s="523">
        <v>47848.999988425923</v>
      </c>
      <c r="I799" s="523">
        <v>41843.911157407405</v>
      </c>
      <c r="J799" s="520" t="s">
        <v>2465</v>
      </c>
      <c r="K799" s="520">
        <v>1</v>
      </c>
      <c r="L799" s="520" t="s">
        <v>2464</v>
      </c>
      <c r="M799" s="520" t="s">
        <v>8016</v>
      </c>
      <c r="N799" s="523">
        <v>39482</v>
      </c>
      <c r="O799" s="520" t="s">
        <v>2464</v>
      </c>
      <c r="P799" s="520" t="s">
        <v>2464</v>
      </c>
      <c r="Q799" s="520" t="s">
        <v>2464</v>
      </c>
      <c r="R799" s="520" t="s">
        <v>2464</v>
      </c>
      <c r="S799" s="520" t="s">
        <v>2464</v>
      </c>
      <c r="T799" s="520" t="s">
        <v>2464</v>
      </c>
      <c r="U799" s="520" t="s">
        <v>2464</v>
      </c>
      <c r="V799" s="520" t="s">
        <v>2464</v>
      </c>
      <c r="W799" s="520" t="s">
        <v>6094</v>
      </c>
      <c r="X799" s="520" t="s">
        <v>6095</v>
      </c>
      <c r="Y799" s="520" t="s">
        <v>2464</v>
      </c>
      <c r="Z799" s="520" t="s">
        <v>2464</v>
      </c>
      <c r="AA799" s="520" t="s">
        <v>2690</v>
      </c>
      <c r="AB799" s="520" t="s">
        <v>8017</v>
      </c>
      <c r="AC799" s="520" t="s">
        <v>2464</v>
      </c>
      <c r="AD799" s="520" t="s">
        <v>2464</v>
      </c>
      <c r="AE799" s="520" t="s">
        <v>2464</v>
      </c>
      <c r="AF799" s="520" t="s">
        <v>2464</v>
      </c>
      <c r="AG799" s="520" t="s">
        <v>2464</v>
      </c>
    </row>
    <row r="800" spans="1:33" ht="12.75" hidden="1" customHeight="1" outlineLevel="1">
      <c r="A800" s="520" t="s">
        <v>8018</v>
      </c>
      <c r="B800" s="520" t="s">
        <v>8019</v>
      </c>
      <c r="C800" s="520" t="s">
        <v>8019</v>
      </c>
      <c r="D800" s="520" t="s">
        <v>8020</v>
      </c>
      <c r="E800" s="520" t="s">
        <v>2689</v>
      </c>
      <c r="F800" s="520">
        <v>1</v>
      </c>
      <c r="G800" s="523">
        <v>36526.000011574077</v>
      </c>
      <c r="H800" s="523">
        <v>47848.999988425923</v>
      </c>
      <c r="I800" s="523">
        <v>41843.911157407405</v>
      </c>
      <c r="J800" s="520" t="s">
        <v>2465</v>
      </c>
      <c r="K800" s="520">
        <v>1</v>
      </c>
      <c r="L800" s="520" t="s">
        <v>2464</v>
      </c>
      <c r="M800" s="520" t="s">
        <v>8021</v>
      </c>
      <c r="N800" s="523">
        <v>39482</v>
      </c>
      <c r="O800" s="520" t="s">
        <v>2464</v>
      </c>
      <c r="P800" s="520" t="s">
        <v>2464</v>
      </c>
      <c r="Q800" s="520" t="s">
        <v>2464</v>
      </c>
      <c r="R800" s="520" t="s">
        <v>2464</v>
      </c>
      <c r="S800" s="520" t="s">
        <v>2464</v>
      </c>
      <c r="T800" s="520" t="s">
        <v>2464</v>
      </c>
      <c r="U800" s="520" t="s">
        <v>2464</v>
      </c>
      <c r="V800" s="520" t="s">
        <v>2464</v>
      </c>
      <c r="W800" s="520" t="s">
        <v>6094</v>
      </c>
      <c r="X800" s="520" t="s">
        <v>6095</v>
      </c>
      <c r="Y800" s="520" t="s">
        <v>2464</v>
      </c>
      <c r="Z800" s="520" t="s">
        <v>2464</v>
      </c>
      <c r="AA800" s="520" t="s">
        <v>2690</v>
      </c>
      <c r="AB800" s="520" t="s">
        <v>8022</v>
      </c>
      <c r="AC800" s="520" t="s">
        <v>2464</v>
      </c>
      <c r="AD800" s="520" t="s">
        <v>2464</v>
      </c>
      <c r="AE800" s="520" t="s">
        <v>2464</v>
      </c>
      <c r="AF800" s="520" t="s">
        <v>2464</v>
      </c>
      <c r="AG800" s="520" t="s">
        <v>2464</v>
      </c>
    </row>
    <row r="801" spans="1:33" ht="12.75" hidden="1" customHeight="1" outlineLevel="1">
      <c r="A801" s="520" t="s">
        <v>8023</v>
      </c>
      <c r="B801" s="520" t="s">
        <v>8024</v>
      </c>
      <c r="C801" s="520" t="s">
        <v>8024</v>
      </c>
      <c r="D801" s="520" t="s">
        <v>8025</v>
      </c>
      <c r="E801" s="520" t="s">
        <v>2689</v>
      </c>
      <c r="F801" s="520">
        <v>1</v>
      </c>
      <c r="G801" s="523">
        <v>36526.000011574077</v>
      </c>
      <c r="H801" s="523">
        <v>47848.999988425923</v>
      </c>
      <c r="I801" s="523">
        <v>41843.911157407405</v>
      </c>
      <c r="J801" s="520" t="s">
        <v>2465</v>
      </c>
      <c r="K801" s="520">
        <v>1</v>
      </c>
      <c r="L801" s="520" t="s">
        <v>2464</v>
      </c>
      <c r="M801" s="520" t="s">
        <v>8026</v>
      </c>
      <c r="N801" s="523">
        <v>39482</v>
      </c>
      <c r="O801" s="520" t="s">
        <v>2464</v>
      </c>
      <c r="P801" s="520" t="s">
        <v>2464</v>
      </c>
      <c r="Q801" s="520" t="s">
        <v>2464</v>
      </c>
      <c r="R801" s="520" t="s">
        <v>2464</v>
      </c>
      <c r="S801" s="520" t="s">
        <v>2464</v>
      </c>
      <c r="T801" s="520" t="s">
        <v>2464</v>
      </c>
      <c r="U801" s="520" t="s">
        <v>2464</v>
      </c>
      <c r="V801" s="520" t="s">
        <v>2464</v>
      </c>
      <c r="W801" s="520" t="s">
        <v>6094</v>
      </c>
      <c r="X801" s="520" t="s">
        <v>6095</v>
      </c>
      <c r="Y801" s="520" t="s">
        <v>2464</v>
      </c>
      <c r="Z801" s="520" t="s">
        <v>2464</v>
      </c>
      <c r="AA801" s="520" t="s">
        <v>2690</v>
      </c>
      <c r="AB801" s="520" t="s">
        <v>8027</v>
      </c>
      <c r="AC801" s="520" t="s">
        <v>2464</v>
      </c>
      <c r="AD801" s="520" t="s">
        <v>2464</v>
      </c>
      <c r="AE801" s="520" t="s">
        <v>2464</v>
      </c>
      <c r="AF801" s="520" t="s">
        <v>2464</v>
      </c>
      <c r="AG801" s="520" t="s">
        <v>2464</v>
      </c>
    </row>
    <row r="802" spans="1:33" ht="12.75" hidden="1" customHeight="1" outlineLevel="1">
      <c r="A802" s="520" t="s">
        <v>8028</v>
      </c>
      <c r="B802" s="520" t="s">
        <v>8029</v>
      </c>
      <c r="C802" s="520" t="s">
        <v>8029</v>
      </c>
      <c r="D802" s="520" t="s">
        <v>8030</v>
      </c>
      <c r="E802" s="520" t="s">
        <v>2689</v>
      </c>
      <c r="F802" s="520">
        <v>1</v>
      </c>
      <c r="G802" s="523">
        <v>36526.000011574077</v>
      </c>
      <c r="H802" s="523">
        <v>47848.999988425923</v>
      </c>
      <c r="I802" s="523">
        <v>41843.911157407405</v>
      </c>
      <c r="J802" s="520" t="s">
        <v>2465</v>
      </c>
      <c r="K802" s="520">
        <v>1</v>
      </c>
      <c r="L802" s="520" t="s">
        <v>2464</v>
      </c>
      <c r="M802" s="520" t="s">
        <v>8031</v>
      </c>
      <c r="N802" s="523">
        <v>39482</v>
      </c>
      <c r="O802" s="520" t="s">
        <v>2464</v>
      </c>
      <c r="P802" s="520" t="s">
        <v>2464</v>
      </c>
      <c r="Q802" s="520" t="s">
        <v>2464</v>
      </c>
      <c r="R802" s="520" t="s">
        <v>2464</v>
      </c>
      <c r="S802" s="520" t="s">
        <v>2464</v>
      </c>
      <c r="T802" s="520" t="s">
        <v>2464</v>
      </c>
      <c r="U802" s="520" t="s">
        <v>2464</v>
      </c>
      <c r="V802" s="520" t="s">
        <v>2464</v>
      </c>
      <c r="W802" s="520" t="s">
        <v>6094</v>
      </c>
      <c r="X802" s="520" t="s">
        <v>6095</v>
      </c>
      <c r="Y802" s="520" t="s">
        <v>2464</v>
      </c>
      <c r="Z802" s="520" t="s">
        <v>2464</v>
      </c>
      <c r="AA802" s="520" t="s">
        <v>2690</v>
      </c>
      <c r="AB802" s="520" t="s">
        <v>8032</v>
      </c>
      <c r="AC802" s="520" t="s">
        <v>2464</v>
      </c>
      <c r="AD802" s="520" t="s">
        <v>2464</v>
      </c>
      <c r="AE802" s="520" t="s">
        <v>2464</v>
      </c>
      <c r="AF802" s="520" t="s">
        <v>2464</v>
      </c>
      <c r="AG802" s="520" t="s">
        <v>2464</v>
      </c>
    </row>
    <row r="803" spans="1:33" ht="12.75" hidden="1" customHeight="1" outlineLevel="1">
      <c r="A803" s="520" t="s">
        <v>8033</v>
      </c>
      <c r="B803" s="520" t="s">
        <v>8034</v>
      </c>
      <c r="C803" s="520" t="s">
        <v>8034</v>
      </c>
      <c r="D803" s="520" t="s">
        <v>8035</v>
      </c>
      <c r="E803" s="520" t="s">
        <v>2689</v>
      </c>
      <c r="F803" s="520">
        <v>1</v>
      </c>
      <c r="G803" s="523">
        <v>36526.000011574077</v>
      </c>
      <c r="H803" s="523">
        <v>47848.999988425923</v>
      </c>
      <c r="I803" s="523">
        <v>41843.911157407405</v>
      </c>
      <c r="J803" s="520" t="s">
        <v>2465</v>
      </c>
      <c r="K803" s="520">
        <v>1</v>
      </c>
      <c r="L803" s="520" t="s">
        <v>2464</v>
      </c>
      <c r="M803" s="520" t="s">
        <v>8036</v>
      </c>
      <c r="N803" s="523">
        <v>39482</v>
      </c>
      <c r="O803" s="520" t="s">
        <v>2464</v>
      </c>
      <c r="P803" s="520" t="s">
        <v>2464</v>
      </c>
      <c r="Q803" s="520" t="s">
        <v>2464</v>
      </c>
      <c r="R803" s="520" t="s">
        <v>2464</v>
      </c>
      <c r="S803" s="520" t="s">
        <v>2464</v>
      </c>
      <c r="T803" s="520" t="s">
        <v>2464</v>
      </c>
      <c r="U803" s="520" t="s">
        <v>2464</v>
      </c>
      <c r="V803" s="520" t="s">
        <v>2464</v>
      </c>
      <c r="W803" s="520" t="s">
        <v>6094</v>
      </c>
      <c r="X803" s="520" t="s">
        <v>6095</v>
      </c>
      <c r="Y803" s="520" t="s">
        <v>2464</v>
      </c>
      <c r="Z803" s="520" t="s">
        <v>2464</v>
      </c>
      <c r="AA803" s="520" t="s">
        <v>2690</v>
      </c>
      <c r="AB803" s="520" t="s">
        <v>8037</v>
      </c>
      <c r="AC803" s="520" t="s">
        <v>2464</v>
      </c>
      <c r="AD803" s="520" t="s">
        <v>2464</v>
      </c>
      <c r="AE803" s="520" t="s">
        <v>2464</v>
      </c>
      <c r="AF803" s="520" t="s">
        <v>2464</v>
      </c>
      <c r="AG803" s="520" t="s">
        <v>2464</v>
      </c>
    </row>
    <row r="804" spans="1:33" ht="12.75" hidden="1" customHeight="1" outlineLevel="1">
      <c r="A804" s="520" t="s">
        <v>8038</v>
      </c>
      <c r="B804" s="520" t="s">
        <v>8039</v>
      </c>
      <c r="C804" s="520" t="s">
        <v>8039</v>
      </c>
      <c r="D804" s="520" t="s">
        <v>8040</v>
      </c>
      <c r="E804" s="520" t="s">
        <v>2689</v>
      </c>
      <c r="F804" s="520">
        <v>1</v>
      </c>
      <c r="G804" s="523">
        <v>36526.000011574077</v>
      </c>
      <c r="H804" s="523">
        <v>47848.999988425923</v>
      </c>
      <c r="I804" s="523">
        <v>41843.911157407405</v>
      </c>
      <c r="J804" s="520" t="s">
        <v>2465</v>
      </c>
      <c r="K804" s="520">
        <v>1</v>
      </c>
      <c r="L804" s="520" t="s">
        <v>2464</v>
      </c>
      <c r="M804" s="520" t="s">
        <v>8041</v>
      </c>
      <c r="N804" s="523">
        <v>39482</v>
      </c>
      <c r="O804" s="520" t="s">
        <v>2464</v>
      </c>
      <c r="P804" s="520" t="s">
        <v>2464</v>
      </c>
      <c r="Q804" s="520" t="s">
        <v>2464</v>
      </c>
      <c r="R804" s="520" t="s">
        <v>2464</v>
      </c>
      <c r="S804" s="520" t="s">
        <v>2464</v>
      </c>
      <c r="T804" s="520" t="s">
        <v>2464</v>
      </c>
      <c r="U804" s="520" t="s">
        <v>2464</v>
      </c>
      <c r="V804" s="520" t="s">
        <v>2464</v>
      </c>
      <c r="W804" s="520" t="s">
        <v>6094</v>
      </c>
      <c r="X804" s="520" t="s">
        <v>6095</v>
      </c>
      <c r="Y804" s="520" t="s">
        <v>2464</v>
      </c>
      <c r="Z804" s="520" t="s">
        <v>2464</v>
      </c>
      <c r="AA804" s="520" t="s">
        <v>2690</v>
      </c>
      <c r="AB804" s="520" t="s">
        <v>8042</v>
      </c>
      <c r="AC804" s="520" t="s">
        <v>2464</v>
      </c>
      <c r="AD804" s="520" t="s">
        <v>2464</v>
      </c>
      <c r="AE804" s="520" t="s">
        <v>2464</v>
      </c>
      <c r="AF804" s="520" t="s">
        <v>2464</v>
      </c>
      <c r="AG804" s="520" t="s">
        <v>2464</v>
      </c>
    </row>
    <row r="805" spans="1:33" ht="12.75" hidden="1" customHeight="1" outlineLevel="1">
      <c r="A805" s="520" t="s">
        <v>8043</v>
      </c>
      <c r="B805" s="520" t="s">
        <v>8044</v>
      </c>
      <c r="C805" s="520" t="s">
        <v>8044</v>
      </c>
      <c r="D805" s="520" t="s">
        <v>8045</v>
      </c>
      <c r="E805" s="520" t="s">
        <v>2689</v>
      </c>
      <c r="F805" s="520">
        <v>1</v>
      </c>
      <c r="G805" s="523">
        <v>36526.000011574077</v>
      </c>
      <c r="H805" s="523">
        <v>47848.999988425923</v>
      </c>
      <c r="I805" s="523">
        <v>41843.911157407405</v>
      </c>
      <c r="J805" s="520" t="s">
        <v>2465</v>
      </c>
      <c r="K805" s="520">
        <v>1</v>
      </c>
      <c r="L805" s="520" t="s">
        <v>2464</v>
      </c>
      <c r="M805" s="520" t="s">
        <v>8046</v>
      </c>
      <c r="N805" s="523">
        <v>39482</v>
      </c>
      <c r="O805" s="520" t="s">
        <v>2464</v>
      </c>
      <c r="P805" s="520" t="s">
        <v>2464</v>
      </c>
      <c r="Q805" s="520" t="s">
        <v>2464</v>
      </c>
      <c r="R805" s="520" t="s">
        <v>2464</v>
      </c>
      <c r="S805" s="520" t="s">
        <v>2464</v>
      </c>
      <c r="T805" s="520" t="s">
        <v>2464</v>
      </c>
      <c r="U805" s="520" t="s">
        <v>2464</v>
      </c>
      <c r="V805" s="520" t="s">
        <v>2464</v>
      </c>
      <c r="W805" s="520" t="s">
        <v>6094</v>
      </c>
      <c r="X805" s="520" t="s">
        <v>6095</v>
      </c>
      <c r="Y805" s="520" t="s">
        <v>2464</v>
      </c>
      <c r="Z805" s="520" t="s">
        <v>2464</v>
      </c>
      <c r="AA805" s="520" t="s">
        <v>2690</v>
      </c>
      <c r="AB805" s="520" t="s">
        <v>8047</v>
      </c>
      <c r="AC805" s="520" t="s">
        <v>2464</v>
      </c>
      <c r="AD805" s="520" t="s">
        <v>2464</v>
      </c>
      <c r="AE805" s="520" t="s">
        <v>2464</v>
      </c>
      <c r="AF805" s="520" t="s">
        <v>2464</v>
      </c>
      <c r="AG805" s="520" t="s">
        <v>2464</v>
      </c>
    </row>
    <row r="806" spans="1:33" ht="12.75" hidden="1" customHeight="1" outlineLevel="1">
      <c r="A806" s="520" t="s">
        <v>8048</v>
      </c>
      <c r="B806" s="520" t="s">
        <v>8049</v>
      </c>
      <c r="C806" s="520" t="s">
        <v>8049</v>
      </c>
      <c r="D806" s="520" t="s">
        <v>8050</v>
      </c>
      <c r="E806" s="520" t="s">
        <v>2689</v>
      </c>
      <c r="F806" s="520">
        <v>1</v>
      </c>
      <c r="G806" s="523">
        <v>36526.000011574077</v>
      </c>
      <c r="H806" s="523">
        <v>47848.999988425923</v>
      </c>
      <c r="I806" s="523">
        <v>41843.911157407405</v>
      </c>
      <c r="J806" s="520" t="s">
        <v>2465</v>
      </c>
      <c r="K806" s="520">
        <v>1</v>
      </c>
      <c r="L806" s="520" t="s">
        <v>2464</v>
      </c>
      <c r="M806" s="520" t="s">
        <v>8051</v>
      </c>
      <c r="N806" s="523">
        <v>39482</v>
      </c>
      <c r="O806" s="520" t="s">
        <v>2464</v>
      </c>
      <c r="P806" s="520" t="s">
        <v>2464</v>
      </c>
      <c r="Q806" s="520" t="s">
        <v>2464</v>
      </c>
      <c r="R806" s="520" t="s">
        <v>2464</v>
      </c>
      <c r="S806" s="520" t="s">
        <v>2464</v>
      </c>
      <c r="T806" s="520" t="s">
        <v>2464</v>
      </c>
      <c r="U806" s="520" t="s">
        <v>2464</v>
      </c>
      <c r="V806" s="520" t="s">
        <v>2464</v>
      </c>
      <c r="W806" s="520" t="s">
        <v>6094</v>
      </c>
      <c r="X806" s="520" t="s">
        <v>6095</v>
      </c>
      <c r="Y806" s="520" t="s">
        <v>2464</v>
      </c>
      <c r="Z806" s="520" t="s">
        <v>2464</v>
      </c>
      <c r="AA806" s="520" t="s">
        <v>2690</v>
      </c>
      <c r="AB806" s="520" t="s">
        <v>8052</v>
      </c>
      <c r="AC806" s="520" t="s">
        <v>2464</v>
      </c>
      <c r="AD806" s="520" t="s">
        <v>2464</v>
      </c>
      <c r="AE806" s="520" t="s">
        <v>2464</v>
      </c>
      <c r="AF806" s="520" t="s">
        <v>2464</v>
      </c>
      <c r="AG806" s="520" t="s">
        <v>2464</v>
      </c>
    </row>
    <row r="807" spans="1:33" ht="12.75" hidden="1" customHeight="1" outlineLevel="1">
      <c r="A807" s="520" t="s">
        <v>8053</v>
      </c>
      <c r="B807" s="520" t="s">
        <v>8054</v>
      </c>
      <c r="C807" s="520" t="s">
        <v>8054</v>
      </c>
      <c r="D807" s="520" t="s">
        <v>8055</v>
      </c>
      <c r="E807" s="520" t="s">
        <v>2689</v>
      </c>
      <c r="F807" s="520">
        <v>1</v>
      </c>
      <c r="G807" s="523">
        <v>36526.000011574077</v>
      </c>
      <c r="H807" s="523">
        <v>47848.999988425923</v>
      </c>
      <c r="I807" s="523">
        <v>41843.911157407405</v>
      </c>
      <c r="J807" s="520" t="s">
        <v>2465</v>
      </c>
      <c r="K807" s="520">
        <v>1</v>
      </c>
      <c r="L807" s="520" t="s">
        <v>2464</v>
      </c>
      <c r="M807" s="520" t="s">
        <v>8056</v>
      </c>
      <c r="N807" s="523">
        <v>39482</v>
      </c>
      <c r="O807" s="520" t="s">
        <v>2464</v>
      </c>
      <c r="P807" s="520" t="s">
        <v>2464</v>
      </c>
      <c r="Q807" s="520" t="s">
        <v>2464</v>
      </c>
      <c r="R807" s="520" t="s">
        <v>2464</v>
      </c>
      <c r="S807" s="520" t="s">
        <v>2464</v>
      </c>
      <c r="T807" s="520" t="s">
        <v>2464</v>
      </c>
      <c r="U807" s="520" t="s">
        <v>2464</v>
      </c>
      <c r="V807" s="520" t="s">
        <v>2464</v>
      </c>
      <c r="W807" s="520" t="s">
        <v>6192</v>
      </c>
      <c r="X807" s="520" t="s">
        <v>6193</v>
      </c>
      <c r="Y807" s="520" t="s">
        <v>2464</v>
      </c>
      <c r="Z807" s="520" t="s">
        <v>2464</v>
      </c>
      <c r="AA807" s="520" t="s">
        <v>2690</v>
      </c>
      <c r="AB807" s="520" t="s">
        <v>8057</v>
      </c>
      <c r="AC807" s="520" t="s">
        <v>2464</v>
      </c>
      <c r="AD807" s="520" t="s">
        <v>2464</v>
      </c>
      <c r="AE807" s="520" t="s">
        <v>2464</v>
      </c>
      <c r="AF807" s="520" t="s">
        <v>2464</v>
      </c>
      <c r="AG807" s="520" t="s">
        <v>2464</v>
      </c>
    </row>
    <row r="808" spans="1:33" ht="12.75" hidden="1" customHeight="1" outlineLevel="1">
      <c r="A808" s="520" t="s">
        <v>8058</v>
      </c>
      <c r="B808" s="520" t="s">
        <v>8059</v>
      </c>
      <c r="C808" s="520" t="s">
        <v>8059</v>
      </c>
      <c r="D808" s="520" t="s">
        <v>8060</v>
      </c>
      <c r="E808" s="520" t="s">
        <v>2689</v>
      </c>
      <c r="F808" s="520">
        <v>1</v>
      </c>
      <c r="G808" s="523">
        <v>36526.000011574077</v>
      </c>
      <c r="H808" s="523">
        <v>47848.999988425923</v>
      </c>
      <c r="I808" s="523">
        <v>41843.911157407405</v>
      </c>
      <c r="J808" s="520" t="s">
        <v>2465</v>
      </c>
      <c r="K808" s="520">
        <v>1</v>
      </c>
      <c r="L808" s="520" t="s">
        <v>2464</v>
      </c>
      <c r="M808" s="520" t="s">
        <v>8061</v>
      </c>
      <c r="N808" s="523">
        <v>39482</v>
      </c>
      <c r="O808" s="520" t="s">
        <v>2464</v>
      </c>
      <c r="P808" s="520" t="s">
        <v>2464</v>
      </c>
      <c r="Q808" s="520" t="s">
        <v>2464</v>
      </c>
      <c r="R808" s="520" t="s">
        <v>2464</v>
      </c>
      <c r="S808" s="520" t="s">
        <v>2464</v>
      </c>
      <c r="T808" s="520" t="s">
        <v>2464</v>
      </c>
      <c r="U808" s="520" t="s">
        <v>2464</v>
      </c>
      <c r="V808" s="520" t="s">
        <v>2464</v>
      </c>
      <c r="W808" s="520" t="s">
        <v>6192</v>
      </c>
      <c r="X808" s="520" t="s">
        <v>6193</v>
      </c>
      <c r="Y808" s="520" t="s">
        <v>2464</v>
      </c>
      <c r="Z808" s="520" t="s">
        <v>2464</v>
      </c>
      <c r="AA808" s="520" t="s">
        <v>2690</v>
      </c>
      <c r="AB808" s="520" t="s">
        <v>8062</v>
      </c>
      <c r="AC808" s="520" t="s">
        <v>2464</v>
      </c>
      <c r="AD808" s="520" t="s">
        <v>2464</v>
      </c>
      <c r="AE808" s="520" t="s">
        <v>2464</v>
      </c>
      <c r="AF808" s="520" t="s">
        <v>2464</v>
      </c>
      <c r="AG808" s="520" t="s">
        <v>2464</v>
      </c>
    </row>
    <row r="809" spans="1:33" ht="12.75" hidden="1" customHeight="1" outlineLevel="1">
      <c r="A809" s="520" t="s">
        <v>8063</v>
      </c>
      <c r="B809" s="520" t="s">
        <v>8064</v>
      </c>
      <c r="C809" s="520" t="s">
        <v>8064</v>
      </c>
      <c r="D809" s="520" t="s">
        <v>8065</v>
      </c>
      <c r="E809" s="520" t="s">
        <v>2689</v>
      </c>
      <c r="F809" s="520">
        <v>1</v>
      </c>
      <c r="G809" s="523">
        <v>36526.000011574077</v>
      </c>
      <c r="H809" s="523">
        <v>47848.999988425923</v>
      </c>
      <c r="I809" s="523">
        <v>41843.911157407405</v>
      </c>
      <c r="J809" s="520" t="s">
        <v>2465</v>
      </c>
      <c r="K809" s="520">
        <v>1</v>
      </c>
      <c r="L809" s="520" t="s">
        <v>2464</v>
      </c>
      <c r="M809" s="520" t="s">
        <v>8066</v>
      </c>
      <c r="N809" s="523">
        <v>39482</v>
      </c>
      <c r="O809" s="520" t="s">
        <v>2464</v>
      </c>
      <c r="P809" s="520" t="s">
        <v>2464</v>
      </c>
      <c r="Q809" s="520" t="s">
        <v>2464</v>
      </c>
      <c r="R809" s="520" t="s">
        <v>2464</v>
      </c>
      <c r="S809" s="520" t="s">
        <v>2464</v>
      </c>
      <c r="T809" s="520" t="s">
        <v>2464</v>
      </c>
      <c r="U809" s="520" t="s">
        <v>2464</v>
      </c>
      <c r="V809" s="520" t="s">
        <v>2464</v>
      </c>
      <c r="W809" s="520" t="s">
        <v>6192</v>
      </c>
      <c r="X809" s="520" t="s">
        <v>6193</v>
      </c>
      <c r="Y809" s="520" t="s">
        <v>2464</v>
      </c>
      <c r="Z809" s="520" t="s">
        <v>2464</v>
      </c>
      <c r="AA809" s="520" t="s">
        <v>2690</v>
      </c>
      <c r="AB809" s="520" t="s">
        <v>8067</v>
      </c>
      <c r="AC809" s="520" t="s">
        <v>2464</v>
      </c>
      <c r="AD809" s="520" t="s">
        <v>2464</v>
      </c>
      <c r="AE809" s="520" t="s">
        <v>2464</v>
      </c>
      <c r="AF809" s="520" t="s">
        <v>2464</v>
      </c>
      <c r="AG809" s="520" t="s">
        <v>2464</v>
      </c>
    </row>
    <row r="810" spans="1:33" ht="12.75" hidden="1" customHeight="1" outlineLevel="1">
      <c r="A810" s="520" t="s">
        <v>8068</v>
      </c>
      <c r="B810" s="520" t="s">
        <v>8069</v>
      </c>
      <c r="C810" s="520" t="s">
        <v>8069</v>
      </c>
      <c r="D810" s="520" t="s">
        <v>8070</v>
      </c>
      <c r="E810" s="520" t="s">
        <v>2689</v>
      </c>
      <c r="F810" s="520">
        <v>1</v>
      </c>
      <c r="G810" s="523">
        <v>36526.000011574077</v>
      </c>
      <c r="H810" s="523">
        <v>47848.999988425923</v>
      </c>
      <c r="I810" s="523">
        <v>41843.911157407405</v>
      </c>
      <c r="J810" s="520" t="s">
        <v>2465</v>
      </c>
      <c r="K810" s="520">
        <v>1</v>
      </c>
      <c r="L810" s="520" t="s">
        <v>2464</v>
      </c>
      <c r="M810" s="520" t="s">
        <v>8071</v>
      </c>
      <c r="N810" s="523">
        <v>39482</v>
      </c>
      <c r="O810" s="520" t="s">
        <v>2464</v>
      </c>
      <c r="P810" s="520" t="s">
        <v>2464</v>
      </c>
      <c r="Q810" s="520" t="s">
        <v>2464</v>
      </c>
      <c r="R810" s="520" t="s">
        <v>2464</v>
      </c>
      <c r="S810" s="520" t="s">
        <v>2464</v>
      </c>
      <c r="T810" s="520" t="s">
        <v>2464</v>
      </c>
      <c r="U810" s="520" t="s">
        <v>2464</v>
      </c>
      <c r="V810" s="520" t="s">
        <v>2464</v>
      </c>
      <c r="W810" s="520" t="s">
        <v>6192</v>
      </c>
      <c r="X810" s="520" t="s">
        <v>6193</v>
      </c>
      <c r="Y810" s="520" t="s">
        <v>2464</v>
      </c>
      <c r="Z810" s="520" t="s">
        <v>2464</v>
      </c>
      <c r="AA810" s="520" t="s">
        <v>2690</v>
      </c>
      <c r="AB810" s="520" t="s">
        <v>8072</v>
      </c>
      <c r="AC810" s="520" t="s">
        <v>2464</v>
      </c>
      <c r="AD810" s="520" t="s">
        <v>2464</v>
      </c>
      <c r="AE810" s="520" t="s">
        <v>2464</v>
      </c>
      <c r="AF810" s="520" t="s">
        <v>2464</v>
      </c>
      <c r="AG810" s="520" t="s">
        <v>2464</v>
      </c>
    </row>
    <row r="811" spans="1:33" ht="12.75" hidden="1" customHeight="1" outlineLevel="1">
      <c r="A811" s="520" t="s">
        <v>8073</v>
      </c>
      <c r="B811" s="520" t="s">
        <v>8074</v>
      </c>
      <c r="C811" s="520" t="s">
        <v>8074</v>
      </c>
      <c r="D811" s="520" t="s">
        <v>8075</v>
      </c>
      <c r="E811" s="520" t="s">
        <v>2689</v>
      </c>
      <c r="F811" s="520">
        <v>1</v>
      </c>
      <c r="G811" s="523">
        <v>36526.000011574077</v>
      </c>
      <c r="H811" s="523">
        <v>47848.999988425923</v>
      </c>
      <c r="I811" s="523">
        <v>41843.911157407405</v>
      </c>
      <c r="J811" s="520" t="s">
        <v>2465</v>
      </c>
      <c r="K811" s="520">
        <v>1</v>
      </c>
      <c r="L811" s="520" t="s">
        <v>2464</v>
      </c>
      <c r="M811" s="520" t="s">
        <v>8076</v>
      </c>
      <c r="N811" s="523">
        <v>39482</v>
      </c>
      <c r="O811" s="520" t="s">
        <v>2464</v>
      </c>
      <c r="P811" s="520" t="s">
        <v>2464</v>
      </c>
      <c r="Q811" s="520" t="s">
        <v>2464</v>
      </c>
      <c r="R811" s="520" t="s">
        <v>2464</v>
      </c>
      <c r="S811" s="520" t="s">
        <v>2464</v>
      </c>
      <c r="T811" s="520" t="s">
        <v>2464</v>
      </c>
      <c r="U811" s="520" t="s">
        <v>2464</v>
      </c>
      <c r="V811" s="520" t="s">
        <v>2464</v>
      </c>
      <c r="W811" s="520" t="s">
        <v>6192</v>
      </c>
      <c r="X811" s="520" t="s">
        <v>6193</v>
      </c>
      <c r="Y811" s="520" t="s">
        <v>2464</v>
      </c>
      <c r="Z811" s="520" t="s">
        <v>2464</v>
      </c>
      <c r="AA811" s="520" t="s">
        <v>2690</v>
      </c>
      <c r="AB811" s="520" t="s">
        <v>8077</v>
      </c>
      <c r="AC811" s="520" t="s">
        <v>2464</v>
      </c>
      <c r="AD811" s="520" t="s">
        <v>2464</v>
      </c>
      <c r="AE811" s="520" t="s">
        <v>2464</v>
      </c>
      <c r="AF811" s="520" t="s">
        <v>2464</v>
      </c>
      <c r="AG811" s="520" t="s">
        <v>2464</v>
      </c>
    </row>
    <row r="812" spans="1:33" ht="12.75" hidden="1" customHeight="1" outlineLevel="1">
      <c r="A812" s="520" t="s">
        <v>8078</v>
      </c>
      <c r="B812" s="520" t="s">
        <v>8079</v>
      </c>
      <c r="C812" s="520" t="s">
        <v>8079</v>
      </c>
      <c r="D812" s="520" t="s">
        <v>8080</v>
      </c>
      <c r="E812" s="520" t="s">
        <v>2689</v>
      </c>
      <c r="F812" s="520">
        <v>1</v>
      </c>
      <c r="G812" s="523">
        <v>36526.000011574077</v>
      </c>
      <c r="H812" s="523">
        <v>47848.999988425923</v>
      </c>
      <c r="I812" s="523">
        <v>41843.911157407405</v>
      </c>
      <c r="J812" s="520" t="s">
        <v>2465</v>
      </c>
      <c r="K812" s="520">
        <v>1</v>
      </c>
      <c r="L812" s="520" t="s">
        <v>2464</v>
      </c>
      <c r="M812" s="520" t="s">
        <v>8081</v>
      </c>
      <c r="N812" s="523">
        <v>39482</v>
      </c>
      <c r="O812" s="520" t="s">
        <v>2464</v>
      </c>
      <c r="P812" s="520" t="s">
        <v>2464</v>
      </c>
      <c r="Q812" s="520" t="s">
        <v>2464</v>
      </c>
      <c r="R812" s="520" t="s">
        <v>2464</v>
      </c>
      <c r="S812" s="520" t="s">
        <v>2464</v>
      </c>
      <c r="T812" s="520" t="s">
        <v>2464</v>
      </c>
      <c r="U812" s="520" t="s">
        <v>2464</v>
      </c>
      <c r="V812" s="520" t="s">
        <v>2464</v>
      </c>
      <c r="W812" s="520" t="s">
        <v>6192</v>
      </c>
      <c r="X812" s="520" t="s">
        <v>6193</v>
      </c>
      <c r="Y812" s="520" t="s">
        <v>2464</v>
      </c>
      <c r="Z812" s="520" t="s">
        <v>2464</v>
      </c>
      <c r="AA812" s="520" t="s">
        <v>2690</v>
      </c>
      <c r="AB812" s="520" t="s">
        <v>8082</v>
      </c>
      <c r="AC812" s="520" t="s">
        <v>2464</v>
      </c>
      <c r="AD812" s="520" t="s">
        <v>2464</v>
      </c>
      <c r="AE812" s="520" t="s">
        <v>2464</v>
      </c>
      <c r="AF812" s="520" t="s">
        <v>2464</v>
      </c>
      <c r="AG812" s="520" t="s">
        <v>2464</v>
      </c>
    </row>
    <row r="813" spans="1:33" ht="12.75" hidden="1" customHeight="1" outlineLevel="1">
      <c r="A813" s="520" t="s">
        <v>8083</v>
      </c>
      <c r="B813" s="520" t="s">
        <v>8084</v>
      </c>
      <c r="C813" s="520" t="s">
        <v>8084</v>
      </c>
      <c r="D813" s="520" t="s">
        <v>8085</v>
      </c>
      <c r="E813" s="520" t="s">
        <v>2689</v>
      </c>
      <c r="F813" s="520">
        <v>1</v>
      </c>
      <c r="G813" s="523">
        <v>36526.000011574077</v>
      </c>
      <c r="H813" s="523">
        <v>47848.999988425923</v>
      </c>
      <c r="I813" s="523">
        <v>41843.911157407405</v>
      </c>
      <c r="J813" s="520" t="s">
        <v>2465</v>
      </c>
      <c r="K813" s="520">
        <v>1</v>
      </c>
      <c r="L813" s="520" t="s">
        <v>2464</v>
      </c>
      <c r="M813" s="520" t="s">
        <v>8086</v>
      </c>
      <c r="N813" s="523">
        <v>39482</v>
      </c>
      <c r="O813" s="520" t="s">
        <v>2464</v>
      </c>
      <c r="P813" s="520" t="s">
        <v>2464</v>
      </c>
      <c r="Q813" s="520" t="s">
        <v>2464</v>
      </c>
      <c r="R813" s="520" t="s">
        <v>2464</v>
      </c>
      <c r="S813" s="520" t="s">
        <v>2464</v>
      </c>
      <c r="T813" s="520" t="s">
        <v>2464</v>
      </c>
      <c r="U813" s="520" t="s">
        <v>2464</v>
      </c>
      <c r="V813" s="520" t="s">
        <v>2464</v>
      </c>
      <c r="W813" s="520" t="s">
        <v>6192</v>
      </c>
      <c r="X813" s="520" t="s">
        <v>6193</v>
      </c>
      <c r="Y813" s="520" t="s">
        <v>2464</v>
      </c>
      <c r="Z813" s="520" t="s">
        <v>2464</v>
      </c>
      <c r="AA813" s="520" t="s">
        <v>2690</v>
      </c>
      <c r="AB813" s="520" t="s">
        <v>8087</v>
      </c>
      <c r="AC813" s="520" t="s">
        <v>2464</v>
      </c>
      <c r="AD813" s="520" t="s">
        <v>2464</v>
      </c>
      <c r="AE813" s="520" t="s">
        <v>2464</v>
      </c>
      <c r="AF813" s="520" t="s">
        <v>2464</v>
      </c>
      <c r="AG813" s="520" t="s">
        <v>2464</v>
      </c>
    </row>
    <row r="814" spans="1:33" ht="12.75" hidden="1" customHeight="1" outlineLevel="1">
      <c r="A814" s="520" t="s">
        <v>8088</v>
      </c>
      <c r="B814" s="520" t="s">
        <v>8089</v>
      </c>
      <c r="C814" s="520" t="s">
        <v>8089</v>
      </c>
      <c r="D814" s="520" t="s">
        <v>8090</v>
      </c>
      <c r="E814" s="520" t="s">
        <v>2689</v>
      </c>
      <c r="F814" s="520">
        <v>1</v>
      </c>
      <c r="G814" s="523">
        <v>36526.000011574077</v>
      </c>
      <c r="H814" s="523">
        <v>47848.999988425923</v>
      </c>
      <c r="I814" s="523">
        <v>41843.911157407405</v>
      </c>
      <c r="J814" s="520" t="s">
        <v>2465</v>
      </c>
      <c r="K814" s="520">
        <v>1</v>
      </c>
      <c r="L814" s="520" t="s">
        <v>2464</v>
      </c>
      <c r="M814" s="520" t="s">
        <v>8091</v>
      </c>
      <c r="N814" s="523">
        <v>39482</v>
      </c>
      <c r="O814" s="520" t="s">
        <v>2464</v>
      </c>
      <c r="P814" s="520" t="s">
        <v>2464</v>
      </c>
      <c r="Q814" s="520" t="s">
        <v>2464</v>
      </c>
      <c r="R814" s="520" t="s">
        <v>2464</v>
      </c>
      <c r="S814" s="520" t="s">
        <v>2464</v>
      </c>
      <c r="T814" s="520" t="s">
        <v>2464</v>
      </c>
      <c r="U814" s="520" t="s">
        <v>2464</v>
      </c>
      <c r="V814" s="520" t="s">
        <v>2464</v>
      </c>
      <c r="W814" s="520" t="s">
        <v>6192</v>
      </c>
      <c r="X814" s="520" t="s">
        <v>6193</v>
      </c>
      <c r="Y814" s="520" t="s">
        <v>2464</v>
      </c>
      <c r="Z814" s="520" t="s">
        <v>2464</v>
      </c>
      <c r="AA814" s="520" t="s">
        <v>2690</v>
      </c>
      <c r="AB814" s="520" t="s">
        <v>8092</v>
      </c>
      <c r="AC814" s="520" t="s">
        <v>2464</v>
      </c>
      <c r="AD814" s="520" t="s">
        <v>2464</v>
      </c>
      <c r="AE814" s="520" t="s">
        <v>2464</v>
      </c>
      <c r="AF814" s="520" t="s">
        <v>2464</v>
      </c>
      <c r="AG814" s="520" t="s">
        <v>2464</v>
      </c>
    </row>
    <row r="815" spans="1:33" ht="12.75" hidden="1" customHeight="1" outlineLevel="1">
      <c r="A815" s="520" t="s">
        <v>8093</v>
      </c>
      <c r="B815" s="520" t="s">
        <v>8094</v>
      </c>
      <c r="C815" s="520" t="s">
        <v>8094</v>
      </c>
      <c r="D815" s="520" t="s">
        <v>8095</v>
      </c>
      <c r="E815" s="520" t="s">
        <v>2689</v>
      </c>
      <c r="F815" s="520">
        <v>1</v>
      </c>
      <c r="G815" s="523">
        <v>36526.000011574077</v>
      </c>
      <c r="H815" s="523">
        <v>47848.999988425923</v>
      </c>
      <c r="I815" s="523">
        <v>41843.911157407405</v>
      </c>
      <c r="J815" s="520" t="s">
        <v>2465</v>
      </c>
      <c r="K815" s="520">
        <v>1</v>
      </c>
      <c r="L815" s="520" t="s">
        <v>2464</v>
      </c>
      <c r="M815" s="520" t="s">
        <v>8096</v>
      </c>
      <c r="N815" s="523">
        <v>39482</v>
      </c>
      <c r="O815" s="520" t="s">
        <v>2464</v>
      </c>
      <c r="P815" s="520" t="s">
        <v>2464</v>
      </c>
      <c r="Q815" s="520" t="s">
        <v>2464</v>
      </c>
      <c r="R815" s="520" t="s">
        <v>2464</v>
      </c>
      <c r="S815" s="520" t="s">
        <v>2464</v>
      </c>
      <c r="T815" s="520" t="s">
        <v>2464</v>
      </c>
      <c r="U815" s="520" t="s">
        <v>2464</v>
      </c>
      <c r="V815" s="520" t="s">
        <v>2464</v>
      </c>
      <c r="W815" s="520" t="s">
        <v>6192</v>
      </c>
      <c r="X815" s="520" t="s">
        <v>6193</v>
      </c>
      <c r="Y815" s="520" t="s">
        <v>2464</v>
      </c>
      <c r="Z815" s="520" t="s">
        <v>2464</v>
      </c>
      <c r="AA815" s="520" t="s">
        <v>2690</v>
      </c>
      <c r="AB815" s="520" t="s">
        <v>8097</v>
      </c>
      <c r="AC815" s="520" t="s">
        <v>2464</v>
      </c>
      <c r="AD815" s="520" t="s">
        <v>2464</v>
      </c>
      <c r="AE815" s="520" t="s">
        <v>2464</v>
      </c>
      <c r="AF815" s="520" t="s">
        <v>2464</v>
      </c>
      <c r="AG815" s="520" t="s">
        <v>2464</v>
      </c>
    </row>
    <row r="816" spans="1:33" ht="12.75" hidden="1" customHeight="1" outlineLevel="1">
      <c r="A816" s="520" t="s">
        <v>8098</v>
      </c>
      <c r="B816" s="520" t="s">
        <v>8099</v>
      </c>
      <c r="C816" s="520" t="s">
        <v>8099</v>
      </c>
      <c r="D816" s="520" t="s">
        <v>8100</v>
      </c>
      <c r="E816" s="520" t="s">
        <v>2689</v>
      </c>
      <c r="F816" s="520">
        <v>1</v>
      </c>
      <c r="G816" s="523">
        <v>36526.000011574077</v>
      </c>
      <c r="H816" s="523">
        <v>47848.999988425923</v>
      </c>
      <c r="I816" s="523">
        <v>41843.911157407405</v>
      </c>
      <c r="J816" s="520" t="s">
        <v>2465</v>
      </c>
      <c r="K816" s="520">
        <v>1</v>
      </c>
      <c r="L816" s="520" t="s">
        <v>2464</v>
      </c>
      <c r="M816" s="520" t="s">
        <v>8101</v>
      </c>
      <c r="N816" s="523">
        <v>39482</v>
      </c>
      <c r="O816" s="520" t="s">
        <v>2464</v>
      </c>
      <c r="P816" s="520" t="s">
        <v>2464</v>
      </c>
      <c r="Q816" s="520" t="s">
        <v>2464</v>
      </c>
      <c r="R816" s="520" t="s">
        <v>2464</v>
      </c>
      <c r="S816" s="520" t="s">
        <v>2464</v>
      </c>
      <c r="T816" s="520" t="s">
        <v>2464</v>
      </c>
      <c r="U816" s="520" t="s">
        <v>2464</v>
      </c>
      <c r="V816" s="520" t="s">
        <v>2464</v>
      </c>
      <c r="W816" s="520" t="s">
        <v>6192</v>
      </c>
      <c r="X816" s="520" t="s">
        <v>6193</v>
      </c>
      <c r="Y816" s="520" t="s">
        <v>2464</v>
      </c>
      <c r="Z816" s="520" t="s">
        <v>2464</v>
      </c>
      <c r="AA816" s="520" t="s">
        <v>2690</v>
      </c>
      <c r="AB816" s="520" t="s">
        <v>8102</v>
      </c>
      <c r="AC816" s="520" t="s">
        <v>2464</v>
      </c>
      <c r="AD816" s="520" t="s">
        <v>2464</v>
      </c>
      <c r="AE816" s="520" t="s">
        <v>2464</v>
      </c>
      <c r="AF816" s="520" t="s">
        <v>2464</v>
      </c>
      <c r="AG816" s="520" t="s">
        <v>2464</v>
      </c>
    </row>
    <row r="817" spans="1:33" ht="12.75" hidden="1" customHeight="1" outlineLevel="1">
      <c r="A817" s="520" t="s">
        <v>8103</v>
      </c>
      <c r="B817" s="520" t="s">
        <v>8104</v>
      </c>
      <c r="C817" s="520" t="s">
        <v>8104</v>
      </c>
      <c r="D817" s="520" t="s">
        <v>8105</v>
      </c>
      <c r="E817" s="520" t="s">
        <v>2689</v>
      </c>
      <c r="F817" s="520">
        <v>1</v>
      </c>
      <c r="G817" s="523">
        <v>36526.000011574077</v>
      </c>
      <c r="H817" s="523">
        <v>47848.999988425923</v>
      </c>
      <c r="I817" s="523">
        <v>41843.911157407405</v>
      </c>
      <c r="J817" s="520" t="s">
        <v>2465</v>
      </c>
      <c r="K817" s="520">
        <v>1</v>
      </c>
      <c r="L817" s="520" t="s">
        <v>2464</v>
      </c>
      <c r="M817" s="520" t="s">
        <v>8106</v>
      </c>
      <c r="N817" s="523">
        <v>39482</v>
      </c>
      <c r="O817" s="520" t="s">
        <v>2464</v>
      </c>
      <c r="P817" s="520" t="s">
        <v>2464</v>
      </c>
      <c r="Q817" s="520" t="s">
        <v>2464</v>
      </c>
      <c r="R817" s="520" t="s">
        <v>2464</v>
      </c>
      <c r="S817" s="520" t="s">
        <v>2464</v>
      </c>
      <c r="T817" s="520" t="s">
        <v>2464</v>
      </c>
      <c r="U817" s="520" t="s">
        <v>2464</v>
      </c>
      <c r="V817" s="520" t="s">
        <v>2464</v>
      </c>
      <c r="W817" s="520" t="s">
        <v>6244</v>
      </c>
      <c r="X817" s="520" t="s">
        <v>6245</v>
      </c>
      <c r="Y817" s="520" t="s">
        <v>2464</v>
      </c>
      <c r="Z817" s="520" t="s">
        <v>2464</v>
      </c>
      <c r="AA817" s="520" t="s">
        <v>2690</v>
      </c>
      <c r="AB817" s="520" t="s">
        <v>8107</v>
      </c>
      <c r="AC817" s="520" t="s">
        <v>2464</v>
      </c>
      <c r="AD817" s="520" t="s">
        <v>2464</v>
      </c>
      <c r="AE817" s="520" t="s">
        <v>2464</v>
      </c>
      <c r="AF817" s="520" t="s">
        <v>2464</v>
      </c>
      <c r="AG817" s="520" t="s">
        <v>2464</v>
      </c>
    </row>
    <row r="818" spans="1:33" ht="12.75" hidden="1" customHeight="1" outlineLevel="1">
      <c r="A818" s="520" t="s">
        <v>8108</v>
      </c>
      <c r="B818" s="520" t="s">
        <v>8109</v>
      </c>
      <c r="C818" s="520" t="s">
        <v>8109</v>
      </c>
      <c r="D818" s="520" t="s">
        <v>8110</v>
      </c>
      <c r="E818" s="520" t="s">
        <v>2689</v>
      </c>
      <c r="F818" s="520">
        <v>1</v>
      </c>
      <c r="G818" s="523">
        <v>36526.000011574077</v>
      </c>
      <c r="H818" s="523">
        <v>47848.999988425923</v>
      </c>
      <c r="I818" s="523">
        <v>41843.911157407405</v>
      </c>
      <c r="J818" s="520" t="s">
        <v>2465</v>
      </c>
      <c r="K818" s="520">
        <v>1</v>
      </c>
      <c r="L818" s="520" t="s">
        <v>2464</v>
      </c>
      <c r="M818" s="520" t="s">
        <v>8111</v>
      </c>
      <c r="N818" s="523">
        <v>39482</v>
      </c>
      <c r="O818" s="520" t="s">
        <v>2464</v>
      </c>
      <c r="P818" s="520" t="s">
        <v>2464</v>
      </c>
      <c r="Q818" s="520" t="s">
        <v>2464</v>
      </c>
      <c r="R818" s="520" t="s">
        <v>2464</v>
      </c>
      <c r="S818" s="520" t="s">
        <v>2464</v>
      </c>
      <c r="T818" s="520" t="s">
        <v>2464</v>
      </c>
      <c r="U818" s="520" t="s">
        <v>2464</v>
      </c>
      <c r="V818" s="520" t="s">
        <v>2464</v>
      </c>
      <c r="W818" s="520" t="s">
        <v>6244</v>
      </c>
      <c r="X818" s="520" t="s">
        <v>6245</v>
      </c>
      <c r="Y818" s="520" t="s">
        <v>2464</v>
      </c>
      <c r="Z818" s="520" t="s">
        <v>2464</v>
      </c>
      <c r="AA818" s="520" t="s">
        <v>2690</v>
      </c>
      <c r="AB818" s="520" t="s">
        <v>8112</v>
      </c>
      <c r="AC818" s="520" t="s">
        <v>2464</v>
      </c>
      <c r="AD818" s="520" t="s">
        <v>2464</v>
      </c>
      <c r="AE818" s="520" t="s">
        <v>2464</v>
      </c>
      <c r="AF818" s="520" t="s">
        <v>2464</v>
      </c>
      <c r="AG818" s="520" t="s">
        <v>2464</v>
      </c>
    </row>
    <row r="819" spans="1:33" ht="12.75" hidden="1" customHeight="1" outlineLevel="1">
      <c r="A819" s="520" t="s">
        <v>8113</v>
      </c>
      <c r="B819" s="520" t="s">
        <v>8114</v>
      </c>
      <c r="C819" s="520" t="s">
        <v>8114</v>
      </c>
      <c r="D819" s="520" t="s">
        <v>8114</v>
      </c>
      <c r="E819" s="520" t="s">
        <v>2689</v>
      </c>
      <c r="F819" s="520">
        <v>1</v>
      </c>
      <c r="G819" s="523">
        <v>36526.000011574077</v>
      </c>
      <c r="H819" s="523">
        <v>47848.999988425923</v>
      </c>
      <c r="I819" s="523">
        <v>41843.911157407405</v>
      </c>
      <c r="J819" s="520" t="s">
        <v>2465</v>
      </c>
      <c r="K819" s="520">
        <v>1</v>
      </c>
      <c r="L819" s="520" t="s">
        <v>2464</v>
      </c>
      <c r="M819" s="520" t="s">
        <v>8115</v>
      </c>
      <c r="N819" s="523">
        <v>39482</v>
      </c>
      <c r="O819" s="520" t="s">
        <v>2464</v>
      </c>
      <c r="P819" s="520" t="s">
        <v>2464</v>
      </c>
      <c r="Q819" s="520" t="s">
        <v>2464</v>
      </c>
      <c r="R819" s="520" t="s">
        <v>2464</v>
      </c>
      <c r="S819" s="520" t="s">
        <v>2464</v>
      </c>
      <c r="T819" s="520" t="s">
        <v>2464</v>
      </c>
      <c r="U819" s="520" t="s">
        <v>2464</v>
      </c>
      <c r="V819" s="520" t="s">
        <v>2464</v>
      </c>
      <c r="W819" s="520" t="s">
        <v>6839</v>
      </c>
      <c r="X819" s="520" t="s">
        <v>6256</v>
      </c>
      <c r="Y819" s="520" t="s">
        <v>2464</v>
      </c>
      <c r="Z819" s="520" t="s">
        <v>2464</v>
      </c>
      <c r="AA819" s="520" t="s">
        <v>2690</v>
      </c>
      <c r="AB819" s="520" t="s">
        <v>8116</v>
      </c>
      <c r="AC819" s="520" t="s">
        <v>2464</v>
      </c>
      <c r="AD819" s="520" t="s">
        <v>2464</v>
      </c>
      <c r="AE819" s="520" t="s">
        <v>2464</v>
      </c>
      <c r="AF819" s="520" t="s">
        <v>2464</v>
      </c>
      <c r="AG819" s="520" t="s">
        <v>2464</v>
      </c>
    </row>
    <row r="820" spans="1:33" ht="12.75" hidden="1" customHeight="1" outlineLevel="1">
      <c r="A820" s="520" t="s">
        <v>8117</v>
      </c>
      <c r="B820" s="520" t="s">
        <v>8118</v>
      </c>
      <c r="C820" s="520" t="s">
        <v>8118</v>
      </c>
      <c r="D820" s="520" t="s">
        <v>8119</v>
      </c>
      <c r="E820" s="520" t="s">
        <v>2689</v>
      </c>
      <c r="F820" s="520">
        <v>1</v>
      </c>
      <c r="G820" s="523">
        <v>36526.000011574077</v>
      </c>
      <c r="H820" s="523">
        <v>47848.999988425923</v>
      </c>
      <c r="I820" s="523">
        <v>41843.911157407405</v>
      </c>
      <c r="J820" s="520" t="s">
        <v>2465</v>
      </c>
      <c r="K820" s="520">
        <v>1</v>
      </c>
      <c r="L820" s="520" t="s">
        <v>2464</v>
      </c>
      <c r="M820" s="520" t="s">
        <v>8120</v>
      </c>
      <c r="N820" s="523">
        <v>39482</v>
      </c>
      <c r="O820" s="520" t="s">
        <v>2464</v>
      </c>
      <c r="P820" s="520" t="s">
        <v>2464</v>
      </c>
      <c r="Q820" s="520" t="s">
        <v>2464</v>
      </c>
      <c r="R820" s="520" t="s">
        <v>2464</v>
      </c>
      <c r="S820" s="520" t="s">
        <v>2464</v>
      </c>
      <c r="T820" s="520" t="s">
        <v>2464</v>
      </c>
      <c r="U820" s="520" t="s">
        <v>2464</v>
      </c>
      <c r="V820" s="520" t="s">
        <v>2464</v>
      </c>
      <c r="W820" s="520" t="s">
        <v>6262</v>
      </c>
      <c r="X820" s="520" t="s">
        <v>6263</v>
      </c>
      <c r="Y820" s="520" t="s">
        <v>2464</v>
      </c>
      <c r="Z820" s="520" t="s">
        <v>2464</v>
      </c>
      <c r="AA820" s="520" t="s">
        <v>2690</v>
      </c>
      <c r="AB820" s="520" t="s">
        <v>8121</v>
      </c>
      <c r="AC820" s="520" t="s">
        <v>2464</v>
      </c>
      <c r="AD820" s="520" t="s">
        <v>2464</v>
      </c>
      <c r="AE820" s="520" t="s">
        <v>2464</v>
      </c>
      <c r="AF820" s="520" t="s">
        <v>2464</v>
      </c>
      <c r="AG820" s="520" t="s">
        <v>2464</v>
      </c>
    </row>
    <row r="821" spans="1:33" ht="12.75" hidden="1" customHeight="1" outlineLevel="1">
      <c r="A821" s="520" t="s">
        <v>8122</v>
      </c>
      <c r="B821" s="520" t="s">
        <v>8123</v>
      </c>
      <c r="C821" s="520" t="s">
        <v>8123</v>
      </c>
      <c r="D821" s="520" t="s">
        <v>8124</v>
      </c>
      <c r="E821" s="520" t="s">
        <v>2689</v>
      </c>
      <c r="F821" s="520">
        <v>1</v>
      </c>
      <c r="G821" s="523">
        <v>36526.000011574077</v>
      </c>
      <c r="H821" s="523">
        <v>47848.999988425923</v>
      </c>
      <c r="I821" s="523">
        <v>41843.911157407405</v>
      </c>
      <c r="J821" s="520" t="s">
        <v>2465</v>
      </c>
      <c r="K821" s="520">
        <v>1</v>
      </c>
      <c r="L821" s="520" t="s">
        <v>2464</v>
      </c>
      <c r="M821" s="520" t="s">
        <v>8125</v>
      </c>
      <c r="N821" s="523">
        <v>39482</v>
      </c>
      <c r="O821" s="520" t="s">
        <v>2464</v>
      </c>
      <c r="P821" s="520" t="s">
        <v>2464</v>
      </c>
      <c r="Q821" s="520" t="s">
        <v>2464</v>
      </c>
      <c r="R821" s="520" t="s">
        <v>2464</v>
      </c>
      <c r="S821" s="520" t="s">
        <v>2464</v>
      </c>
      <c r="T821" s="520" t="s">
        <v>2464</v>
      </c>
      <c r="U821" s="520" t="s">
        <v>2464</v>
      </c>
      <c r="V821" s="520" t="s">
        <v>2464</v>
      </c>
      <c r="W821" s="520" t="s">
        <v>6262</v>
      </c>
      <c r="X821" s="520" t="s">
        <v>6263</v>
      </c>
      <c r="Y821" s="520" t="s">
        <v>2464</v>
      </c>
      <c r="Z821" s="520" t="s">
        <v>2464</v>
      </c>
      <c r="AA821" s="520" t="s">
        <v>2690</v>
      </c>
      <c r="AB821" s="520" t="s">
        <v>8126</v>
      </c>
      <c r="AC821" s="520" t="s">
        <v>2464</v>
      </c>
      <c r="AD821" s="520" t="s">
        <v>2464</v>
      </c>
      <c r="AE821" s="520" t="s">
        <v>2464</v>
      </c>
      <c r="AF821" s="520" t="s">
        <v>2464</v>
      </c>
      <c r="AG821" s="520" t="s">
        <v>2464</v>
      </c>
    </row>
    <row r="822" spans="1:33" ht="12.75" hidden="1" customHeight="1" outlineLevel="1">
      <c r="A822" s="520" t="s">
        <v>8127</v>
      </c>
      <c r="B822" s="520" t="s">
        <v>8128</v>
      </c>
      <c r="C822" s="520" t="s">
        <v>8128</v>
      </c>
      <c r="D822" s="520" t="s">
        <v>8129</v>
      </c>
      <c r="E822" s="520" t="s">
        <v>2689</v>
      </c>
      <c r="F822" s="520">
        <v>1</v>
      </c>
      <c r="G822" s="523">
        <v>36526.000011574077</v>
      </c>
      <c r="H822" s="523">
        <v>47848.999988425923</v>
      </c>
      <c r="I822" s="523">
        <v>41843.911157407405</v>
      </c>
      <c r="J822" s="520" t="s">
        <v>2465</v>
      </c>
      <c r="K822" s="520">
        <v>1</v>
      </c>
      <c r="L822" s="520" t="s">
        <v>2464</v>
      </c>
      <c r="M822" s="520" t="s">
        <v>8130</v>
      </c>
      <c r="N822" s="523">
        <v>39482</v>
      </c>
      <c r="O822" s="520" t="s">
        <v>2464</v>
      </c>
      <c r="P822" s="520" t="s">
        <v>2464</v>
      </c>
      <c r="Q822" s="520" t="s">
        <v>2464</v>
      </c>
      <c r="R822" s="520" t="s">
        <v>2464</v>
      </c>
      <c r="S822" s="520" t="s">
        <v>2464</v>
      </c>
      <c r="T822" s="520" t="s">
        <v>2464</v>
      </c>
      <c r="U822" s="520" t="s">
        <v>2464</v>
      </c>
      <c r="V822" s="520" t="s">
        <v>2464</v>
      </c>
      <c r="W822" s="520" t="s">
        <v>6262</v>
      </c>
      <c r="X822" s="520" t="s">
        <v>6263</v>
      </c>
      <c r="Y822" s="520" t="s">
        <v>2464</v>
      </c>
      <c r="Z822" s="520" t="s">
        <v>2464</v>
      </c>
      <c r="AA822" s="520" t="s">
        <v>2690</v>
      </c>
      <c r="AB822" s="520" t="s">
        <v>8131</v>
      </c>
      <c r="AC822" s="520" t="s">
        <v>2464</v>
      </c>
      <c r="AD822" s="520" t="s">
        <v>2464</v>
      </c>
      <c r="AE822" s="520" t="s">
        <v>2464</v>
      </c>
      <c r="AF822" s="520" t="s">
        <v>2464</v>
      </c>
      <c r="AG822" s="520" t="s">
        <v>2464</v>
      </c>
    </row>
    <row r="823" spans="1:33" ht="12.75" hidden="1" customHeight="1" outlineLevel="1">
      <c r="A823" s="520" t="s">
        <v>8132</v>
      </c>
      <c r="B823" s="520" t="s">
        <v>8133</v>
      </c>
      <c r="C823" s="520" t="s">
        <v>8133</v>
      </c>
      <c r="D823" s="520" t="s">
        <v>8134</v>
      </c>
      <c r="E823" s="520" t="s">
        <v>2689</v>
      </c>
      <c r="F823" s="520">
        <v>1</v>
      </c>
      <c r="G823" s="523">
        <v>36526.000011574077</v>
      </c>
      <c r="H823" s="523">
        <v>47848.999988425923</v>
      </c>
      <c r="I823" s="523">
        <v>41843.911157407405</v>
      </c>
      <c r="J823" s="520" t="s">
        <v>2465</v>
      </c>
      <c r="K823" s="520">
        <v>1</v>
      </c>
      <c r="L823" s="520" t="s">
        <v>2464</v>
      </c>
      <c r="M823" s="520" t="s">
        <v>8135</v>
      </c>
      <c r="N823" s="523">
        <v>39482</v>
      </c>
      <c r="O823" s="520" t="s">
        <v>2464</v>
      </c>
      <c r="P823" s="520" t="s">
        <v>2464</v>
      </c>
      <c r="Q823" s="520" t="s">
        <v>2464</v>
      </c>
      <c r="R823" s="520" t="s">
        <v>2464</v>
      </c>
      <c r="S823" s="520" t="s">
        <v>2464</v>
      </c>
      <c r="T823" s="520" t="s">
        <v>2464</v>
      </c>
      <c r="U823" s="520" t="s">
        <v>2464</v>
      </c>
      <c r="V823" s="520" t="s">
        <v>2464</v>
      </c>
      <c r="W823" s="520" t="s">
        <v>6262</v>
      </c>
      <c r="X823" s="520" t="s">
        <v>6263</v>
      </c>
      <c r="Y823" s="520" t="s">
        <v>2464</v>
      </c>
      <c r="Z823" s="520" t="s">
        <v>2464</v>
      </c>
      <c r="AA823" s="520" t="s">
        <v>2690</v>
      </c>
      <c r="AB823" s="520" t="s">
        <v>8136</v>
      </c>
      <c r="AC823" s="520" t="s">
        <v>2464</v>
      </c>
      <c r="AD823" s="520" t="s">
        <v>2464</v>
      </c>
      <c r="AE823" s="520" t="s">
        <v>2464</v>
      </c>
      <c r="AF823" s="520" t="s">
        <v>2464</v>
      </c>
      <c r="AG823" s="520" t="s">
        <v>2464</v>
      </c>
    </row>
    <row r="824" spans="1:33" ht="12.75" hidden="1" customHeight="1" outlineLevel="1">
      <c r="A824" s="520" t="s">
        <v>8137</v>
      </c>
      <c r="B824" s="520" t="s">
        <v>8138</v>
      </c>
      <c r="C824" s="520" t="s">
        <v>8138</v>
      </c>
      <c r="D824" s="520" t="s">
        <v>8139</v>
      </c>
      <c r="E824" s="520" t="s">
        <v>2689</v>
      </c>
      <c r="F824" s="520">
        <v>1</v>
      </c>
      <c r="G824" s="523">
        <v>36526.000011574077</v>
      </c>
      <c r="H824" s="523">
        <v>47848.999988425923</v>
      </c>
      <c r="I824" s="523">
        <v>41843.911157407405</v>
      </c>
      <c r="J824" s="520" t="s">
        <v>2465</v>
      </c>
      <c r="K824" s="520">
        <v>1</v>
      </c>
      <c r="L824" s="520" t="s">
        <v>2464</v>
      </c>
      <c r="M824" s="520" t="s">
        <v>8140</v>
      </c>
      <c r="N824" s="523">
        <v>39482</v>
      </c>
      <c r="O824" s="520" t="s">
        <v>2464</v>
      </c>
      <c r="P824" s="520" t="s">
        <v>2464</v>
      </c>
      <c r="Q824" s="520" t="s">
        <v>2464</v>
      </c>
      <c r="R824" s="520" t="s">
        <v>2464</v>
      </c>
      <c r="S824" s="520" t="s">
        <v>2464</v>
      </c>
      <c r="T824" s="520" t="s">
        <v>2464</v>
      </c>
      <c r="U824" s="520" t="s">
        <v>2464</v>
      </c>
      <c r="V824" s="520" t="s">
        <v>2464</v>
      </c>
      <c r="W824" s="520" t="s">
        <v>6262</v>
      </c>
      <c r="X824" s="520" t="s">
        <v>6263</v>
      </c>
      <c r="Y824" s="520" t="s">
        <v>2464</v>
      </c>
      <c r="Z824" s="520" t="s">
        <v>2464</v>
      </c>
      <c r="AA824" s="520" t="s">
        <v>2690</v>
      </c>
      <c r="AB824" s="520" t="s">
        <v>8141</v>
      </c>
      <c r="AC824" s="520" t="s">
        <v>2464</v>
      </c>
      <c r="AD824" s="520" t="s">
        <v>2464</v>
      </c>
      <c r="AE824" s="520" t="s">
        <v>2464</v>
      </c>
      <c r="AF824" s="520" t="s">
        <v>2464</v>
      </c>
      <c r="AG824" s="520" t="s">
        <v>2464</v>
      </c>
    </row>
    <row r="825" spans="1:33" ht="12.75" hidden="1" customHeight="1" outlineLevel="1">
      <c r="A825" s="520" t="s">
        <v>8142</v>
      </c>
      <c r="B825" s="520" t="s">
        <v>8143</v>
      </c>
      <c r="C825" s="520" t="s">
        <v>8143</v>
      </c>
      <c r="D825" s="520" t="s">
        <v>8143</v>
      </c>
      <c r="E825" s="520" t="s">
        <v>2689</v>
      </c>
      <c r="F825" s="520">
        <v>1</v>
      </c>
      <c r="G825" s="523">
        <v>36526.000011574077</v>
      </c>
      <c r="H825" s="523">
        <v>47848.999988425923</v>
      </c>
      <c r="I825" s="523">
        <v>41843.911157407405</v>
      </c>
      <c r="J825" s="520" t="s">
        <v>2465</v>
      </c>
      <c r="K825" s="520">
        <v>1</v>
      </c>
      <c r="L825" s="520" t="s">
        <v>2464</v>
      </c>
      <c r="M825" s="520" t="s">
        <v>8144</v>
      </c>
      <c r="N825" s="523">
        <v>39482</v>
      </c>
      <c r="O825" s="520" t="s">
        <v>2464</v>
      </c>
      <c r="P825" s="520" t="s">
        <v>2464</v>
      </c>
      <c r="Q825" s="520" t="s">
        <v>2464</v>
      </c>
      <c r="R825" s="520" t="s">
        <v>2464</v>
      </c>
      <c r="S825" s="520" t="s">
        <v>2464</v>
      </c>
      <c r="T825" s="520" t="s">
        <v>2464</v>
      </c>
      <c r="U825" s="520" t="s">
        <v>2464</v>
      </c>
      <c r="V825" s="520" t="s">
        <v>2464</v>
      </c>
      <c r="W825" s="520" t="s">
        <v>6262</v>
      </c>
      <c r="X825" s="520" t="s">
        <v>6263</v>
      </c>
      <c r="Y825" s="520" t="s">
        <v>2464</v>
      </c>
      <c r="Z825" s="520" t="s">
        <v>2464</v>
      </c>
      <c r="AA825" s="520" t="s">
        <v>2690</v>
      </c>
      <c r="AB825" s="520" t="s">
        <v>8145</v>
      </c>
      <c r="AC825" s="520" t="s">
        <v>2464</v>
      </c>
      <c r="AD825" s="520" t="s">
        <v>2464</v>
      </c>
      <c r="AE825" s="520" t="s">
        <v>2464</v>
      </c>
      <c r="AF825" s="520" t="s">
        <v>2464</v>
      </c>
      <c r="AG825" s="520" t="s">
        <v>2464</v>
      </c>
    </row>
    <row r="826" spans="1:33" ht="12.75" hidden="1" customHeight="1" outlineLevel="1">
      <c r="A826" s="520" t="s">
        <v>8146</v>
      </c>
      <c r="B826" s="520" t="s">
        <v>8147</v>
      </c>
      <c r="C826" s="520" t="s">
        <v>8147</v>
      </c>
      <c r="D826" s="520" t="s">
        <v>8148</v>
      </c>
      <c r="E826" s="520" t="s">
        <v>2689</v>
      </c>
      <c r="F826" s="520">
        <v>1</v>
      </c>
      <c r="G826" s="523">
        <v>36526.000011574077</v>
      </c>
      <c r="H826" s="523">
        <v>47848.999988425923</v>
      </c>
      <c r="I826" s="523">
        <v>41843.911157407405</v>
      </c>
      <c r="J826" s="520" t="s">
        <v>2465</v>
      </c>
      <c r="K826" s="520">
        <v>1</v>
      </c>
      <c r="L826" s="520" t="s">
        <v>2464</v>
      </c>
      <c r="M826" s="520" t="s">
        <v>8149</v>
      </c>
      <c r="N826" s="523">
        <v>39482</v>
      </c>
      <c r="O826" s="520" t="s">
        <v>2464</v>
      </c>
      <c r="P826" s="520" t="s">
        <v>2464</v>
      </c>
      <c r="Q826" s="520" t="s">
        <v>2464</v>
      </c>
      <c r="R826" s="520" t="s">
        <v>2464</v>
      </c>
      <c r="S826" s="520" t="s">
        <v>2464</v>
      </c>
      <c r="T826" s="520" t="s">
        <v>2464</v>
      </c>
      <c r="U826" s="520" t="s">
        <v>2464</v>
      </c>
      <c r="V826" s="520" t="s">
        <v>2464</v>
      </c>
      <c r="W826" s="520" t="s">
        <v>6262</v>
      </c>
      <c r="X826" s="520" t="s">
        <v>6263</v>
      </c>
      <c r="Y826" s="520" t="s">
        <v>2464</v>
      </c>
      <c r="Z826" s="520" t="s">
        <v>2464</v>
      </c>
      <c r="AA826" s="520" t="s">
        <v>2690</v>
      </c>
      <c r="AB826" s="520" t="s">
        <v>8150</v>
      </c>
      <c r="AC826" s="520" t="s">
        <v>2464</v>
      </c>
      <c r="AD826" s="520" t="s">
        <v>2464</v>
      </c>
      <c r="AE826" s="520" t="s">
        <v>2464</v>
      </c>
      <c r="AF826" s="520" t="s">
        <v>2464</v>
      </c>
      <c r="AG826" s="520" t="s">
        <v>2464</v>
      </c>
    </row>
    <row r="827" spans="1:33" ht="12.75" hidden="1" customHeight="1" outlineLevel="1">
      <c r="A827" s="520" t="s">
        <v>8151</v>
      </c>
      <c r="B827" s="520" t="s">
        <v>8152</v>
      </c>
      <c r="C827" s="520" t="s">
        <v>8152</v>
      </c>
      <c r="D827" s="520" t="s">
        <v>8152</v>
      </c>
      <c r="E827" s="520" t="s">
        <v>2689</v>
      </c>
      <c r="F827" s="520">
        <v>1</v>
      </c>
      <c r="G827" s="523">
        <v>36526.000011574077</v>
      </c>
      <c r="H827" s="523">
        <v>47848.999988425923</v>
      </c>
      <c r="I827" s="523">
        <v>42599.59003472222</v>
      </c>
      <c r="J827" s="520" t="s">
        <v>2465</v>
      </c>
      <c r="K827" s="520">
        <v>1</v>
      </c>
      <c r="L827" s="520" t="s">
        <v>2464</v>
      </c>
      <c r="M827" s="520" t="s">
        <v>8153</v>
      </c>
      <c r="N827" s="523">
        <v>39482</v>
      </c>
      <c r="O827" s="520" t="s">
        <v>6297</v>
      </c>
      <c r="P827" s="520" t="s">
        <v>2464</v>
      </c>
      <c r="Q827" s="520" t="s">
        <v>8154</v>
      </c>
      <c r="R827" s="520" t="s">
        <v>8155</v>
      </c>
      <c r="S827" s="520" t="s">
        <v>2464</v>
      </c>
      <c r="T827" s="520" t="s">
        <v>2464</v>
      </c>
      <c r="U827" s="520" t="s">
        <v>8156</v>
      </c>
      <c r="V827" s="520" t="s">
        <v>8157</v>
      </c>
      <c r="W827" s="520" t="s">
        <v>6302</v>
      </c>
      <c r="X827" s="520" t="s">
        <v>6303</v>
      </c>
      <c r="Y827" s="520" t="s">
        <v>8158</v>
      </c>
      <c r="Z827" s="520" t="s">
        <v>8159</v>
      </c>
      <c r="AA827" s="520" t="s">
        <v>2690</v>
      </c>
      <c r="AB827" s="520" t="s">
        <v>8160</v>
      </c>
      <c r="AC827" s="520" t="s">
        <v>8161</v>
      </c>
      <c r="AD827" s="520" t="s">
        <v>8162</v>
      </c>
      <c r="AE827" s="520" t="s">
        <v>6308</v>
      </c>
      <c r="AF827" s="520" t="s">
        <v>2464</v>
      </c>
      <c r="AG827" s="520" t="s">
        <v>2464</v>
      </c>
    </row>
    <row r="828" spans="1:33" ht="12.75" hidden="1" customHeight="1" outlineLevel="1">
      <c r="A828" s="520" t="s">
        <v>8163</v>
      </c>
      <c r="B828" s="520" t="s">
        <v>8164</v>
      </c>
      <c r="C828" s="520" t="s">
        <v>8164</v>
      </c>
      <c r="D828" s="520" t="s">
        <v>8164</v>
      </c>
      <c r="E828" s="520" t="s">
        <v>2689</v>
      </c>
      <c r="F828" s="520">
        <v>1</v>
      </c>
      <c r="G828" s="523">
        <v>36526.000011574077</v>
      </c>
      <c r="H828" s="523">
        <v>47848.999988425923</v>
      </c>
      <c r="I828" s="523">
        <v>42599.59003472222</v>
      </c>
      <c r="J828" s="520" t="s">
        <v>2465</v>
      </c>
      <c r="K828" s="520">
        <v>1</v>
      </c>
      <c r="L828" s="520" t="s">
        <v>2464</v>
      </c>
      <c r="M828" s="520" t="s">
        <v>8165</v>
      </c>
      <c r="N828" s="523">
        <v>39482</v>
      </c>
      <c r="O828" s="520" t="s">
        <v>6297</v>
      </c>
      <c r="P828" s="520" t="s">
        <v>2464</v>
      </c>
      <c r="Q828" s="520" t="s">
        <v>8166</v>
      </c>
      <c r="R828" s="520" t="s">
        <v>8167</v>
      </c>
      <c r="S828" s="520" t="s">
        <v>2464</v>
      </c>
      <c r="T828" s="520" t="s">
        <v>2464</v>
      </c>
      <c r="U828" s="520" t="s">
        <v>8166</v>
      </c>
      <c r="V828" s="520" t="s">
        <v>8168</v>
      </c>
      <c r="W828" s="520" t="s">
        <v>6302</v>
      </c>
      <c r="X828" s="520" t="s">
        <v>6303</v>
      </c>
      <c r="Y828" s="520" t="s">
        <v>8169</v>
      </c>
      <c r="Z828" s="520" t="s">
        <v>8170</v>
      </c>
      <c r="AA828" s="520" t="s">
        <v>2690</v>
      </c>
      <c r="AB828" s="520" t="s">
        <v>8171</v>
      </c>
      <c r="AC828" s="520" t="s">
        <v>8172</v>
      </c>
      <c r="AD828" s="520" t="s">
        <v>8173</v>
      </c>
      <c r="AE828" s="520" t="s">
        <v>6308</v>
      </c>
      <c r="AF828" s="520" t="s">
        <v>2464</v>
      </c>
      <c r="AG828" s="520" t="s">
        <v>2464</v>
      </c>
    </row>
    <row r="829" spans="1:33" ht="12.75" hidden="1" customHeight="1" outlineLevel="1">
      <c r="A829" s="520" t="s">
        <v>8174</v>
      </c>
      <c r="B829" s="520" t="s">
        <v>8175</v>
      </c>
      <c r="C829" s="520" t="s">
        <v>8175</v>
      </c>
      <c r="D829" s="520" t="s">
        <v>8175</v>
      </c>
      <c r="E829" s="520" t="s">
        <v>2689</v>
      </c>
      <c r="F829" s="520">
        <v>1</v>
      </c>
      <c r="G829" s="523">
        <v>36526.000011574077</v>
      </c>
      <c r="H829" s="523">
        <v>47848.999988425923</v>
      </c>
      <c r="I829" s="523">
        <v>42599.59003472222</v>
      </c>
      <c r="J829" s="520" t="s">
        <v>2465</v>
      </c>
      <c r="K829" s="520">
        <v>1</v>
      </c>
      <c r="L829" s="520" t="s">
        <v>2464</v>
      </c>
      <c r="M829" s="520" t="s">
        <v>8176</v>
      </c>
      <c r="N829" s="523">
        <v>39482</v>
      </c>
      <c r="O829" s="520" t="s">
        <v>6297</v>
      </c>
      <c r="P829" s="520" t="s">
        <v>2464</v>
      </c>
      <c r="Q829" s="520" t="s">
        <v>8177</v>
      </c>
      <c r="R829" s="520" t="s">
        <v>8178</v>
      </c>
      <c r="S829" s="520" t="s">
        <v>2464</v>
      </c>
      <c r="T829" s="520" t="s">
        <v>2464</v>
      </c>
      <c r="U829" s="520" t="s">
        <v>8179</v>
      </c>
      <c r="V829" s="520" t="s">
        <v>8180</v>
      </c>
      <c r="W829" s="520" t="s">
        <v>6302</v>
      </c>
      <c r="X829" s="520" t="s">
        <v>6303</v>
      </c>
      <c r="Y829" s="520" t="s">
        <v>8181</v>
      </c>
      <c r="Z829" s="520" t="s">
        <v>8182</v>
      </c>
      <c r="AA829" s="520" t="s">
        <v>2690</v>
      </c>
      <c r="AB829" s="520" t="s">
        <v>8183</v>
      </c>
      <c r="AC829" s="520" t="s">
        <v>8184</v>
      </c>
      <c r="AD829" s="520" t="s">
        <v>8185</v>
      </c>
      <c r="AE829" s="520" t="s">
        <v>6308</v>
      </c>
      <c r="AF829" s="520" t="s">
        <v>2464</v>
      </c>
      <c r="AG829" s="520" t="s">
        <v>2464</v>
      </c>
    </row>
    <row r="830" spans="1:33" ht="12.75" hidden="1" customHeight="1" outlineLevel="1">
      <c r="A830" s="520" t="s">
        <v>8186</v>
      </c>
      <c r="B830" s="520" t="s">
        <v>8187</v>
      </c>
      <c r="C830" s="520" t="s">
        <v>8187</v>
      </c>
      <c r="D830" s="520" t="s">
        <v>8187</v>
      </c>
      <c r="E830" s="520" t="s">
        <v>2689</v>
      </c>
      <c r="F830" s="520">
        <v>1</v>
      </c>
      <c r="G830" s="523">
        <v>36526.000011574077</v>
      </c>
      <c r="H830" s="523">
        <v>47848.999988425923</v>
      </c>
      <c r="I830" s="523">
        <v>42599.59003472222</v>
      </c>
      <c r="J830" s="520" t="s">
        <v>2465</v>
      </c>
      <c r="K830" s="520">
        <v>1</v>
      </c>
      <c r="L830" s="520" t="s">
        <v>2464</v>
      </c>
      <c r="M830" s="520" t="s">
        <v>8188</v>
      </c>
      <c r="N830" s="523">
        <v>39482</v>
      </c>
      <c r="O830" s="520" t="s">
        <v>6297</v>
      </c>
      <c r="P830" s="520" t="s">
        <v>2464</v>
      </c>
      <c r="Q830" s="520" t="s">
        <v>8189</v>
      </c>
      <c r="R830" s="520" t="s">
        <v>8190</v>
      </c>
      <c r="S830" s="520" t="s">
        <v>2464</v>
      </c>
      <c r="T830" s="520" t="s">
        <v>2464</v>
      </c>
      <c r="U830" s="520" t="s">
        <v>8191</v>
      </c>
      <c r="V830" s="520" t="s">
        <v>8192</v>
      </c>
      <c r="W830" s="520" t="s">
        <v>6302</v>
      </c>
      <c r="X830" s="520" t="s">
        <v>6303</v>
      </c>
      <c r="Y830" s="520" t="s">
        <v>2464</v>
      </c>
      <c r="Z830" s="520" t="s">
        <v>2464</v>
      </c>
      <c r="AA830" s="520" t="s">
        <v>2690</v>
      </c>
      <c r="AB830" s="520" t="s">
        <v>8193</v>
      </c>
      <c r="AC830" s="520" t="s">
        <v>8194</v>
      </c>
      <c r="AD830" s="520" t="s">
        <v>8195</v>
      </c>
      <c r="AE830" s="520" t="s">
        <v>6308</v>
      </c>
      <c r="AF830" s="520" t="s">
        <v>2464</v>
      </c>
      <c r="AG830" s="520" t="s">
        <v>2464</v>
      </c>
    </row>
    <row r="831" spans="1:33" ht="12.75" hidden="1" customHeight="1" outlineLevel="1">
      <c r="A831" s="520" t="s">
        <v>8196</v>
      </c>
      <c r="B831" s="520" t="s">
        <v>8197</v>
      </c>
      <c r="C831" s="520" t="s">
        <v>8197</v>
      </c>
      <c r="D831" s="520" t="s">
        <v>8197</v>
      </c>
      <c r="E831" s="520" t="s">
        <v>2689</v>
      </c>
      <c r="F831" s="520">
        <v>1</v>
      </c>
      <c r="G831" s="523">
        <v>36526.000011574077</v>
      </c>
      <c r="H831" s="523">
        <v>47848.999988425923</v>
      </c>
      <c r="I831" s="523">
        <v>42599.59003472222</v>
      </c>
      <c r="J831" s="520" t="s">
        <v>2465</v>
      </c>
      <c r="K831" s="520">
        <v>1</v>
      </c>
      <c r="L831" s="520" t="s">
        <v>2464</v>
      </c>
      <c r="M831" s="520" t="s">
        <v>8198</v>
      </c>
      <c r="N831" s="523">
        <v>39482</v>
      </c>
      <c r="O831" s="520" t="s">
        <v>6405</v>
      </c>
      <c r="P831" s="520" t="s">
        <v>2464</v>
      </c>
      <c r="Q831" s="520" t="s">
        <v>8199</v>
      </c>
      <c r="R831" s="520" t="s">
        <v>2464</v>
      </c>
      <c r="S831" s="520" t="s">
        <v>2464</v>
      </c>
      <c r="T831" s="520" t="s">
        <v>2464</v>
      </c>
      <c r="U831" s="520" t="s">
        <v>8200</v>
      </c>
      <c r="V831" s="520" t="s">
        <v>8201</v>
      </c>
      <c r="W831" s="520" t="s">
        <v>6302</v>
      </c>
      <c r="X831" s="520" t="s">
        <v>6303</v>
      </c>
      <c r="Y831" s="520" t="s">
        <v>2464</v>
      </c>
      <c r="Z831" s="520" t="s">
        <v>2464</v>
      </c>
      <c r="AA831" s="520" t="s">
        <v>2690</v>
      </c>
      <c r="AB831" s="520" t="s">
        <v>8202</v>
      </c>
      <c r="AC831" s="520" t="s">
        <v>8203</v>
      </c>
      <c r="AD831" s="520" t="s">
        <v>2464</v>
      </c>
      <c r="AE831" s="520" t="s">
        <v>6414</v>
      </c>
      <c r="AF831" s="520" t="s">
        <v>2464</v>
      </c>
      <c r="AG831" s="520" t="s">
        <v>2464</v>
      </c>
    </row>
    <row r="832" spans="1:33" ht="12.75" hidden="1" customHeight="1" outlineLevel="1">
      <c r="A832" s="520" t="s">
        <v>8204</v>
      </c>
      <c r="B832" s="520" t="s">
        <v>8205</v>
      </c>
      <c r="C832" s="520" t="s">
        <v>8205</v>
      </c>
      <c r="D832" s="520" t="s">
        <v>8205</v>
      </c>
      <c r="E832" s="520" t="s">
        <v>2689</v>
      </c>
      <c r="F832" s="520">
        <v>1</v>
      </c>
      <c r="G832" s="523">
        <v>36526.000011574077</v>
      </c>
      <c r="H832" s="523">
        <v>47848.999988425923</v>
      </c>
      <c r="I832" s="523">
        <v>42599.59003472222</v>
      </c>
      <c r="J832" s="520" t="s">
        <v>2465</v>
      </c>
      <c r="K832" s="520">
        <v>1</v>
      </c>
      <c r="L832" s="520" t="s">
        <v>2464</v>
      </c>
      <c r="M832" s="520" t="s">
        <v>8206</v>
      </c>
      <c r="N832" s="523">
        <v>39482</v>
      </c>
      <c r="O832" s="520" t="s">
        <v>6419</v>
      </c>
      <c r="P832" s="520" t="s">
        <v>2464</v>
      </c>
      <c r="Q832" s="520" t="s">
        <v>8207</v>
      </c>
      <c r="R832" s="520" t="s">
        <v>8208</v>
      </c>
      <c r="S832" s="520" t="s">
        <v>2464</v>
      </c>
      <c r="T832" s="520" t="s">
        <v>2464</v>
      </c>
      <c r="U832" s="520" t="s">
        <v>8209</v>
      </c>
      <c r="V832" s="520" t="s">
        <v>8210</v>
      </c>
      <c r="W832" s="520" t="s">
        <v>6302</v>
      </c>
      <c r="X832" s="520" t="s">
        <v>6303</v>
      </c>
      <c r="Y832" s="520" t="s">
        <v>2464</v>
      </c>
      <c r="Z832" s="520" t="s">
        <v>2464</v>
      </c>
      <c r="AA832" s="520" t="s">
        <v>2690</v>
      </c>
      <c r="AB832" s="520" t="s">
        <v>8211</v>
      </c>
      <c r="AC832" s="520" t="s">
        <v>8212</v>
      </c>
      <c r="AD832" s="520" t="s">
        <v>8213</v>
      </c>
      <c r="AE832" s="520" t="s">
        <v>6427</v>
      </c>
      <c r="AF832" s="520" t="s">
        <v>2464</v>
      </c>
      <c r="AG832" s="520" t="s">
        <v>2464</v>
      </c>
    </row>
    <row r="833" spans="1:33" ht="12.75" hidden="1" customHeight="1" outlineLevel="1">
      <c r="A833" s="520" t="s">
        <v>8214</v>
      </c>
      <c r="B833" s="520" t="s">
        <v>8215</v>
      </c>
      <c r="C833" s="520" t="s">
        <v>8215</v>
      </c>
      <c r="D833" s="520" t="s">
        <v>8215</v>
      </c>
      <c r="E833" s="520" t="s">
        <v>2689</v>
      </c>
      <c r="F833" s="520">
        <v>1</v>
      </c>
      <c r="G833" s="523">
        <v>36526.000011574077</v>
      </c>
      <c r="H833" s="523">
        <v>47848.999988425923</v>
      </c>
      <c r="I833" s="523">
        <v>42599.59003472222</v>
      </c>
      <c r="J833" s="520" t="s">
        <v>2465</v>
      </c>
      <c r="K833" s="520">
        <v>1</v>
      </c>
      <c r="L833" s="520" t="s">
        <v>2464</v>
      </c>
      <c r="M833" s="520" t="s">
        <v>8216</v>
      </c>
      <c r="N833" s="523">
        <v>39482</v>
      </c>
      <c r="O833" s="520" t="s">
        <v>6419</v>
      </c>
      <c r="P833" s="520" t="s">
        <v>2464</v>
      </c>
      <c r="Q833" s="520" t="s">
        <v>8217</v>
      </c>
      <c r="R833" s="520" t="s">
        <v>8218</v>
      </c>
      <c r="S833" s="520" t="s">
        <v>2464</v>
      </c>
      <c r="T833" s="520" t="s">
        <v>2464</v>
      </c>
      <c r="U833" s="520" t="s">
        <v>8219</v>
      </c>
      <c r="V833" s="520" t="s">
        <v>2464</v>
      </c>
      <c r="W833" s="520" t="s">
        <v>6302</v>
      </c>
      <c r="X833" s="520" t="s">
        <v>6303</v>
      </c>
      <c r="Y833" s="520" t="s">
        <v>2464</v>
      </c>
      <c r="Z833" s="520" t="s">
        <v>2464</v>
      </c>
      <c r="AA833" s="520" t="s">
        <v>2690</v>
      </c>
      <c r="AB833" s="520" t="s">
        <v>8220</v>
      </c>
      <c r="AC833" s="520" t="s">
        <v>2464</v>
      </c>
      <c r="AD833" s="520" t="s">
        <v>8221</v>
      </c>
      <c r="AE833" s="520" t="s">
        <v>6427</v>
      </c>
      <c r="AF833" s="520" t="s">
        <v>2464</v>
      </c>
      <c r="AG833" s="520" t="s">
        <v>2464</v>
      </c>
    </row>
    <row r="834" spans="1:33" ht="12.75" hidden="1" customHeight="1" outlineLevel="1">
      <c r="A834" s="520" t="s">
        <v>8222</v>
      </c>
      <c r="B834" s="520" t="s">
        <v>8223</v>
      </c>
      <c r="C834" s="520" t="s">
        <v>8223</v>
      </c>
      <c r="D834" s="520" t="s">
        <v>8223</v>
      </c>
      <c r="E834" s="520" t="s">
        <v>2689</v>
      </c>
      <c r="F834" s="520">
        <v>1</v>
      </c>
      <c r="G834" s="523">
        <v>36526.000011574077</v>
      </c>
      <c r="H834" s="523">
        <v>47848.999988425923</v>
      </c>
      <c r="I834" s="523">
        <v>42599.59003472222</v>
      </c>
      <c r="J834" s="520" t="s">
        <v>2465</v>
      </c>
      <c r="K834" s="520">
        <v>1</v>
      </c>
      <c r="L834" s="520" t="s">
        <v>2464</v>
      </c>
      <c r="M834" s="520" t="s">
        <v>8224</v>
      </c>
      <c r="N834" s="523">
        <v>39482</v>
      </c>
      <c r="O834" s="520" t="s">
        <v>6419</v>
      </c>
      <c r="P834" s="520" t="s">
        <v>2464</v>
      </c>
      <c r="Q834" s="520" t="s">
        <v>8225</v>
      </c>
      <c r="R834" s="520" t="s">
        <v>8226</v>
      </c>
      <c r="S834" s="520" t="s">
        <v>2464</v>
      </c>
      <c r="T834" s="520" t="s">
        <v>2464</v>
      </c>
      <c r="U834" s="520" t="s">
        <v>8227</v>
      </c>
      <c r="V834" s="520" t="s">
        <v>8228</v>
      </c>
      <c r="W834" s="520" t="s">
        <v>6302</v>
      </c>
      <c r="X834" s="520" t="s">
        <v>6303</v>
      </c>
      <c r="Y834" s="520" t="s">
        <v>2464</v>
      </c>
      <c r="Z834" s="520" t="s">
        <v>2464</v>
      </c>
      <c r="AA834" s="520" t="s">
        <v>2690</v>
      </c>
      <c r="AB834" s="520" t="s">
        <v>8229</v>
      </c>
      <c r="AC834" s="520" t="s">
        <v>8230</v>
      </c>
      <c r="AD834" s="520" t="s">
        <v>8231</v>
      </c>
      <c r="AE834" s="520" t="s">
        <v>6427</v>
      </c>
      <c r="AF834" s="520" t="s">
        <v>2464</v>
      </c>
      <c r="AG834" s="520" t="s">
        <v>2464</v>
      </c>
    </row>
    <row r="835" spans="1:33" ht="12.75" hidden="1" customHeight="1" outlineLevel="1">
      <c r="A835" s="520" t="s">
        <v>8232</v>
      </c>
      <c r="B835" s="520" t="s">
        <v>8233</v>
      </c>
      <c r="C835" s="520" t="s">
        <v>8233</v>
      </c>
      <c r="D835" s="520" t="s">
        <v>8233</v>
      </c>
      <c r="E835" s="520" t="s">
        <v>2689</v>
      </c>
      <c r="F835" s="520">
        <v>1</v>
      </c>
      <c r="G835" s="523">
        <v>36526.000011574077</v>
      </c>
      <c r="H835" s="523">
        <v>47848.999988425923</v>
      </c>
      <c r="I835" s="523">
        <v>42599.59003472222</v>
      </c>
      <c r="J835" s="520" t="s">
        <v>2465</v>
      </c>
      <c r="K835" s="520">
        <v>1</v>
      </c>
      <c r="L835" s="520" t="s">
        <v>2464</v>
      </c>
      <c r="M835" s="520" t="s">
        <v>8234</v>
      </c>
      <c r="N835" s="523">
        <v>39482</v>
      </c>
      <c r="O835" s="520" t="s">
        <v>6517</v>
      </c>
      <c r="P835" s="520" t="s">
        <v>2464</v>
      </c>
      <c r="Q835" s="520" t="s">
        <v>8235</v>
      </c>
      <c r="R835" s="520" t="s">
        <v>8236</v>
      </c>
      <c r="S835" s="520" t="s">
        <v>2464</v>
      </c>
      <c r="T835" s="520" t="s">
        <v>2464</v>
      </c>
      <c r="U835" s="520" t="s">
        <v>8235</v>
      </c>
      <c r="V835" s="520" t="s">
        <v>2464</v>
      </c>
      <c r="W835" s="520" t="s">
        <v>6302</v>
      </c>
      <c r="X835" s="520" t="s">
        <v>6303</v>
      </c>
      <c r="Y835" s="520" t="s">
        <v>8237</v>
      </c>
      <c r="Z835" s="520" t="s">
        <v>8238</v>
      </c>
      <c r="AA835" s="520" t="s">
        <v>2690</v>
      </c>
      <c r="AB835" s="520" t="s">
        <v>8239</v>
      </c>
      <c r="AC835" s="520" t="s">
        <v>2464</v>
      </c>
      <c r="AD835" s="520" t="s">
        <v>8240</v>
      </c>
      <c r="AE835" s="520" t="s">
        <v>6525</v>
      </c>
      <c r="AF835" s="520" t="s">
        <v>2464</v>
      </c>
      <c r="AG835" s="520" t="s">
        <v>2464</v>
      </c>
    </row>
    <row r="836" spans="1:33" ht="12.75" hidden="1" customHeight="1" outlineLevel="1">
      <c r="A836" s="520" t="s">
        <v>8241</v>
      </c>
      <c r="B836" s="520" t="s">
        <v>8242</v>
      </c>
      <c r="C836" s="520" t="s">
        <v>8242</v>
      </c>
      <c r="D836" s="520" t="s">
        <v>8242</v>
      </c>
      <c r="E836" s="520" t="s">
        <v>2689</v>
      </c>
      <c r="F836" s="520">
        <v>1</v>
      </c>
      <c r="G836" s="523">
        <v>36526.000011574077</v>
      </c>
      <c r="H836" s="523">
        <v>47848.999988425923</v>
      </c>
      <c r="I836" s="523">
        <v>42599.59003472222</v>
      </c>
      <c r="J836" s="520" t="s">
        <v>2465</v>
      </c>
      <c r="K836" s="520">
        <v>1</v>
      </c>
      <c r="L836" s="520" t="s">
        <v>2464</v>
      </c>
      <c r="M836" s="520" t="s">
        <v>8243</v>
      </c>
      <c r="N836" s="523">
        <v>39482</v>
      </c>
      <c r="O836" s="520" t="s">
        <v>6517</v>
      </c>
      <c r="P836" s="520" t="s">
        <v>2464</v>
      </c>
      <c r="Q836" s="520" t="s">
        <v>8244</v>
      </c>
      <c r="R836" s="520" t="s">
        <v>2464</v>
      </c>
      <c r="S836" s="520" t="s">
        <v>2464</v>
      </c>
      <c r="T836" s="520" t="s">
        <v>2464</v>
      </c>
      <c r="U836" s="520" t="s">
        <v>8245</v>
      </c>
      <c r="V836" s="520" t="s">
        <v>2464</v>
      </c>
      <c r="W836" s="520" t="s">
        <v>6302</v>
      </c>
      <c r="X836" s="520" t="s">
        <v>6303</v>
      </c>
      <c r="Y836" s="520" t="s">
        <v>2464</v>
      </c>
      <c r="Z836" s="520" t="s">
        <v>2464</v>
      </c>
      <c r="AA836" s="520" t="s">
        <v>2690</v>
      </c>
      <c r="AB836" s="520" t="s">
        <v>8246</v>
      </c>
      <c r="AC836" s="520" t="s">
        <v>2464</v>
      </c>
      <c r="AD836" s="520" t="s">
        <v>2464</v>
      </c>
      <c r="AE836" s="520" t="s">
        <v>6525</v>
      </c>
      <c r="AF836" s="520" t="s">
        <v>2464</v>
      </c>
      <c r="AG836" s="520" t="s">
        <v>2464</v>
      </c>
    </row>
    <row r="837" spans="1:33" ht="12.75" hidden="1" customHeight="1" outlineLevel="1">
      <c r="A837" s="520" t="s">
        <v>8247</v>
      </c>
      <c r="B837" s="520" t="s">
        <v>8248</v>
      </c>
      <c r="C837" s="520" t="s">
        <v>8248</v>
      </c>
      <c r="D837" s="520" t="s">
        <v>8248</v>
      </c>
      <c r="E837" s="520" t="s">
        <v>2689</v>
      </c>
      <c r="F837" s="520">
        <v>1</v>
      </c>
      <c r="G837" s="523">
        <v>36526.000011574077</v>
      </c>
      <c r="H837" s="523">
        <v>47848.999988425923</v>
      </c>
      <c r="I837" s="523">
        <v>42599.59003472222</v>
      </c>
      <c r="J837" s="520" t="s">
        <v>2465</v>
      </c>
      <c r="K837" s="520">
        <v>1</v>
      </c>
      <c r="L837" s="520" t="s">
        <v>2464</v>
      </c>
      <c r="M837" s="520" t="s">
        <v>8249</v>
      </c>
      <c r="N837" s="523">
        <v>39482</v>
      </c>
      <c r="O837" s="520" t="s">
        <v>6541</v>
      </c>
      <c r="P837" s="520" t="s">
        <v>2464</v>
      </c>
      <c r="Q837" s="520" t="s">
        <v>8250</v>
      </c>
      <c r="R837" s="520" t="s">
        <v>2464</v>
      </c>
      <c r="S837" s="520" t="s">
        <v>2464</v>
      </c>
      <c r="T837" s="520" t="s">
        <v>2464</v>
      </c>
      <c r="U837" s="520" t="s">
        <v>8251</v>
      </c>
      <c r="V837" s="520" t="s">
        <v>2464</v>
      </c>
      <c r="W837" s="520" t="s">
        <v>6302</v>
      </c>
      <c r="X837" s="520" t="s">
        <v>6303</v>
      </c>
      <c r="Y837" s="520" t="s">
        <v>2464</v>
      </c>
      <c r="Z837" s="520" t="s">
        <v>2464</v>
      </c>
      <c r="AA837" s="520" t="s">
        <v>2690</v>
      </c>
      <c r="AB837" s="520" t="s">
        <v>8252</v>
      </c>
      <c r="AC837" s="520" t="s">
        <v>2464</v>
      </c>
      <c r="AD837" s="520" t="s">
        <v>2464</v>
      </c>
      <c r="AE837" s="520" t="s">
        <v>6549</v>
      </c>
      <c r="AF837" s="520" t="s">
        <v>2464</v>
      </c>
      <c r="AG837" s="520" t="s">
        <v>2464</v>
      </c>
    </row>
    <row r="838" spans="1:33" ht="12.75" hidden="1" customHeight="1" outlineLevel="1">
      <c r="A838" s="520" t="s">
        <v>8253</v>
      </c>
      <c r="B838" s="520" t="s">
        <v>8254</v>
      </c>
      <c r="C838" s="520" t="s">
        <v>8254</v>
      </c>
      <c r="D838" s="520" t="s">
        <v>8254</v>
      </c>
      <c r="E838" s="520" t="s">
        <v>2689</v>
      </c>
      <c r="F838" s="520">
        <v>1</v>
      </c>
      <c r="G838" s="523">
        <v>36526.000011574077</v>
      </c>
      <c r="H838" s="523">
        <v>47848.999988425923</v>
      </c>
      <c r="I838" s="523">
        <v>42599.59003472222</v>
      </c>
      <c r="J838" s="520" t="s">
        <v>2465</v>
      </c>
      <c r="K838" s="520">
        <v>1</v>
      </c>
      <c r="L838" s="520" t="s">
        <v>2464</v>
      </c>
      <c r="M838" s="520" t="s">
        <v>8255</v>
      </c>
      <c r="N838" s="523">
        <v>39482</v>
      </c>
      <c r="O838" s="520" t="s">
        <v>6541</v>
      </c>
      <c r="P838" s="520" t="s">
        <v>8256</v>
      </c>
      <c r="Q838" s="520" t="s">
        <v>8257</v>
      </c>
      <c r="R838" s="520" t="s">
        <v>2464</v>
      </c>
      <c r="S838" s="520" t="s">
        <v>2464</v>
      </c>
      <c r="T838" s="520" t="s">
        <v>8258</v>
      </c>
      <c r="U838" s="520" t="s">
        <v>8259</v>
      </c>
      <c r="V838" s="520" t="s">
        <v>8260</v>
      </c>
      <c r="W838" s="520" t="s">
        <v>6302</v>
      </c>
      <c r="X838" s="520" t="s">
        <v>6303</v>
      </c>
      <c r="Y838" s="520" t="s">
        <v>2464</v>
      </c>
      <c r="Z838" s="520" t="s">
        <v>2464</v>
      </c>
      <c r="AA838" s="520" t="s">
        <v>2690</v>
      </c>
      <c r="AB838" s="520" t="s">
        <v>8261</v>
      </c>
      <c r="AC838" s="520" t="s">
        <v>8262</v>
      </c>
      <c r="AD838" s="520" t="s">
        <v>2464</v>
      </c>
      <c r="AE838" s="520" t="s">
        <v>6549</v>
      </c>
      <c r="AF838" s="520" t="s">
        <v>2464</v>
      </c>
      <c r="AG838" s="520" t="s">
        <v>2464</v>
      </c>
    </row>
    <row r="839" spans="1:33" ht="12.75" hidden="1" customHeight="1" outlineLevel="1">
      <c r="A839" s="520" t="s">
        <v>8263</v>
      </c>
      <c r="B839" s="520" t="s">
        <v>8264</v>
      </c>
      <c r="C839" s="520" t="s">
        <v>8264</v>
      </c>
      <c r="D839" s="520" t="s">
        <v>8264</v>
      </c>
      <c r="E839" s="520" t="s">
        <v>2689</v>
      </c>
      <c r="F839" s="520">
        <v>1</v>
      </c>
      <c r="G839" s="523">
        <v>36526.000011574077</v>
      </c>
      <c r="H839" s="523">
        <v>47848.999988425923</v>
      </c>
      <c r="I839" s="523">
        <v>42599.59003472222</v>
      </c>
      <c r="J839" s="520" t="s">
        <v>2465</v>
      </c>
      <c r="K839" s="520">
        <v>1</v>
      </c>
      <c r="L839" s="520" t="s">
        <v>2464</v>
      </c>
      <c r="M839" s="520" t="s">
        <v>8265</v>
      </c>
      <c r="N839" s="523">
        <v>39482</v>
      </c>
      <c r="O839" s="520" t="s">
        <v>6541</v>
      </c>
      <c r="P839" s="520" t="s">
        <v>2464</v>
      </c>
      <c r="Q839" s="520" t="s">
        <v>8266</v>
      </c>
      <c r="R839" s="520" t="s">
        <v>8267</v>
      </c>
      <c r="S839" s="520" t="s">
        <v>2464</v>
      </c>
      <c r="T839" s="520" t="s">
        <v>2464</v>
      </c>
      <c r="U839" s="520" t="s">
        <v>8268</v>
      </c>
      <c r="V839" s="520" t="s">
        <v>2464</v>
      </c>
      <c r="W839" s="520" t="s">
        <v>6302</v>
      </c>
      <c r="X839" s="520" t="s">
        <v>6303</v>
      </c>
      <c r="Y839" s="520" t="s">
        <v>2464</v>
      </c>
      <c r="Z839" s="520" t="s">
        <v>2464</v>
      </c>
      <c r="AA839" s="520" t="s">
        <v>2690</v>
      </c>
      <c r="AB839" s="520" t="s">
        <v>8269</v>
      </c>
      <c r="AC839" s="520" t="s">
        <v>2464</v>
      </c>
      <c r="AD839" s="520" t="s">
        <v>8270</v>
      </c>
      <c r="AE839" s="520" t="s">
        <v>6549</v>
      </c>
      <c r="AF839" s="520" t="s">
        <v>2464</v>
      </c>
      <c r="AG839" s="520" t="s">
        <v>2464</v>
      </c>
    </row>
    <row r="840" spans="1:33" ht="12.75" hidden="1" customHeight="1" outlineLevel="1">
      <c r="A840" s="520" t="s">
        <v>8271</v>
      </c>
      <c r="B840" s="520" t="s">
        <v>8272</v>
      </c>
      <c r="C840" s="520" t="s">
        <v>8272</v>
      </c>
      <c r="D840" s="520" t="s">
        <v>8272</v>
      </c>
      <c r="E840" s="520" t="s">
        <v>2689</v>
      </c>
      <c r="F840" s="520">
        <v>1</v>
      </c>
      <c r="G840" s="523">
        <v>36526.000011574077</v>
      </c>
      <c r="H840" s="523">
        <v>47848.999988425923</v>
      </c>
      <c r="I840" s="523">
        <v>42599.59003472222</v>
      </c>
      <c r="J840" s="520" t="s">
        <v>2465</v>
      </c>
      <c r="K840" s="520">
        <v>1</v>
      </c>
      <c r="L840" s="520" t="s">
        <v>2464</v>
      </c>
      <c r="M840" s="520" t="s">
        <v>8273</v>
      </c>
      <c r="N840" s="523">
        <v>39482</v>
      </c>
      <c r="O840" s="520" t="s">
        <v>6541</v>
      </c>
      <c r="P840" s="520" t="s">
        <v>2464</v>
      </c>
      <c r="Q840" s="520" t="s">
        <v>8274</v>
      </c>
      <c r="R840" s="520" t="s">
        <v>8275</v>
      </c>
      <c r="S840" s="520" t="s">
        <v>2464</v>
      </c>
      <c r="T840" s="520" t="s">
        <v>2464</v>
      </c>
      <c r="U840" s="520" t="s">
        <v>8276</v>
      </c>
      <c r="V840" s="520" t="s">
        <v>8277</v>
      </c>
      <c r="W840" s="520" t="s">
        <v>6302</v>
      </c>
      <c r="X840" s="520" t="s">
        <v>6303</v>
      </c>
      <c r="Y840" s="520" t="s">
        <v>2464</v>
      </c>
      <c r="Z840" s="520" t="s">
        <v>2464</v>
      </c>
      <c r="AA840" s="520" t="s">
        <v>2690</v>
      </c>
      <c r="AB840" s="520" t="s">
        <v>8278</v>
      </c>
      <c r="AC840" s="520" t="s">
        <v>8279</v>
      </c>
      <c r="AD840" s="520" t="s">
        <v>8280</v>
      </c>
      <c r="AE840" s="520" t="s">
        <v>6549</v>
      </c>
      <c r="AF840" s="520" t="s">
        <v>2464</v>
      </c>
      <c r="AG840" s="520" t="s">
        <v>2464</v>
      </c>
    </row>
    <row r="841" spans="1:33" ht="12.75" hidden="1" customHeight="1" outlineLevel="1">
      <c r="A841" s="520" t="s">
        <v>8281</v>
      </c>
      <c r="B841" s="520" t="s">
        <v>8282</v>
      </c>
      <c r="C841" s="520" t="s">
        <v>8282</v>
      </c>
      <c r="D841" s="520" t="s">
        <v>8282</v>
      </c>
      <c r="E841" s="520" t="s">
        <v>2689</v>
      </c>
      <c r="F841" s="520">
        <v>1</v>
      </c>
      <c r="G841" s="523">
        <v>36526.000011574077</v>
      </c>
      <c r="H841" s="523">
        <v>47848.999988425923</v>
      </c>
      <c r="I841" s="523">
        <v>42599.59003472222</v>
      </c>
      <c r="J841" s="520" t="s">
        <v>2465</v>
      </c>
      <c r="K841" s="520">
        <v>1</v>
      </c>
      <c r="L841" s="520" t="s">
        <v>2464</v>
      </c>
      <c r="M841" s="520" t="s">
        <v>8283</v>
      </c>
      <c r="N841" s="523">
        <v>39482</v>
      </c>
      <c r="O841" s="520" t="s">
        <v>6541</v>
      </c>
      <c r="P841" s="520" t="s">
        <v>2464</v>
      </c>
      <c r="Q841" s="520" t="s">
        <v>8284</v>
      </c>
      <c r="R841" s="520" t="s">
        <v>2464</v>
      </c>
      <c r="S841" s="520" t="s">
        <v>8285</v>
      </c>
      <c r="T841" s="520" t="s">
        <v>2464</v>
      </c>
      <c r="U841" s="520" t="s">
        <v>8286</v>
      </c>
      <c r="V841" s="520" t="s">
        <v>2464</v>
      </c>
      <c r="W841" s="520" t="s">
        <v>6302</v>
      </c>
      <c r="X841" s="520" t="s">
        <v>6303</v>
      </c>
      <c r="Y841" s="520" t="s">
        <v>8287</v>
      </c>
      <c r="Z841" s="520" t="s">
        <v>8288</v>
      </c>
      <c r="AA841" s="520" t="s">
        <v>2690</v>
      </c>
      <c r="AB841" s="520" t="s">
        <v>8289</v>
      </c>
      <c r="AC841" s="520" t="s">
        <v>2464</v>
      </c>
      <c r="AD841" s="520" t="s">
        <v>2464</v>
      </c>
      <c r="AE841" s="520" t="s">
        <v>6549</v>
      </c>
      <c r="AF841" s="520" t="s">
        <v>2464</v>
      </c>
      <c r="AG841" s="520" t="s">
        <v>8290</v>
      </c>
    </row>
    <row r="842" spans="1:33" ht="12.75" hidden="1" customHeight="1" outlineLevel="1">
      <c r="A842" s="520" t="s">
        <v>8291</v>
      </c>
      <c r="B842" s="520" t="s">
        <v>8292</v>
      </c>
      <c r="C842" s="520" t="s">
        <v>8292</v>
      </c>
      <c r="D842" s="520" t="s">
        <v>8292</v>
      </c>
      <c r="E842" s="520" t="s">
        <v>2689</v>
      </c>
      <c r="F842" s="520">
        <v>1</v>
      </c>
      <c r="G842" s="523">
        <v>36526.000011574077</v>
      </c>
      <c r="H842" s="523">
        <v>47848.999988425923</v>
      </c>
      <c r="I842" s="523">
        <v>42599.59003472222</v>
      </c>
      <c r="J842" s="520" t="s">
        <v>2465</v>
      </c>
      <c r="K842" s="520">
        <v>1</v>
      </c>
      <c r="L842" s="520" t="s">
        <v>2464</v>
      </c>
      <c r="M842" s="520" t="s">
        <v>8293</v>
      </c>
      <c r="N842" s="523">
        <v>39482</v>
      </c>
      <c r="O842" s="520" t="s">
        <v>6541</v>
      </c>
      <c r="P842" s="520" t="s">
        <v>2464</v>
      </c>
      <c r="Q842" s="520" t="s">
        <v>8294</v>
      </c>
      <c r="R842" s="520" t="s">
        <v>8295</v>
      </c>
      <c r="S842" s="520" t="s">
        <v>2464</v>
      </c>
      <c r="T842" s="520" t="s">
        <v>2464</v>
      </c>
      <c r="U842" s="520" t="s">
        <v>8296</v>
      </c>
      <c r="V842" s="520" t="s">
        <v>8297</v>
      </c>
      <c r="W842" s="520" t="s">
        <v>6302</v>
      </c>
      <c r="X842" s="520" t="s">
        <v>6303</v>
      </c>
      <c r="Y842" s="520" t="s">
        <v>8298</v>
      </c>
      <c r="Z842" s="520" t="s">
        <v>8299</v>
      </c>
      <c r="AA842" s="520" t="s">
        <v>2690</v>
      </c>
      <c r="AB842" s="520" t="s">
        <v>8300</v>
      </c>
      <c r="AC842" s="520" t="s">
        <v>8301</v>
      </c>
      <c r="AD842" s="520" t="s">
        <v>8302</v>
      </c>
      <c r="AE842" s="520" t="s">
        <v>6549</v>
      </c>
      <c r="AF842" s="520" t="s">
        <v>2464</v>
      </c>
      <c r="AG842" s="520" t="s">
        <v>2464</v>
      </c>
    </row>
    <row r="843" spans="1:33" ht="12.75" hidden="1" customHeight="1" outlineLevel="1">
      <c r="A843" s="520" t="s">
        <v>8303</v>
      </c>
      <c r="B843" s="520" t="s">
        <v>8304</v>
      </c>
      <c r="C843" s="520" t="s">
        <v>8304</v>
      </c>
      <c r="D843" s="520" t="s">
        <v>8304</v>
      </c>
      <c r="E843" s="520" t="s">
        <v>2689</v>
      </c>
      <c r="F843" s="520">
        <v>1</v>
      </c>
      <c r="G843" s="523">
        <v>36526.000011574077</v>
      </c>
      <c r="H843" s="523">
        <v>47848.999988425923</v>
      </c>
      <c r="I843" s="523">
        <v>42599.59003472222</v>
      </c>
      <c r="J843" s="520" t="s">
        <v>2465</v>
      </c>
      <c r="K843" s="520">
        <v>1</v>
      </c>
      <c r="L843" s="520" t="s">
        <v>2464</v>
      </c>
      <c r="M843" s="520" t="s">
        <v>8305</v>
      </c>
      <c r="N843" s="523">
        <v>39482</v>
      </c>
      <c r="O843" s="520" t="s">
        <v>6541</v>
      </c>
      <c r="P843" s="520" t="s">
        <v>2464</v>
      </c>
      <c r="Q843" s="520" t="s">
        <v>8306</v>
      </c>
      <c r="R843" s="520" t="s">
        <v>8307</v>
      </c>
      <c r="S843" s="520" t="s">
        <v>2464</v>
      </c>
      <c r="T843" s="520" t="s">
        <v>2464</v>
      </c>
      <c r="U843" s="520" t="s">
        <v>8308</v>
      </c>
      <c r="V843" s="520" t="s">
        <v>2464</v>
      </c>
      <c r="W843" s="520" t="s">
        <v>6302</v>
      </c>
      <c r="X843" s="520" t="s">
        <v>6303</v>
      </c>
      <c r="Y843" s="520" t="s">
        <v>8309</v>
      </c>
      <c r="Z843" s="520" t="s">
        <v>8310</v>
      </c>
      <c r="AA843" s="520" t="s">
        <v>2690</v>
      </c>
      <c r="AB843" s="520" t="s">
        <v>8311</v>
      </c>
      <c r="AC843" s="520" t="s">
        <v>2464</v>
      </c>
      <c r="AD843" s="520" t="s">
        <v>8312</v>
      </c>
      <c r="AE843" s="520" t="s">
        <v>6549</v>
      </c>
      <c r="AF843" s="520" t="s">
        <v>2464</v>
      </c>
      <c r="AG843" s="520" t="s">
        <v>2464</v>
      </c>
    </row>
    <row r="844" spans="1:33" ht="12.75" hidden="1" customHeight="1" outlineLevel="1">
      <c r="A844" s="520" t="s">
        <v>8313</v>
      </c>
      <c r="B844" s="520" t="s">
        <v>8314</v>
      </c>
      <c r="C844" s="520" t="s">
        <v>8314</v>
      </c>
      <c r="D844" s="520" t="s">
        <v>8314</v>
      </c>
      <c r="E844" s="520" t="s">
        <v>2689</v>
      </c>
      <c r="F844" s="520">
        <v>1</v>
      </c>
      <c r="G844" s="523">
        <v>36526.000011574077</v>
      </c>
      <c r="H844" s="523">
        <v>47848.999988425923</v>
      </c>
      <c r="I844" s="523">
        <v>42599.59003472222</v>
      </c>
      <c r="J844" s="520" t="s">
        <v>2465</v>
      </c>
      <c r="K844" s="520">
        <v>1</v>
      </c>
      <c r="L844" s="520" t="s">
        <v>2464</v>
      </c>
      <c r="M844" s="520" t="s">
        <v>8315</v>
      </c>
      <c r="N844" s="523">
        <v>39482</v>
      </c>
      <c r="O844" s="520" t="s">
        <v>6541</v>
      </c>
      <c r="P844" s="520" t="s">
        <v>2464</v>
      </c>
      <c r="Q844" s="520" t="s">
        <v>8316</v>
      </c>
      <c r="R844" s="520" t="s">
        <v>8317</v>
      </c>
      <c r="S844" s="520" t="s">
        <v>2464</v>
      </c>
      <c r="T844" s="520" t="s">
        <v>2464</v>
      </c>
      <c r="U844" s="520" t="s">
        <v>8318</v>
      </c>
      <c r="V844" s="520" t="s">
        <v>8319</v>
      </c>
      <c r="W844" s="520" t="s">
        <v>6302</v>
      </c>
      <c r="X844" s="520" t="s">
        <v>6303</v>
      </c>
      <c r="Y844" s="520" t="s">
        <v>2464</v>
      </c>
      <c r="Z844" s="520" t="s">
        <v>2464</v>
      </c>
      <c r="AA844" s="520" t="s">
        <v>2690</v>
      </c>
      <c r="AB844" s="520" t="s">
        <v>8320</v>
      </c>
      <c r="AC844" s="520" t="s">
        <v>8321</v>
      </c>
      <c r="AD844" s="520" t="s">
        <v>8322</v>
      </c>
      <c r="AE844" s="520" t="s">
        <v>6549</v>
      </c>
      <c r="AF844" s="520" t="s">
        <v>2464</v>
      </c>
      <c r="AG844" s="520" t="s">
        <v>2464</v>
      </c>
    </row>
    <row r="845" spans="1:33" ht="12.75" hidden="1" customHeight="1" outlineLevel="1">
      <c r="A845" s="520" t="s">
        <v>8323</v>
      </c>
      <c r="B845" s="520" t="s">
        <v>8324</v>
      </c>
      <c r="C845" s="520" t="s">
        <v>8324</v>
      </c>
      <c r="D845" s="520" t="s">
        <v>8324</v>
      </c>
      <c r="E845" s="520" t="s">
        <v>2689</v>
      </c>
      <c r="F845" s="520">
        <v>1</v>
      </c>
      <c r="G845" s="523">
        <v>36526.000011574077</v>
      </c>
      <c r="H845" s="523">
        <v>47848.999988425923</v>
      </c>
      <c r="I845" s="523">
        <v>42599.59003472222</v>
      </c>
      <c r="J845" s="520" t="s">
        <v>2465</v>
      </c>
      <c r="K845" s="520">
        <v>1</v>
      </c>
      <c r="L845" s="520" t="s">
        <v>2464</v>
      </c>
      <c r="M845" s="520" t="s">
        <v>8325</v>
      </c>
      <c r="N845" s="523">
        <v>39482</v>
      </c>
      <c r="O845" s="520" t="s">
        <v>6541</v>
      </c>
      <c r="P845" s="520" t="s">
        <v>2464</v>
      </c>
      <c r="Q845" s="520" t="s">
        <v>8326</v>
      </c>
      <c r="R845" s="520" t="s">
        <v>8327</v>
      </c>
      <c r="S845" s="520" t="s">
        <v>2464</v>
      </c>
      <c r="T845" s="520" t="s">
        <v>2464</v>
      </c>
      <c r="U845" s="520" t="s">
        <v>8328</v>
      </c>
      <c r="V845" s="520" t="s">
        <v>8329</v>
      </c>
      <c r="W845" s="520" t="s">
        <v>6302</v>
      </c>
      <c r="X845" s="520" t="s">
        <v>6303</v>
      </c>
      <c r="Y845" s="520" t="s">
        <v>2464</v>
      </c>
      <c r="Z845" s="520" t="s">
        <v>2464</v>
      </c>
      <c r="AA845" s="520" t="s">
        <v>2690</v>
      </c>
      <c r="AB845" s="520" t="s">
        <v>8330</v>
      </c>
      <c r="AC845" s="520" t="s">
        <v>8331</v>
      </c>
      <c r="AD845" s="520" t="s">
        <v>8332</v>
      </c>
      <c r="AE845" s="520" t="s">
        <v>6549</v>
      </c>
      <c r="AF845" s="520" t="s">
        <v>2464</v>
      </c>
      <c r="AG845" s="520" t="s">
        <v>2464</v>
      </c>
    </row>
    <row r="846" spans="1:33" ht="12.75" hidden="1" customHeight="1" outlineLevel="1">
      <c r="A846" s="520" t="s">
        <v>8333</v>
      </c>
      <c r="B846" s="520" t="s">
        <v>8334</v>
      </c>
      <c r="C846" s="520" t="s">
        <v>8334</v>
      </c>
      <c r="D846" s="520" t="s">
        <v>8334</v>
      </c>
      <c r="E846" s="520" t="s">
        <v>2689</v>
      </c>
      <c r="F846" s="520">
        <v>1</v>
      </c>
      <c r="G846" s="523">
        <v>36526.000011574077</v>
      </c>
      <c r="H846" s="523">
        <v>47848.999988425923</v>
      </c>
      <c r="I846" s="523">
        <v>42599.59003472222</v>
      </c>
      <c r="J846" s="520" t="s">
        <v>2465</v>
      </c>
      <c r="K846" s="520">
        <v>1</v>
      </c>
      <c r="L846" s="520" t="s">
        <v>2464</v>
      </c>
      <c r="M846" s="520" t="s">
        <v>8335</v>
      </c>
      <c r="N846" s="523">
        <v>39482</v>
      </c>
      <c r="O846" s="520" t="s">
        <v>6541</v>
      </c>
      <c r="P846" s="520" t="s">
        <v>2464</v>
      </c>
      <c r="Q846" s="520" t="s">
        <v>8336</v>
      </c>
      <c r="R846" s="520" t="s">
        <v>2464</v>
      </c>
      <c r="S846" s="520" t="s">
        <v>8337</v>
      </c>
      <c r="T846" s="520" t="s">
        <v>2464</v>
      </c>
      <c r="U846" s="520" t="s">
        <v>8338</v>
      </c>
      <c r="V846" s="520" t="s">
        <v>8339</v>
      </c>
      <c r="W846" s="520" t="s">
        <v>6302</v>
      </c>
      <c r="X846" s="520" t="s">
        <v>6303</v>
      </c>
      <c r="Y846" s="520" t="s">
        <v>8340</v>
      </c>
      <c r="Z846" s="520" t="s">
        <v>8341</v>
      </c>
      <c r="AA846" s="520" t="s">
        <v>2690</v>
      </c>
      <c r="AB846" s="520" t="s">
        <v>8342</v>
      </c>
      <c r="AC846" s="520" t="s">
        <v>2464</v>
      </c>
      <c r="AD846" s="520" t="s">
        <v>2464</v>
      </c>
      <c r="AE846" s="520" t="s">
        <v>6549</v>
      </c>
      <c r="AF846" s="520" t="s">
        <v>2464</v>
      </c>
      <c r="AG846" s="520" t="s">
        <v>8343</v>
      </c>
    </row>
    <row r="847" spans="1:33" ht="12.75" hidden="1" customHeight="1" outlineLevel="1">
      <c r="A847" s="520" t="s">
        <v>8344</v>
      </c>
      <c r="B847" s="520" t="s">
        <v>8345</v>
      </c>
      <c r="C847" s="520" t="s">
        <v>8345</v>
      </c>
      <c r="D847" s="520" t="s">
        <v>8345</v>
      </c>
      <c r="E847" s="520" t="s">
        <v>2689</v>
      </c>
      <c r="F847" s="520">
        <v>1</v>
      </c>
      <c r="G847" s="523">
        <v>36526.000011574077</v>
      </c>
      <c r="H847" s="523">
        <v>47848.999988425923</v>
      </c>
      <c r="I847" s="523">
        <v>42599.59003472222</v>
      </c>
      <c r="J847" s="520" t="s">
        <v>2465</v>
      </c>
      <c r="K847" s="520">
        <v>1</v>
      </c>
      <c r="L847" s="520" t="s">
        <v>2464</v>
      </c>
      <c r="M847" s="520" t="s">
        <v>8346</v>
      </c>
      <c r="N847" s="523">
        <v>39482</v>
      </c>
      <c r="O847" s="520" t="s">
        <v>6541</v>
      </c>
      <c r="P847" s="520" t="s">
        <v>2464</v>
      </c>
      <c r="Q847" s="520" t="s">
        <v>7851</v>
      </c>
      <c r="R847" s="520" t="s">
        <v>2464</v>
      </c>
      <c r="S847" s="520" t="s">
        <v>2464</v>
      </c>
      <c r="T847" s="520" t="s">
        <v>2464</v>
      </c>
      <c r="U847" s="520" t="s">
        <v>8347</v>
      </c>
      <c r="V847" s="520" t="s">
        <v>8348</v>
      </c>
      <c r="W847" s="520" t="s">
        <v>6302</v>
      </c>
      <c r="X847" s="520" t="s">
        <v>6303</v>
      </c>
      <c r="Y847" s="520" t="s">
        <v>2464</v>
      </c>
      <c r="Z847" s="520" t="s">
        <v>2464</v>
      </c>
      <c r="AA847" s="520" t="s">
        <v>2690</v>
      </c>
      <c r="AB847" s="520" t="s">
        <v>8349</v>
      </c>
      <c r="AC847" s="520" t="s">
        <v>8350</v>
      </c>
      <c r="AD847" s="520" t="s">
        <v>2464</v>
      </c>
      <c r="AE847" s="520" t="s">
        <v>6549</v>
      </c>
      <c r="AF847" s="520" t="s">
        <v>2464</v>
      </c>
      <c r="AG847" s="520" t="s">
        <v>2464</v>
      </c>
    </row>
    <row r="848" spans="1:33" ht="12.75" hidden="1" customHeight="1" outlineLevel="1">
      <c r="A848" s="520" t="s">
        <v>8351</v>
      </c>
      <c r="B848" s="520" t="s">
        <v>8352</v>
      </c>
      <c r="C848" s="520" t="s">
        <v>8352</v>
      </c>
      <c r="D848" s="520" t="s">
        <v>8352</v>
      </c>
      <c r="E848" s="520" t="s">
        <v>2464</v>
      </c>
      <c r="F848" s="520">
        <v>0</v>
      </c>
      <c r="G848" s="523">
        <v>36526.000011574077</v>
      </c>
      <c r="H848" s="523">
        <v>47848.999988425923</v>
      </c>
      <c r="I848" s="523">
        <v>41843.911157407405</v>
      </c>
      <c r="J848" s="520" t="s">
        <v>2465</v>
      </c>
      <c r="K848" s="520">
        <v>1</v>
      </c>
      <c r="L848" s="520" t="s">
        <v>2464</v>
      </c>
      <c r="M848" s="520" t="s">
        <v>8353</v>
      </c>
      <c r="N848" s="523">
        <v>39482</v>
      </c>
      <c r="O848" s="520" t="s">
        <v>2464</v>
      </c>
      <c r="P848" s="520" t="s">
        <v>2464</v>
      </c>
      <c r="Q848" s="520" t="s">
        <v>2464</v>
      </c>
      <c r="R848" s="520" t="s">
        <v>2464</v>
      </c>
      <c r="S848" s="520" t="s">
        <v>2464</v>
      </c>
      <c r="T848" s="520" t="s">
        <v>2464</v>
      </c>
      <c r="U848" s="520" t="s">
        <v>2464</v>
      </c>
      <c r="V848" s="520" t="s">
        <v>2464</v>
      </c>
      <c r="W848" s="520" t="s">
        <v>2464</v>
      </c>
      <c r="X848" s="520" t="s">
        <v>2464</v>
      </c>
      <c r="Y848" s="520" t="s">
        <v>2464</v>
      </c>
      <c r="Z848" s="520" t="s">
        <v>2464</v>
      </c>
      <c r="AA848" s="520" t="s">
        <v>2689</v>
      </c>
      <c r="AB848" s="520" t="s">
        <v>8354</v>
      </c>
      <c r="AC848" s="520" t="s">
        <v>2464</v>
      </c>
      <c r="AD848" s="520" t="s">
        <v>2464</v>
      </c>
      <c r="AE848" s="520" t="s">
        <v>2464</v>
      </c>
      <c r="AF848" s="520" t="s">
        <v>2464</v>
      </c>
      <c r="AG848" s="520" t="s">
        <v>2464</v>
      </c>
    </row>
    <row r="849" spans="1:33" ht="12.75" hidden="1" customHeight="1" outlineLevel="1">
      <c r="A849" s="520" t="s">
        <v>8355</v>
      </c>
      <c r="B849" s="520" t="s">
        <v>8356</v>
      </c>
      <c r="C849" s="520" t="s">
        <v>8356</v>
      </c>
      <c r="D849" s="520" t="s">
        <v>8356</v>
      </c>
      <c r="E849" s="520" t="s">
        <v>8351</v>
      </c>
      <c r="F849" s="520">
        <v>1</v>
      </c>
      <c r="G849" s="523">
        <v>36526.000011574077</v>
      </c>
      <c r="H849" s="523">
        <v>47848.999988425923</v>
      </c>
      <c r="I849" s="523">
        <v>42599.59003472222</v>
      </c>
      <c r="J849" s="520" t="s">
        <v>2465</v>
      </c>
      <c r="K849" s="520">
        <v>1</v>
      </c>
      <c r="L849" s="520" t="s">
        <v>2464</v>
      </c>
      <c r="M849" s="520" t="s">
        <v>8357</v>
      </c>
      <c r="N849" s="523">
        <v>39482</v>
      </c>
      <c r="O849" s="520" t="s">
        <v>2464</v>
      </c>
      <c r="P849" s="520" t="s">
        <v>2464</v>
      </c>
      <c r="Q849" s="520" t="s">
        <v>8358</v>
      </c>
      <c r="R849" s="520" t="s">
        <v>2464</v>
      </c>
      <c r="S849" s="520" t="s">
        <v>2464</v>
      </c>
      <c r="T849" s="520" t="s">
        <v>2464</v>
      </c>
      <c r="U849" s="520" t="s">
        <v>8358</v>
      </c>
      <c r="V849" s="520" t="s">
        <v>2464</v>
      </c>
      <c r="W849" s="520" t="s">
        <v>5910</v>
      </c>
      <c r="X849" s="520" t="s">
        <v>5911</v>
      </c>
      <c r="Y849" s="520" t="s">
        <v>2464</v>
      </c>
      <c r="Z849" s="520" t="s">
        <v>2464</v>
      </c>
      <c r="AA849" s="520" t="s">
        <v>2690</v>
      </c>
      <c r="AB849" s="520" t="s">
        <v>8359</v>
      </c>
      <c r="AC849" s="520" t="s">
        <v>2464</v>
      </c>
      <c r="AD849" s="520" t="s">
        <v>2464</v>
      </c>
      <c r="AE849" s="520" t="s">
        <v>2464</v>
      </c>
      <c r="AF849" s="520" t="s">
        <v>2464</v>
      </c>
      <c r="AG849" s="520" t="s">
        <v>2464</v>
      </c>
    </row>
    <row r="850" spans="1:33" ht="12.75" hidden="1" customHeight="1" outlineLevel="1">
      <c r="A850" s="520" t="s">
        <v>8360</v>
      </c>
      <c r="B850" s="520" t="s">
        <v>8361</v>
      </c>
      <c r="C850" s="520" t="s">
        <v>8361</v>
      </c>
      <c r="D850" s="520" t="s">
        <v>8361</v>
      </c>
      <c r="E850" s="520" t="s">
        <v>8351</v>
      </c>
      <c r="F850" s="520">
        <v>1</v>
      </c>
      <c r="G850" s="523">
        <v>36526.000011574077</v>
      </c>
      <c r="H850" s="523">
        <v>47848.999988425923</v>
      </c>
      <c r="I850" s="523">
        <v>42599.59003472222</v>
      </c>
      <c r="J850" s="520" t="s">
        <v>2465</v>
      </c>
      <c r="K850" s="520">
        <v>1</v>
      </c>
      <c r="L850" s="520" t="s">
        <v>2464</v>
      </c>
      <c r="M850" s="520" t="s">
        <v>8362</v>
      </c>
      <c r="N850" s="523">
        <v>39482</v>
      </c>
      <c r="O850" s="520" t="s">
        <v>2464</v>
      </c>
      <c r="P850" s="520" t="s">
        <v>2464</v>
      </c>
      <c r="Q850" s="520" t="s">
        <v>8363</v>
      </c>
      <c r="R850" s="520" t="s">
        <v>8364</v>
      </c>
      <c r="S850" s="520" t="s">
        <v>2464</v>
      </c>
      <c r="T850" s="520" t="s">
        <v>2464</v>
      </c>
      <c r="U850" s="520" t="s">
        <v>8363</v>
      </c>
      <c r="V850" s="520" t="s">
        <v>2464</v>
      </c>
      <c r="W850" s="520" t="s">
        <v>5910</v>
      </c>
      <c r="X850" s="520" t="s">
        <v>5911</v>
      </c>
      <c r="Y850" s="520" t="s">
        <v>2464</v>
      </c>
      <c r="Z850" s="520" t="s">
        <v>2464</v>
      </c>
      <c r="AA850" s="520" t="s">
        <v>2690</v>
      </c>
      <c r="AB850" s="520" t="s">
        <v>8365</v>
      </c>
      <c r="AC850" s="520" t="s">
        <v>8366</v>
      </c>
      <c r="AD850" s="520" t="s">
        <v>8367</v>
      </c>
      <c r="AE850" s="520" t="s">
        <v>2464</v>
      </c>
      <c r="AF850" s="520" t="s">
        <v>2464</v>
      </c>
      <c r="AG850" s="520" t="s">
        <v>2464</v>
      </c>
    </row>
    <row r="851" spans="1:33" ht="12.75" hidden="1" customHeight="1" outlineLevel="1">
      <c r="A851" s="520" t="s">
        <v>8368</v>
      </c>
      <c r="B851" s="520" t="s">
        <v>8369</v>
      </c>
      <c r="C851" s="520" t="s">
        <v>8369</v>
      </c>
      <c r="D851" s="520" t="s">
        <v>8369</v>
      </c>
      <c r="E851" s="520" t="s">
        <v>8351</v>
      </c>
      <c r="F851" s="520">
        <v>1</v>
      </c>
      <c r="G851" s="523">
        <v>36526.000011574077</v>
      </c>
      <c r="H851" s="523">
        <v>47848.999988425923</v>
      </c>
      <c r="I851" s="523">
        <v>42599.59003472222</v>
      </c>
      <c r="J851" s="520" t="s">
        <v>2465</v>
      </c>
      <c r="K851" s="520">
        <v>1</v>
      </c>
      <c r="L851" s="520" t="s">
        <v>2464</v>
      </c>
      <c r="M851" s="520" t="s">
        <v>8370</v>
      </c>
      <c r="N851" s="523">
        <v>39482</v>
      </c>
      <c r="O851" s="520" t="s">
        <v>2464</v>
      </c>
      <c r="P851" s="520" t="s">
        <v>2464</v>
      </c>
      <c r="Q851" s="520" t="s">
        <v>8371</v>
      </c>
      <c r="R851" s="520" t="s">
        <v>8372</v>
      </c>
      <c r="S851" s="520" t="s">
        <v>2464</v>
      </c>
      <c r="T851" s="520" t="s">
        <v>2464</v>
      </c>
      <c r="U851" s="520" t="s">
        <v>8371</v>
      </c>
      <c r="V851" s="520" t="s">
        <v>8373</v>
      </c>
      <c r="W851" s="520" t="s">
        <v>5910</v>
      </c>
      <c r="X851" s="520" t="s">
        <v>5911</v>
      </c>
      <c r="Y851" s="520" t="s">
        <v>2464</v>
      </c>
      <c r="Z851" s="520" t="s">
        <v>2464</v>
      </c>
      <c r="AA851" s="520" t="s">
        <v>2690</v>
      </c>
      <c r="AB851" s="520" t="s">
        <v>8374</v>
      </c>
      <c r="AC851" s="520" t="s">
        <v>8375</v>
      </c>
      <c r="AD851" s="520" t="s">
        <v>8376</v>
      </c>
      <c r="AE851" s="520" t="s">
        <v>2464</v>
      </c>
      <c r="AF851" s="520" t="s">
        <v>2464</v>
      </c>
      <c r="AG851" s="520" t="s">
        <v>2464</v>
      </c>
    </row>
    <row r="852" spans="1:33" ht="12.75" hidden="1" customHeight="1" outlineLevel="1">
      <c r="A852" s="520" t="s">
        <v>8377</v>
      </c>
      <c r="B852" s="520" t="s">
        <v>8378</v>
      </c>
      <c r="C852" s="520" t="s">
        <v>8378</v>
      </c>
      <c r="D852" s="520" t="s">
        <v>8378</v>
      </c>
      <c r="E852" s="520" t="s">
        <v>8351</v>
      </c>
      <c r="F852" s="520">
        <v>1</v>
      </c>
      <c r="G852" s="523">
        <v>36526.000011574077</v>
      </c>
      <c r="H852" s="523">
        <v>47848.999988425923</v>
      </c>
      <c r="I852" s="523">
        <v>42599.59003472222</v>
      </c>
      <c r="J852" s="520" t="s">
        <v>2465</v>
      </c>
      <c r="K852" s="520">
        <v>1</v>
      </c>
      <c r="L852" s="520" t="s">
        <v>2464</v>
      </c>
      <c r="M852" s="520" t="s">
        <v>8379</v>
      </c>
      <c r="N852" s="523">
        <v>39482</v>
      </c>
      <c r="O852" s="520" t="s">
        <v>2464</v>
      </c>
      <c r="P852" s="520" t="s">
        <v>2464</v>
      </c>
      <c r="Q852" s="520" t="s">
        <v>8380</v>
      </c>
      <c r="R852" s="520" t="s">
        <v>8381</v>
      </c>
      <c r="S852" s="520" t="s">
        <v>2464</v>
      </c>
      <c r="T852" s="520" t="s">
        <v>2464</v>
      </c>
      <c r="U852" s="520" t="s">
        <v>8380</v>
      </c>
      <c r="V852" s="520" t="s">
        <v>2464</v>
      </c>
      <c r="W852" s="520" t="s">
        <v>5910</v>
      </c>
      <c r="X852" s="520" t="s">
        <v>5911</v>
      </c>
      <c r="Y852" s="520" t="s">
        <v>2464</v>
      </c>
      <c r="Z852" s="520" t="s">
        <v>2464</v>
      </c>
      <c r="AA852" s="520" t="s">
        <v>2690</v>
      </c>
      <c r="AB852" s="520" t="s">
        <v>8382</v>
      </c>
      <c r="AC852" s="520" t="s">
        <v>2464</v>
      </c>
      <c r="AD852" s="520" t="s">
        <v>8383</v>
      </c>
      <c r="AE852" s="520" t="s">
        <v>2464</v>
      </c>
      <c r="AF852" s="520" t="s">
        <v>2464</v>
      </c>
      <c r="AG852" s="520" t="s">
        <v>2464</v>
      </c>
    </row>
    <row r="853" spans="1:33" ht="12.75" hidden="1" customHeight="1" outlineLevel="1">
      <c r="A853" s="520" t="s">
        <v>8384</v>
      </c>
      <c r="B853" s="520" t="s">
        <v>8385</v>
      </c>
      <c r="C853" s="520" t="s">
        <v>8385</v>
      </c>
      <c r="D853" s="520" t="s">
        <v>8385</v>
      </c>
      <c r="E853" s="520" t="s">
        <v>8351</v>
      </c>
      <c r="F853" s="520">
        <v>1</v>
      </c>
      <c r="G853" s="523">
        <v>36526.000011574077</v>
      </c>
      <c r="H853" s="523">
        <v>47848.999988425923</v>
      </c>
      <c r="I853" s="523">
        <v>42599.59003472222</v>
      </c>
      <c r="J853" s="520" t="s">
        <v>2465</v>
      </c>
      <c r="K853" s="520">
        <v>1</v>
      </c>
      <c r="L853" s="520" t="s">
        <v>2464</v>
      </c>
      <c r="M853" s="520" t="s">
        <v>8386</v>
      </c>
      <c r="N853" s="523">
        <v>39482</v>
      </c>
      <c r="O853" s="520" t="s">
        <v>2464</v>
      </c>
      <c r="P853" s="520" t="s">
        <v>2464</v>
      </c>
      <c r="Q853" s="520" t="s">
        <v>8387</v>
      </c>
      <c r="R853" s="520" t="s">
        <v>2464</v>
      </c>
      <c r="S853" s="520" t="s">
        <v>2464</v>
      </c>
      <c r="T853" s="520" t="s">
        <v>2464</v>
      </c>
      <c r="U853" s="520" t="s">
        <v>8387</v>
      </c>
      <c r="V853" s="520" t="s">
        <v>8388</v>
      </c>
      <c r="W853" s="520" t="s">
        <v>5910</v>
      </c>
      <c r="X853" s="520" t="s">
        <v>5911</v>
      </c>
      <c r="Y853" s="520" t="s">
        <v>2464</v>
      </c>
      <c r="Z853" s="520" t="s">
        <v>2464</v>
      </c>
      <c r="AA853" s="520" t="s">
        <v>2690</v>
      </c>
      <c r="AB853" s="520" t="s">
        <v>8389</v>
      </c>
      <c r="AC853" s="520" t="s">
        <v>8390</v>
      </c>
      <c r="AD853" s="520" t="s">
        <v>2464</v>
      </c>
      <c r="AE853" s="520" t="s">
        <v>2464</v>
      </c>
      <c r="AF853" s="520" t="s">
        <v>2464</v>
      </c>
      <c r="AG853" s="520" t="s">
        <v>2464</v>
      </c>
    </row>
    <row r="854" spans="1:33" ht="12.75" hidden="1" customHeight="1" outlineLevel="1">
      <c r="A854" s="520" t="s">
        <v>8391</v>
      </c>
      <c r="B854" s="520" t="s">
        <v>8392</v>
      </c>
      <c r="C854" s="520" t="s">
        <v>8392</v>
      </c>
      <c r="D854" s="520" t="s">
        <v>8392</v>
      </c>
      <c r="E854" s="520" t="s">
        <v>8351</v>
      </c>
      <c r="F854" s="520">
        <v>1</v>
      </c>
      <c r="G854" s="523">
        <v>36526.000011574077</v>
      </c>
      <c r="H854" s="523">
        <v>47848.999988425923</v>
      </c>
      <c r="I854" s="523">
        <v>42599.59003472222</v>
      </c>
      <c r="J854" s="520" t="s">
        <v>2465</v>
      </c>
      <c r="K854" s="520">
        <v>1</v>
      </c>
      <c r="L854" s="520" t="s">
        <v>2464</v>
      </c>
      <c r="M854" s="520" t="s">
        <v>8393</v>
      </c>
      <c r="N854" s="523">
        <v>39482</v>
      </c>
      <c r="O854" s="520" t="s">
        <v>2464</v>
      </c>
      <c r="P854" s="520" t="s">
        <v>2464</v>
      </c>
      <c r="Q854" s="520" t="s">
        <v>8394</v>
      </c>
      <c r="R854" s="520" t="s">
        <v>8395</v>
      </c>
      <c r="S854" s="520" t="s">
        <v>2464</v>
      </c>
      <c r="T854" s="520" t="s">
        <v>2464</v>
      </c>
      <c r="U854" s="520" t="s">
        <v>8394</v>
      </c>
      <c r="V854" s="520" t="s">
        <v>8396</v>
      </c>
      <c r="W854" s="520" t="s">
        <v>5910</v>
      </c>
      <c r="X854" s="520" t="s">
        <v>5911</v>
      </c>
      <c r="Y854" s="520" t="s">
        <v>2464</v>
      </c>
      <c r="Z854" s="520" t="s">
        <v>2464</v>
      </c>
      <c r="AA854" s="520" t="s">
        <v>2690</v>
      </c>
      <c r="AB854" s="520" t="s">
        <v>8397</v>
      </c>
      <c r="AC854" s="520" t="s">
        <v>8398</v>
      </c>
      <c r="AD854" s="520" t="s">
        <v>8399</v>
      </c>
      <c r="AE854" s="520" t="s">
        <v>2464</v>
      </c>
      <c r="AF854" s="520" t="s">
        <v>2464</v>
      </c>
      <c r="AG854" s="520" t="s">
        <v>2464</v>
      </c>
    </row>
    <row r="855" spans="1:33" ht="12.75" hidden="1" customHeight="1" outlineLevel="1">
      <c r="A855" s="520" t="s">
        <v>8400</v>
      </c>
      <c r="B855" s="520" t="s">
        <v>8401</v>
      </c>
      <c r="C855" s="520" t="s">
        <v>8401</v>
      </c>
      <c r="D855" s="520" t="s">
        <v>8401</v>
      </c>
      <c r="E855" s="520" t="s">
        <v>8351</v>
      </c>
      <c r="F855" s="520">
        <v>1</v>
      </c>
      <c r="G855" s="523">
        <v>36526.000011574077</v>
      </c>
      <c r="H855" s="523">
        <v>47848.999988425923</v>
      </c>
      <c r="I855" s="523">
        <v>42599.59003472222</v>
      </c>
      <c r="J855" s="520" t="s">
        <v>2465</v>
      </c>
      <c r="K855" s="520">
        <v>1</v>
      </c>
      <c r="L855" s="520" t="s">
        <v>2464</v>
      </c>
      <c r="M855" s="520" t="s">
        <v>8402</v>
      </c>
      <c r="N855" s="523">
        <v>39482</v>
      </c>
      <c r="O855" s="520" t="s">
        <v>2464</v>
      </c>
      <c r="P855" s="520" t="s">
        <v>2464</v>
      </c>
      <c r="Q855" s="520" t="s">
        <v>6023</v>
      </c>
      <c r="R855" s="520" t="s">
        <v>8403</v>
      </c>
      <c r="S855" s="520" t="s">
        <v>2464</v>
      </c>
      <c r="T855" s="520" t="s">
        <v>2464</v>
      </c>
      <c r="U855" s="520" t="s">
        <v>6023</v>
      </c>
      <c r="V855" s="520" t="s">
        <v>2464</v>
      </c>
      <c r="W855" s="520" t="s">
        <v>5910</v>
      </c>
      <c r="X855" s="520" t="s">
        <v>5911</v>
      </c>
      <c r="Y855" s="520" t="s">
        <v>2464</v>
      </c>
      <c r="Z855" s="520" t="s">
        <v>2464</v>
      </c>
      <c r="AA855" s="520" t="s">
        <v>2690</v>
      </c>
      <c r="AB855" s="520" t="s">
        <v>8404</v>
      </c>
      <c r="AC855" s="520" t="s">
        <v>2464</v>
      </c>
      <c r="AD855" s="520" t="s">
        <v>8405</v>
      </c>
      <c r="AE855" s="520" t="s">
        <v>2464</v>
      </c>
      <c r="AF855" s="520" t="s">
        <v>2464</v>
      </c>
      <c r="AG855" s="520" t="s">
        <v>2464</v>
      </c>
    </row>
    <row r="856" spans="1:33" ht="12.75" hidden="1" customHeight="1" outlineLevel="1">
      <c r="A856" s="520" t="s">
        <v>8406</v>
      </c>
      <c r="B856" s="520" t="s">
        <v>8407</v>
      </c>
      <c r="C856" s="520" t="s">
        <v>8407</v>
      </c>
      <c r="D856" s="520" t="s">
        <v>8407</v>
      </c>
      <c r="E856" s="520" t="s">
        <v>8351</v>
      </c>
      <c r="F856" s="520">
        <v>1</v>
      </c>
      <c r="G856" s="523">
        <v>36526.000011574077</v>
      </c>
      <c r="H856" s="523">
        <v>47848.999988425923</v>
      </c>
      <c r="I856" s="523">
        <v>42599.59003472222</v>
      </c>
      <c r="J856" s="520" t="s">
        <v>2465</v>
      </c>
      <c r="K856" s="520">
        <v>1</v>
      </c>
      <c r="L856" s="520" t="s">
        <v>2464</v>
      </c>
      <c r="M856" s="520" t="s">
        <v>8408</v>
      </c>
      <c r="N856" s="523">
        <v>39482</v>
      </c>
      <c r="O856" s="520" t="s">
        <v>2464</v>
      </c>
      <c r="P856" s="520" t="s">
        <v>2464</v>
      </c>
      <c r="Q856" s="520" t="s">
        <v>6005</v>
      </c>
      <c r="R856" s="520" t="s">
        <v>8409</v>
      </c>
      <c r="S856" s="520" t="s">
        <v>2464</v>
      </c>
      <c r="T856" s="520" t="s">
        <v>2464</v>
      </c>
      <c r="U856" s="520" t="s">
        <v>6005</v>
      </c>
      <c r="V856" s="520" t="s">
        <v>8410</v>
      </c>
      <c r="W856" s="520" t="s">
        <v>5910</v>
      </c>
      <c r="X856" s="520" t="s">
        <v>5911</v>
      </c>
      <c r="Y856" s="520" t="s">
        <v>8411</v>
      </c>
      <c r="Z856" s="520" t="s">
        <v>8412</v>
      </c>
      <c r="AA856" s="520" t="s">
        <v>2690</v>
      </c>
      <c r="AB856" s="520" t="s">
        <v>8413</v>
      </c>
      <c r="AC856" s="520" t="s">
        <v>8414</v>
      </c>
      <c r="AD856" s="520" t="s">
        <v>8415</v>
      </c>
      <c r="AE856" s="520" t="s">
        <v>2464</v>
      </c>
      <c r="AF856" s="520" t="s">
        <v>2464</v>
      </c>
      <c r="AG856" s="520" t="s">
        <v>2464</v>
      </c>
    </row>
    <row r="857" spans="1:33" ht="12.75" hidden="1" customHeight="1" outlineLevel="1">
      <c r="A857" s="520" t="s">
        <v>8416</v>
      </c>
      <c r="B857" s="520" t="s">
        <v>8417</v>
      </c>
      <c r="C857" s="520" t="s">
        <v>8417</v>
      </c>
      <c r="D857" s="520" t="s">
        <v>8417</v>
      </c>
      <c r="E857" s="520" t="s">
        <v>8351</v>
      </c>
      <c r="F857" s="520">
        <v>1</v>
      </c>
      <c r="G857" s="523">
        <v>36526.000011574077</v>
      </c>
      <c r="H857" s="523">
        <v>47848.999988425923</v>
      </c>
      <c r="I857" s="523">
        <v>42599.59003472222</v>
      </c>
      <c r="J857" s="520" t="s">
        <v>2465</v>
      </c>
      <c r="K857" s="520">
        <v>1</v>
      </c>
      <c r="L857" s="520" t="s">
        <v>2464</v>
      </c>
      <c r="M857" s="520" t="s">
        <v>8418</v>
      </c>
      <c r="N857" s="523">
        <v>39482</v>
      </c>
      <c r="O857" s="520" t="s">
        <v>2464</v>
      </c>
      <c r="P857" s="520" t="s">
        <v>7294</v>
      </c>
      <c r="Q857" s="520" t="s">
        <v>6075</v>
      </c>
      <c r="R857" s="520" t="s">
        <v>8419</v>
      </c>
      <c r="S857" s="520" t="s">
        <v>2464</v>
      </c>
      <c r="T857" s="520" t="s">
        <v>6077</v>
      </c>
      <c r="U857" s="520" t="s">
        <v>6075</v>
      </c>
      <c r="V857" s="520" t="s">
        <v>8420</v>
      </c>
      <c r="W857" s="520" t="s">
        <v>5910</v>
      </c>
      <c r="X857" s="520" t="s">
        <v>5911</v>
      </c>
      <c r="Y857" s="520" t="s">
        <v>8421</v>
      </c>
      <c r="Z857" s="520" t="s">
        <v>8422</v>
      </c>
      <c r="AA857" s="520" t="s">
        <v>2690</v>
      </c>
      <c r="AB857" s="520" t="s">
        <v>8423</v>
      </c>
      <c r="AC857" s="520" t="s">
        <v>8424</v>
      </c>
      <c r="AD857" s="520" t="s">
        <v>8425</v>
      </c>
      <c r="AE857" s="520" t="s">
        <v>2464</v>
      </c>
      <c r="AF857" s="520" t="s">
        <v>2464</v>
      </c>
      <c r="AG857" s="520" t="s">
        <v>2464</v>
      </c>
    </row>
    <row r="858" spans="1:33" ht="12.75" hidden="1" customHeight="1" outlineLevel="1">
      <c r="A858" s="520" t="s">
        <v>8426</v>
      </c>
      <c r="B858" s="520" t="s">
        <v>8427</v>
      </c>
      <c r="C858" s="520" t="s">
        <v>8427</v>
      </c>
      <c r="D858" s="520" t="s">
        <v>8427</v>
      </c>
      <c r="E858" s="520" t="s">
        <v>8351</v>
      </c>
      <c r="F858" s="520">
        <v>1</v>
      </c>
      <c r="G858" s="523">
        <v>36526.000011574077</v>
      </c>
      <c r="H858" s="523">
        <v>47848.999988425923</v>
      </c>
      <c r="I858" s="523">
        <v>42599.59003472222</v>
      </c>
      <c r="J858" s="520" t="s">
        <v>2465</v>
      </c>
      <c r="K858" s="520">
        <v>1</v>
      </c>
      <c r="L858" s="520" t="s">
        <v>2464</v>
      </c>
      <c r="M858" s="520" t="s">
        <v>8428</v>
      </c>
      <c r="N858" s="523">
        <v>39482</v>
      </c>
      <c r="O858" s="520" t="s">
        <v>2464</v>
      </c>
      <c r="P858" s="520" t="s">
        <v>2464</v>
      </c>
      <c r="Q858" s="520" t="s">
        <v>8429</v>
      </c>
      <c r="R858" s="520" t="s">
        <v>8430</v>
      </c>
      <c r="S858" s="520" t="s">
        <v>2464</v>
      </c>
      <c r="T858" s="520" t="s">
        <v>2464</v>
      </c>
      <c r="U858" s="520" t="s">
        <v>8431</v>
      </c>
      <c r="V858" s="520" t="s">
        <v>8432</v>
      </c>
      <c r="W858" s="520" t="s">
        <v>5910</v>
      </c>
      <c r="X858" s="520" t="s">
        <v>5911</v>
      </c>
      <c r="Y858" s="520" t="s">
        <v>2464</v>
      </c>
      <c r="Z858" s="520" t="s">
        <v>2464</v>
      </c>
      <c r="AA858" s="520" t="s">
        <v>2690</v>
      </c>
      <c r="AB858" s="520" t="s">
        <v>8433</v>
      </c>
      <c r="AC858" s="520" t="s">
        <v>8434</v>
      </c>
      <c r="AD858" s="520" t="s">
        <v>8435</v>
      </c>
      <c r="AE858" s="520" t="s">
        <v>2464</v>
      </c>
      <c r="AF858" s="520" t="s">
        <v>2464</v>
      </c>
      <c r="AG858" s="520" t="s">
        <v>2464</v>
      </c>
    </row>
    <row r="859" spans="1:33" ht="12.75" hidden="1" customHeight="1" outlineLevel="1">
      <c r="A859" s="520" t="s">
        <v>8436</v>
      </c>
      <c r="B859" s="520" t="s">
        <v>8437</v>
      </c>
      <c r="C859" s="520" t="s">
        <v>8437</v>
      </c>
      <c r="D859" s="520" t="s">
        <v>8438</v>
      </c>
      <c r="E859" s="520" t="s">
        <v>8351</v>
      </c>
      <c r="F859" s="520">
        <v>1</v>
      </c>
      <c r="G859" s="523">
        <v>36526.000011574077</v>
      </c>
      <c r="H859" s="523">
        <v>47848.999988425923</v>
      </c>
      <c r="I859" s="523">
        <v>41843.911157407405</v>
      </c>
      <c r="J859" s="520" t="s">
        <v>2465</v>
      </c>
      <c r="K859" s="520">
        <v>1</v>
      </c>
      <c r="L859" s="520" t="s">
        <v>2464</v>
      </c>
      <c r="M859" s="520" t="s">
        <v>8439</v>
      </c>
      <c r="N859" s="523">
        <v>39482</v>
      </c>
      <c r="O859" s="520" t="s">
        <v>2464</v>
      </c>
      <c r="P859" s="520" t="s">
        <v>2464</v>
      </c>
      <c r="Q859" s="520" t="s">
        <v>2464</v>
      </c>
      <c r="R859" s="520" t="s">
        <v>2464</v>
      </c>
      <c r="S859" s="520" t="s">
        <v>2464</v>
      </c>
      <c r="T859" s="520" t="s">
        <v>2464</v>
      </c>
      <c r="U859" s="520" t="s">
        <v>2464</v>
      </c>
      <c r="V859" s="520" t="s">
        <v>2464</v>
      </c>
      <c r="W859" s="520" t="s">
        <v>6094</v>
      </c>
      <c r="X859" s="520" t="s">
        <v>6095</v>
      </c>
      <c r="Y859" s="520" t="s">
        <v>2464</v>
      </c>
      <c r="Z859" s="520" t="s">
        <v>2464</v>
      </c>
      <c r="AA859" s="520" t="s">
        <v>2690</v>
      </c>
      <c r="AB859" s="520" t="s">
        <v>8440</v>
      </c>
      <c r="AC859" s="520" t="s">
        <v>2464</v>
      </c>
      <c r="AD859" s="520" t="s">
        <v>2464</v>
      </c>
      <c r="AE859" s="520" t="s">
        <v>2464</v>
      </c>
      <c r="AF859" s="520" t="s">
        <v>2464</v>
      </c>
      <c r="AG859" s="520" t="s">
        <v>2464</v>
      </c>
    </row>
    <row r="860" spans="1:33" ht="12.75" hidden="1" customHeight="1" outlineLevel="1">
      <c r="A860" s="520" t="s">
        <v>8441</v>
      </c>
      <c r="B860" s="520" t="s">
        <v>8442</v>
      </c>
      <c r="C860" s="520" t="s">
        <v>8442</v>
      </c>
      <c r="D860" s="520" t="s">
        <v>8443</v>
      </c>
      <c r="E860" s="520" t="s">
        <v>8351</v>
      </c>
      <c r="F860" s="520">
        <v>1</v>
      </c>
      <c r="G860" s="523">
        <v>36526.000011574077</v>
      </c>
      <c r="H860" s="523">
        <v>47848.999988425923</v>
      </c>
      <c r="I860" s="523">
        <v>41843.911157407405</v>
      </c>
      <c r="J860" s="520" t="s">
        <v>2465</v>
      </c>
      <c r="K860" s="520">
        <v>1</v>
      </c>
      <c r="L860" s="520" t="s">
        <v>2464</v>
      </c>
      <c r="M860" s="520" t="s">
        <v>8444</v>
      </c>
      <c r="N860" s="523">
        <v>39482</v>
      </c>
      <c r="O860" s="520" t="s">
        <v>2464</v>
      </c>
      <c r="P860" s="520" t="s">
        <v>2464</v>
      </c>
      <c r="Q860" s="520" t="s">
        <v>2464</v>
      </c>
      <c r="R860" s="520" t="s">
        <v>2464</v>
      </c>
      <c r="S860" s="520" t="s">
        <v>2464</v>
      </c>
      <c r="T860" s="520" t="s">
        <v>2464</v>
      </c>
      <c r="U860" s="520" t="s">
        <v>2464</v>
      </c>
      <c r="V860" s="520" t="s">
        <v>2464</v>
      </c>
      <c r="W860" s="520" t="s">
        <v>6094</v>
      </c>
      <c r="X860" s="520" t="s">
        <v>6095</v>
      </c>
      <c r="Y860" s="520" t="s">
        <v>2464</v>
      </c>
      <c r="Z860" s="520" t="s">
        <v>2464</v>
      </c>
      <c r="AA860" s="520" t="s">
        <v>2690</v>
      </c>
      <c r="AB860" s="520" t="s">
        <v>8445</v>
      </c>
      <c r="AC860" s="520" t="s">
        <v>2464</v>
      </c>
      <c r="AD860" s="520" t="s">
        <v>2464</v>
      </c>
      <c r="AE860" s="520" t="s">
        <v>2464</v>
      </c>
      <c r="AF860" s="520" t="s">
        <v>2464</v>
      </c>
      <c r="AG860" s="520" t="s">
        <v>2464</v>
      </c>
    </row>
    <row r="861" spans="1:33" ht="12.75" hidden="1" customHeight="1" outlineLevel="1">
      <c r="A861" s="520" t="s">
        <v>8446</v>
      </c>
      <c r="B861" s="520" t="s">
        <v>8447</v>
      </c>
      <c r="C861" s="520" t="s">
        <v>8447</v>
      </c>
      <c r="D861" s="520" t="s">
        <v>8447</v>
      </c>
      <c r="E861" s="520" t="s">
        <v>8351</v>
      </c>
      <c r="F861" s="520">
        <v>1</v>
      </c>
      <c r="G861" s="523">
        <v>36526.000011574077</v>
      </c>
      <c r="H861" s="523">
        <v>47848.999988425923</v>
      </c>
      <c r="I861" s="523">
        <v>41843.911157407405</v>
      </c>
      <c r="J861" s="520" t="s">
        <v>2465</v>
      </c>
      <c r="K861" s="520">
        <v>1</v>
      </c>
      <c r="L861" s="520" t="s">
        <v>2464</v>
      </c>
      <c r="M861" s="520" t="s">
        <v>8448</v>
      </c>
      <c r="N861" s="523">
        <v>39482</v>
      </c>
      <c r="O861" s="520" t="s">
        <v>2464</v>
      </c>
      <c r="P861" s="520" t="s">
        <v>2464</v>
      </c>
      <c r="Q861" s="520" t="s">
        <v>2464</v>
      </c>
      <c r="R861" s="520" t="s">
        <v>2464</v>
      </c>
      <c r="S861" s="520" t="s">
        <v>2464</v>
      </c>
      <c r="T861" s="520" t="s">
        <v>2464</v>
      </c>
      <c r="U861" s="520" t="s">
        <v>2464</v>
      </c>
      <c r="V861" s="520" t="s">
        <v>2464</v>
      </c>
      <c r="W861" s="520" t="s">
        <v>6094</v>
      </c>
      <c r="X861" s="520" t="s">
        <v>6095</v>
      </c>
      <c r="Y861" s="520" t="s">
        <v>2464</v>
      </c>
      <c r="Z861" s="520" t="s">
        <v>2464</v>
      </c>
      <c r="AA861" s="520" t="s">
        <v>2690</v>
      </c>
      <c r="AB861" s="520" t="s">
        <v>8449</v>
      </c>
      <c r="AC861" s="520" t="s">
        <v>2464</v>
      </c>
      <c r="AD861" s="520" t="s">
        <v>2464</v>
      </c>
      <c r="AE861" s="520" t="s">
        <v>2464</v>
      </c>
      <c r="AF861" s="520" t="s">
        <v>2464</v>
      </c>
      <c r="AG861" s="520" t="s">
        <v>2464</v>
      </c>
    </row>
    <row r="862" spans="1:33" ht="12.75" hidden="1" customHeight="1" outlineLevel="1">
      <c r="A862" s="520" t="s">
        <v>8450</v>
      </c>
      <c r="B862" s="520" t="s">
        <v>8451</v>
      </c>
      <c r="C862" s="520" t="s">
        <v>8451</v>
      </c>
      <c r="D862" s="520" t="s">
        <v>8452</v>
      </c>
      <c r="E862" s="520" t="s">
        <v>8351</v>
      </c>
      <c r="F862" s="520">
        <v>1</v>
      </c>
      <c r="G862" s="523">
        <v>36526.000011574077</v>
      </c>
      <c r="H862" s="523">
        <v>47848.999988425923</v>
      </c>
      <c r="I862" s="523">
        <v>41843.911157407405</v>
      </c>
      <c r="J862" s="520" t="s">
        <v>2465</v>
      </c>
      <c r="K862" s="520">
        <v>1</v>
      </c>
      <c r="L862" s="520" t="s">
        <v>2464</v>
      </c>
      <c r="M862" s="520" t="s">
        <v>8453</v>
      </c>
      <c r="N862" s="523">
        <v>39482</v>
      </c>
      <c r="O862" s="520" t="s">
        <v>2464</v>
      </c>
      <c r="P862" s="520" t="s">
        <v>2464</v>
      </c>
      <c r="Q862" s="520" t="s">
        <v>2464</v>
      </c>
      <c r="R862" s="520" t="s">
        <v>2464</v>
      </c>
      <c r="S862" s="520" t="s">
        <v>2464</v>
      </c>
      <c r="T862" s="520" t="s">
        <v>2464</v>
      </c>
      <c r="U862" s="520" t="s">
        <v>2464</v>
      </c>
      <c r="V862" s="520" t="s">
        <v>2464</v>
      </c>
      <c r="W862" s="520" t="s">
        <v>6094</v>
      </c>
      <c r="X862" s="520" t="s">
        <v>6095</v>
      </c>
      <c r="Y862" s="520" t="s">
        <v>2464</v>
      </c>
      <c r="Z862" s="520" t="s">
        <v>2464</v>
      </c>
      <c r="AA862" s="520" t="s">
        <v>2690</v>
      </c>
      <c r="AB862" s="520" t="s">
        <v>8454</v>
      </c>
      <c r="AC862" s="520" t="s">
        <v>2464</v>
      </c>
      <c r="AD862" s="520" t="s">
        <v>2464</v>
      </c>
      <c r="AE862" s="520" t="s">
        <v>2464</v>
      </c>
      <c r="AF862" s="520" t="s">
        <v>2464</v>
      </c>
      <c r="AG862" s="520" t="s">
        <v>2464</v>
      </c>
    </row>
    <row r="863" spans="1:33" ht="12.75" hidden="1" customHeight="1" outlineLevel="1">
      <c r="A863" s="520" t="s">
        <v>8455</v>
      </c>
      <c r="B863" s="520" t="s">
        <v>8456</v>
      </c>
      <c r="C863" s="520" t="s">
        <v>8456</v>
      </c>
      <c r="D863" s="520" t="s">
        <v>8456</v>
      </c>
      <c r="E863" s="520" t="s">
        <v>8351</v>
      </c>
      <c r="F863" s="520">
        <v>1</v>
      </c>
      <c r="G863" s="523">
        <v>36526.000011574077</v>
      </c>
      <c r="H863" s="523">
        <v>47848.999988425923</v>
      </c>
      <c r="I863" s="523">
        <v>41843.911157407405</v>
      </c>
      <c r="J863" s="520" t="s">
        <v>2465</v>
      </c>
      <c r="K863" s="520">
        <v>1</v>
      </c>
      <c r="L863" s="520" t="s">
        <v>2464</v>
      </c>
      <c r="M863" s="520" t="s">
        <v>8457</v>
      </c>
      <c r="N863" s="523">
        <v>39482</v>
      </c>
      <c r="O863" s="520" t="s">
        <v>2464</v>
      </c>
      <c r="P863" s="520" t="s">
        <v>2464</v>
      </c>
      <c r="Q863" s="520" t="s">
        <v>2464</v>
      </c>
      <c r="R863" s="520" t="s">
        <v>2464</v>
      </c>
      <c r="S863" s="520" t="s">
        <v>2464</v>
      </c>
      <c r="T863" s="520" t="s">
        <v>2464</v>
      </c>
      <c r="U863" s="520" t="s">
        <v>2464</v>
      </c>
      <c r="V863" s="520" t="s">
        <v>2464</v>
      </c>
      <c r="W863" s="520" t="s">
        <v>6094</v>
      </c>
      <c r="X863" s="520" t="s">
        <v>6095</v>
      </c>
      <c r="Y863" s="520" t="s">
        <v>2464</v>
      </c>
      <c r="Z863" s="520" t="s">
        <v>2464</v>
      </c>
      <c r="AA863" s="520" t="s">
        <v>2690</v>
      </c>
      <c r="AB863" s="520" t="s">
        <v>8458</v>
      </c>
      <c r="AC863" s="520" t="s">
        <v>2464</v>
      </c>
      <c r="AD863" s="520" t="s">
        <v>2464</v>
      </c>
      <c r="AE863" s="520" t="s">
        <v>2464</v>
      </c>
      <c r="AF863" s="520" t="s">
        <v>2464</v>
      </c>
      <c r="AG863" s="520" t="s">
        <v>2464</v>
      </c>
    </row>
    <row r="864" spans="1:33" ht="12.75" hidden="1" customHeight="1" outlineLevel="1">
      <c r="A864" s="520" t="s">
        <v>8459</v>
      </c>
      <c r="B864" s="520" t="s">
        <v>8460</v>
      </c>
      <c r="C864" s="520" t="s">
        <v>8460</v>
      </c>
      <c r="D864" s="520" t="s">
        <v>8460</v>
      </c>
      <c r="E864" s="520" t="s">
        <v>8351</v>
      </c>
      <c r="F864" s="520">
        <v>1</v>
      </c>
      <c r="G864" s="523">
        <v>36526.000011574077</v>
      </c>
      <c r="H864" s="523">
        <v>47848.999988425923</v>
      </c>
      <c r="I864" s="523">
        <v>41843.911157407405</v>
      </c>
      <c r="J864" s="520" t="s">
        <v>2465</v>
      </c>
      <c r="K864" s="520">
        <v>1</v>
      </c>
      <c r="L864" s="520" t="s">
        <v>2464</v>
      </c>
      <c r="M864" s="520" t="s">
        <v>8461</v>
      </c>
      <c r="N864" s="523">
        <v>39482</v>
      </c>
      <c r="O864" s="520" t="s">
        <v>2464</v>
      </c>
      <c r="P864" s="520" t="s">
        <v>2464</v>
      </c>
      <c r="Q864" s="520" t="s">
        <v>2464</v>
      </c>
      <c r="R864" s="520" t="s">
        <v>2464</v>
      </c>
      <c r="S864" s="520" t="s">
        <v>2464</v>
      </c>
      <c r="T864" s="520" t="s">
        <v>2464</v>
      </c>
      <c r="U864" s="520" t="s">
        <v>2464</v>
      </c>
      <c r="V864" s="520" t="s">
        <v>2464</v>
      </c>
      <c r="W864" s="520" t="s">
        <v>6094</v>
      </c>
      <c r="X864" s="520" t="s">
        <v>6095</v>
      </c>
      <c r="Y864" s="520" t="s">
        <v>2464</v>
      </c>
      <c r="Z864" s="520" t="s">
        <v>2464</v>
      </c>
      <c r="AA864" s="520" t="s">
        <v>2690</v>
      </c>
      <c r="AB864" s="520" t="s">
        <v>8462</v>
      </c>
      <c r="AC864" s="520" t="s">
        <v>2464</v>
      </c>
      <c r="AD864" s="520" t="s">
        <v>2464</v>
      </c>
      <c r="AE864" s="520" t="s">
        <v>2464</v>
      </c>
      <c r="AF864" s="520" t="s">
        <v>2464</v>
      </c>
      <c r="AG864" s="520" t="s">
        <v>2464</v>
      </c>
    </row>
    <row r="865" spans="1:33" ht="12.75" hidden="1" customHeight="1" outlineLevel="1">
      <c r="A865" s="520" t="s">
        <v>8463</v>
      </c>
      <c r="B865" s="520" t="s">
        <v>8464</v>
      </c>
      <c r="C865" s="520" t="s">
        <v>8464</v>
      </c>
      <c r="D865" s="520" t="s">
        <v>8464</v>
      </c>
      <c r="E865" s="520" t="s">
        <v>8351</v>
      </c>
      <c r="F865" s="520">
        <v>1</v>
      </c>
      <c r="G865" s="523">
        <v>36526.000011574077</v>
      </c>
      <c r="H865" s="523">
        <v>47848.999988425923</v>
      </c>
      <c r="I865" s="523">
        <v>41843.911157407405</v>
      </c>
      <c r="J865" s="520" t="s">
        <v>2465</v>
      </c>
      <c r="K865" s="520">
        <v>1</v>
      </c>
      <c r="L865" s="520" t="s">
        <v>2464</v>
      </c>
      <c r="M865" s="520" t="s">
        <v>8465</v>
      </c>
      <c r="N865" s="523">
        <v>39482</v>
      </c>
      <c r="O865" s="520" t="s">
        <v>2464</v>
      </c>
      <c r="P865" s="520" t="s">
        <v>2464</v>
      </c>
      <c r="Q865" s="520" t="s">
        <v>2464</v>
      </c>
      <c r="R865" s="520" t="s">
        <v>2464</v>
      </c>
      <c r="S865" s="520" t="s">
        <v>2464</v>
      </c>
      <c r="T865" s="520" t="s">
        <v>2464</v>
      </c>
      <c r="U865" s="520" t="s">
        <v>2464</v>
      </c>
      <c r="V865" s="520" t="s">
        <v>2464</v>
      </c>
      <c r="W865" s="520" t="s">
        <v>6094</v>
      </c>
      <c r="X865" s="520" t="s">
        <v>6095</v>
      </c>
      <c r="Y865" s="520" t="s">
        <v>2464</v>
      </c>
      <c r="Z865" s="520" t="s">
        <v>2464</v>
      </c>
      <c r="AA865" s="520" t="s">
        <v>2690</v>
      </c>
      <c r="AB865" s="520" t="s">
        <v>8466</v>
      </c>
      <c r="AC865" s="520" t="s">
        <v>2464</v>
      </c>
      <c r="AD865" s="520" t="s">
        <v>2464</v>
      </c>
      <c r="AE865" s="520" t="s">
        <v>2464</v>
      </c>
      <c r="AF865" s="520" t="s">
        <v>2464</v>
      </c>
      <c r="AG865" s="520" t="s">
        <v>2464</v>
      </c>
    </row>
    <row r="866" spans="1:33" ht="12.75" hidden="1" customHeight="1" outlineLevel="1">
      <c r="A866" s="520" t="s">
        <v>8467</v>
      </c>
      <c r="B866" s="520" t="s">
        <v>8468</v>
      </c>
      <c r="C866" s="520" t="s">
        <v>8468</v>
      </c>
      <c r="D866" s="520" t="s">
        <v>8469</v>
      </c>
      <c r="E866" s="520" t="s">
        <v>8351</v>
      </c>
      <c r="F866" s="520">
        <v>1</v>
      </c>
      <c r="G866" s="523">
        <v>36526.000011574077</v>
      </c>
      <c r="H866" s="523">
        <v>47848.999988425923</v>
      </c>
      <c r="I866" s="523">
        <v>41843.911157407405</v>
      </c>
      <c r="J866" s="520" t="s">
        <v>2465</v>
      </c>
      <c r="K866" s="520">
        <v>1</v>
      </c>
      <c r="L866" s="520" t="s">
        <v>2464</v>
      </c>
      <c r="M866" s="520" t="s">
        <v>8470</v>
      </c>
      <c r="N866" s="523">
        <v>39482</v>
      </c>
      <c r="O866" s="520" t="s">
        <v>2464</v>
      </c>
      <c r="P866" s="520" t="s">
        <v>2464</v>
      </c>
      <c r="Q866" s="520" t="s">
        <v>2464</v>
      </c>
      <c r="R866" s="520" t="s">
        <v>2464</v>
      </c>
      <c r="S866" s="520" t="s">
        <v>2464</v>
      </c>
      <c r="T866" s="520" t="s">
        <v>2464</v>
      </c>
      <c r="U866" s="520" t="s">
        <v>2464</v>
      </c>
      <c r="V866" s="520" t="s">
        <v>2464</v>
      </c>
      <c r="W866" s="520" t="s">
        <v>6094</v>
      </c>
      <c r="X866" s="520" t="s">
        <v>6095</v>
      </c>
      <c r="Y866" s="520" t="s">
        <v>2464</v>
      </c>
      <c r="Z866" s="520" t="s">
        <v>2464</v>
      </c>
      <c r="AA866" s="520" t="s">
        <v>2690</v>
      </c>
      <c r="AB866" s="520" t="s">
        <v>8471</v>
      </c>
      <c r="AC866" s="520" t="s">
        <v>2464</v>
      </c>
      <c r="AD866" s="520" t="s">
        <v>2464</v>
      </c>
      <c r="AE866" s="520" t="s">
        <v>2464</v>
      </c>
      <c r="AF866" s="520" t="s">
        <v>2464</v>
      </c>
      <c r="AG866" s="520" t="s">
        <v>2464</v>
      </c>
    </row>
    <row r="867" spans="1:33" ht="12.75" hidden="1" customHeight="1" outlineLevel="1">
      <c r="A867" s="520" t="s">
        <v>8472</v>
      </c>
      <c r="B867" s="520" t="s">
        <v>8473</v>
      </c>
      <c r="C867" s="520" t="s">
        <v>8473</v>
      </c>
      <c r="D867" s="520" t="s">
        <v>8474</v>
      </c>
      <c r="E867" s="520" t="s">
        <v>8351</v>
      </c>
      <c r="F867" s="520">
        <v>1</v>
      </c>
      <c r="G867" s="523">
        <v>36526.000011574077</v>
      </c>
      <c r="H867" s="523">
        <v>47848.999988425923</v>
      </c>
      <c r="I867" s="523">
        <v>41843.911157407405</v>
      </c>
      <c r="J867" s="520" t="s">
        <v>2465</v>
      </c>
      <c r="K867" s="520">
        <v>1</v>
      </c>
      <c r="L867" s="520" t="s">
        <v>2464</v>
      </c>
      <c r="M867" s="520" t="s">
        <v>8475</v>
      </c>
      <c r="N867" s="523">
        <v>39482</v>
      </c>
      <c r="O867" s="520" t="s">
        <v>2464</v>
      </c>
      <c r="P867" s="520" t="s">
        <v>2464</v>
      </c>
      <c r="Q867" s="520" t="s">
        <v>2464</v>
      </c>
      <c r="R867" s="520" t="s">
        <v>2464</v>
      </c>
      <c r="S867" s="520" t="s">
        <v>2464</v>
      </c>
      <c r="T867" s="520" t="s">
        <v>2464</v>
      </c>
      <c r="U867" s="520" t="s">
        <v>2464</v>
      </c>
      <c r="V867" s="520" t="s">
        <v>2464</v>
      </c>
      <c r="W867" s="520" t="s">
        <v>6094</v>
      </c>
      <c r="X867" s="520" t="s">
        <v>6095</v>
      </c>
      <c r="Y867" s="520" t="s">
        <v>2464</v>
      </c>
      <c r="Z867" s="520" t="s">
        <v>2464</v>
      </c>
      <c r="AA867" s="520" t="s">
        <v>2690</v>
      </c>
      <c r="AB867" s="520" t="s">
        <v>8476</v>
      </c>
      <c r="AC867" s="520" t="s">
        <v>2464</v>
      </c>
      <c r="AD867" s="520" t="s">
        <v>2464</v>
      </c>
      <c r="AE867" s="520" t="s">
        <v>2464</v>
      </c>
      <c r="AF867" s="520" t="s">
        <v>2464</v>
      </c>
      <c r="AG867" s="520" t="s">
        <v>2464</v>
      </c>
    </row>
    <row r="868" spans="1:33" ht="12.75" hidden="1" customHeight="1" outlineLevel="1">
      <c r="A868" s="520" t="s">
        <v>8477</v>
      </c>
      <c r="B868" s="520" t="s">
        <v>8478</v>
      </c>
      <c r="C868" s="520" t="s">
        <v>8478</v>
      </c>
      <c r="D868" s="520" t="s">
        <v>8479</v>
      </c>
      <c r="E868" s="520" t="s">
        <v>8351</v>
      </c>
      <c r="F868" s="520">
        <v>1</v>
      </c>
      <c r="G868" s="523">
        <v>36526.000011574077</v>
      </c>
      <c r="H868" s="523">
        <v>47848.999988425923</v>
      </c>
      <c r="I868" s="523">
        <v>41843.911157407405</v>
      </c>
      <c r="J868" s="520" t="s">
        <v>2465</v>
      </c>
      <c r="K868" s="520">
        <v>1</v>
      </c>
      <c r="L868" s="520" t="s">
        <v>2464</v>
      </c>
      <c r="M868" s="520" t="s">
        <v>8480</v>
      </c>
      <c r="N868" s="523">
        <v>39482</v>
      </c>
      <c r="O868" s="520" t="s">
        <v>2464</v>
      </c>
      <c r="P868" s="520" t="s">
        <v>2464</v>
      </c>
      <c r="Q868" s="520" t="s">
        <v>2464</v>
      </c>
      <c r="R868" s="520" t="s">
        <v>2464</v>
      </c>
      <c r="S868" s="520" t="s">
        <v>2464</v>
      </c>
      <c r="T868" s="520" t="s">
        <v>2464</v>
      </c>
      <c r="U868" s="520" t="s">
        <v>2464</v>
      </c>
      <c r="V868" s="520" t="s">
        <v>2464</v>
      </c>
      <c r="W868" s="520" t="s">
        <v>6094</v>
      </c>
      <c r="X868" s="520" t="s">
        <v>6095</v>
      </c>
      <c r="Y868" s="520" t="s">
        <v>2464</v>
      </c>
      <c r="Z868" s="520" t="s">
        <v>2464</v>
      </c>
      <c r="AA868" s="520" t="s">
        <v>2690</v>
      </c>
      <c r="AB868" s="520" t="s">
        <v>8481</v>
      </c>
      <c r="AC868" s="520" t="s">
        <v>2464</v>
      </c>
      <c r="AD868" s="520" t="s">
        <v>2464</v>
      </c>
      <c r="AE868" s="520" t="s">
        <v>2464</v>
      </c>
      <c r="AF868" s="520" t="s">
        <v>2464</v>
      </c>
      <c r="AG868" s="520" t="s">
        <v>2464</v>
      </c>
    </row>
    <row r="869" spans="1:33" ht="12.75" hidden="1" customHeight="1" outlineLevel="1">
      <c r="A869" s="520" t="s">
        <v>8482</v>
      </c>
      <c r="B869" s="520" t="s">
        <v>8483</v>
      </c>
      <c r="C869" s="520" t="s">
        <v>8483</v>
      </c>
      <c r="D869" s="520" t="s">
        <v>8484</v>
      </c>
      <c r="E869" s="520" t="s">
        <v>8351</v>
      </c>
      <c r="F869" s="520">
        <v>1</v>
      </c>
      <c r="G869" s="523">
        <v>36526.000011574077</v>
      </c>
      <c r="H869" s="523">
        <v>47848.999988425923</v>
      </c>
      <c r="I869" s="523">
        <v>41843.911157407405</v>
      </c>
      <c r="J869" s="520" t="s">
        <v>2465</v>
      </c>
      <c r="K869" s="520">
        <v>1</v>
      </c>
      <c r="L869" s="520" t="s">
        <v>2464</v>
      </c>
      <c r="M869" s="520" t="s">
        <v>8485</v>
      </c>
      <c r="N869" s="523">
        <v>39482</v>
      </c>
      <c r="O869" s="520" t="s">
        <v>2464</v>
      </c>
      <c r="P869" s="520" t="s">
        <v>2464</v>
      </c>
      <c r="Q869" s="520" t="s">
        <v>2464</v>
      </c>
      <c r="R869" s="520" t="s">
        <v>2464</v>
      </c>
      <c r="S869" s="520" t="s">
        <v>2464</v>
      </c>
      <c r="T869" s="520" t="s">
        <v>2464</v>
      </c>
      <c r="U869" s="520" t="s">
        <v>2464</v>
      </c>
      <c r="V869" s="520" t="s">
        <v>2464</v>
      </c>
      <c r="W869" s="520" t="s">
        <v>6094</v>
      </c>
      <c r="X869" s="520" t="s">
        <v>6095</v>
      </c>
      <c r="Y869" s="520" t="s">
        <v>2464</v>
      </c>
      <c r="Z869" s="520" t="s">
        <v>2464</v>
      </c>
      <c r="AA869" s="520" t="s">
        <v>2690</v>
      </c>
      <c r="AB869" s="520" t="s">
        <v>8486</v>
      </c>
      <c r="AC869" s="520" t="s">
        <v>2464</v>
      </c>
      <c r="AD869" s="520" t="s">
        <v>2464</v>
      </c>
      <c r="AE869" s="520" t="s">
        <v>2464</v>
      </c>
      <c r="AF869" s="520" t="s">
        <v>2464</v>
      </c>
      <c r="AG869" s="520" t="s">
        <v>2464</v>
      </c>
    </row>
    <row r="870" spans="1:33" ht="12.75" hidden="1" customHeight="1" outlineLevel="1">
      <c r="A870" s="520" t="s">
        <v>8487</v>
      </c>
      <c r="B870" s="520" t="s">
        <v>8488</v>
      </c>
      <c r="C870" s="520" t="s">
        <v>8488</v>
      </c>
      <c r="D870" s="520" t="s">
        <v>8489</v>
      </c>
      <c r="E870" s="520" t="s">
        <v>8351</v>
      </c>
      <c r="F870" s="520">
        <v>1</v>
      </c>
      <c r="G870" s="523">
        <v>36526.000011574077</v>
      </c>
      <c r="H870" s="523">
        <v>47848.999988425923</v>
      </c>
      <c r="I870" s="523">
        <v>41843.911157407405</v>
      </c>
      <c r="J870" s="520" t="s">
        <v>2465</v>
      </c>
      <c r="K870" s="520">
        <v>1</v>
      </c>
      <c r="L870" s="520" t="s">
        <v>2464</v>
      </c>
      <c r="M870" s="520" t="s">
        <v>8490</v>
      </c>
      <c r="N870" s="523">
        <v>39482</v>
      </c>
      <c r="O870" s="520" t="s">
        <v>2464</v>
      </c>
      <c r="P870" s="520" t="s">
        <v>2464</v>
      </c>
      <c r="Q870" s="520" t="s">
        <v>2464</v>
      </c>
      <c r="R870" s="520" t="s">
        <v>2464</v>
      </c>
      <c r="S870" s="520" t="s">
        <v>2464</v>
      </c>
      <c r="T870" s="520" t="s">
        <v>2464</v>
      </c>
      <c r="U870" s="520" t="s">
        <v>2464</v>
      </c>
      <c r="V870" s="520" t="s">
        <v>2464</v>
      </c>
      <c r="W870" s="520" t="s">
        <v>6094</v>
      </c>
      <c r="X870" s="520" t="s">
        <v>6095</v>
      </c>
      <c r="Y870" s="520" t="s">
        <v>2464</v>
      </c>
      <c r="Z870" s="520" t="s">
        <v>2464</v>
      </c>
      <c r="AA870" s="520" t="s">
        <v>2690</v>
      </c>
      <c r="AB870" s="520" t="s">
        <v>8491</v>
      </c>
      <c r="AC870" s="520" t="s">
        <v>2464</v>
      </c>
      <c r="AD870" s="520" t="s">
        <v>2464</v>
      </c>
      <c r="AE870" s="520" t="s">
        <v>2464</v>
      </c>
      <c r="AF870" s="520" t="s">
        <v>2464</v>
      </c>
      <c r="AG870" s="520" t="s">
        <v>2464</v>
      </c>
    </row>
    <row r="871" spans="1:33" ht="12.75" hidden="1" customHeight="1" outlineLevel="1">
      <c r="A871" s="520" t="s">
        <v>8492</v>
      </c>
      <c r="B871" s="520" t="s">
        <v>8493</v>
      </c>
      <c r="C871" s="520" t="s">
        <v>8493</v>
      </c>
      <c r="D871" s="520" t="s">
        <v>8494</v>
      </c>
      <c r="E871" s="520" t="s">
        <v>8351</v>
      </c>
      <c r="F871" s="520">
        <v>1</v>
      </c>
      <c r="G871" s="523">
        <v>36526.000011574077</v>
      </c>
      <c r="H871" s="523">
        <v>47848.999988425923</v>
      </c>
      <c r="I871" s="523">
        <v>41843.911157407405</v>
      </c>
      <c r="J871" s="520" t="s">
        <v>2465</v>
      </c>
      <c r="K871" s="520">
        <v>1</v>
      </c>
      <c r="L871" s="520" t="s">
        <v>2464</v>
      </c>
      <c r="M871" s="520" t="s">
        <v>8495</v>
      </c>
      <c r="N871" s="523">
        <v>39482</v>
      </c>
      <c r="O871" s="520" t="s">
        <v>2464</v>
      </c>
      <c r="P871" s="520" t="s">
        <v>2464</v>
      </c>
      <c r="Q871" s="520" t="s">
        <v>2464</v>
      </c>
      <c r="R871" s="520" t="s">
        <v>2464</v>
      </c>
      <c r="S871" s="520" t="s">
        <v>2464</v>
      </c>
      <c r="T871" s="520" t="s">
        <v>2464</v>
      </c>
      <c r="U871" s="520" t="s">
        <v>2464</v>
      </c>
      <c r="V871" s="520" t="s">
        <v>2464</v>
      </c>
      <c r="W871" s="520" t="s">
        <v>6094</v>
      </c>
      <c r="X871" s="520" t="s">
        <v>6095</v>
      </c>
      <c r="Y871" s="520" t="s">
        <v>2464</v>
      </c>
      <c r="Z871" s="520" t="s">
        <v>2464</v>
      </c>
      <c r="AA871" s="520" t="s">
        <v>2690</v>
      </c>
      <c r="AB871" s="520" t="s">
        <v>8496</v>
      </c>
      <c r="AC871" s="520" t="s">
        <v>2464</v>
      </c>
      <c r="AD871" s="520" t="s">
        <v>2464</v>
      </c>
      <c r="AE871" s="520" t="s">
        <v>2464</v>
      </c>
      <c r="AF871" s="520" t="s">
        <v>2464</v>
      </c>
      <c r="AG871" s="520" t="s">
        <v>2464</v>
      </c>
    </row>
    <row r="872" spans="1:33" ht="12.75" hidden="1" customHeight="1" outlineLevel="1">
      <c r="A872" s="520" t="s">
        <v>8497</v>
      </c>
      <c r="B872" s="520" t="s">
        <v>8498</v>
      </c>
      <c r="C872" s="520" t="s">
        <v>8498</v>
      </c>
      <c r="D872" s="520" t="s">
        <v>8499</v>
      </c>
      <c r="E872" s="520" t="s">
        <v>8351</v>
      </c>
      <c r="F872" s="520">
        <v>1</v>
      </c>
      <c r="G872" s="523">
        <v>36526.000011574077</v>
      </c>
      <c r="H872" s="523">
        <v>47848.999988425923</v>
      </c>
      <c r="I872" s="523">
        <v>41843.911157407405</v>
      </c>
      <c r="J872" s="520" t="s">
        <v>2465</v>
      </c>
      <c r="K872" s="520">
        <v>1</v>
      </c>
      <c r="L872" s="520" t="s">
        <v>2464</v>
      </c>
      <c r="M872" s="520" t="s">
        <v>8500</v>
      </c>
      <c r="N872" s="523">
        <v>39482</v>
      </c>
      <c r="O872" s="520" t="s">
        <v>2464</v>
      </c>
      <c r="P872" s="520" t="s">
        <v>2464</v>
      </c>
      <c r="Q872" s="520" t="s">
        <v>2464</v>
      </c>
      <c r="R872" s="520" t="s">
        <v>2464</v>
      </c>
      <c r="S872" s="520" t="s">
        <v>2464</v>
      </c>
      <c r="T872" s="520" t="s">
        <v>2464</v>
      </c>
      <c r="U872" s="520" t="s">
        <v>2464</v>
      </c>
      <c r="V872" s="520" t="s">
        <v>2464</v>
      </c>
      <c r="W872" s="520" t="s">
        <v>6094</v>
      </c>
      <c r="X872" s="520" t="s">
        <v>6095</v>
      </c>
      <c r="Y872" s="520" t="s">
        <v>2464</v>
      </c>
      <c r="Z872" s="520" t="s">
        <v>2464</v>
      </c>
      <c r="AA872" s="520" t="s">
        <v>2690</v>
      </c>
      <c r="AB872" s="520" t="s">
        <v>8501</v>
      </c>
      <c r="AC872" s="520" t="s">
        <v>2464</v>
      </c>
      <c r="AD872" s="520" t="s">
        <v>2464</v>
      </c>
      <c r="AE872" s="520" t="s">
        <v>2464</v>
      </c>
      <c r="AF872" s="520" t="s">
        <v>2464</v>
      </c>
      <c r="AG872" s="520" t="s">
        <v>2464</v>
      </c>
    </row>
    <row r="873" spans="1:33" ht="12.75" hidden="1" customHeight="1" outlineLevel="1">
      <c r="A873" s="520" t="s">
        <v>8502</v>
      </c>
      <c r="B873" s="520" t="s">
        <v>8503</v>
      </c>
      <c r="C873" s="520" t="s">
        <v>8503</v>
      </c>
      <c r="D873" s="520" t="s">
        <v>8504</v>
      </c>
      <c r="E873" s="520" t="s">
        <v>8351</v>
      </c>
      <c r="F873" s="520">
        <v>1</v>
      </c>
      <c r="G873" s="523">
        <v>36526.000011574077</v>
      </c>
      <c r="H873" s="523">
        <v>47848.999988425923</v>
      </c>
      <c r="I873" s="523">
        <v>41843.911157407405</v>
      </c>
      <c r="J873" s="520" t="s">
        <v>2465</v>
      </c>
      <c r="K873" s="520">
        <v>1</v>
      </c>
      <c r="L873" s="520" t="s">
        <v>2464</v>
      </c>
      <c r="M873" s="520" t="s">
        <v>8505</v>
      </c>
      <c r="N873" s="523">
        <v>39482</v>
      </c>
      <c r="O873" s="520" t="s">
        <v>2464</v>
      </c>
      <c r="P873" s="520" t="s">
        <v>2464</v>
      </c>
      <c r="Q873" s="520" t="s">
        <v>2464</v>
      </c>
      <c r="R873" s="520" t="s">
        <v>2464</v>
      </c>
      <c r="S873" s="520" t="s">
        <v>2464</v>
      </c>
      <c r="T873" s="520" t="s">
        <v>2464</v>
      </c>
      <c r="U873" s="520" t="s">
        <v>2464</v>
      </c>
      <c r="V873" s="520" t="s">
        <v>2464</v>
      </c>
      <c r="W873" s="520" t="s">
        <v>6094</v>
      </c>
      <c r="X873" s="520" t="s">
        <v>6095</v>
      </c>
      <c r="Y873" s="520" t="s">
        <v>2464</v>
      </c>
      <c r="Z873" s="520" t="s">
        <v>2464</v>
      </c>
      <c r="AA873" s="520" t="s">
        <v>2690</v>
      </c>
      <c r="AB873" s="520" t="s">
        <v>8506</v>
      </c>
      <c r="AC873" s="520" t="s">
        <v>2464</v>
      </c>
      <c r="AD873" s="520" t="s">
        <v>2464</v>
      </c>
      <c r="AE873" s="520" t="s">
        <v>2464</v>
      </c>
      <c r="AF873" s="520" t="s">
        <v>2464</v>
      </c>
      <c r="AG873" s="520" t="s">
        <v>2464</v>
      </c>
    </row>
    <row r="874" spans="1:33" ht="12.75" hidden="1" customHeight="1" outlineLevel="1">
      <c r="A874" s="520" t="s">
        <v>8507</v>
      </c>
      <c r="B874" s="520" t="s">
        <v>8508</v>
      </c>
      <c r="C874" s="520" t="s">
        <v>8508</v>
      </c>
      <c r="D874" s="520" t="s">
        <v>8509</v>
      </c>
      <c r="E874" s="520" t="s">
        <v>8351</v>
      </c>
      <c r="F874" s="520">
        <v>1</v>
      </c>
      <c r="G874" s="523">
        <v>36526.000011574077</v>
      </c>
      <c r="H874" s="523">
        <v>47848.999988425923</v>
      </c>
      <c r="I874" s="523">
        <v>41843.911157407405</v>
      </c>
      <c r="J874" s="520" t="s">
        <v>2465</v>
      </c>
      <c r="K874" s="520">
        <v>1</v>
      </c>
      <c r="L874" s="520" t="s">
        <v>2464</v>
      </c>
      <c r="M874" s="520" t="s">
        <v>8510</v>
      </c>
      <c r="N874" s="523">
        <v>39482</v>
      </c>
      <c r="O874" s="520" t="s">
        <v>2464</v>
      </c>
      <c r="P874" s="520" t="s">
        <v>2464</v>
      </c>
      <c r="Q874" s="520" t="s">
        <v>2464</v>
      </c>
      <c r="R874" s="520" t="s">
        <v>2464</v>
      </c>
      <c r="S874" s="520" t="s">
        <v>2464</v>
      </c>
      <c r="T874" s="520" t="s">
        <v>2464</v>
      </c>
      <c r="U874" s="520" t="s">
        <v>2464</v>
      </c>
      <c r="V874" s="520" t="s">
        <v>2464</v>
      </c>
      <c r="W874" s="520" t="s">
        <v>6094</v>
      </c>
      <c r="X874" s="520" t="s">
        <v>6095</v>
      </c>
      <c r="Y874" s="520" t="s">
        <v>2464</v>
      </c>
      <c r="Z874" s="520" t="s">
        <v>2464</v>
      </c>
      <c r="AA874" s="520" t="s">
        <v>2690</v>
      </c>
      <c r="AB874" s="520" t="s">
        <v>8511</v>
      </c>
      <c r="AC874" s="520" t="s">
        <v>2464</v>
      </c>
      <c r="AD874" s="520" t="s">
        <v>2464</v>
      </c>
      <c r="AE874" s="520" t="s">
        <v>2464</v>
      </c>
      <c r="AF874" s="520" t="s">
        <v>2464</v>
      </c>
      <c r="AG874" s="520" t="s">
        <v>2464</v>
      </c>
    </row>
    <row r="875" spans="1:33" ht="12.75" hidden="1" customHeight="1" outlineLevel="1">
      <c r="A875" s="520" t="s">
        <v>8512</v>
      </c>
      <c r="B875" s="520" t="s">
        <v>8513</v>
      </c>
      <c r="C875" s="520" t="s">
        <v>8513</v>
      </c>
      <c r="D875" s="520" t="s">
        <v>8514</v>
      </c>
      <c r="E875" s="520" t="s">
        <v>8351</v>
      </c>
      <c r="F875" s="520">
        <v>1</v>
      </c>
      <c r="G875" s="523">
        <v>36526.000011574077</v>
      </c>
      <c r="H875" s="523">
        <v>47848.999988425923</v>
      </c>
      <c r="I875" s="523">
        <v>41843.911157407405</v>
      </c>
      <c r="J875" s="520" t="s">
        <v>2465</v>
      </c>
      <c r="K875" s="520">
        <v>1</v>
      </c>
      <c r="L875" s="520" t="s">
        <v>2464</v>
      </c>
      <c r="M875" s="520" t="s">
        <v>8515</v>
      </c>
      <c r="N875" s="523">
        <v>39482</v>
      </c>
      <c r="O875" s="520" t="s">
        <v>2464</v>
      </c>
      <c r="P875" s="520" t="s">
        <v>2464</v>
      </c>
      <c r="Q875" s="520" t="s">
        <v>2464</v>
      </c>
      <c r="R875" s="520" t="s">
        <v>2464</v>
      </c>
      <c r="S875" s="520" t="s">
        <v>2464</v>
      </c>
      <c r="T875" s="520" t="s">
        <v>2464</v>
      </c>
      <c r="U875" s="520" t="s">
        <v>2464</v>
      </c>
      <c r="V875" s="520" t="s">
        <v>2464</v>
      </c>
      <c r="W875" s="520" t="s">
        <v>6094</v>
      </c>
      <c r="X875" s="520" t="s">
        <v>6095</v>
      </c>
      <c r="Y875" s="520" t="s">
        <v>2464</v>
      </c>
      <c r="Z875" s="520" t="s">
        <v>2464</v>
      </c>
      <c r="AA875" s="520" t="s">
        <v>2690</v>
      </c>
      <c r="AB875" s="520" t="s">
        <v>8516</v>
      </c>
      <c r="AC875" s="520" t="s">
        <v>2464</v>
      </c>
      <c r="AD875" s="520" t="s">
        <v>2464</v>
      </c>
      <c r="AE875" s="520" t="s">
        <v>2464</v>
      </c>
      <c r="AF875" s="520" t="s">
        <v>2464</v>
      </c>
      <c r="AG875" s="520" t="s">
        <v>2464</v>
      </c>
    </row>
    <row r="876" spans="1:33" ht="12.75" hidden="1" customHeight="1" outlineLevel="1">
      <c r="A876" s="520" t="s">
        <v>8517</v>
      </c>
      <c r="B876" s="520" t="s">
        <v>8518</v>
      </c>
      <c r="C876" s="520" t="s">
        <v>8518</v>
      </c>
      <c r="D876" s="520" t="s">
        <v>8519</v>
      </c>
      <c r="E876" s="520" t="s">
        <v>8351</v>
      </c>
      <c r="F876" s="520">
        <v>1</v>
      </c>
      <c r="G876" s="523">
        <v>36526.000011574077</v>
      </c>
      <c r="H876" s="523">
        <v>47848.999988425923</v>
      </c>
      <c r="I876" s="523">
        <v>41843.911157407405</v>
      </c>
      <c r="J876" s="520" t="s">
        <v>2465</v>
      </c>
      <c r="K876" s="520">
        <v>1</v>
      </c>
      <c r="L876" s="520" t="s">
        <v>2464</v>
      </c>
      <c r="M876" s="520" t="s">
        <v>8520</v>
      </c>
      <c r="N876" s="523">
        <v>39482</v>
      </c>
      <c r="O876" s="520" t="s">
        <v>2464</v>
      </c>
      <c r="P876" s="520" t="s">
        <v>2464</v>
      </c>
      <c r="Q876" s="520" t="s">
        <v>2464</v>
      </c>
      <c r="R876" s="520" t="s">
        <v>2464</v>
      </c>
      <c r="S876" s="520" t="s">
        <v>2464</v>
      </c>
      <c r="T876" s="520" t="s">
        <v>2464</v>
      </c>
      <c r="U876" s="520" t="s">
        <v>2464</v>
      </c>
      <c r="V876" s="520" t="s">
        <v>2464</v>
      </c>
      <c r="W876" s="520" t="s">
        <v>6094</v>
      </c>
      <c r="X876" s="520" t="s">
        <v>6095</v>
      </c>
      <c r="Y876" s="520" t="s">
        <v>2464</v>
      </c>
      <c r="Z876" s="520" t="s">
        <v>2464</v>
      </c>
      <c r="AA876" s="520" t="s">
        <v>2690</v>
      </c>
      <c r="AB876" s="520" t="s">
        <v>8521</v>
      </c>
      <c r="AC876" s="520" t="s">
        <v>2464</v>
      </c>
      <c r="AD876" s="520" t="s">
        <v>2464</v>
      </c>
      <c r="AE876" s="520" t="s">
        <v>2464</v>
      </c>
      <c r="AF876" s="520" t="s">
        <v>2464</v>
      </c>
      <c r="AG876" s="520" t="s">
        <v>2464</v>
      </c>
    </row>
    <row r="877" spans="1:33" ht="12.75" hidden="1" customHeight="1" outlineLevel="1">
      <c r="A877" s="520" t="s">
        <v>8522</v>
      </c>
      <c r="B877" s="520" t="s">
        <v>8523</v>
      </c>
      <c r="C877" s="520" t="s">
        <v>8523</v>
      </c>
      <c r="D877" s="520" t="s">
        <v>8524</v>
      </c>
      <c r="E877" s="520" t="s">
        <v>8351</v>
      </c>
      <c r="F877" s="520">
        <v>1</v>
      </c>
      <c r="G877" s="523">
        <v>36526.000011574077</v>
      </c>
      <c r="H877" s="523">
        <v>47848.999988425923</v>
      </c>
      <c r="I877" s="523">
        <v>41843.911157407405</v>
      </c>
      <c r="J877" s="520" t="s">
        <v>2465</v>
      </c>
      <c r="K877" s="520">
        <v>1</v>
      </c>
      <c r="L877" s="520" t="s">
        <v>2464</v>
      </c>
      <c r="M877" s="520" t="s">
        <v>8525</v>
      </c>
      <c r="N877" s="523">
        <v>39482</v>
      </c>
      <c r="O877" s="520" t="s">
        <v>2464</v>
      </c>
      <c r="P877" s="520" t="s">
        <v>2464</v>
      </c>
      <c r="Q877" s="520" t="s">
        <v>2464</v>
      </c>
      <c r="R877" s="520" t="s">
        <v>2464</v>
      </c>
      <c r="S877" s="520" t="s">
        <v>2464</v>
      </c>
      <c r="T877" s="520" t="s">
        <v>2464</v>
      </c>
      <c r="U877" s="520" t="s">
        <v>2464</v>
      </c>
      <c r="V877" s="520" t="s">
        <v>2464</v>
      </c>
      <c r="W877" s="520" t="s">
        <v>6094</v>
      </c>
      <c r="X877" s="520" t="s">
        <v>6095</v>
      </c>
      <c r="Y877" s="520" t="s">
        <v>2464</v>
      </c>
      <c r="Z877" s="520" t="s">
        <v>2464</v>
      </c>
      <c r="AA877" s="520" t="s">
        <v>2690</v>
      </c>
      <c r="AB877" s="520" t="s">
        <v>8526</v>
      </c>
      <c r="AC877" s="520" t="s">
        <v>2464</v>
      </c>
      <c r="AD877" s="520" t="s">
        <v>2464</v>
      </c>
      <c r="AE877" s="520" t="s">
        <v>2464</v>
      </c>
      <c r="AF877" s="520" t="s">
        <v>2464</v>
      </c>
      <c r="AG877" s="520" t="s">
        <v>2464</v>
      </c>
    </row>
    <row r="878" spans="1:33" ht="12.75" hidden="1" customHeight="1" outlineLevel="1">
      <c r="A878" s="520" t="s">
        <v>8527</v>
      </c>
      <c r="B878" s="520" t="s">
        <v>8528</v>
      </c>
      <c r="C878" s="520" t="s">
        <v>8528</v>
      </c>
      <c r="D878" s="520" t="s">
        <v>8529</v>
      </c>
      <c r="E878" s="520" t="s">
        <v>8351</v>
      </c>
      <c r="F878" s="520">
        <v>1</v>
      </c>
      <c r="G878" s="523">
        <v>36526.000011574077</v>
      </c>
      <c r="H878" s="523">
        <v>47848.999988425923</v>
      </c>
      <c r="I878" s="523">
        <v>41843.911157407405</v>
      </c>
      <c r="J878" s="520" t="s">
        <v>2465</v>
      </c>
      <c r="K878" s="520">
        <v>1</v>
      </c>
      <c r="L878" s="520" t="s">
        <v>2464</v>
      </c>
      <c r="M878" s="520" t="s">
        <v>8530</v>
      </c>
      <c r="N878" s="523">
        <v>39482</v>
      </c>
      <c r="O878" s="520" t="s">
        <v>2464</v>
      </c>
      <c r="P878" s="520" t="s">
        <v>2464</v>
      </c>
      <c r="Q878" s="520" t="s">
        <v>2464</v>
      </c>
      <c r="R878" s="520" t="s">
        <v>2464</v>
      </c>
      <c r="S878" s="520" t="s">
        <v>2464</v>
      </c>
      <c r="T878" s="520" t="s">
        <v>2464</v>
      </c>
      <c r="U878" s="520" t="s">
        <v>2464</v>
      </c>
      <c r="V878" s="520" t="s">
        <v>2464</v>
      </c>
      <c r="W878" s="520" t="s">
        <v>6094</v>
      </c>
      <c r="X878" s="520" t="s">
        <v>6095</v>
      </c>
      <c r="Y878" s="520" t="s">
        <v>2464</v>
      </c>
      <c r="Z878" s="520" t="s">
        <v>2464</v>
      </c>
      <c r="AA878" s="520" t="s">
        <v>2690</v>
      </c>
      <c r="AB878" s="520" t="s">
        <v>8531</v>
      </c>
      <c r="AC878" s="520" t="s">
        <v>2464</v>
      </c>
      <c r="AD878" s="520" t="s">
        <v>2464</v>
      </c>
      <c r="AE878" s="520" t="s">
        <v>2464</v>
      </c>
      <c r="AF878" s="520" t="s">
        <v>2464</v>
      </c>
      <c r="AG878" s="520" t="s">
        <v>2464</v>
      </c>
    </row>
    <row r="879" spans="1:33" ht="12.75" hidden="1" customHeight="1" outlineLevel="1">
      <c r="A879" s="520" t="s">
        <v>8532</v>
      </c>
      <c r="B879" s="520" t="s">
        <v>8533</v>
      </c>
      <c r="C879" s="520" t="s">
        <v>8533</v>
      </c>
      <c r="D879" s="520" t="s">
        <v>8534</v>
      </c>
      <c r="E879" s="520" t="s">
        <v>8351</v>
      </c>
      <c r="F879" s="520">
        <v>1</v>
      </c>
      <c r="G879" s="523">
        <v>36526.000011574077</v>
      </c>
      <c r="H879" s="523">
        <v>47848.999988425923</v>
      </c>
      <c r="I879" s="523">
        <v>41843.911157407405</v>
      </c>
      <c r="J879" s="520" t="s">
        <v>2465</v>
      </c>
      <c r="K879" s="520">
        <v>1</v>
      </c>
      <c r="L879" s="520" t="s">
        <v>2464</v>
      </c>
      <c r="M879" s="520" t="s">
        <v>8535</v>
      </c>
      <c r="N879" s="523">
        <v>39482</v>
      </c>
      <c r="O879" s="520" t="s">
        <v>2464</v>
      </c>
      <c r="P879" s="520" t="s">
        <v>2464</v>
      </c>
      <c r="Q879" s="520" t="s">
        <v>2464</v>
      </c>
      <c r="R879" s="520" t="s">
        <v>2464</v>
      </c>
      <c r="S879" s="520" t="s">
        <v>2464</v>
      </c>
      <c r="T879" s="520" t="s">
        <v>2464</v>
      </c>
      <c r="U879" s="520" t="s">
        <v>2464</v>
      </c>
      <c r="V879" s="520" t="s">
        <v>2464</v>
      </c>
      <c r="W879" s="520" t="s">
        <v>6192</v>
      </c>
      <c r="X879" s="520" t="s">
        <v>6193</v>
      </c>
      <c r="Y879" s="520" t="s">
        <v>2464</v>
      </c>
      <c r="Z879" s="520" t="s">
        <v>2464</v>
      </c>
      <c r="AA879" s="520" t="s">
        <v>2690</v>
      </c>
      <c r="AB879" s="520" t="s">
        <v>8536</v>
      </c>
      <c r="AC879" s="520" t="s">
        <v>2464</v>
      </c>
      <c r="AD879" s="520" t="s">
        <v>2464</v>
      </c>
      <c r="AE879" s="520" t="s">
        <v>2464</v>
      </c>
      <c r="AF879" s="520" t="s">
        <v>2464</v>
      </c>
      <c r="AG879" s="520" t="s">
        <v>2464</v>
      </c>
    </row>
    <row r="880" spans="1:33" ht="12.75" hidden="1" customHeight="1" outlineLevel="1">
      <c r="A880" s="520" t="s">
        <v>8537</v>
      </c>
      <c r="B880" s="520" t="s">
        <v>8538</v>
      </c>
      <c r="C880" s="520" t="s">
        <v>8538</v>
      </c>
      <c r="D880" s="520" t="s">
        <v>8539</v>
      </c>
      <c r="E880" s="520" t="s">
        <v>8351</v>
      </c>
      <c r="F880" s="520">
        <v>1</v>
      </c>
      <c r="G880" s="523">
        <v>36526.000011574077</v>
      </c>
      <c r="H880" s="523">
        <v>47848.999988425923</v>
      </c>
      <c r="I880" s="523">
        <v>41843.911157407405</v>
      </c>
      <c r="J880" s="520" t="s">
        <v>2465</v>
      </c>
      <c r="K880" s="520">
        <v>1</v>
      </c>
      <c r="L880" s="520" t="s">
        <v>2464</v>
      </c>
      <c r="M880" s="520" t="s">
        <v>8540</v>
      </c>
      <c r="N880" s="523">
        <v>39482</v>
      </c>
      <c r="O880" s="520" t="s">
        <v>2464</v>
      </c>
      <c r="P880" s="520" t="s">
        <v>2464</v>
      </c>
      <c r="Q880" s="520" t="s">
        <v>2464</v>
      </c>
      <c r="R880" s="520" t="s">
        <v>2464</v>
      </c>
      <c r="S880" s="520" t="s">
        <v>2464</v>
      </c>
      <c r="T880" s="520" t="s">
        <v>2464</v>
      </c>
      <c r="U880" s="520" t="s">
        <v>2464</v>
      </c>
      <c r="V880" s="520" t="s">
        <v>2464</v>
      </c>
      <c r="W880" s="520" t="s">
        <v>6192</v>
      </c>
      <c r="X880" s="520" t="s">
        <v>6193</v>
      </c>
      <c r="Y880" s="520" t="s">
        <v>2464</v>
      </c>
      <c r="Z880" s="520" t="s">
        <v>2464</v>
      </c>
      <c r="AA880" s="520" t="s">
        <v>2690</v>
      </c>
      <c r="AB880" s="520" t="s">
        <v>8541</v>
      </c>
      <c r="AC880" s="520" t="s">
        <v>2464</v>
      </c>
      <c r="AD880" s="520" t="s">
        <v>2464</v>
      </c>
      <c r="AE880" s="520" t="s">
        <v>2464</v>
      </c>
      <c r="AF880" s="520" t="s">
        <v>2464</v>
      </c>
      <c r="AG880" s="520" t="s">
        <v>2464</v>
      </c>
    </row>
    <row r="881" spans="1:33" ht="12.75" hidden="1" customHeight="1" outlineLevel="1">
      <c r="A881" s="520" t="s">
        <v>8542</v>
      </c>
      <c r="B881" s="520" t="s">
        <v>8543</v>
      </c>
      <c r="C881" s="520" t="s">
        <v>8543</v>
      </c>
      <c r="D881" s="520" t="s">
        <v>8544</v>
      </c>
      <c r="E881" s="520" t="s">
        <v>8351</v>
      </c>
      <c r="F881" s="520">
        <v>1</v>
      </c>
      <c r="G881" s="523">
        <v>36526.000011574077</v>
      </c>
      <c r="H881" s="523">
        <v>47848.999988425923</v>
      </c>
      <c r="I881" s="523">
        <v>41843.911157407405</v>
      </c>
      <c r="J881" s="520" t="s">
        <v>2465</v>
      </c>
      <c r="K881" s="520">
        <v>1</v>
      </c>
      <c r="L881" s="520" t="s">
        <v>2464</v>
      </c>
      <c r="M881" s="520" t="s">
        <v>8545</v>
      </c>
      <c r="N881" s="523">
        <v>39482</v>
      </c>
      <c r="O881" s="520" t="s">
        <v>2464</v>
      </c>
      <c r="P881" s="520" t="s">
        <v>2464</v>
      </c>
      <c r="Q881" s="520" t="s">
        <v>2464</v>
      </c>
      <c r="R881" s="520" t="s">
        <v>2464</v>
      </c>
      <c r="S881" s="520" t="s">
        <v>2464</v>
      </c>
      <c r="T881" s="520" t="s">
        <v>2464</v>
      </c>
      <c r="U881" s="520" t="s">
        <v>2464</v>
      </c>
      <c r="V881" s="520" t="s">
        <v>2464</v>
      </c>
      <c r="W881" s="520" t="s">
        <v>6192</v>
      </c>
      <c r="X881" s="520" t="s">
        <v>6193</v>
      </c>
      <c r="Y881" s="520" t="s">
        <v>2464</v>
      </c>
      <c r="Z881" s="520" t="s">
        <v>2464</v>
      </c>
      <c r="AA881" s="520" t="s">
        <v>2690</v>
      </c>
      <c r="AB881" s="520" t="s">
        <v>8546</v>
      </c>
      <c r="AC881" s="520" t="s">
        <v>2464</v>
      </c>
      <c r="AD881" s="520" t="s">
        <v>2464</v>
      </c>
      <c r="AE881" s="520" t="s">
        <v>2464</v>
      </c>
      <c r="AF881" s="520" t="s">
        <v>2464</v>
      </c>
      <c r="AG881" s="520" t="s">
        <v>2464</v>
      </c>
    </row>
    <row r="882" spans="1:33" ht="12.75" hidden="1" customHeight="1" outlineLevel="1">
      <c r="A882" s="520" t="s">
        <v>8547</v>
      </c>
      <c r="B882" s="520" t="s">
        <v>8548</v>
      </c>
      <c r="C882" s="520" t="s">
        <v>8548</v>
      </c>
      <c r="D882" s="520" t="s">
        <v>8549</v>
      </c>
      <c r="E882" s="520" t="s">
        <v>8351</v>
      </c>
      <c r="F882" s="520">
        <v>1</v>
      </c>
      <c r="G882" s="523">
        <v>36526.000011574077</v>
      </c>
      <c r="H882" s="523">
        <v>47848.999988425923</v>
      </c>
      <c r="I882" s="523">
        <v>41843.911157407405</v>
      </c>
      <c r="J882" s="520" t="s">
        <v>2465</v>
      </c>
      <c r="K882" s="520">
        <v>1</v>
      </c>
      <c r="L882" s="520" t="s">
        <v>2464</v>
      </c>
      <c r="M882" s="520" t="s">
        <v>8550</v>
      </c>
      <c r="N882" s="523">
        <v>39482</v>
      </c>
      <c r="O882" s="520" t="s">
        <v>2464</v>
      </c>
      <c r="P882" s="520" t="s">
        <v>2464</v>
      </c>
      <c r="Q882" s="520" t="s">
        <v>2464</v>
      </c>
      <c r="R882" s="520" t="s">
        <v>2464</v>
      </c>
      <c r="S882" s="520" t="s">
        <v>2464</v>
      </c>
      <c r="T882" s="520" t="s">
        <v>2464</v>
      </c>
      <c r="U882" s="520" t="s">
        <v>2464</v>
      </c>
      <c r="V882" s="520" t="s">
        <v>2464</v>
      </c>
      <c r="W882" s="520" t="s">
        <v>6192</v>
      </c>
      <c r="X882" s="520" t="s">
        <v>6193</v>
      </c>
      <c r="Y882" s="520" t="s">
        <v>2464</v>
      </c>
      <c r="Z882" s="520" t="s">
        <v>2464</v>
      </c>
      <c r="AA882" s="520" t="s">
        <v>2690</v>
      </c>
      <c r="AB882" s="520" t="s">
        <v>8551</v>
      </c>
      <c r="AC882" s="520" t="s">
        <v>2464</v>
      </c>
      <c r="AD882" s="520" t="s">
        <v>2464</v>
      </c>
      <c r="AE882" s="520" t="s">
        <v>2464</v>
      </c>
      <c r="AF882" s="520" t="s">
        <v>2464</v>
      </c>
      <c r="AG882" s="520" t="s">
        <v>2464</v>
      </c>
    </row>
    <row r="883" spans="1:33" ht="12.75" hidden="1" customHeight="1" outlineLevel="1">
      <c r="A883" s="520" t="s">
        <v>8552</v>
      </c>
      <c r="B883" s="520" t="s">
        <v>8553</v>
      </c>
      <c r="C883" s="520" t="s">
        <v>8553</v>
      </c>
      <c r="D883" s="520" t="s">
        <v>8554</v>
      </c>
      <c r="E883" s="520" t="s">
        <v>8351</v>
      </c>
      <c r="F883" s="520">
        <v>1</v>
      </c>
      <c r="G883" s="523">
        <v>36526.000011574077</v>
      </c>
      <c r="H883" s="523">
        <v>47848.999988425923</v>
      </c>
      <c r="I883" s="523">
        <v>41843.911157407405</v>
      </c>
      <c r="J883" s="520" t="s">
        <v>2465</v>
      </c>
      <c r="K883" s="520">
        <v>1</v>
      </c>
      <c r="L883" s="520" t="s">
        <v>2464</v>
      </c>
      <c r="M883" s="520" t="s">
        <v>8555</v>
      </c>
      <c r="N883" s="523">
        <v>39482</v>
      </c>
      <c r="O883" s="520" t="s">
        <v>2464</v>
      </c>
      <c r="P883" s="520" t="s">
        <v>2464</v>
      </c>
      <c r="Q883" s="520" t="s">
        <v>2464</v>
      </c>
      <c r="R883" s="520" t="s">
        <v>2464</v>
      </c>
      <c r="S883" s="520" t="s">
        <v>2464</v>
      </c>
      <c r="T883" s="520" t="s">
        <v>2464</v>
      </c>
      <c r="U883" s="520" t="s">
        <v>2464</v>
      </c>
      <c r="V883" s="520" t="s">
        <v>2464</v>
      </c>
      <c r="W883" s="520" t="s">
        <v>6192</v>
      </c>
      <c r="X883" s="520" t="s">
        <v>6193</v>
      </c>
      <c r="Y883" s="520" t="s">
        <v>2464</v>
      </c>
      <c r="Z883" s="520" t="s">
        <v>2464</v>
      </c>
      <c r="AA883" s="520" t="s">
        <v>2690</v>
      </c>
      <c r="AB883" s="520" t="s">
        <v>8556</v>
      </c>
      <c r="AC883" s="520" t="s">
        <v>2464</v>
      </c>
      <c r="AD883" s="520" t="s">
        <v>2464</v>
      </c>
      <c r="AE883" s="520" t="s">
        <v>2464</v>
      </c>
      <c r="AF883" s="520" t="s">
        <v>2464</v>
      </c>
      <c r="AG883" s="520" t="s">
        <v>2464</v>
      </c>
    </row>
    <row r="884" spans="1:33" ht="12.75" hidden="1" customHeight="1" outlineLevel="1">
      <c r="A884" s="520" t="s">
        <v>7891</v>
      </c>
      <c r="B884" s="520" t="s">
        <v>8557</v>
      </c>
      <c r="C884" s="520" t="s">
        <v>8557</v>
      </c>
      <c r="D884" s="520" t="s">
        <v>8558</v>
      </c>
      <c r="E884" s="520" t="s">
        <v>8351</v>
      </c>
      <c r="F884" s="520">
        <v>1</v>
      </c>
      <c r="G884" s="523">
        <v>36526.000011574077</v>
      </c>
      <c r="H884" s="523">
        <v>47848.999988425923</v>
      </c>
      <c r="I884" s="523">
        <v>41843.911157407405</v>
      </c>
      <c r="J884" s="520" t="s">
        <v>2465</v>
      </c>
      <c r="K884" s="520">
        <v>1</v>
      </c>
      <c r="L884" s="520" t="s">
        <v>2464</v>
      </c>
      <c r="M884" s="520" t="s">
        <v>8559</v>
      </c>
      <c r="N884" s="523">
        <v>39482</v>
      </c>
      <c r="O884" s="520" t="s">
        <v>2464</v>
      </c>
      <c r="P884" s="520" t="s">
        <v>2464</v>
      </c>
      <c r="Q884" s="520" t="s">
        <v>2464</v>
      </c>
      <c r="R884" s="520" t="s">
        <v>2464</v>
      </c>
      <c r="S884" s="520" t="s">
        <v>2464</v>
      </c>
      <c r="T884" s="520" t="s">
        <v>2464</v>
      </c>
      <c r="U884" s="520" t="s">
        <v>2464</v>
      </c>
      <c r="V884" s="520" t="s">
        <v>2464</v>
      </c>
      <c r="W884" s="520" t="s">
        <v>6192</v>
      </c>
      <c r="X884" s="520" t="s">
        <v>6193</v>
      </c>
      <c r="Y884" s="520" t="s">
        <v>2464</v>
      </c>
      <c r="Z884" s="520" t="s">
        <v>2464</v>
      </c>
      <c r="AA884" s="520" t="s">
        <v>2690</v>
      </c>
      <c r="AB884" s="520" t="s">
        <v>8560</v>
      </c>
      <c r="AC884" s="520" t="s">
        <v>2464</v>
      </c>
      <c r="AD884" s="520" t="s">
        <v>2464</v>
      </c>
      <c r="AE884" s="520" t="s">
        <v>2464</v>
      </c>
      <c r="AF884" s="520" t="s">
        <v>2464</v>
      </c>
      <c r="AG884" s="520" t="s">
        <v>2464</v>
      </c>
    </row>
    <row r="885" spans="1:33" ht="12.75" hidden="1" customHeight="1" outlineLevel="1">
      <c r="A885" s="520" t="s">
        <v>8561</v>
      </c>
      <c r="B885" s="520" t="s">
        <v>8562</v>
      </c>
      <c r="C885" s="520" t="s">
        <v>8562</v>
      </c>
      <c r="D885" s="520" t="s">
        <v>8563</v>
      </c>
      <c r="E885" s="520" t="s">
        <v>8351</v>
      </c>
      <c r="F885" s="520">
        <v>1</v>
      </c>
      <c r="G885" s="523">
        <v>36526.000011574077</v>
      </c>
      <c r="H885" s="523">
        <v>47848.999988425923</v>
      </c>
      <c r="I885" s="523">
        <v>41843.911157407405</v>
      </c>
      <c r="J885" s="520" t="s">
        <v>2465</v>
      </c>
      <c r="K885" s="520">
        <v>1</v>
      </c>
      <c r="L885" s="520" t="s">
        <v>2464</v>
      </c>
      <c r="M885" s="520" t="s">
        <v>8564</v>
      </c>
      <c r="N885" s="523">
        <v>39482</v>
      </c>
      <c r="O885" s="520" t="s">
        <v>2464</v>
      </c>
      <c r="P885" s="520" t="s">
        <v>2464</v>
      </c>
      <c r="Q885" s="520" t="s">
        <v>2464</v>
      </c>
      <c r="R885" s="520" t="s">
        <v>2464</v>
      </c>
      <c r="S885" s="520" t="s">
        <v>2464</v>
      </c>
      <c r="T885" s="520" t="s">
        <v>2464</v>
      </c>
      <c r="U885" s="520" t="s">
        <v>2464</v>
      </c>
      <c r="V885" s="520" t="s">
        <v>2464</v>
      </c>
      <c r="W885" s="520" t="s">
        <v>6192</v>
      </c>
      <c r="X885" s="520" t="s">
        <v>6193</v>
      </c>
      <c r="Y885" s="520" t="s">
        <v>2464</v>
      </c>
      <c r="Z885" s="520" t="s">
        <v>2464</v>
      </c>
      <c r="AA885" s="520" t="s">
        <v>2690</v>
      </c>
      <c r="AB885" s="520" t="s">
        <v>8565</v>
      </c>
      <c r="AC885" s="520" t="s">
        <v>2464</v>
      </c>
      <c r="AD885" s="520" t="s">
        <v>2464</v>
      </c>
      <c r="AE885" s="520" t="s">
        <v>2464</v>
      </c>
      <c r="AF885" s="520" t="s">
        <v>2464</v>
      </c>
      <c r="AG885" s="520" t="s">
        <v>2464</v>
      </c>
    </row>
    <row r="886" spans="1:33" ht="12.75" hidden="1" customHeight="1" outlineLevel="1">
      <c r="A886" s="520" t="s">
        <v>8566</v>
      </c>
      <c r="B886" s="520" t="s">
        <v>8567</v>
      </c>
      <c r="C886" s="520" t="s">
        <v>8567</v>
      </c>
      <c r="D886" s="520" t="s">
        <v>8568</v>
      </c>
      <c r="E886" s="520" t="s">
        <v>8351</v>
      </c>
      <c r="F886" s="520">
        <v>1</v>
      </c>
      <c r="G886" s="523">
        <v>36526.000011574077</v>
      </c>
      <c r="H886" s="523">
        <v>47848.999988425923</v>
      </c>
      <c r="I886" s="523">
        <v>41843.911157407405</v>
      </c>
      <c r="J886" s="520" t="s">
        <v>2465</v>
      </c>
      <c r="K886" s="520">
        <v>1</v>
      </c>
      <c r="L886" s="520" t="s">
        <v>2464</v>
      </c>
      <c r="M886" s="520" t="s">
        <v>8569</v>
      </c>
      <c r="N886" s="523">
        <v>39482</v>
      </c>
      <c r="O886" s="520" t="s">
        <v>2464</v>
      </c>
      <c r="P886" s="520" t="s">
        <v>2464</v>
      </c>
      <c r="Q886" s="520" t="s">
        <v>2464</v>
      </c>
      <c r="R886" s="520" t="s">
        <v>2464</v>
      </c>
      <c r="S886" s="520" t="s">
        <v>2464</v>
      </c>
      <c r="T886" s="520" t="s">
        <v>2464</v>
      </c>
      <c r="U886" s="520" t="s">
        <v>2464</v>
      </c>
      <c r="V886" s="520" t="s">
        <v>2464</v>
      </c>
      <c r="W886" s="520" t="s">
        <v>6192</v>
      </c>
      <c r="X886" s="520" t="s">
        <v>6193</v>
      </c>
      <c r="Y886" s="520" t="s">
        <v>2464</v>
      </c>
      <c r="Z886" s="520" t="s">
        <v>2464</v>
      </c>
      <c r="AA886" s="520" t="s">
        <v>2690</v>
      </c>
      <c r="AB886" s="520" t="s">
        <v>8570</v>
      </c>
      <c r="AC886" s="520" t="s">
        <v>2464</v>
      </c>
      <c r="AD886" s="520" t="s">
        <v>2464</v>
      </c>
      <c r="AE886" s="520" t="s">
        <v>2464</v>
      </c>
      <c r="AF886" s="520" t="s">
        <v>2464</v>
      </c>
      <c r="AG886" s="520" t="s">
        <v>2464</v>
      </c>
    </row>
    <row r="887" spans="1:33" ht="12.75" hidden="1" customHeight="1" outlineLevel="1">
      <c r="A887" s="520" t="s">
        <v>8571</v>
      </c>
      <c r="B887" s="520" t="s">
        <v>8572</v>
      </c>
      <c r="C887" s="520" t="s">
        <v>8572</v>
      </c>
      <c r="D887" s="520" t="s">
        <v>8573</v>
      </c>
      <c r="E887" s="520" t="s">
        <v>8351</v>
      </c>
      <c r="F887" s="520">
        <v>1</v>
      </c>
      <c r="G887" s="523">
        <v>36526.000011574077</v>
      </c>
      <c r="H887" s="523">
        <v>47848.999988425923</v>
      </c>
      <c r="I887" s="523">
        <v>41843.911157407405</v>
      </c>
      <c r="J887" s="520" t="s">
        <v>2465</v>
      </c>
      <c r="K887" s="520">
        <v>1</v>
      </c>
      <c r="L887" s="520" t="s">
        <v>2464</v>
      </c>
      <c r="M887" s="520" t="s">
        <v>8574</v>
      </c>
      <c r="N887" s="523">
        <v>39482</v>
      </c>
      <c r="O887" s="520" t="s">
        <v>2464</v>
      </c>
      <c r="P887" s="520" t="s">
        <v>2464</v>
      </c>
      <c r="Q887" s="520" t="s">
        <v>2464</v>
      </c>
      <c r="R887" s="520" t="s">
        <v>2464</v>
      </c>
      <c r="S887" s="520" t="s">
        <v>2464</v>
      </c>
      <c r="T887" s="520" t="s">
        <v>2464</v>
      </c>
      <c r="U887" s="520" t="s">
        <v>2464</v>
      </c>
      <c r="V887" s="520" t="s">
        <v>2464</v>
      </c>
      <c r="W887" s="520" t="s">
        <v>6192</v>
      </c>
      <c r="X887" s="520" t="s">
        <v>6193</v>
      </c>
      <c r="Y887" s="520" t="s">
        <v>2464</v>
      </c>
      <c r="Z887" s="520" t="s">
        <v>2464</v>
      </c>
      <c r="AA887" s="520" t="s">
        <v>2690</v>
      </c>
      <c r="AB887" s="520" t="s">
        <v>8575</v>
      </c>
      <c r="AC887" s="520" t="s">
        <v>2464</v>
      </c>
      <c r="AD887" s="520" t="s">
        <v>2464</v>
      </c>
      <c r="AE887" s="520" t="s">
        <v>2464</v>
      </c>
      <c r="AF887" s="520" t="s">
        <v>2464</v>
      </c>
      <c r="AG887" s="520" t="s">
        <v>2464</v>
      </c>
    </row>
    <row r="888" spans="1:33" ht="12.75" hidden="1" customHeight="1" outlineLevel="1">
      <c r="A888" s="520" t="s">
        <v>8576</v>
      </c>
      <c r="B888" s="520" t="s">
        <v>8577</v>
      </c>
      <c r="C888" s="520" t="s">
        <v>8577</v>
      </c>
      <c r="D888" s="520" t="s">
        <v>8578</v>
      </c>
      <c r="E888" s="520" t="s">
        <v>8351</v>
      </c>
      <c r="F888" s="520">
        <v>1</v>
      </c>
      <c r="G888" s="523">
        <v>36526.000011574077</v>
      </c>
      <c r="H888" s="523">
        <v>47848.999988425923</v>
      </c>
      <c r="I888" s="523">
        <v>41843.911157407405</v>
      </c>
      <c r="J888" s="520" t="s">
        <v>2465</v>
      </c>
      <c r="K888" s="520">
        <v>1</v>
      </c>
      <c r="L888" s="520" t="s">
        <v>2464</v>
      </c>
      <c r="M888" s="520" t="s">
        <v>8579</v>
      </c>
      <c r="N888" s="523">
        <v>39482</v>
      </c>
      <c r="O888" s="520" t="s">
        <v>2464</v>
      </c>
      <c r="P888" s="520" t="s">
        <v>2464</v>
      </c>
      <c r="Q888" s="520" t="s">
        <v>2464</v>
      </c>
      <c r="R888" s="520" t="s">
        <v>2464</v>
      </c>
      <c r="S888" s="520" t="s">
        <v>2464</v>
      </c>
      <c r="T888" s="520" t="s">
        <v>2464</v>
      </c>
      <c r="U888" s="520" t="s">
        <v>2464</v>
      </c>
      <c r="V888" s="520" t="s">
        <v>2464</v>
      </c>
      <c r="W888" s="520" t="s">
        <v>6192</v>
      </c>
      <c r="X888" s="520" t="s">
        <v>6193</v>
      </c>
      <c r="Y888" s="520" t="s">
        <v>2464</v>
      </c>
      <c r="Z888" s="520" t="s">
        <v>2464</v>
      </c>
      <c r="AA888" s="520" t="s">
        <v>2690</v>
      </c>
      <c r="AB888" s="520" t="s">
        <v>8580</v>
      </c>
      <c r="AC888" s="520" t="s">
        <v>2464</v>
      </c>
      <c r="AD888" s="520" t="s">
        <v>2464</v>
      </c>
      <c r="AE888" s="520" t="s">
        <v>2464</v>
      </c>
      <c r="AF888" s="520" t="s">
        <v>2464</v>
      </c>
      <c r="AG888" s="520" t="s">
        <v>2464</v>
      </c>
    </row>
    <row r="889" spans="1:33" ht="12.75" hidden="1" customHeight="1" outlineLevel="1">
      <c r="A889" s="520" t="s">
        <v>8581</v>
      </c>
      <c r="B889" s="520" t="s">
        <v>8582</v>
      </c>
      <c r="C889" s="520" t="s">
        <v>8582</v>
      </c>
      <c r="D889" s="520" t="s">
        <v>8583</v>
      </c>
      <c r="E889" s="520" t="s">
        <v>8351</v>
      </c>
      <c r="F889" s="520">
        <v>1</v>
      </c>
      <c r="G889" s="523">
        <v>36526.000011574077</v>
      </c>
      <c r="H889" s="523">
        <v>47848.999988425923</v>
      </c>
      <c r="I889" s="523">
        <v>41843.911157407405</v>
      </c>
      <c r="J889" s="520" t="s">
        <v>2465</v>
      </c>
      <c r="K889" s="520">
        <v>1</v>
      </c>
      <c r="L889" s="520" t="s">
        <v>2464</v>
      </c>
      <c r="M889" s="520" t="s">
        <v>8584</v>
      </c>
      <c r="N889" s="523">
        <v>39482</v>
      </c>
      <c r="O889" s="520" t="s">
        <v>2464</v>
      </c>
      <c r="P889" s="520" t="s">
        <v>2464</v>
      </c>
      <c r="Q889" s="520" t="s">
        <v>2464</v>
      </c>
      <c r="R889" s="520" t="s">
        <v>2464</v>
      </c>
      <c r="S889" s="520" t="s">
        <v>2464</v>
      </c>
      <c r="T889" s="520" t="s">
        <v>2464</v>
      </c>
      <c r="U889" s="520" t="s">
        <v>2464</v>
      </c>
      <c r="V889" s="520" t="s">
        <v>2464</v>
      </c>
      <c r="W889" s="520" t="s">
        <v>6244</v>
      </c>
      <c r="X889" s="520" t="s">
        <v>6245</v>
      </c>
      <c r="Y889" s="520" t="s">
        <v>2464</v>
      </c>
      <c r="Z889" s="520" t="s">
        <v>2464</v>
      </c>
      <c r="AA889" s="520" t="s">
        <v>2690</v>
      </c>
      <c r="AB889" s="520" t="s">
        <v>8585</v>
      </c>
      <c r="AC889" s="520" t="s">
        <v>2464</v>
      </c>
      <c r="AD889" s="520" t="s">
        <v>2464</v>
      </c>
      <c r="AE889" s="520" t="s">
        <v>2464</v>
      </c>
      <c r="AF889" s="520" t="s">
        <v>2464</v>
      </c>
      <c r="AG889" s="520" t="s">
        <v>2464</v>
      </c>
    </row>
    <row r="890" spans="1:33" ht="12.75" hidden="1" customHeight="1" outlineLevel="1">
      <c r="A890" s="520" t="s">
        <v>8586</v>
      </c>
      <c r="B890" s="520" t="s">
        <v>8587</v>
      </c>
      <c r="C890" s="520" t="s">
        <v>8587</v>
      </c>
      <c r="D890" s="520" t="s">
        <v>8588</v>
      </c>
      <c r="E890" s="520" t="s">
        <v>8351</v>
      </c>
      <c r="F890" s="520">
        <v>1</v>
      </c>
      <c r="G890" s="523">
        <v>36526.000011574077</v>
      </c>
      <c r="H890" s="523">
        <v>47848.999988425923</v>
      </c>
      <c r="I890" s="523">
        <v>41843.911157407405</v>
      </c>
      <c r="J890" s="520" t="s">
        <v>2465</v>
      </c>
      <c r="K890" s="520">
        <v>1</v>
      </c>
      <c r="L890" s="520" t="s">
        <v>2464</v>
      </c>
      <c r="M890" s="520" t="s">
        <v>8589</v>
      </c>
      <c r="N890" s="523">
        <v>39482</v>
      </c>
      <c r="O890" s="520" t="s">
        <v>2464</v>
      </c>
      <c r="P890" s="520" t="s">
        <v>2464</v>
      </c>
      <c r="Q890" s="520" t="s">
        <v>2464</v>
      </c>
      <c r="R890" s="520" t="s">
        <v>2464</v>
      </c>
      <c r="S890" s="520" t="s">
        <v>2464</v>
      </c>
      <c r="T890" s="520" t="s">
        <v>2464</v>
      </c>
      <c r="U890" s="520" t="s">
        <v>2464</v>
      </c>
      <c r="V890" s="520" t="s">
        <v>2464</v>
      </c>
      <c r="W890" s="520" t="s">
        <v>6244</v>
      </c>
      <c r="X890" s="520" t="s">
        <v>6245</v>
      </c>
      <c r="Y890" s="520" t="s">
        <v>2464</v>
      </c>
      <c r="Z890" s="520" t="s">
        <v>2464</v>
      </c>
      <c r="AA890" s="520" t="s">
        <v>2690</v>
      </c>
      <c r="AB890" s="520" t="s">
        <v>8590</v>
      </c>
      <c r="AC890" s="520" t="s">
        <v>2464</v>
      </c>
      <c r="AD890" s="520" t="s">
        <v>2464</v>
      </c>
      <c r="AE890" s="520" t="s">
        <v>2464</v>
      </c>
      <c r="AF890" s="520" t="s">
        <v>2464</v>
      </c>
      <c r="AG890" s="520" t="s">
        <v>2464</v>
      </c>
    </row>
    <row r="891" spans="1:33" ht="12.75" hidden="1" customHeight="1" outlineLevel="1">
      <c r="A891" s="520" t="s">
        <v>8591</v>
      </c>
      <c r="B891" s="520" t="s">
        <v>8592</v>
      </c>
      <c r="C891" s="520" t="s">
        <v>8592</v>
      </c>
      <c r="D891" s="520" t="s">
        <v>8592</v>
      </c>
      <c r="E891" s="520" t="s">
        <v>8351</v>
      </c>
      <c r="F891" s="520">
        <v>1</v>
      </c>
      <c r="G891" s="523">
        <v>36526.000011574077</v>
      </c>
      <c r="H891" s="523">
        <v>47848.999988425923</v>
      </c>
      <c r="I891" s="523">
        <v>41843.911157407405</v>
      </c>
      <c r="J891" s="520" t="s">
        <v>2465</v>
      </c>
      <c r="K891" s="520">
        <v>1</v>
      </c>
      <c r="L891" s="520" t="s">
        <v>2464</v>
      </c>
      <c r="M891" s="520" t="s">
        <v>8593</v>
      </c>
      <c r="N891" s="523">
        <v>39482</v>
      </c>
      <c r="O891" s="520" t="s">
        <v>2464</v>
      </c>
      <c r="P891" s="520" t="s">
        <v>2464</v>
      </c>
      <c r="Q891" s="520" t="s">
        <v>2464</v>
      </c>
      <c r="R891" s="520" t="s">
        <v>2464</v>
      </c>
      <c r="S891" s="520" t="s">
        <v>2464</v>
      </c>
      <c r="T891" s="520" t="s">
        <v>2464</v>
      </c>
      <c r="U891" s="520" t="s">
        <v>2464</v>
      </c>
      <c r="V891" s="520" t="s">
        <v>2464</v>
      </c>
      <c r="W891" s="520" t="s">
        <v>6839</v>
      </c>
      <c r="X891" s="520" t="s">
        <v>6256</v>
      </c>
      <c r="Y891" s="520" t="s">
        <v>2464</v>
      </c>
      <c r="Z891" s="520" t="s">
        <v>2464</v>
      </c>
      <c r="AA891" s="520" t="s">
        <v>2690</v>
      </c>
      <c r="AB891" s="520" t="s">
        <v>8594</v>
      </c>
      <c r="AC891" s="520" t="s">
        <v>2464</v>
      </c>
      <c r="AD891" s="520" t="s">
        <v>2464</v>
      </c>
      <c r="AE891" s="520" t="s">
        <v>2464</v>
      </c>
      <c r="AF891" s="520" t="s">
        <v>2464</v>
      </c>
      <c r="AG891" s="520" t="s">
        <v>2464</v>
      </c>
    </row>
    <row r="892" spans="1:33" ht="12.75" hidden="1" customHeight="1" outlineLevel="1">
      <c r="A892" s="520" t="s">
        <v>8595</v>
      </c>
      <c r="B892" s="520" t="s">
        <v>8596</v>
      </c>
      <c r="C892" s="520" t="s">
        <v>8596</v>
      </c>
      <c r="D892" s="520" t="s">
        <v>8597</v>
      </c>
      <c r="E892" s="520" t="s">
        <v>8351</v>
      </c>
      <c r="F892" s="520">
        <v>1</v>
      </c>
      <c r="G892" s="523">
        <v>36526.000011574077</v>
      </c>
      <c r="H892" s="523">
        <v>47848.999988425923</v>
      </c>
      <c r="I892" s="523">
        <v>41843.911157407405</v>
      </c>
      <c r="J892" s="520" t="s">
        <v>2465</v>
      </c>
      <c r="K892" s="520">
        <v>1</v>
      </c>
      <c r="L892" s="520" t="s">
        <v>2464</v>
      </c>
      <c r="M892" s="520" t="s">
        <v>8598</v>
      </c>
      <c r="N892" s="523">
        <v>39482</v>
      </c>
      <c r="O892" s="520" t="s">
        <v>2464</v>
      </c>
      <c r="P892" s="520" t="s">
        <v>2464</v>
      </c>
      <c r="Q892" s="520" t="s">
        <v>2464</v>
      </c>
      <c r="R892" s="520" t="s">
        <v>2464</v>
      </c>
      <c r="S892" s="520" t="s">
        <v>2464</v>
      </c>
      <c r="T892" s="520" t="s">
        <v>2464</v>
      </c>
      <c r="U892" s="520" t="s">
        <v>2464</v>
      </c>
      <c r="V892" s="520" t="s">
        <v>2464</v>
      </c>
      <c r="W892" s="520" t="s">
        <v>6262</v>
      </c>
      <c r="X892" s="520" t="s">
        <v>6263</v>
      </c>
      <c r="Y892" s="520" t="s">
        <v>2464</v>
      </c>
      <c r="Z892" s="520" t="s">
        <v>2464</v>
      </c>
      <c r="AA892" s="520" t="s">
        <v>2690</v>
      </c>
      <c r="AB892" s="520" t="s">
        <v>8599</v>
      </c>
      <c r="AC892" s="520" t="s">
        <v>2464</v>
      </c>
      <c r="AD892" s="520" t="s">
        <v>2464</v>
      </c>
      <c r="AE892" s="520" t="s">
        <v>2464</v>
      </c>
      <c r="AF892" s="520" t="s">
        <v>2464</v>
      </c>
      <c r="AG892" s="520" t="s">
        <v>2464</v>
      </c>
    </row>
    <row r="893" spans="1:33" ht="12.75" hidden="1" customHeight="1" outlineLevel="1">
      <c r="A893" s="520" t="s">
        <v>8600</v>
      </c>
      <c r="B893" s="520" t="s">
        <v>8601</v>
      </c>
      <c r="C893" s="520" t="s">
        <v>8601</v>
      </c>
      <c r="D893" s="520" t="s">
        <v>8602</v>
      </c>
      <c r="E893" s="520" t="s">
        <v>8351</v>
      </c>
      <c r="F893" s="520">
        <v>1</v>
      </c>
      <c r="G893" s="523">
        <v>36526.000011574077</v>
      </c>
      <c r="H893" s="523">
        <v>47848.999988425923</v>
      </c>
      <c r="I893" s="523">
        <v>41843.911157407405</v>
      </c>
      <c r="J893" s="520" t="s">
        <v>2465</v>
      </c>
      <c r="K893" s="520">
        <v>1</v>
      </c>
      <c r="L893" s="520" t="s">
        <v>2464</v>
      </c>
      <c r="M893" s="520" t="s">
        <v>8603</v>
      </c>
      <c r="N893" s="523">
        <v>39482</v>
      </c>
      <c r="O893" s="520" t="s">
        <v>2464</v>
      </c>
      <c r="P893" s="520" t="s">
        <v>2464</v>
      </c>
      <c r="Q893" s="520" t="s">
        <v>2464</v>
      </c>
      <c r="R893" s="520" t="s">
        <v>2464</v>
      </c>
      <c r="S893" s="520" t="s">
        <v>2464</v>
      </c>
      <c r="T893" s="520" t="s">
        <v>2464</v>
      </c>
      <c r="U893" s="520" t="s">
        <v>2464</v>
      </c>
      <c r="V893" s="520" t="s">
        <v>2464</v>
      </c>
      <c r="W893" s="520" t="s">
        <v>6262</v>
      </c>
      <c r="X893" s="520" t="s">
        <v>6263</v>
      </c>
      <c r="Y893" s="520" t="s">
        <v>2464</v>
      </c>
      <c r="Z893" s="520" t="s">
        <v>2464</v>
      </c>
      <c r="AA893" s="520" t="s">
        <v>2690</v>
      </c>
      <c r="AB893" s="520" t="s">
        <v>8604</v>
      </c>
      <c r="AC893" s="520" t="s">
        <v>2464</v>
      </c>
      <c r="AD893" s="520" t="s">
        <v>2464</v>
      </c>
      <c r="AE893" s="520" t="s">
        <v>2464</v>
      </c>
      <c r="AF893" s="520" t="s">
        <v>2464</v>
      </c>
      <c r="AG893" s="520" t="s">
        <v>2464</v>
      </c>
    </row>
    <row r="894" spans="1:33" ht="12.75" hidden="1" customHeight="1" outlineLevel="1">
      <c r="A894" s="520" t="s">
        <v>8605</v>
      </c>
      <c r="B894" s="520" t="s">
        <v>8606</v>
      </c>
      <c r="C894" s="520" t="s">
        <v>8606</v>
      </c>
      <c r="D894" s="520" t="s">
        <v>8607</v>
      </c>
      <c r="E894" s="520" t="s">
        <v>8351</v>
      </c>
      <c r="F894" s="520">
        <v>1</v>
      </c>
      <c r="G894" s="523">
        <v>36526.000011574077</v>
      </c>
      <c r="H894" s="523">
        <v>47848.999988425923</v>
      </c>
      <c r="I894" s="523">
        <v>41843.911157407405</v>
      </c>
      <c r="J894" s="520" t="s">
        <v>2465</v>
      </c>
      <c r="K894" s="520">
        <v>1</v>
      </c>
      <c r="L894" s="520" t="s">
        <v>2464</v>
      </c>
      <c r="M894" s="520" t="s">
        <v>8608</v>
      </c>
      <c r="N894" s="523">
        <v>39482</v>
      </c>
      <c r="O894" s="520" t="s">
        <v>2464</v>
      </c>
      <c r="P894" s="520" t="s">
        <v>2464</v>
      </c>
      <c r="Q894" s="520" t="s">
        <v>2464</v>
      </c>
      <c r="R894" s="520" t="s">
        <v>2464</v>
      </c>
      <c r="S894" s="520" t="s">
        <v>2464</v>
      </c>
      <c r="T894" s="520" t="s">
        <v>2464</v>
      </c>
      <c r="U894" s="520" t="s">
        <v>2464</v>
      </c>
      <c r="V894" s="520" t="s">
        <v>2464</v>
      </c>
      <c r="W894" s="520" t="s">
        <v>6262</v>
      </c>
      <c r="X894" s="520" t="s">
        <v>6263</v>
      </c>
      <c r="Y894" s="520" t="s">
        <v>2464</v>
      </c>
      <c r="Z894" s="520" t="s">
        <v>2464</v>
      </c>
      <c r="AA894" s="520" t="s">
        <v>2690</v>
      </c>
      <c r="AB894" s="520" t="s">
        <v>8609</v>
      </c>
      <c r="AC894" s="520" t="s">
        <v>2464</v>
      </c>
      <c r="AD894" s="520" t="s">
        <v>2464</v>
      </c>
      <c r="AE894" s="520" t="s">
        <v>2464</v>
      </c>
      <c r="AF894" s="520" t="s">
        <v>2464</v>
      </c>
      <c r="AG894" s="520" t="s">
        <v>2464</v>
      </c>
    </row>
    <row r="895" spans="1:33" ht="12.75" hidden="1" customHeight="1" outlineLevel="1">
      <c r="A895" s="520" t="s">
        <v>8610</v>
      </c>
      <c r="B895" s="520" t="s">
        <v>8611</v>
      </c>
      <c r="C895" s="520" t="s">
        <v>8611</v>
      </c>
      <c r="D895" s="520" t="s">
        <v>8612</v>
      </c>
      <c r="E895" s="520" t="s">
        <v>8351</v>
      </c>
      <c r="F895" s="520">
        <v>1</v>
      </c>
      <c r="G895" s="523">
        <v>36526.000011574077</v>
      </c>
      <c r="H895" s="523">
        <v>47848.999988425923</v>
      </c>
      <c r="I895" s="523">
        <v>41843.911157407405</v>
      </c>
      <c r="J895" s="520" t="s">
        <v>2465</v>
      </c>
      <c r="K895" s="520">
        <v>1</v>
      </c>
      <c r="L895" s="520" t="s">
        <v>2464</v>
      </c>
      <c r="M895" s="520" t="s">
        <v>8613</v>
      </c>
      <c r="N895" s="523">
        <v>39482</v>
      </c>
      <c r="O895" s="520" t="s">
        <v>2464</v>
      </c>
      <c r="P895" s="520" t="s">
        <v>2464</v>
      </c>
      <c r="Q895" s="520" t="s">
        <v>2464</v>
      </c>
      <c r="R895" s="520" t="s">
        <v>2464</v>
      </c>
      <c r="S895" s="520" t="s">
        <v>2464</v>
      </c>
      <c r="T895" s="520" t="s">
        <v>2464</v>
      </c>
      <c r="U895" s="520" t="s">
        <v>2464</v>
      </c>
      <c r="V895" s="520" t="s">
        <v>2464</v>
      </c>
      <c r="W895" s="520" t="s">
        <v>6262</v>
      </c>
      <c r="X895" s="520" t="s">
        <v>6263</v>
      </c>
      <c r="Y895" s="520" t="s">
        <v>2464</v>
      </c>
      <c r="Z895" s="520" t="s">
        <v>2464</v>
      </c>
      <c r="AA895" s="520" t="s">
        <v>2690</v>
      </c>
      <c r="AB895" s="520" t="s">
        <v>8614</v>
      </c>
      <c r="AC895" s="520" t="s">
        <v>2464</v>
      </c>
      <c r="AD895" s="520" t="s">
        <v>2464</v>
      </c>
      <c r="AE895" s="520" t="s">
        <v>2464</v>
      </c>
      <c r="AF895" s="520" t="s">
        <v>2464</v>
      </c>
      <c r="AG895" s="520" t="s">
        <v>2464</v>
      </c>
    </row>
    <row r="896" spans="1:33" ht="12.75" hidden="1" customHeight="1" outlineLevel="1">
      <c r="A896" s="520" t="s">
        <v>8615</v>
      </c>
      <c r="B896" s="520" t="s">
        <v>8616</v>
      </c>
      <c r="C896" s="520" t="s">
        <v>8616</v>
      </c>
      <c r="D896" s="520" t="s">
        <v>8617</v>
      </c>
      <c r="E896" s="520" t="s">
        <v>8351</v>
      </c>
      <c r="F896" s="520">
        <v>1</v>
      </c>
      <c r="G896" s="523">
        <v>36526.000011574077</v>
      </c>
      <c r="H896" s="523">
        <v>47848.999988425923</v>
      </c>
      <c r="I896" s="523">
        <v>41843.911157407405</v>
      </c>
      <c r="J896" s="520" t="s">
        <v>2465</v>
      </c>
      <c r="K896" s="520">
        <v>1</v>
      </c>
      <c r="L896" s="520" t="s">
        <v>2464</v>
      </c>
      <c r="M896" s="520" t="s">
        <v>8618</v>
      </c>
      <c r="N896" s="523">
        <v>39482</v>
      </c>
      <c r="O896" s="520" t="s">
        <v>2464</v>
      </c>
      <c r="P896" s="520" t="s">
        <v>2464</v>
      </c>
      <c r="Q896" s="520" t="s">
        <v>2464</v>
      </c>
      <c r="R896" s="520" t="s">
        <v>2464</v>
      </c>
      <c r="S896" s="520" t="s">
        <v>2464</v>
      </c>
      <c r="T896" s="520" t="s">
        <v>2464</v>
      </c>
      <c r="U896" s="520" t="s">
        <v>2464</v>
      </c>
      <c r="V896" s="520" t="s">
        <v>2464</v>
      </c>
      <c r="W896" s="520" t="s">
        <v>6262</v>
      </c>
      <c r="X896" s="520" t="s">
        <v>6263</v>
      </c>
      <c r="Y896" s="520" t="s">
        <v>2464</v>
      </c>
      <c r="Z896" s="520" t="s">
        <v>2464</v>
      </c>
      <c r="AA896" s="520" t="s">
        <v>2690</v>
      </c>
      <c r="AB896" s="520" t="s">
        <v>8619</v>
      </c>
      <c r="AC896" s="520" t="s">
        <v>2464</v>
      </c>
      <c r="AD896" s="520" t="s">
        <v>2464</v>
      </c>
      <c r="AE896" s="520" t="s">
        <v>2464</v>
      </c>
      <c r="AF896" s="520" t="s">
        <v>2464</v>
      </c>
      <c r="AG896" s="520" t="s">
        <v>2464</v>
      </c>
    </row>
    <row r="897" spans="1:33" ht="12.75" hidden="1" customHeight="1" outlineLevel="1">
      <c r="A897" s="520" t="s">
        <v>8620</v>
      </c>
      <c r="B897" s="520" t="s">
        <v>8621</v>
      </c>
      <c r="C897" s="520" t="s">
        <v>8621</v>
      </c>
      <c r="D897" s="520" t="s">
        <v>8621</v>
      </c>
      <c r="E897" s="520" t="s">
        <v>8351</v>
      </c>
      <c r="F897" s="520">
        <v>1</v>
      </c>
      <c r="G897" s="523">
        <v>36526.000011574077</v>
      </c>
      <c r="H897" s="523">
        <v>47848.999988425923</v>
      </c>
      <c r="I897" s="523">
        <v>41843.911157407405</v>
      </c>
      <c r="J897" s="520" t="s">
        <v>2465</v>
      </c>
      <c r="K897" s="520">
        <v>1</v>
      </c>
      <c r="L897" s="520" t="s">
        <v>2464</v>
      </c>
      <c r="M897" s="520" t="s">
        <v>8622</v>
      </c>
      <c r="N897" s="523">
        <v>39482</v>
      </c>
      <c r="O897" s="520" t="s">
        <v>2464</v>
      </c>
      <c r="P897" s="520" t="s">
        <v>2464</v>
      </c>
      <c r="Q897" s="520" t="s">
        <v>2464</v>
      </c>
      <c r="R897" s="520" t="s">
        <v>2464</v>
      </c>
      <c r="S897" s="520" t="s">
        <v>2464</v>
      </c>
      <c r="T897" s="520" t="s">
        <v>2464</v>
      </c>
      <c r="U897" s="520" t="s">
        <v>2464</v>
      </c>
      <c r="V897" s="520" t="s">
        <v>2464</v>
      </c>
      <c r="W897" s="520" t="s">
        <v>6262</v>
      </c>
      <c r="X897" s="520" t="s">
        <v>6263</v>
      </c>
      <c r="Y897" s="520" t="s">
        <v>2464</v>
      </c>
      <c r="Z897" s="520" t="s">
        <v>2464</v>
      </c>
      <c r="AA897" s="520" t="s">
        <v>2690</v>
      </c>
      <c r="AB897" s="520" t="s">
        <v>8623</v>
      </c>
      <c r="AC897" s="520" t="s">
        <v>2464</v>
      </c>
      <c r="AD897" s="520" t="s">
        <v>2464</v>
      </c>
      <c r="AE897" s="520" t="s">
        <v>2464</v>
      </c>
      <c r="AF897" s="520" t="s">
        <v>2464</v>
      </c>
      <c r="AG897" s="520" t="s">
        <v>2464</v>
      </c>
    </row>
    <row r="898" spans="1:33" ht="12.75" hidden="1" customHeight="1" outlineLevel="1">
      <c r="A898" s="520" t="s">
        <v>8624</v>
      </c>
      <c r="B898" s="520" t="s">
        <v>8625</v>
      </c>
      <c r="C898" s="520" t="s">
        <v>8625</v>
      </c>
      <c r="D898" s="520" t="s">
        <v>8626</v>
      </c>
      <c r="E898" s="520" t="s">
        <v>8351</v>
      </c>
      <c r="F898" s="520">
        <v>1</v>
      </c>
      <c r="G898" s="523">
        <v>36526.000011574077</v>
      </c>
      <c r="H898" s="523">
        <v>47848.999988425923</v>
      </c>
      <c r="I898" s="523">
        <v>41843.911157407405</v>
      </c>
      <c r="J898" s="520" t="s">
        <v>2465</v>
      </c>
      <c r="K898" s="520">
        <v>1</v>
      </c>
      <c r="L898" s="520" t="s">
        <v>2464</v>
      </c>
      <c r="M898" s="520" t="s">
        <v>8627</v>
      </c>
      <c r="N898" s="523">
        <v>39482</v>
      </c>
      <c r="O898" s="520" t="s">
        <v>2464</v>
      </c>
      <c r="P898" s="520" t="s">
        <v>2464</v>
      </c>
      <c r="Q898" s="520" t="s">
        <v>2464</v>
      </c>
      <c r="R898" s="520" t="s">
        <v>2464</v>
      </c>
      <c r="S898" s="520" t="s">
        <v>2464</v>
      </c>
      <c r="T898" s="520" t="s">
        <v>2464</v>
      </c>
      <c r="U898" s="520" t="s">
        <v>2464</v>
      </c>
      <c r="V898" s="520" t="s">
        <v>2464</v>
      </c>
      <c r="W898" s="520" t="s">
        <v>6262</v>
      </c>
      <c r="X898" s="520" t="s">
        <v>6263</v>
      </c>
      <c r="Y898" s="520" t="s">
        <v>2464</v>
      </c>
      <c r="Z898" s="520" t="s">
        <v>2464</v>
      </c>
      <c r="AA898" s="520" t="s">
        <v>2690</v>
      </c>
      <c r="AB898" s="520" t="s">
        <v>8628</v>
      </c>
      <c r="AC898" s="520" t="s">
        <v>2464</v>
      </c>
      <c r="AD898" s="520" t="s">
        <v>2464</v>
      </c>
      <c r="AE898" s="520" t="s">
        <v>2464</v>
      </c>
      <c r="AF898" s="520" t="s">
        <v>2464</v>
      </c>
      <c r="AG898" s="520" t="s">
        <v>2464</v>
      </c>
    </row>
    <row r="899" spans="1:33" ht="12.75" hidden="1" customHeight="1" outlineLevel="1">
      <c r="A899" s="520" t="s">
        <v>8629</v>
      </c>
      <c r="B899" s="520" t="s">
        <v>8630</v>
      </c>
      <c r="C899" s="520" t="s">
        <v>8630</v>
      </c>
      <c r="D899" s="520" t="s">
        <v>8630</v>
      </c>
      <c r="E899" s="520" t="s">
        <v>8351</v>
      </c>
      <c r="F899" s="520">
        <v>1</v>
      </c>
      <c r="G899" s="523">
        <v>36526.000011574077</v>
      </c>
      <c r="H899" s="523">
        <v>47848.999988425923</v>
      </c>
      <c r="I899" s="523">
        <v>42599.59003472222</v>
      </c>
      <c r="J899" s="520" t="s">
        <v>2465</v>
      </c>
      <c r="K899" s="520">
        <v>1</v>
      </c>
      <c r="L899" s="520" t="s">
        <v>2464</v>
      </c>
      <c r="M899" s="520" t="s">
        <v>8631</v>
      </c>
      <c r="N899" s="523">
        <v>39482</v>
      </c>
      <c r="O899" s="520" t="s">
        <v>6297</v>
      </c>
      <c r="P899" s="520" t="s">
        <v>2464</v>
      </c>
      <c r="Q899" s="520" t="s">
        <v>8632</v>
      </c>
      <c r="R899" s="520" t="s">
        <v>2464</v>
      </c>
      <c r="S899" s="520" t="s">
        <v>2464</v>
      </c>
      <c r="T899" s="520" t="s">
        <v>2464</v>
      </c>
      <c r="U899" s="520" t="s">
        <v>8633</v>
      </c>
      <c r="V899" s="520" t="s">
        <v>8634</v>
      </c>
      <c r="W899" s="520" t="s">
        <v>6302</v>
      </c>
      <c r="X899" s="520" t="s">
        <v>6303</v>
      </c>
      <c r="Y899" s="520" t="s">
        <v>8635</v>
      </c>
      <c r="Z899" s="520" t="s">
        <v>8636</v>
      </c>
      <c r="AA899" s="520" t="s">
        <v>2690</v>
      </c>
      <c r="AB899" s="520" t="s">
        <v>8637</v>
      </c>
      <c r="AC899" s="520" t="s">
        <v>8638</v>
      </c>
      <c r="AD899" s="520" t="s">
        <v>2464</v>
      </c>
      <c r="AE899" s="520" t="s">
        <v>6308</v>
      </c>
      <c r="AF899" s="520" t="s">
        <v>2464</v>
      </c>
      <c r="AG899" s="520" t="s">
        <v>2464</v>
      </c>
    </row>
    <row r="900" spans="1:33" ht="12.75" hidden="1" customHeight="1" outlineLevel="1">
      <c r="A900" s="520" t="s">
        <v>8639</v>
      </c>
      <c r="B900" s="520" t="s">
        <v>8640</v>
      </c>
      <c r="C900" s="520" t="s">
        <v>8640</v>
      </c>
      <c r="D900" s="520" t="s">
        <v>8640</v>
      </c>
      <c r="E900" s="520" t="s">
        <v>8351</v>
      </c>
      <c r="F900" s="520">
        <v>1</v>
      </c>
      <c r="G900" s="523">
        <v>36526.000011574077</v>
      </c>
      <c r="H900" s="523">
        <v>47848.999988425923</v>
      </c>
      <c r="I900" s="523">
        <v>42599.59003472222</v>
      </c>
      <c r="J900" s="520" t="s">
        <v>2465</v>
      </c>
      <c r="K900" s="520">
        <v>1</v>
      </c>
      <c r="L900" s="520" t="s">
        <v>2464</v>
      </c>
      <c r="M900" s="520" t="s">
        <v>8641</v>
      </c>
      <c r="N900" s="523">
        <v>39482</v>
      </c>
      <c r="O900" s="520" t="s">
        <v>6297</v>
      </c>
      <c r="P900" s="520" t="s">
        <v>2464</v>
      </c>
      <c r="Q900" s="520" t="s">
        <v>8642</v>
      </c>
      <c r="R900" s="520" t="s">
        <v>8643</v>
      </c>
      <c r="S900" s="520" t="s">
        <v>8644</v>
      </c>
      <c r="T900" s="520" t="s">
        <v>2464</v>
      </c>
      <c r="U900" s="520" t="s">
        <v>8645</v>
      </c>
      <c r="V900" s="520" t="s">
        <v>8646</v>
      </c>
      <c r="W900" s="520" t="s">
        <v>6302</v>
      </c>
      <c r="X900" s="520" t="s">
        <v>6303</v>
      </c>
      <c r="Y900" s="520" t="s">
        <v>8647</v>
      </c>
      <c r="Z900" s="520" t="s">
        <v>8648</v>
      </c>
      <c r="AA900" s="520" t="s">
        <v>2690</v>
      </c>
      <c r="AB900" s="520" t="s">
        <v>8649</v>
      </c>
      <c r="AC900" s="520" t="s">
        <v>8650</v>
      </c>
      <c r="AD900" s="520" t="s">
        <v>8651</v>
      </c>
      <c r="AE900" s="520" t="s">
        <v>6308</v>
      </c>
      <c r="AF900" s="520" t="s">
        <v>2464</v>
      </c>
      <c r="AG900" s="520" t="s">
        <v>8652</v>
      </c>
    </row>
    <row r="901" spans="1:33" ht="12.75" hidden="1" customHeight="1" outlineLevel="1">
      <c r="A901" s="520" t="s">
        <v>8653</v>
      </c>
      <c r="B901" s="520" t="s">
        <v>8654</v>
      </c>
      <c r="C901" s="520" t="s">
        <v>8654</v>
      </c>
      <c r="D901" s="520" t="s">
        <v>8654</v>
      </c>
      <c r="E901" s="520" t="s">
        <v>8351</v>
      </c>
      <c r="F901" s="520">
        <v>1</v>
      </c>
      <c r="G901" s="523">
        <v>36526.000011574077</v>
      </c>
      <c r="H901" s="523">
        <v>47848.999988425923</v>
      </c>
      <c r="I901" s="523">
        <v>42599.59003472222</v>
      </c>
      <c r="J901" s="520" t="s">
        <v>2465</v>
      </c>
      <c r="K901" s="520">
        <v>1</v>
      </c>
      <c r="L901" s="520" t="s">
        <v>2464</v>
      </c>
      <c r="M901" s="520" t="s">
        <v>8655</v>
      </c>
      <c r="N901" s="523">
        <v>39482</v>
      </c>
      <c r="O901" s="520" t="s">
        <v>6297</v>
      </c>
      <c r="P901" s="520" t="s">
        <v>2464</v>
      </c>
      <c r="Q901" s="520" t="s">
        <v>8656</v>
      </c>
      <c r="R901" s="520" t="s">
        <v>8657</v>
      </c>
      <c r="S901" s="520" t="s">
        <v>8658</v>
      </c>
      <c r="T901" s="520" t="s">
        <v>2464</v>
      </c>
      <c r="U901" s="520" t="s">
        <v>8659</v>
      </c>
      <c r="V901" s="520" t="s">
        <v>8660</v>
      </c>
      <c r="W901" s="520" t="s">
        <v>6302</v>
      </c>
      <c r="X901" s="520" t="s">
        <v>6303</v>
      </c>
      <c r="Y901" s="520" t="s">
        <v>8661</v>
      </c>
      <c r="Z901" s="520" t="s">
        <v>8662</v>
      </c>
      <c r="AA901" s="520" t="s">
        <v>2690</v>
      </c>
      <c r="AB901" s="520" t="s">
        <v>8663</v>
      </c>
      <c r="AC901" s="520" t="s">
        <v>8664</v>
      </c>
      <c r="AD901" s="520" t="s">
        <v>8665</v>
      </c>
      <c r="AE901" s="520" t="s">
        <v>6308</v>
      </c>
      <c r="AF901" s="520" t="s">
        <v>2464</v>
      </c>
      <c r="AG901" s="520" t="s">
        <v>8666</v>
      </c>
    </row>
    <row r="902" spans="1:33" ht="12.75" hidden="1" customHeight="1" outlineLevel="1">
      <c r="A902" s="520" t="s">
        <v>8667</v>
      </c>
      <c r="B902" s="520" t="s">
        <v>8668</v>
      </c>
      <c r="C902" s="520" t="s">
        <v>8668</v>
      </c>
      <c r="D902" s="520" t="s">
        <v>8668</v>
      </c>
      <c r="E902" s="520" t="s">
        <v>8351</v>
      </c>
      <c r="F902" s="520">
        <v>1</v>
      </c>
      <c r="G902" s="523">
        <v>36526.000011574077</v>
      </c>
      <c r="H902" s="523">
        <v>47848.999988425923</v>
      </c>
      <c r="I902" s="523">
        <v>42599.59003472222</v>
      </c>
      <c r="J902" s="520" t="s">
        <v>2465</v>
      </c>
      <c r="K902" s="520">
        <v>1</v>
      </c>
      <c r="L902" s="520" t="s">
        <v>2464</v>
      </c>
      <c r="M902" s="520" t="s">
        <v>8669</v>
      </c>
      <c r="N902" s="523">
        <v>39482</v>
      </c>
      <c r="O902" s="520" t="s">
        <v>6297</v>
      </c>
      <c r="P902" s="520" t="s">
        <v>2464</v>
      </c>
      <c r="Q902" s="520" t="s">
        <v>8670</v>
      </c>
      <c r="R902" s="520" t="s">
        <v>8671</v>
      </c>
      <c r="S902" s="520" t="s">
        <v>8672</v>
      </c>
      <c r="T902" s="520" t="s">
        <v>2464</v>
      </c>
      <c r="U902" s="520" t="s">
        <v>8673</v>
      </c>
      <c r="V902" s="520" t="s">
        <v>8674</v>
      </c>
      <c r="W902" s="520" t="s">
        <v>6302</v>
      </c>
      <c r="X902" s="520" t="s">
        <v>6303</v>
      </c>
      <c r="Y902" s="520" t="s">
        <v>2464</v>
      </c>
      <c r="Z902" s="520" t="s">
        <v>2464</v>
      </c>
      <c r="AA902" s="520" t="s">
        <v>2690</v>
      </c>
      <c r="AB902" s="520" t="s">
        <v>8675</v>
      </c>
      <c r="AC902" s="520" t="s">
        <v>8676</v>
      </c>
      <c r="AD902" s="520" t="s">
        <v>8677</v>
      </c>
      <c r="AE902" s="520" t="s">
        <v>6308</v>
      </c>
      <c r="AF902" s="520" t="s">
        <v>2464</v>
      </c>
      <c r="AG902" s="520" t="s">
        <v>8678</v>
      </c>
    </row>
    <row r="903" spans="1:33" ht="12.75" hidden="1" customHeight="1" outlineLevel="1">
      <c r="A903" s="520" t="s">
        <v>8679</v>
      </c>
      <c r="B903" s="520" t="s">
        <v>8680</v>
      </c>
      <c r="C903" s="520" t="s">
        <v>8680</v>
      </c>
      <c r="D903" s="520" t="s">
        <v>8680</v>
      </c>
      <c r="E903" s="520" t="s">
        <v>8351</v>
      </c>
      <c r="F903" s="520">
        <v>1</v>
      </c>
      <c r="G903" s="523">
        <v>36526.000011574077</v>
      </c>
      <c r="H903" s="523">
        <v>47848.999988425923</v>
      </c>
      <c r="I903" s="523">
        <v>42599.59003472222</v>
      </c>
      <c r="J903" s="520" t="s">
        <v>2465</v>
      </c>
      <c r="K903" s="520">
        <v>1</v>
      </c>
      <c r="L903" s="520" t="s">
        <v>2464</v>
      </c>
      <c r="M903" s="520" t="s">
        <v>8681</v>
      </c>
      <c r="N903" s="523">
        <v>39482</v>
      </c>
      <c r="O903" s="520" t="s">
        <v>6297</v>
      </c>
      <c r="P903" s="520" t="s">
        <v>2464</v>
      </c>
      <c r="Q903" s="520" t="s">
        <v>8682</v>
      </c>
      <c r="R903" s="520" t="s">
        <v>8671</v>
      </c>
      <c r="S903" s="520" t="s">
        <v>2464</v>
      </c>
      <c r="T903" s="520" t="s">
        <v>2464</v>
      </c>
      <c r="U903" s="520" t="s">
        <v>8683</v>
      </c>
      <c r="V903" s="520" t="s">
        <v>8684</v>
      </c>
      <c r="W903" s="520" t="s">
        <v>6302</v>
      </c>
      <c r="X903" s="520" t="s">
        <v>6303</v>
      </c>
      <c r="Y903" s="520" t="s">
        <v>2464</v>
      </c>
      <c r="Z903" s="520" t="s">
        <v>2464</v>
      </c>
      <c r="AA903" s="520" t="s">
        <v>2690</v>
      </c>
      <c r="AB903" s="520" t="s">
        <v>8685</v>
      </c>
      <c r="AC903" s="520" t="s">
        <v>8686</v>
      </c>
      <c r="AD903" s="520" t="s">
        <v>8677</v>
      </c>
      <c r="AE903" s="520" t="s">
        <v>6308</v>
      </c>
      <c r="AF903" s="520" t="s">
        <v>2464</v>
      </c>
      <c r="AG903" s="520" t="s">
        <v>2464</v>
      </c>
    </row>
    <row r="904" spans="1:33" ht="12.75" hidden="1" customHeight="1" outlineLevel="1">
      <c r="A904" s="520" t="s">
        <v>8687</v>
      </c>
      <c r="B904" s="520" t="s">
        <v>8688</v>
      </c>
      <c r="C904" s="520" t="s">
        <v>8688</v>
      </c>
      <c r="D904" s="520" t="s">
        <v>8688</v>
      </c>
      <c r="E904" s="520" t="s">
        <v>8351</v>
      </c>
      <c r="F904" s="520">
        <v>1</v>
      </c>
      <c r="G904" s="523">
        <v>36526.000011574077</v>
      </c>
      <c r="H904" s="523">
        <v>47848.999988425923</v>
      </c>
      <c r="I904" s="523">
        <v>42599.59003472222</v>
      </c>
      <c r="J904" s="520" t="s">
        <v>2465</v>
      </c>
      <c r="K904" s="520">
        <v>1</v>
      </c>
      <c r="L904" s="520" t="s">
        <v>2464</v>
      </c>
      <c r="M904" s="520" t="s">
        <v>8689</v>
      </c>
      <c r="N904" s="523">
        <v>39482</v>
      </c>
      <c r="O904" s="520" t="s">
        <v>6297</v>
      </c>
      <c r="P904" s="520" t="s">
        <v>2464</v>
      </c>
      <c r="Q904" s="520" t="s">
        <v>8690</v>
      </c>
      <c r="R904" s="520" t="s">
        <v>8691</v>
      </c>
      <c r="S904" s="520" t="s">
        <v>2464</v>
      </c>
      <c r="T904" s="520" t="s">
        <v>2464</v>
      </c>
      <c r="U904" s="520" t="s">
        <v>8692</v>
      </c>
      <c r="V904" s="520" t="s">
        <v>8693</v>
      </c>
      <c r="W904" s="520" t="s">
        <v>6302</v>
      </c>
      <c r="X904" s="520" t="s">
        <v>6303</v>
      </c>
      <c r="Y904" s="520" t="s">
        <v>2464</v>
      </c>
      <c r="Z904" s="520" t="s">
        <v>2464</v>
      </c>
      <c r="AA904" s="520" t="s">
        <v>2690</v>
      </c>
      <c r="AB904" s="520" t="s">
        <v>8694</v>
      </c>
      <c r="AC904" s="520" t="s">
        <v>8695</v>
      </c>
      <c r="AD904" s="520" t="s">
        <v>8696</v>
      </c>
      <c r="AE904" s="520" t="s">
        <v>6308</v>
      </c>
      <c r="AF904" s="520" t="s">
        <v>2464</v>
      </c>
      <c r="AG904" s="520" t="s">
        <v>2464</v>
      </c>
    </row>
    <row r="905" spans="1:33" ht="12.75" hidden="1" customHeight="1" outlineLevel="1">
      <c r="A905" s="520" t="s">
        <v>8697</v>
      </c>
      <c r="B905" s="520" t="s">
        <v>8698</v>
      </c>
      <c r="C905" s="520" t="s">
        <v>8698</v>
      </c>
      <c r="D905" s="520" t="s">
        <v>8698</v>
      </c>
      <c r="E905" s="520" t="s">
        <v>8351</v>
      </c>
      <c r="F905" s="520">
        <v>1</v>
      </c>
      <c r="G905" s="523">
        <v>36526.000011574077</v>
      </c>
      <c r="H905" s="523">
        <v>47848.999988425923</v>
      </c>
      <c r="I905" s="523">
        <v>42599.59003472222</v>
      </c>
      <c r="J905" s="520" t="s">
        <v>2465</v>
      </c>
      <c r="K905" s="520">
        <v>1</v>
      </c>
      <c r="L905" s="520" t="s">
        <v>2464</v>
      </c>
      <c r="M905" s="520" t="s">
        <v>8699</v>
      </c>
      <c r="N905" s="523">
        <v>39482</v>
      </c>
      <c r="O905" s="520" t="s">
        <v>6405</v>
      </c>
      <c r="P905" s="520" t="s">
        <v>2464</v>
      </c>
      <c r="Q905" s="520" t="s">
        <v>8700</v>
      </c>
      <c r="R905" s="520" t="s">
        <v>2464</v>
      </c>
      <c r="S905" s="520" t="s">
        <v>2464</v>
      </c>
      <c r="T905" s="520" t="s">
        <v>2464</v>
      </c>
      <c r="U905" s="520" t="s">
        <v>8700</v>
      </c>
      <c r="V905" s="520" t="s">
        <v>2464</v>
      </c>
      <c r="W905" s="520" t="s">
        <v>6302</v>
      </c>
      <c r="X905" s="520" t="s">
        <v>6303</v>
      </c>
      <c r="Y905" s="520" t="s">
        <v>2464</v>
      </c>
      <c r="Z905" s="520" t="s">
        <v>2464</v>
      </c>
      <c r="AA905" s="520" t="s">
        <v>2690</v>
      </c>
      <c r="AB905" s="520" t="s">
        <v>8701</v>
      </c>
      <c r="AC905" s="520" t="s">
        <v>2464</v>
      </c>
      <c r="AD905" s="520" t="s">
        <v>2464</v>
      </c>
      <c r="AE905" s="520" t="s">
        <v>6414</v>
      </c>
      <c r="AF905" s="520" t="s">
        <v>2464</v>
      </c>
      <c r="AG905" s="520" t="s">
        <v>2464</v>
      </c>
    </row>
    <row r="906" spans="1:33" ht="12.75" hidden="1" customHeight="1" outlineLevel="1">
      <c r="A906" s="520" t="s">
        <v>8702</v>
      </c>
      <c r="B906" s="520" t="s">
        <v>8703</v>
      </c>
      <c r="C906" s="520" t="s">
        <v>8703</v>
      </c>
      <c r="D906" s="520" t="s">
        <v>8703</v>
      </c>
      <c r="E906" s="520" t="s">
        <v>8351</v>
      </c>
      <c r="F906" s="520">
        <v>1</v>
      </c>
      <c r="G906" s="523">
        <v>36526.000011574077</v>
      </c>
      <c r="H906" s="523">
        <v>47848.999988425923</v>
      </c>
      <c r="I906" s="523">
        <v>42599.59003472222</v>
      </c>
      <c r="J906" s="520" t="s">
        <v>2465</v>
      </c>
      <c r="K906" s="520">
        <v>1</v>
      </c>
      <c r="L906" s="520" t="s">
        <v>2464</v>
      </c>
      <c r="M906" s="520" t="s">
        <v>8704</v>
      </c>
      <c r="N906" s="523">
        <v>39482</v>
      </c>
      <c r="O906" s="520" t="s">
        <v>6419</v>
      </c>
      <c r="P906" s="520" t="s">
        <v>2464</v>
      </c>
      <c r="Q906" s="520" t="s">
        <v>8705</v>
      </c>
      <c r="R906" s="520" t="s">
        <v>8706</v>
      </c>
      <c r="S906" s="520" t="s">
        <v>2464</v>
      </c>
      <c r="T906" s="520" t="s">
        <v>2464</v>
      </c>
      <c r="U906" s="520" t="s">
        <v>8707</v>
      </c>
      <c r="V906" s="520" t="s">
        <v>2464</v>
      </c>
      <c r="W906" s="520" t="s">
        <v>6302</v>
      </c>
      <c r="X906" s="520" t="s">
        <v>6303</v>
      </c>
      <c r="Y906" s="520" t="s">
        <v>2464</v>
      </c>
      <c r="Z906" s="520" t="s">
        <v>2464</v>
      </c>
      <c r="AA906" s="520" t="s">
        <v>2690</v>
      </c>
      <c r="AB906" s="520" t="s">
        <v>8708</v>
      </c>
      <c r="AC906" s="520" t="s">
        <v>2464</v>
      </c>
      <c r="AD906" s="520" t="s">
        <v>8709</v>
      </c>
      <c r="AE906" s="520" t="s">
        <v>6427</v>
      </c>
      <c r="AF906" s="520" t="s">
        <v>2464</v>
      </c>
      <c r="AG906" s="520" t="s">
        <v>2464</v>
      </c>
    </row>
    <row r="907" spans="1:33" ht="12.75" hidden="1" customHeight="1" outlineLevel="1">
      <c r="A907" s="520" t="s">
        <v>8710</v>
      </c>
      <c r="B907" s="520" t="s">
        <v>8711</v>
      </c>
      <c r="C907" s="520" t="s">
        <v>8711</v>
      </c>
      <c r="D907" s="520" t="s">
        <v>8711</v>
      </c>
      <c r="E907" s="520" t="s">
        <v>8351</v>
      </c>
      <c r="F907" s="520">
        <v>1</v>
      </c>
      <c r="G907" s="523">
        <v>36526.000011574077</v>
      </c>
      <c r="H907" s="523">
        <v>47848.999988425923</v>
      </c>
      <c r="I907" s="523">
        <v>42599.59003472222</v>
      </c>
      <c r="J907" s="520" t="s">
        <v>2465</v>
      </c>
      <c r="K907" s="520">
        <v>1</v>
      </c>
      <c r="L907" s="520" t="s">
        <v>2464</v>
      </c>
      <c r="M907" s="520" t="s">
        <v>8712</v>
      </c>
      <c r="N907" s="523">
        <v>39482</v>
      </c>
      <c r="O907" s="520" t="s">
        <v>6419</v>
      </c>
      <c r="P907" s="520" t="s">
        <v>2464</v>
      </c>
      <c r="Q907" s="520" t="s">
        <v>8713</v>
      </c>
      <c r="R907" s="520" t="s">
        <v>8714</v>
      </c>
      <c r="S907" s="520" t="s">
        <v>2464</v>
      </c>
      <c r="T907" s="520" t="s">
        <v>2464</v>
      </c>
      <c r="U907" s="520" t="s">
        <v>8715</v>
      </c>
      <c r="V907" s="520" t="s">
        <v>8716</v>
      </c>
      <c r="W907" s="520" t="s">
        <v>6302</v>
      </c>
      <c r="X907" s="520" t="s">
        <v>6303</v>
      </c>
      <c r="Y907" s="520" t="s">
        <v>2464</v>
      </c>
      <c r="Z907" s="520" t="s">
        <v>2464</v>
      </c>
      <c r="AA907" s="520" t="s">
        <v>2690</v>
      </c>
      <c r="AB907" s="520" t="s">
        <v>8717</v>
      </c>
      <c r="AC907" s="520" t="s">
        <v>8718</v>
      </c>
      <c r="AD907" s="520" t="s">
        <v>8719</v>
      </c>
      <c r="AE907" s="520" t="s">
        <v>6427</v>
      </c>
      <c r="AF907" s="520" t="s">
        <v>2464</v>
      </c>
      <c r="AG907" s="520" t="s">
        <v>2464</v>
      </c>
    </row>
    <row r="908" spans="1:33" ht="12.75" hidden="1" customHeight="1" outlineLevel="1">
      <c r="A908" s="520" t="s">
        <v>8720</v>
      </c>
      <c r="B908" s="520" t="s">
        <v>8721</v>
      </c>
      <c r="C908" s="520" t="s">
        <v>8721</v>
      </c>
      <c r="D908" s="520" t="s">
        <v>8721</v>
      </c>
      <c r="E908" s="520" t="s">
        <v>8351</v>
      </c>
      <c r="F908" s="520">
        <v>1</v>
      </c>
      <c r="G908" s="523">
        <v>36526.000011574077</v>
      </c>
      <c r="H908" s="523">
        <v>47848.999988425923</v>
      </c>
      <c r="I908" s="523">
        <v>42599.59003472222</v>
      </c>
      <c r="J908" s="520" t="s">
        <v>2465</v>
      </c>
      <c r="K908" s="520">
        <v>1</v>
      </c>
      <c r="L908" s="520" t="s">
        <v>2464</v>
      </c>
      <c r="M908" s="520" t="s">
        <v>8722</v>
      </c>
      <c r="N908" s="523">
        <v>39482</v>
      </c>
      <c r="O908" s="520" t="s">
        <v>6419</v>
      </c>
      <c r="P908" s="520" t="s">
        <v>2464</v>
      </c>
      <c r="Q908" s="520" t="s">
        <v>8723</v>
      </c>
      <c r="R908" s="520" t="s">
        <v>2464</v>
      </c>
      <c r="S908" s="520" t="s">
        <v>2464</v>
      </c>
      <c r="T908" s="520" t="s">
        <v>2464</v>
      </c>
      <c r="U908" s="520" t="s">
        <v>8724</v>
      </c>
      <c r="V908" s="520" t="s">
        <v>8725</v>
      </c>
      <c r="W908" s="520" t="s">
        <v>6302</v>
      </c>
      <c r="X908" s="520" t="s">
        <v>6303</v>
      </c>
      <c r="Y908" s="520" t="s">
        <v>2464</v>
      </c>
      <c r="Z908" s="520" t="s">
        <v>2464</v>
      </c>
      <c r="AA908" s="520" t="s">
        <v>2690</v>
      </c>
      <c r="AB908" s="520" t="s">
        <v>8726</v>
      </c>
      <c r="AC908" s="520" t="s">
        <v>8727</v>
      </c>
      <c r="AD908" s="520" t="s">
        <v>2464</v>
      </c>
      <c r="AE908" s="520" t="s">
        <v>6427</v>
      </c>
      <c r="AF908" s="520" t="s">
        <v>2464</v>
      </c>
      <c r="AG908" s="520" t="s">
        <v>2464</v>
      </c>
    </row>
    <row r="909" spans="1:33" ht="12.75" hidden="1" customHeight="1" outlineLevel="1">
      <c r="A909" s="520" t="s">
        <v>8728</v>
      </c>
      <c r="B909" s="520" t="s">
        <v>8729</v>
      </c>
      <c r="C909" s="520" t="s">
        <v>8729</v>
      </c>
      <c r="D909" s="520" t="s">
        <v>8729</v>
      </c>
      <c r="E909" s="520" t="s">
        <v>8351</v>
      </c>
      <c r="F909" s="520">
        <v>1</v>
      </c>
      <c r="G909" s="523">
        <v>36526.000011574077</v>
      </c>
      <c r="H909" s="523">
        <v>47848.999988425923</v>
      </c>
      <c r="I909" s="523">
        <v>42599.59003472222</v>
      </c>
      <c r="J909" s="520" t="s">
        <v>2465</v>
      </c>
      <c r="K909" s="520">
        <v>1</v>
      </c>
      <c r="L909" s="520" t="s">
        <v>2464</v>
      </c>
      <c r="M909" s="520" t="s">
        <v>8730</v>
      </c>
      <c r="N909" s="523">
        <v>39482</v>
      </c>
      <c r="O909" s="520" t="s">
        <v>6419</v>
      </c>
      <c r="P909" s="520" t="s">
        <v>2464</v>
      </c>
      <c r="Q909" s="520" t="s">
        <v>8731</v>
      </c>
      <c r="R909" s="520" t="s">
        <v>8732</v>
      </c>
      <c r="S909" s="520" t="s">
        <v>2464</v>
      </c>
      <c r="T909" s="520" t="s">
        <v>2464</v>
      </c>
      <c r="U909" s="520" t="s">
        <v>8733</v>
      </c>
      <c r="V909" s="520" t="s">
        <v>8734</v>
      </c>
      <c r="W909" s="520" t="s">
        <v>6302</v>
      </c>
      <c r="X909" s="520" t="s">
        <v>6303</v>
      </c>
      <c r="Y909" s="520" t="s">
        <v>2464</v>
      </c>
      <c r="Z909" s="520" t="s">
        <v>2464</v>
      </c>
      <c r="AA909" s="520" t="s">
        <v>2690</v>
      </c>
      <c r="AB909" s="520" t="s">
        <v>8735</v>
      </c>
      <c r="AC909" s="520" t="s">
        <v>8736</v>
      </c>
      <c r="AD909" s="520" t="s">
        <v>8737</v>
      </c>
      <c r="AE909" s="520" t="s">
        <v>6427</v>
      </c>
      <c r="AF909" s="520" t="s">
        <v>2464</v>
      </c>
      <c r="AG909" s="520" t="s">
        <v>2464</v>
      </c>
    </row>
    <row r="910" spans="1:33" ht="12.75" hidden="1" customHeight="1" outlineLevel="1">
      <c r="A910" s="520" t="s">
        <v>8738</v>
      </c>
      <c r="B910" s="520" t="s">
        <v>8739</v>
      </c>
      <c r="C910" s="520" t="s">
        <v>8739</v>
      </c>
      <c r="D910" s="520" t="s">
        <v>8739</v>
      </c>
      <c r="E910" s="520" t="s">
        <v>8351</v>
      </c>
      <c r="F910" s="520">
        <v>1</v>
      </c>
      <c r="G910" s="523">
        <v>36526.000011574077</v>
      </c>
      <c r="H910" s="523">
        <v>47848.999988425923</v>
      </c>
      <c r="I910" s="523">
        <v>42599.59003472222</v>
      </c>
      <c r="J910" s="520" t="s">
        <v>2465</v>
      </c>
      <c r="K910" s="520">
        <v>1</v>
      </c>
      <c r="L910" s="520" t="s">
        <v>2464</v>
      </c>
      <c r="M910" s="520" t="s">
        <v>8740</v>
      </c>
      <c r="N910" s="523">
        <v>39482</v>
      </c>
      <c r="O910" s="520" t="s">
        <v>6517</v>
      </c>
      <c r="P910" s="520" t="s">
        <v>2464</v>
      </c>
      <c r="Q910" s="520" t="s">
        <v>8741</v>
      </c>
      <c r="R910" s="520" t="s">
        <v>2464</v>
      </c>
      <c r="S910" s="520" t="s">
        <v>2464</v>
      </c>
      <c r="T910" s="520" t="s">
        <v>2464</v>
      </c>
      <c r="U910" s="520" t="s">
        <v>8741</v>
      </c>
      <c r="V910" s="520" t="s">
        <v>2464</v>
      </c>
      <c r="W910" s="520" t="s">
        <v>6302</v>
      </c>
      <c r="X910" s="520" t="s">
        <v>6303</v>
      </c>
      <c r="Y910" s="520" t="s">
        <v>8742</v>
      </c>
      <c r="Z910" s="520" t="s">
        <v>8743</v>
      </c>
      <c r="AA910" s="520" t="s">
        <v>2690</v>
      </c>
      <c r="AB910" s="520" t="s">
        <v>8744</v>
      </c>
      <c r="AC910" s="520" t="s">
        <v>2464</v>
      </c>
      <c r="AD910" s="520" t="s">
        <v>2464</v>
      </c>
      <c r="AE910" s="520" t="s">
        <v>6525</v>
      </c>
      <c r="AF910" s="520" t="s">
        <v>2464</v>
      </c>
      <c r="AG910" s="520" t="s">
        <v>2464</v>
      </c>
    </row>
    <row r="911" spans="1:33" ht="12.75" hidden="1" customHeight="1" outlineLevel="1">
      <c r="A911" s="520" t="s">
        <v>8745</v>
      </c>
      <c r="B911" s="520" t="s">
        <v>8746</v>
      </c>
      <c r="C911" s="520" t="s">
        <v>8746</v>
      </c>
      <c r="D911" s="520" t="s">
        <v>8746</v>
      </c>
      <c r="E911" s="520" t="s">
        <v>8351</v>
      </c>
      <c r="F911" s="520">
        <v>1</v>
      </c>
      <c r="G911" s="523">
        <v>36526.000011574077</v>
      </c>
      <c r="H911" s="523">
        <v>47848.999988425923</v>
      </c>
      <c r="I911" s="523">
        <v>42599.59003472222</v>
      </c>
      <c r="J911" s="520" t="s">
        <v>2465</v>
      </c>
      <c r="K911" s="520">
        <v>1</v>
      </c>
      <c r="L911" s="520" t="s">
        <v>2464</v>
      </c>
      <c r="M911" s="520" t="s">
        <v>8747</v>
      </c>
      <c r="N911" s="523">
        <v>39482</v>
      </c>
      <c r="O911" s="520" t="s">
        <v>6541</v>
      </c>
      <c r="P911" s="520" t="s">
        <v>2464</v>
      </c>
      <c r="Q911" s="520" t="s">
        <v>8748</v>
      </c>
      <c r="R911" s="520" t="s">
        <v>2464</v>
      </c>
      <c r="S911" s="520" t="s">
        <v>8749</v>
      </c>
      <c r="T911" s="520" t="s">
        <v>2464</v>
      </c>
      <c r="U911" s="520" t="s">
        <v>8750</v>
      </c>
      <c r="V911" s="520" t="s">
        <v>8751</v>
      </c>
      <c r="W911" s="520" t="s">
        <v>6302</v>
      </c>
      <c r="X911" s="520" t="s">
        <v>6303</v>
      </c>
      <c r="Y911" s="520" t="s">
        <v>8752</v>
      </c>
      <c r="Z911" s="520" t="s">
        <v>8753</v>
      </c>
      <c r="AA911" s="520" t="s">
        <v>2690</v>
      </c>
      <c r="AB911" s="520" t="s">
        <v>8754</v>
      </c>
      <c r="AC911" s="520" t="s">
        <v>8755</v>
      </c>
      <c r="AD911" s="520" t="s">
        <v>2464</v>
      </c>
      <c r="AE911" s="520" t="s">
        <v>6549</v>
      </c>
      <c r="AF911" s="520" t="s">
        <v>2464</v>
      </c>
      <c r="AG911" s="520" t="s">
        <v>8756</v>
      </c>
    </row>
    <row r="912" spans="1:33" ht="12.75" hidden="1" customHeight="1" outlineLevel="1">
      <c r="A912" s="520" t="s">
        <v>8757</v>
      </c>
      <c r="B912" s="520" t="s">
        <v>8758</v>
      </c>
      <c r="C912" s="520" t="s">
        <v>8758</v>
      </c>
      <c r="D912" s="520" t="s">
        <v>8758</v>
      </c>
      <c r="E912" s="520" t="s">
        <v>8351</v>
      </c>
      <c r="F912" s="520">
        <v>1</v>
      </c>
      <c r="G912" s="523">
        <v>36526.000011574077</v>
      </c>
      <c r="H912" s="523">
        <v>47848.999988425923</v>
      </c>
      <c r="I912" s="523">
        <v>42599.59003472222</v>
      </c>
      <c r="J912" s="520" t="s">
        <v>2465</v>
      </c>
      <c r="K912" s="520">
        <v>1</v>
      </c>
      <c r="L912" s="520" t="s">
        <v>2464</v>
      </c>
      <c r="M912" s="520" t="s">
        <v>8759</v>
      </c>
      <c r="N912" s="523">
        <v>39482</v>
      </c>
      <c r="O912" s="520" t="s">
        <v>6541</v>
      </c>
      <c r="P912" s="520" t="s">
        <v>2464</v>
      </c>
      <c r="Q912" s="520" t="s">
        <v>8760</v>
      </c>
      <c r="R912" s="520" t="s">
        <v>2464</v>
      </c>
      <c r="S912" s="520" t="s">
        <v>2464</v>
      </c>
      <c r="T912" s="520" t="s">
        <v>2464</v>
      </c>
      <c r="U912" s="520" t="s">
        <v>8761</v>
      </c>
      <c r="V912" s="520" t="s">
        <v>2464</v>
      </c>
      <c r="W912" s="520" t="s">
        <v>6302</v>
      </c>
      <c r="X912" s="520" t="s">
        <v>6303</v>
      </c>
      <c r="Y912" s="520" t="s">
        <v>2464</v>
      </c>
      <c r="Z912" s="520" t="s">
        <v>2464</v>
      </c>
      <c r="AA912" s="520" t="s">
        <v>2690</v>
      </c>
      <c r="AB912" s="520" t="s">
        <v>8762</v>
      </c>
      <c r="AC912" s="520" t="s">
        <v>2464</v>
      </c>
      <c r="AD912" s="520" t="s">
        <v>2464</v>
      </c>
      <c r="AE912" s="520" t="s">
        <v>6549</v>
      </c>
      <c r="AF912" s="520" t="s">
        <v>2464</v>
      </c>
      <c r="AG912" s="520" t="s">
        <v>2464</v>
      </c>
    </row>
    <row r="913" spans="1:33" ht="12.75" hidden="1" customHeight="1" outlineLevel="1">
      <c r="A913" s="520" t="s">
        <v>8763</v>
      </c>
      <c r="B913" s="520" t="s">
        <v>8764</v>
      </c>
      <c r="C913" s="520" t="s">
        <v>8764</v>
      </c>
      <c r="D913" s="520" t="s">
        <v>8764</v>
      </c>
      <c r="E913" s="520" t="s">
        <v>8351</v>
      </c>
      <c r="F913" s="520">
        <v>1</v>
      </c>
      <c r="G913" s="523">
        <v>36526.000011574077</v>
      </c>
      <c r="H913" s="523">
        <v>47848.999988425923</v>
      </c>
      <c r="I913" s="523">
        <v>42599.59003472222</v>
      </c>
      <c r="J913" s="520" t="s">
        <v>2465</v>
      </c>
      <c r="K913" s="520">
        <v>1</v>
      </c>
      <c r="L913" s="520" t="s">
        <v>2464</v>
      </c>
      <c r="M913" s="520" t="s">
        <v>8765</v>
      </c>
      <c r="N913" s="523">
        <v>39482</v>
      </c>
      <c r="O913" s="520" t="s">
        <v>6541</v>
      </c>
      <c r="P913" s="520" t="s">
        <v>2464</v>
      </c>
      <c r="Q913" s="520" t="s">
        <v>8766</v>
      </c>
      <c r="R913" s="520" t="s">
        <v>8767</v>
      </c>
      <c r="S913" s="520" t="s">
        <v>8768</v>
      </c>
      <c r="T913" s="520" t="s">
        <v>2464</v>
      </c>
      <c r="U913" s="520" t="s">
        <v>8766</v>
      </c>
      <c r="V913" s="520" t="s">
        <v>2464</v>
      </c>
      <c r="W913" s="520" t="s">
        <v>6302</v>
      </c>
      <c r="X913" s="520" t="s">
        <v>6303</v>
      </c>
      <c r="Y913" s="520" t="s">
        <v>8769</v>
      </c>
      <c r="Z913" s="520" t="s">
        <v>8770</v>
      </c>
      <c r="AA913" s="520" t="s">
        <v>2690</v>
      </c>
      <c r="AB913" s="520" t="s">
        <v>8771</v>
      </c>
      <c r="AC913" s="520" t="s">
        <v>2464</v>
      </c>
      <c r="AD913" s="520" t="s">
        <v>8772</v>
      </c>
      <c r="AE913" s="520" t="s">
        <v>6549</v>
      </c>
      <c r="AF913" s="520" t="s">
        <v>2464</v>
      </c>
      <c r="AG913" s="520" t="s">
        <v>8773</v>
      </c>
    </row>
    <row r="914" spans="1:33" ht="12.75" hidden="1" customHeight="1" outlineLevel="1">
      <c r="A914" s="520" t="s">
        <v>8774</v>
      </c>
      <c r="B914" s="520" t="s">
        <v>8775</v>
      </c>
      <c r="C914" s="520" t="s">
        <v>8775</v>
      </c>
      <c r="D914" s="520" t="s">
        <v>8775</v>
      </c>
      <c r="E914" s="520" t="s">
        <v>8351</v>
      </c>
      <c r="F914" s="520">
        <v>1</v>
      </c>
      <c r="G914" s="523">
        <v>36526.000011574077</v>
      </c>
      <c r="H914" s="523">
        <v>47848.999988425923</v>
      </c>
      <c r="I914" s="523">
        <v>42599.59003472222</v>
      </c>
      <c r="J914" s="520" t="s">
        <v>2465</v>
      </c>
      <c r="K914" s="520">
        <v>1</v>
      </c>
      <c r="L914" s="520" t="s">
        <v>2464</v>
      </c>
      <c r="M914" s="520" t="s">
        <v>8776</v>
      </c>
      <c r="N914" s="523">
        <v>39482</v>
      </c>
      <c r="O914" s="520" t="s">
        <v>6541</v>
      </c>
      <c r="P914" s="520" t="s">
        <v>2464</v>
      </c>
      <c r="Q914" s="520" t="s">
        <v>8777</v>
      </c>
      <c r="R914" s="520" t="s">
        <v>8778</v>
      </c>
      <c r="S914" s="520" t="s">
        <v>8768</v>
      </c>
      <c r="T914" s="520" t="s">
        <v>2464</v>
      </c>
      <c r="U914" s="520" t="s">
        <v>8777</v>
      </c>
      <c r="V914" s="520" t="s">
        <v>8779</v>
      </c>
      <c r="W914" s="520" t="s">
        <v>6302</v>
      </c>
      <c r="X914" s="520" t="s">
        <v>6303</v>
      </c>
      <c r="Y914" s="520" t="s">
        <v>8780</v>
      </c>
      <c r="Z914" s="520" t="s">
        <v>8781</v>
      </c>
      <c r="AA914" s="520" t="s">
        <v>2690</v>
      </c>
      <c r="AB914" s="520" t="s">
        <v>8782</v>
      </c>
      <c r="AC914" s="520" t="s">
        <v>8783</v>
      </c>
      <c r="AD914" s="520" t="s">
        <v>8784</v>
      </c>
      <c r="AE914" s="520" t="s">
        <v>6549</v>
      </c>
      <c r="AF914" s="520" t="s">
        <v>2464</v>
      </c>
      <c r="AG914" s="520" t="s">
        <v>8785</v>
      </c>
    </row>
    <row r="915" spans="1:33" ht="12.75" hidden="1" customHeight="1" outlineLevel="1">
      <c r="A915" s="520" t="s">
        <v>8786</v>
      </c>
      <c r="B915" s="520" t="s">
        <v>8787</v>
      </c>
      <c r="C915" s="520" t="s">
        <v>8787</v>
      </c>
      <c r="D915" s="520" t="s">
        <v>8787</v>
      </c>
      <c r="E915" s="520" t="s">
        <v>8351</v>
      </c>
      <c r="F915" s="520">
        <v>1</v>
      </c>
      <c r="G915" s="523">
        <v>36526.000011574077</v>
      </c>
      <c r="H915" s="523">
        <v>47848.999988425923</v>
      </c>
      <c r="I915" s="523">
        <v>42599.59003472222</v>
      </c>
      <c r="J915" s="520" t="s">
        <v>2465</v>
      </c>
      <c r="K915" s="520">
        <v>1</v>
      </c>
      <c r="L915" s="520" t="s">
        <v>2464</v>
      </c>
      <c r="M915" s="520" t="s">
        <v>8788</v>
      </c>
      <c r="N915" s="523">
        <v>39482</v>
      </c>
      <c r="O915" s="520" t="s">
        <v>6541</v>
      </c>
      <c r="P915" s="520" t="s">
        <v>2464</v>
      </c>
      <c r="Q915" s="520" t="s">
        <v>8789</v>
      </c>
      <c r="R915" s="520" t="s">
        <v>8790</v>
      </c>
      <c r="S915" s="520" t="s">
        <v>2464</v>
      </c>
      <c r="T915" s="520" t="s">
        <v>2464</v>
      </c>
      <c r="U915" s="520" t="s">
        <v>8791</v>
      </c>
      <c r="V915" s="520" t="s">
        <v>8792</v>
      </c>
      <c r="W915" s="520" t="s">
        <v>6302</v>
      </c>
      <c r="X915" s="520" t="s">
        <v>6303</v>
      </c>
      <c r="Y915" s="520" t="s">
        <v>2464</v>
      </c>
      <c r="Z915" s="520" t="s">
        <v>2464</v>
      </c>
      <c r="AA915" s="520" t="s">
        <v>2690</v>
      </c>
      <c r="AB915" s="520" t="s">
        <v>8793</v>
      </c>
      <c r="AC915" s="520" t="s">
        <v>8794</v>
      </c>
      <c r="AD915" s="520" t="s">
        <v>8795</v>
      </c>
      <c r="AE915" s="520" t="s">
        <v>6549</v>
      </c>
      <c r="AF915" s="520" t="s">
        <v>2464</v>
      </c>
      <c r="AG915" s="520" t="s">
        <v>2464</v>
      </c>
    </row>
    <row r="916" spans="1:33" ht="12.75" hidden="1" customHeight="1" outlineLevel="1">
      <c r="A916" s="520" t="s">
        <v>8796</v>
      </c>
      <c r="B916" s="520" t="s">
        <v>8797</v>
      </c>
      <c r="C916" s="520" t="s">
        <v>8797</v>
      </c>
      <c r="D916" s="520" t="s">
        <v>8797</v>
      </c>
      <c r="E916" s="520" t="s">
        <v>8351</v>
      </c>
      <c r="F916" s="520">
        <v>1</v>
      </c>
      <c r="G916" s="523">
        <v>36526.000011574077</v>
      </c>
      <c r="H916" s="523">
        <v>47848.999988425923</v>
      </c>
      <c r="I916" s="523">
        <v>42599.59003472222</v>
      </c>
      <c r="J916" s="520" t="s">
        <v>2465</v>
      </c>
      <c r="K916" s="520">
        <v>1</v>
      </c>
      <c r="L916" s="520" t="s">
        <v>2464</v>
      </c>
      <c r="M916" s="520" t="s">
        <v>8798</v>
      </c>
      <c r="N916" s="523">
        <v>39482</v>
      </c>
      <c r="O916" s="520" t="s">
        <v>6541</v>
      </c>
      <c r="P916" s="520" t="s">
        <v>2464</v>
      </c>
      <c r="Q916" s="520" t="s">
        <v>8429</v>
      </c>
      <c r="R916" s="520" t="s">
        <v>8799</v>
      </c>
      <c r="S916" s="520" t="s">
        <v>2464</v>
      </c>
      <c r="T916" s="520" t="s">
        <v>2464</v>
      </c>
      <c r="U916" s="520" t="s">
        <v>8800</v>
      </c>
      <c r="V916" s="520" t="s">
        <v>8801</v>
      </c>
      <c r="W916" s="520" t="s">
        <v>6302</v>
      </c>
      <c r="X916" s="520" t="s">
        <v>6303</v>
      </c>
      <c r="Y916" s="520" t="s">
        <v>2464</v>
      </c>
      <c r="Z916" s="520" t="s">
        <v>2464</v>
      </c>
      <c r="AA916" s="520" t="s">
        <v>2690</v>
      </c>
      <c r="AB916" s="520" t="s">
        <v>8802</v>
      </c>
      <c r="AC916" s="520" t="s">
        <v>8803</v>
      </c>
      <c r="AD916" s="520" t="s">
        <v>8804</v>
      </c>
      <c r="AE916" s="520" t="s">
        <v>6549</v>
      </c>
      <c r="AF916" s="520" t="s">
        <v>2464</v>
      </c>
      <c r="AG916" s="520" t="s">
        <v>2464</v>
      </c>
    </row>
    <row r="917" spans="1:33" ht="12.75" hidden="1" customHeight="1" outlineLevel="1">
      <c r="A917" s="520" t="s">
        <v>5752</v>
      </c>
      <c r="B917" s="520" t="s">
        <v>8805</v>
      </c>
      <c r="C917" s="520" t="s">
        <v>8805</v>
      </c>
      <c r="D917" s="520" t="s">
        <v>8805</v>
      </c>
      <c r="E917" s="520" t="s">
        <v>2464</v>
      </c>
      <c r="F917" s="520">
        <v>0</v>
      </c>
      <c r="G917" s="523">
        <v>36526.000011574077</v>
      </c>
      <c r="H917" s="523">
        <v>47848.999988425923</v>
      </c>
      <c r="I917" s="523">
        <v>41843.911157407405</v>
      </c>
      <c r="J917" s="520" t="s">
        <v>2465</v>
      </c>
      <c r="K917" s="520">
        <v>1</v>
      </c>
      <c r="L917" s="520" t="s">
        <v>2464</v>
      </c>
      <c r="M917" s="520" t="s">
        <v>8806</v>
      </c>
      <c r="N917" s="523">
        <v>39482</v>
      </c>
      <c r="O917" s="520" t="s">
        <v>2464</v>
      </c>
      <c r="P917" s="520" t="s">
        <v>2464</v>
      </c>
      <c r="Q917" s="520" t="s">
        <v>2464</v>
      </c>
      <c r="R917" s="520" t="s">
        <v>2464</v>
      </c>
      <c r="S917" s="520" t="s">
        <v>2464</v>
      </c>
      <c r="T917" s="520" t="s">
        <v>2464</v>
      </c>
      <c r="U917" s="520" t="s">
        <v>2464</v>
      </c>
      <c r="V917" s="520" t="s">
        <v>2464</v>
      </c>
      <c r="W917" s="520" t="s">
        <v>2464</v>
      </c>
      <c r="X917" s="520" t="s">
        <v>2464</v>
      </c>
      <c r="Y917" s="520" t="s">
        <v>2464</v>
      </c>
      <c r="Z917" s="520" t="s">
        <v>2464</v>
      </c>
      <c r="AA917" s="520" t="s">
        <v>2689</v>
      </c>
      <c r="AB917" s="520" t="s">
        <v>8807</v>
      </c>
      <c r="AC917" s="520" t="s">
        <v>2464</v>
      </c>
      <c r="AD917" s="520" t="s">
        <v>2464</v>
      </c>
      <c r="AE917" s="520" t="s">
        <v>2464</v>
      </c>
      <c r="AF917" s="520" t="s">
        <v>2464</v>
      </c>
      <c r="AG917" s="520" t="s">
        <v>2464</v>
      </c>
    </row>
    <row r="918" spans="1:33" ht="12.75" hidden="1" customHeight="1" outlineLevel="1">
      <c r="A918" s="520" t="s">
        <v>8808</v>
      </c>
      <c r="B918" s="520" t="s">
        <v>8809</v>
      </c>
      <c r="C918" s="520" t="s">
        <v>8809</v>
      </c>
      <c r="D918" s="520" t="s">
        <v>8809</v>
      </c>
      <c r="E918" s="520" t="s">
        <v>5752</v>
      </c>
      <c r="F918" s="520">
        <v>1</v>
      </c>
      <c r="G918" s="523">
        <v>36526.000011574077</v>
      </c>
      <c r="H918" s="523">
        <v>47848.999988425923</v>
      </c>
      <c r="I918" s="523">
        <v>42599.59003472222</v>
      </c>
      <c r="J918" s="520" t="s">
        <v>2465</v>
      </c>
      <c r="K918" s="520">
        <v>1</v>
      </c>
      <c r="L918" s="520" t="s">
        <v>2464</v>
      </c>
      <c r="M918" s="520" t="s">
        <v>8810</v>
      </c>
      <c r="N918" s="523">
        <v>39482</v>
      </c>
      <c r="O918" s="520" t="s">
        <v>2464</v>
      </c>
      <c r="P918" s="520" t="s">
        <v>2464</v>
      </c>
      <c r="Q918" s="520" t="s">
        <v>8811</v>
      </c>
      <c r="R918" s="520" t="s">
        <v>8812</v>
      </c>
      <c r="S918" s="520" t="s">
        <v>2464</v>
      </c>
      <c r="T918" s="520" t="s">
        <v>2464</v>
      </c>
      <c r="U918" s="520" t="s">
        <v>8811</v>
      </c>
      <c r="V918" s="520" t="s">
        <v>8813</v>
      </c>
      <c r="W918" s="520" t="s">
        <v>5910</v>
      </c>
      <c r="X918" s="520" t="s">
        <v>5911</v>
      </c>
      <c r="Y918" s="520" t="s">
        <v>2464</v>
      </c>
      <c r="Z918" s="520" t="s">
        <v>2464</v>
      </c>
      <c r="AA918" s="520" t="s">
        <v>2690</v>
      </c>
      <c r="AB918" s="520" t="s">
        <v>8814</v>
      </c>
      <c r="AC918" s="520" t="s">
        <v>8815</v>
      </c>
      <c r="AD918" s="520" t="s">
        <v>8816</v>
      </c>
      <c r="AE918" s="520" t="s">
        <v>2464</v>
      </c>
      <c r="AF918" s="520" t="s">
        <v>2464</v>
      </c>
      <c r="AG918" s="520" t="s">
        <v>2464</v>
      </c>
    </row>
    <row r="919" spans="1:33" ht="12.75" hidden="1" customHeight="1" outlineLevel="1">
      <c r="A919" s="520" t="s">
        <v>8817</v>
      </c>
      <c r="B919" s="520" t="s">
        <v>8818</v>
      </c>
      <c r="C919" s="520" t="s">
        <v>8818</v>
      </c>
      <c r="D919" s="520" t="s">
        <v>8818</v>
      </c>
      <c r="E919" s="520" t="s">
        <v>5752</v>
      </c>
      <c r="F919" s="520">
        <v>1</v>
      </c>
      <c r="G919" s="523">
        <v>36526.000011574077</v>
      </c>
      <c r="H919" s="523">
        <v>47848.999988425923</v>
      </c>
      <c r="I919" s="523">
        <v>42599.59003472222</v>
      </c>
      <c r="J919" s="520" t="s">
        <v>2465</v>
      </c>
      <c r="K919" s="520">
        <v>1</v>
      </c>
      <c r="L919" s="520" t="s">
        <v>2464</v>
      </c>
      <c r="M919" s="520" t="s">
        <v>8819</v>
      </c>
      <c r="N919" s="523">
        <v>39482</v>
      </c>
      <c r="O919" s="520" t="s">
        <v>2464</v>
      </c>
      <c r="P919" s="520" t="s">
        <v>2464</v>
      </c>
      <c r="Q919" s="520" t="s">
        <v>8811</v>
      </c>
      <c r="R919" s="520" t="s">
        <v>8820</v>
      </c>
      <c r="S919" s="520" t="s">
        <v>2464</v>
      </c>
      <c r="T919" s="520" t="s">
        <v>2464</v>
      </c>
      <c r="U919" s="520" t="s">
        <v>8811</v>
      </c>
      <c r="V919" s="520" t="s">
        <v>8821</v>
      </c>
      <c r="W919" s="520" t="s">
        <v>5910</v>
      </c>
      <c r="X919" s="520" t="s">
        <v>5911</v>
      </c>
      <c r="Y919" s="520" t="s">
        <v>2464</v>
      </c>
      <c r="Z919" s="520" t="s">
        <v>2464</v>
      </c>
      <c r="AA919" s="520" t="s">
        <v>2690</v>
      </c>
      <c r="AB919" s="520" t="s">
        <v>8822</v>
      </c>
      <c r="AC919" s="520" t="s">
        <v>8823</v>
      </c>
      <c r="AD919" s="520" t="s">
        <v>8824</v>
      </c>
      <c r="AE919" s="520" t="s">
        <v>2464</v>
      </c>
      <c r="AF919" s="520" t="s">
        <v>2464</v>
      </c>
      <c r="AG919" s="520" t="s">
        <v>2464</v>
      </c>
    </row>
    <row r="920" spans="1:33" ht="12.75" hidden="1" customHeight="1" outlineLevel="1">
      <c r="A920" s="520" t="s">
        <v>8825</v>
      </c>
      <c r="B920" s="520" t="s">
        <v>8826</v>
      </c>
      <c r="C920" s="520" t="s">
        <v>8826</v>
      </c>
      <c r="D920" s="520" t="s">
        <v>8826</v>
      </c>
      <c r="E920" s="520" t="s">
        <v>5752</v>
      </c>
      <c r="F920" s="520">
        <v>1</v>
      </c>
      <c r="G920" s="523">
        <v>36526.000011574077</v>
      </c>
      <c r="H920" s="523">
        <v>47848.999988425923</v>
      </c>
      <c r="I920" s="523">
        <v>42599.59003472222</v>
      </c>
      <c r="J920" s="520" t="s">
        <v>2465</v>
      </c>
      <c r="K920" s="520">
        <v>1</v>
      </c>
      <c r="L920" s="520" t="s">
        <v>2464</v>
      </c>
      <c r="M920" s="520" t="s">
        <v>8827</v>
      </c>
      <c r="N920" s="523">
        <v>39482</v>
      </c>
      <c r="O920" s="520" t="s">
        <v>2464</v>
      </c>
      <c r="P920" s="520" t="s">
        <v>2464</v>
      </c>
      <c r="Q920" s="520" t="s">
        <v>8828</v>
      </c>
      <c r="R920" s="520" t="s">
        <v>8829</v>
      </c>
      <c r="S920" s="520" t="s">
        <v>2464</v>
      </c>
      <c r="T920" s="520" t="s">
        <v>2464</v>
      </c>
      <c r="U920" s="520" t="s">
        <v>8828</v>
      </c>
      <c r="V920" s="520" t="s">
        <v>2464</v>
      </c>
      <c r="W920" s="520" t="s">
        <v>5910</v>
      </c>
      <c r="X920" s="520" t="s">
        <v>5911</v>
      </c>
      <c r="Y920" s="520" t="s">
        <v>2464</v>
      </c>
      <c r="Z920" s="520" t="s">
        <v>2464</v>
      </c>
      <c r="AA920" s="520" t="s">
        <v>2690</v>
      </c>
      <c r="AB920" s="520" t="s">
        <v>8830</v>
      </c>
      <c r="AC920" s="520" t="s">
        <v>2464</v>
      </c>
      <c r="AD920" s="520" t="s">
        <v>8831</v>
      </c>
      <c r="AE920" s="520" t="s">
        <v>2464</v>
      </c>
      <c r="AF920" s="520" t="s">
        <v>2464</v>
      </c>
      <c r="AG920" s="520" t="s">
        <v>2464</v>
      </c>
    </row>
    <row r="921" spans="1:33" ht="12.75" hidden="1" customHeight="1" outlineLevel="1">
      <c r="A921" s="520" t="s">
        <v>8832</v>
      </c>
      <c r="B921" s="520" t="s">
        <v>8833</v>
      </c>
      <c r="C921" s="520" t="s">
        <v>8833</v>
      </c>
      <c r="D921" s="520" t="s">
        <v>8833</v>
      </c>
      <c r="E921" s="520" t="s">
        <v>5752</v>
      </c>
      <c r="F921" s="520">
        <v>1</v>
      </c>
      <c r="G921" s="523">
        <v>36526.000011574077</v>
      </c>
      <c r="H921" s="523">
        <v>47848.999988425923</v>
      </c>
      <c r="I921" s="523">
        <v>42599.59003472222</v>
      </c>
      <c r="J921" s="520" t="s">
        <v>2465</v>
      </c>
      <c r="K921" s="520">
        <v>1</v>
      </c>
      <c r="L921" s="520" t="s">
        <v>2464</v>
      </c>
      <c r="M921" s="520" t="s">
        <v>8834</v>
      </c>
      <c r="N921" s="523">
        <v>39482</v>
      </c>
      <c r="O921" s="520" t="s">
        <v>2464</v>
      </c>
      <c r="P921" s="520" t="s">
        <v>2464</v>
      </c>
      <c r="Q921" s="520" t="s">
        <v>8835</v>
      </c>
      <c r="R921" s="520" t="s">
        <v>8836</v>
      </c>
      <c r="S921" s="520" t="s">
        <v>2464</v>
      </c>
      <c r="T921" s="520" t="s">
        <v>2464</v>
      </c>
      <c r="U921" s="520" t="s">
        <v>8837</v>
      </c>
      <c r="V921" s="520" t="s">
        <v>8838</v>
      </c>
      <c r="W921" s="520" t="s">
        <v>5910</v>
      </c>
      <c r="X921" s="520" t="s">
        <v>5911</v>
      </c>
      <c r="Y921" s="520" t="s">
        <v>2464</v>
      </c>
      <c r="Z921" s="520" t="s">
        <v>2464</v>
      </c>
      <c r="AA921" s="520" t="s">
        <v>2690</v>
      </c>
      <c r="AB921" s="520" t="s">
        <v>8839</v>
      </c>
      <c r="AC921" s="520" t="s">
        <v>8840</v>
      </c>
      <c r="AD921" s="520" t="s">
        <v>8841</v>
      </c>
      <c r="AE921" s="520" t="s">
        <v>2464</v>
      </c>
      <c r="AF921" s="520" t="s">
        <v>2464</v>
      </c>
      <c r="AG921" s="520" t="s">
        <v>2464</v>
      </c>
    </row>
    <row r="922" spans="1:33" ht="12.75" hidden="1" customHeight="1" outlineLevel="1">
      <c r="A922" s="520" t="s">
        <v>8842</v>
      </c>
      <c r="B922" s="520" t="s">
        <v>8843</v>
      </c>
      <c r="C922" s="520" t="s">
        <v>8843</v>
      </c>
      <c r="D922" s="520" t="s">
        <v>8843</v>
      </c>
      <c r="E922" s="520" t="s">
        <v>5752</v>
      </c>
      <c r="F922" s="520">
        <v>1</v>
      </c>
      <c r="G922" s="523">
        <v>36526.000011574077</v>
      </c>
      <c r="H922" s="523">
        <v>47848.999988425923</v>
      </c>
      <c r="I922" s="523">
        <v>42599.59003472222</v>
      </c>
      <c r="J922" s="520" t="s">
        <v>2465</v>
      </c>
      <c r="K922" s="520">
        <v>1</v>
      </c>
      <c r="L922" s="520" t="s">
        <v>2464</v>
      </c>
      <c r="M922" s="520" t="s">
        <v>8844</v>
      </c>
      <c r="N922" s="523">
        <v>39482</v>
      </c>
      <c r="O922" s="520" t="s">
        <v>2464</v>
      </c>
      <c r="P922" s="520" t="s">
        <v>2464</v>
      </c>
      <c r="Q922" s="520" t="s">
        <v>8845</v>
      </c>
      <c r="R922" s="520" t="s">
        <v>8846</v>
      </c>
      <c r="S922" s="520" t="s">
        <v>2464</v>
      </c>
      <c r="T922" s="520" t="s">
        <v>2464</v>
      </c>
      <c r="U922" s="520" t="s">
        <v>8845</v>
      </c>
      <c r="V922" s="520" t="s">
        <v>2464</v>
      </c>
      <c r="W922" s="520" t="s">
        <v>5910</v>
      </c>
      <c r="X922" s="520" t="s">
        <v>5911</v>
      </c>
      <c r="Y922" s="520" t="s">
        <v>2464</v>
      </c>
      <c r="Z922" s="520" t="s">
        <v>2464</v>
      </c>
      <c r="AA922" s="520" t="s">
        <v>2690</v>
      </c>
      <c r="AB922" s="520" t="s">
        <v>8847</v>
      </c>
      <c r="AC922" s="520" t="s">
        <v>2464</v>
      </c>
      <c r="AD922" s="520" t="s">
        <v>8848</v>
      </c>
      <c r="AE922" s="520" t="s">
        <v>2464</v>
      </c>
      <c r="AF922" s="520" t="s">
        <v>2464</v>
      </c>
      <c r="AG922" s="520" t="s">
        <v>2464</v>
      </c>
    </row>
    <row r="923" spans="1:33" ht="12.75" hidden="1" customHeight="1" outlineLevel="1">
      <c r="A923" s="520" t="s">
        <v>8849</v>
      </c>
      <c r="B923" s="520" t="s">
        <v>8850</v>
      </c>
      <c r="C923" s="520" t="s">
        <v>8850</v>
      </c>
      <c r="D923" s="520" t="s">
        <v>8850</v>
      </c>
      <c r="E923" s="520" t="s">
        <v>5752</v>
      </c>
      <c r="F923" s="520">
        <v>1</v>
      </c>
      <c r="G923" s="523">
        <v>36526.000011574077</v>
      </c>
      <c r="H923" s="523">
        <v>47848.999988425923</v>
      </c>
      <c r="I923" s="523">
        <v>42599.59003472222</v>
      </c>
      <c r="J923" s="520" t="s">
        <v>2465</v>
      </c>
      <c r="K923" s="520">
        <v>1</v>
      </c>
      <c r="L923" s="520" t="s">
        <v>2464</v>
      </c>
      <c r="M923" s="520" t="s">
        <v>8851</v>
      </c>
      <c r="N923" s="523">
        <v>39482</v>
      </c>
      <c r="O923" s="520" t="s">
        <v>2464</v>
      </c>
      <c r="P923" s="520" t="s">
        <v>2464</v>
      </c>
      <c r="Q923" s="520" t="s">
        <v>8852</v>
      </c>
      <c r="R923" s="520" t="s">
        <v>8853</v>
      </c>
      <c r="S923" s="520" t="s">
        <v>2464</v>
      </c>
      <c r="T923" s="520" t="s">
        <v>2464</v>
      </c>
      <c r="U923" s="520" t="s">
        <v>8854</v>
      </c>
      <c r="V923" s="520" t="s">
        <v>8855</v>
      </c>
      <c r="W923" s="520" t="s">
        <v>5910</v>
      </c>
      <c r="X923" s="520" t="s">
        <v>5911</v>
      </c>
      <c r="Y923" s="520" t="s">
        <v>2464</v>
      </c>
      <c r="Z923" s="520" t="s">
        <v>2464</v>
      </c>
      <c r="AA923" s="520" t="s">
        <v>2690</v>
      </c>
      <c r="AB923" s="520" t="s">
        <v>8856</v>
      </c>
      <c r="AC923" s="520" t="s">
        <v>8857</v>
      </c>
      <c r="AD923" s="520" t="s">
        <v>8858</v>
      </c>
      <c r="AE923" s="520" t="s">
        <v>2464</v>
      </c>
      <c r="AF923" s="520" t="s">
        <v>2464</v>
      </c>
      <c r="AG923" s="520" t="s">
        <v>2464</v>
      </c>
    </row>
    <row r="924" spans="1:33" ht="12.75" hidden="1" customHeight="1" outlineLevel="1">
      <c r="A924" s="520" t="s">
        <v>8859</v>
      </c>
      <c r="B924" s="520" t="s">
        <v>8860</v>
      </c>
      <c r="C924" s="520" t="s">
        <v>8860</v>
      </c>
      <c r="D924" s="520" t="s">
        <v>8860</v>
      </c>
      <c r="E924" s="520" t="s">
        <v>5752</v>
      </c>
      <c r="F924" s="520">
        <v>1</v>
      </c>
      <c r="G924" s="523">
        <v>36526.000011574077</v>
      </c>
      <c r="H924" s="523">
        <v>47848.999988425923</v>
      </c>
      <c r="I924" s="523">
        <v>42599.59003472222</v>
      </c>
      <c r="J924" s="520" t="s">
        <v>2465</v>
      </c>
      <c r="K924" s="520">
        <v>1</v>
      </c>
      <c r="L924" s="520" t="s">
        <v>2464</v>
      </c>
      <c r="M924" s="520" t="s">
        <v>8861</v>
      </c>
      <c r="N924" s="523">
        <v>39482</v>
      </c>
      <c r="O924" s="520" t="s">
        <v>2464</v>
      </c>
      <c r="P924" s="520" t="s">
        <v>2464</v>
      </c>
      <c r="Q924" s="520" t="s">
        <v>8862</v>
      </c>
      <c r="R924" s="520" t="s">
        <v>8863</v>
      </c>
      <c r="S924" s="520" t="s">
        <v>2464</v>
      </c>
      <c r="T924" s="520" t="s">
        <v>2464</v>
      </c>
      <c r="U924" s="520" t="s">
        <v>8864</v>
      </c>
      <c r="V924" s="520" t="s">
        <v>8865</v>
      </c>
      <c r="W924" s="520" t="s">
        <v>5910</v>
      </c>
      <c r="X924" s="520" t="s">
        <v>5911</v>
      </c>
      <c r="Y924" s="520" t="s">
        <v>2464</v>
      </c>
      <c r="Z924" s="520" t="s">
        <v>2464</v>
      </c>
      <c r="AA924" s="520" t="s">
        <v>2690</v>
      </c>
      <c r="AB924" s="520" t="s">
        <v>8866</v>
      </c>
      <c r="AC924" s="520" t="s">
        <v>8867</v>
      </c>
      <c r="AD924" s="520" t="s">
        <v>8868</v>
      </c>
      <c r="AE924" s="520" t="s">
        <v>2464</v>
      </c>
      <c r="AF924" s="520" t="s">
        <v>2464</v>
      </c>
      <c r="AG924" s="520" t="s">
        <v>2464</v>
      </c>
    </row>
    <row r="925" spans="1:33" ht="12.75" hidden="1" customHeight="1" outlineLevel="1">
      <c r="A925" s="520" t="s">
        <v>8869</v>
      </c>
      <c r="B925" s="520" t="s">
        <v>8870</v>
      </c>
      <c r="C925" s="520" t="s">
        <v>8870</v>
      </c>
      <c r="D925" s="520" t="s">
        <v>8870</v>
      </c>
      <c r="E925" s="520" t="s">
        <v>5752</v>
      </c>
      <c r="F925" s="520">
        <v>1</v>
      </c>
      <c r="G925" s="523">
        <v>36526.000011574077</v>
      </c>
      <c r="H925" s="523">
        <v>47848.999988425923</v>
      </c>
      <c r="I925" s="523">
        <v>42599.59003472222</v>
      </c>
      <c r="J925" s="520" t="s">
        <v>2465</v>
      </c>
      <c r="K925" s="520">
        <v>1</v>
      </c>
      <c r="L925" s="520" t="s">
        <v>2464</v>
      </c>
      <c r="M925" s="520" t="s">
        <v>8871</v>
      </c>
      <c r="N925" s="523">
        <v>39482</v>
      </c>
      <c r="O925" s="520" t="s">
        <v>2464</v>
      </c>
      <c r="P925" s="520" t="s">
        <v>2464</v>
      </c>
      <c r="Q925" s="520" t="s">
        <v>8872</v>
      </c>
      <c r="R925" s="520" t="s">
        <v>2464</v>
      </c>
      <c r="S925" s="520" t="s">
        <v>2464</v>
      </c>
      <c r="T925" s="520" t="s">
        <v>2464</v>
      </c>
      <c r="U925" s="520" t="s">
        <v>8873</v>
      </c>
      <c r="V925" s="520" t="s">
        <v>8874</v>
      </c>
      <c r="W925" s="520" t="s">
        <v>5910</v>
      </c>
      <c r="X925" s="520" t="s">
        <v>5911</v>
      </c>
      <c r="Y925" s="520" t="s">
        <v>2464</v>
      </c>
      <c r="Z925" s="520" t="s">
        <v>2464</v>
      </c>
      <c r="AA925" s="520" t="s">
        <v>2690</v>
      </c>
      <c r="AB925" s="520" t="s">
        <v>8875</v>
      </c>
      <c r="AC925" s="520" t="s">
        <v>8876</v>
      </c>
      <c r="AD925" s="520" t="s">
        <v>2464</v>
      </c>
      <c r="AE925" s="520" t="s">
        <v>2464</v>
      </c>
      <c r="AF925" s="520" t="s">
        <v>2464</v>
      </c>
      <c r="AG925" s="520" t="s">
        <v>2464</v>
      </c>
    </row>
    <row r="926" spans="1:33" ht="12.75" hidden="1" customHeight="1" outlineLevel="1">
      <c r="A926" s="520" t="s">
        <v>8877</v>
      </c>
      <c r="B926" s="520" t="s">
        <v>8878</v>
      </c>
      <c r="C926" s="520" t="s">
        <v>8878</v>
      </c>
      <c r="D926" s="520" t="s">
        <v>8878</v>
      </c>
      <c r="E926" s="520" t="s">
        <v>5752</v>
      </c>
      <c r="F926" s="520">
        <v>1</v>
      </c>
      <c r="G926" s="523">
        <v>36526.000011574077</v>
      </c>
      <c r="H926" s="523">
        <v>47848.999988425923</v>
      </c>
      <c r="I926" s="523">
        <v>42599.59003472222</v>
      </c>
      <c r="J926" s="520" t="s">
        <v>2465</v>
      </c>
      <c r="K926" s="520">
        <v>1</v>
      </c>
      <c r="L926" s="520" t="s">
        <v>2464</v>
      </c>
      <c r="M926" s="520" t="s">
        <v>8879</v>
      </c>
      <c r="N926" s="523">
        <v>39482</v>
      </c>
      <c r="O926" s="520" t="s">
        <v>2464</v>
      </c>
      <c r="P926" s="520" t="s">
        <v>2464</v>
      </c>
      <c r="Q926" s="520" t="s">
        <v>6005</v>
      </c>
      <c r="R926" s="520" t="s">
        <v>6066</v>
      </c>
      <c r="S926" s="520" t="s">
        <v>2464</v>
      </c>
      <c r="T926" s="520" t="s">
        <v>2464</v>
      </c>
      <c r="U926" s="520" t="s">
        <v>6005</v>
      </c>
      <c r="V926" s="520" t="s">
        <v>8880</v>
      </c>
      <c r="W926" s="520" t="s">
        <v>5910</v>
      </c>
      <c r="X926" s="520" t="s">
        <v>5911</v>
      </c>
      <c r="Y926" s="520" t="s">
        <v>8881</v>
      </c>
      <c r="Z926" s="520" t="s">
        <v>8882</v>
      </c>
      <c r="AA926" s="520" t="s">
        <v>2690</v>
      </c>
      <c r="AB926" s="520" t="s">
        <v>8883</v>
      </c>
      <c r="AC926" s="520" t="s">
        <v>8884</v>
      </c>
      <c r="AD926" s="520" t="s">
        <v>6642</v>
      </c>
      <c r="AE926" s="520" t="s">
        <v>2464</v>
      </c>
      <c r="AF926" s="520" t="s">
        <v>2464</v>
      </c>
      <c r="AG926" s="520" t="s">
        <v>2464</v>
      </c>
    </row>
    <row r="927" spans="1:33" ht="12.75" hidden="1" customHeight="1" outlineLevel="1">
      <c r="A927" s="520" t="s">
        <v>8885</v>
      </c>
      <c r="B927" s="520" t="s">
        <v>8886</v>
      </c>
      <c r="C927" s="520" t="s">
        <v>8886</v>
      </c>
      <c r="D927" s="520" t="s">
        <v>8887</v>
      </c>
      <c r="E927" s="520" t="s">
        <v>5752</v>
      </c>
      <c r="F927" s="520">
        <v>1</v>
      </c>
      <c r="G927" s="523">
        <v>36526.000011574077</v>
      </c>
      <c r="H927" s="523">
        <v>47848.999988425923</v>
      </c>
      <c r="I927" s="523">
        <v>42599.59003472222</v>
      </c>
      <c r="J927" s="520" t="s">
        <v>2465</v>
      </c>
      <c r="K927" s="520">
        <v>1</v>
      </c>
      <c r="L927" s="520" t="s">
        <v>2464</v>
      </c>
      <c r="M927" s="520" t="s">
        <v>8888</v>
      </c>
      <c r="N927" s="523">
        <v>39482</v>
      </c>
      <c r="O927" s="520" t="s">
        <v>2464</v>
      </c>
      <c r="P927" s="520" t="s">
        <v>2464</v>
      </c>
      <c r="Q927" s="520" t="s">
        <v>6005</v>
      </c>
      <c r="R927" s="520" t="s">
        <v>6066</v>
      </c>
      <c r="S927" s="520" t="s">
        <v>2464</v>
      </c>
      <c r="T927" s="520" t="s">
        <v>2464</v>
      </c>
      <c r="U927" s="520" t="s">
        <v>6005</v>
      </c>
      <c r="V927" s="520" t="s">
        <v>2464</v>
      </c>
      <c r="W927" s="520" t="s">
        <v>5910</v>
      </c>
      <c r="X927" s="520" t="s">
        <v>5911</v>
      </c>
      <c r="Y927" s="520" t="s">
        <v>8889</v>
      </c>
      <c r="Z927" s="520" t="s">
        <v>8890</v>
      </c>
      <c r="AA927" s="520" t="s">
        <v>2690</v>
      </c>
      <c r="AB927" s="520" t="s">
        <v>8891</v>
      </c>
      <c r="AC927" s="520" t="s">
        <v>2464</v>
      </c>
      <c r="AD927" s="520" t="s">
        <v>6642</v>
      </c>
      <c r="AE927" s="520" t="s">
        <v>2464</v>
      </c>
      <c r="AF927" s="520" t="s">
        <v>2464</v>
      </c>
      <c r="AG927" s="520" t="s">
        <v>2464</v>
      </c>
    </row>
    <row r="928" spans="1:33" ht="12.75" hidden="1" customHeight="1" outlineLevel="1">
      <c r="A928" s="520" t="s">
        <v>8892</v>
      </c>
      <c r="B928" s="520" t="s">
        <v>8893</v>
      </c>
      <c r="C928" s="520" t="s">
        <v>8893</v>
      </c>
      <c r="D928" s="520" t="s">
        <v>8894</v>
      </c>
      <c r="E928" s="520" t="s">
        <v>5752</v>
      </c>
      <c r="F928" s="520">
        <v>1</v>
      </c>
      <c r="G928" s="523">
        <v>36526.000011574077</v>
      </c>
      <c r="H928" s="523">
        <v>47848.999988425923</v>
      </c>
      <c r="I928" s="523">
        <v>42599.59003472222</v>
      </c>
      <c r="J928" s="520" t="s">
        <v>2465</v>
      </c>
      <c r="K928" s="520">
        <v>1</v>
      </c>
      <c r="L928" s="520" t="s">
        <v>2464</v>
      </c>
      <c r="M928" s="520" t="s">
        <v>8895</v>
      </c>
      <c r="N928" s="523">
        <v>39482</v>
      </c>
      <c r="O928" s="520" t="s">
        <v>2464</v>
      </c>
      <c r="P928" s="520" t="s">
        <v>2464</v>
      </c>
      <c r="Q928" s="520" t="s">
        <v>6005</v>
      </c>
      <c r="R928" s="520" t="s">
        <v>8896</v>
      </c>
      <c r="S928" s="520" t="s">
        <v>2464</v>
      </c>
      <c r="T928" s="520" t="s">
        <v>2464</v>
      </c>
      <c r="U928" s="520" t="s">
        <v>6005</v>
      </c>
      <c r="V928" s="520" t="s">
        <v>2464</v>
      </c>
      <c r="W928" s="520" t="s">
        <v>5910</v>
      </c>
      <c r="X928" s="520" t="s">
        <v>5911</v>
      </c>
      <c r="Y928" s="520" t="s">
        <v>8897</v>
      </c>
      <c r="Z928" s="520" t="s">
        <v>8898</v>
      </c>
      <c r="AA928" s="520" t="s">
        <v>2690</v>
      </c>
      <c r="AB928" s="520" t="s">
        <v>8899</v>
      </c>
      <c r="AC928" s="520" t="s">
        <v>2464</v>
      </c>
      <c r="AD928" s="520" t="s">
        <v>8900</v>
      </c>
      <c r="AE928" s="520" t="s">
        <v>2464</v>
      </c>
      <c r="AF928" s="520" t="s">
        <v>2464</v>
      </c>
      <c r="AG928" s="520" t="s">
        <v>2464</v>
      </c>
    </row>
    <row r="929" spans="1:33" ht="12.75" hidden="1" customHeight="1" outlineLevel="1">
      <c r="A929" s="520" t="s">
        <v>8901</v>
      </c>
      <c r="B929" s="520" t="s">
        <v>8902</v>
      </c>
      <c r="C929" s="520" t="s">
        <v>8902</v>
      </c>
      <c r="D929" s="520" t="s">
        <v>8902</v>
      </c>
      <c r="E929" s="520" t="s">
        <v>5752</v>
      </c>
      <c r="F929" s="520">
        <v>1</v>
      </c>
      <c r="G929" s="523">
        <v>36526.000011574077</v>
      </c>
      <c r="H929" s="523">
        <v>47848.999988425923</v>
      </c>
      <c r="I929" s="523">
        <v>42599.59003472222</v>
      </c>
      <c r="J929" s="520" t="s">
        <v>2465</v>
      </c>
      <c r="K929" s="520">
        <v>1</v>
      </c>
      <c r="L929" s="520" t="s">
        <v>2464</v>
      </c>
      <c r="M929" s="520" t="s">
        <v>8903</v>
      </c>
      <c r="N929" s="523">
        <v>39482</v>
      </c>
      <c r="O929" s="520" t="s">
        <v>2464</v>
      </c>
      <c r="P929" s="520" t="s">
        <v>8904</v>
      </c>
      <c r="Q929" s="520" t="s">
        <v>6075</v>
      </c>
      <c r="R929" s="520" t="s">
        <v>2464</v>
      </c>
      <c r="S929" s="520" t="s">
        <v>2464</v>
      </c>
      <c r="T929" s="520" t="s">
        <v>6077</v>
      </c>
      <c r="U929" s="520" t="s">
        <v>6075</v>
      </c>
      <c r="V929" s="520" t="s">
        <v>2464</v>
      </c>
      <c r="W929" s="520" t="s">
        <v>5910</v>
      </c>
      <c r="X929" s="520" t="s">
        <v>5911</v>
      </c>
      <c r="Y929" s="520" t="s">
        <v>8905</v>
      </c>
      <c r="Z929" s="520" t="s">
        <v>8906</v>
      </c>
      <c r="AA929" s="520" t="s">
        <v>2690</v>
      </c>
      <c r="AB929" s="520" t="s">
        <v>8907</v>
      </c>
      <c r="AC929" s="520" t="s">
        <v>2464</v>
      </c>
      <c r="AD929" s="520" t="s">
        <v>2464</v>
      </c>
      <c r="AE929" s="520" t="s">
        <v>2464</v>
      </c>
      <c r="AF929" s="520" t="s">
        <v>2464</v>
      </c>
      <c r="AG929" s="520" t="s">
        <v>2464</v>
      </c>
    </row>
    <row r="930" spans="1:33" ht="12.75" hidden="1" customHeight="1" outlineLevel="1">
      <c r="A930" s="520" t="s">
        <v>8908</v>
      </c>
      <c r="B930" s="520" t="s">
        <v>8909</v>
      </c>
      <c r="C930" s="520" t="s">
        <v>8909</v>
      </c>
      <c r="D930" s="520" t="s">
        <v>8909</v>
      </c>
      <c r="E930" s="520" t="s">
        <v>5752</v>
      </c>
      <c r="F930" s="520">
        <v>1</v>
      </c>
      <c r="G930" s="523">
        <v>36526.000011574077</v>
      </c>
      <c r="H930" s="523">
        <v>47848.999988425923</v>
      </c>
      <c r="I930" s="523">
        <v>42599.59003472222</v>
      </c>
      <c r="J930" s="520" t="s">
        <v>2465</v>
      </c>
      <c r="K930" s="520">
        <v>1</v>
      </c>
      <c r="L930" s="520" t="s">
        <v>2464</v>
      </c>
      <c r="M930" s="520" t="s">
        <v>8910</v>
      </c>
      <c r="N930" s="523">
        <v>39482</v>
      </c>
      <c r="O930" s="520" t="s">
        <v>2464</v>
      </c>
      <c r="P930" s="520" t="s">
        <v>2464</v>
      </c>
      <c r="Q930" s="520" t="s">
        <v>8828</v>
      </c>
      <c r="R930" s="520" t="s">
        <v>8911</v>
      </c>
      <c r="S930" s="520" t="s">
        <v>2464</v>
      </c>
      <c r="T930" s="520" t="s">
        <v>2464</v>
      </c>
      <c r="U930" s="520" t="s">
        <v>8912</v>
      </c>
      <c r="V930" s="520" t="s">
        <v>8913</v>
      </c>
      <c r="W930" s="520" t="s">
        <v>5910</v>
      </c>
      <c r="X930" s="520" t="s">
        <v>5911</v>
      </c>
      <c r="Y930" s="520" t="s">
        <v>2464</v>
      </c>
      <c r="Z930" s="520" t="s">
        <v>2464</v>
      </c>
      <c r="AA930" s="520" t="s">
        <v>2690</v>
      </c>
      <c r="AB930" s="520" t="s">
        <v>8914</v>
      </c>
      <c r="AC930" s="520" t="s">
        <v>8915</v>
      </c>
      <c r="AD930" s="520" t="s">
        <v>8916</v>
      </c>
      <c r="AE930" s="520" t="s">
        <v>2464</v>
      </c>
      <c r="AF930" s="520" t="s">
        <v>2464</v>
      </c>
      <c r="AG930" s="520" t="s">
        <v>2464</v>
      </c>
    </row>
    <row r="931" spans="1:33" ht="12.75" hidden="1" customHeight="1" outlineLevel="1">
      <c r="A931" s="520" t="s">
        <v>7121</v>
      </c>
      <c r="B931" s="520" t="s">
        <v>8917</v>
      </c>
      <c r="C931" s="520" t="s">
        <v>8917</v>
      </c>
      <c r="D931" s="520" t="s">
        <v>8918</v>
      </c>
      <c r="E931" s="520" t="s">
        <v>5752</v>
      </c>
      <c r="F931" s="520">
        <v>1</v>
      </c>
      <c r="G931" s="523">
        <v>36526.000011574077</v>
      </c>
      <c r="H931" s="523">
        <v>47848.999988425923</v>
      </c>
      <c r="I931" s="523">
        <v>41843.911157407405</v>
      </c>
      <c r="J931" s="520" t="s">
        <v>2465</v>
      </c>
      <c r="K931" s="520">
        <v>1</v>
      </c>
      <c r="L931" s="520" t="s">
        <v>2464</v>
      </c>
      <c r="M931" s="520" t="s">
        <v>8919</v>
      </c>
      <c r="N931" s="523">
        <v>39482</v>
      </c>
      <c r="O931" s="520" t="s">
        <v>2464</v>
      </c>
      <c r="P931" s="520" t="s">
        <v>2464</v>
      </c>
      <c r="Q931" s="520" t="s">
        <v>2464</v>
      </c>
      <c r="R931" s="520" t="s">
        <v>2464</v>
      </c>
      <c r="S931" s="520" t="s">
        <v>2464</v>
      </c>
      <c r="T931" s="520" t="s">
        <v>2464</v>
      </c>
      <c r="U931" s="520" t="s">
        <v>2464</v>
      </c>
      <c r="V931" s="520" t="s">
        <v>2464</v>
      </c>
      <c r="W931" s="520" t="s">
        <v>6094</v>
      </c>
      <c r="X931" s="520" t="s">
        <v>6095</v>
      </c>
      <c r="Y931" s="520" t="s">
        <v>2464</v>
      </c>
      <c r="Z931" s="520" t="s">
        <v>2464</v>
      </c>
      <c r="AA931" s="520" t="s">
        <v>2690</v>
      </c>
      <c r="AB931" s="520" t="s">
        <v>8920</v>
      </c>
      <c r="AC931" s="520" t="s">
        <v>2464</v>
      </c>
      <c r="AD931" s="520" t="s">
        <v>2464</v>
      </c>
      <c r="AE931" s="520" t="s">
        <v>2464</v>
      </c>
      <c r="AF931" s="520" t="s">
        <v>2464</v>
      </c>
      <c r="AG931" s="520" t="s">
        <v>2464</v>
      </c>
    </row>
    <row r="932" spans="1:33" ht="12.75" hidden="1" customHeight="1" outlineLevel="1">
      <c r="A932" s="520" t="s">
        <v>8921</v>
      </c>
      <c r="B932" s="520" t="s">
        <v>8922</v>
      </c>
      <c r="C932" s="520" t="s">
        <v>8922</v>
      </c>
      <c r="D932" s="520" t="s">
        <v>8923</v>
      </c>
      <c r="E932" s="520" t="s">
        <v>5752</v>
      </c>
      <c r="F932" s="520">
        <v>1</v>
      </c>
      <c r="G932" s="523">
        <v>36526.000011574077</v>
      </c>
      <c r="H932" s="523">
        <v>47848.999988425923</v>
      </c>
      <c r="I932" s="523">
        <v>41843.911157407405</v>
      </c>
      <c r="J932" s="520" t="s">
        <v>2465</v>
      </c>
      <c r="K932" s="520">
        <v>1</v>
      </c>
      <c r="L932" s="520" t="s">
        <v>2464</v>
      </c>
      <c r="M932" s="520" t="s">
        <v>8924</v>
      </c>
      <c r="N932" s="523">
        <v>39482</v>
      </c>
      <c r="O932" s="520" t="s">
        <v>2464</v>
      </c>
      <c r="P932" s="520" t="s">
        <v>2464</v>
      </c>
      <c r="Q932" s="520" t="s">
        <v>2464</v>
      </c>
      <c r="R932" s="520" t="s">
        <v>2464</v>
      </c>
      <c r="S932" s="520" t="s">
        <v>2464</v>
      </c>
      <c r="T932" s="520" t="s">
        <v>2464</v>
      </c>
      <c r="U932" s="520" t="s">
        <v>2464</v>
      </c>
      <c r="V932" s="520" t="s">
        <v>2464</v>
      </c>
      <c r="W932" s="520" t="s">
        <v>6094</v>
      </c>
      <c r="X932" s="520" t="s">
        <v>6095</v>
      </c>
      <c r="Y932" s="520" t="s">
        <v>2464</v>
      </c>
      <c r="Z932" s="520" t="s">
        <v>2464</v>
      </c>
      <c r="AA932" s="520" t="s">
        <v>2690</v>
      </c>
      <c r="AB932" s="520" t="s">
        <v>8925</v>
      </c>
      <c r="AC932" s="520" t="s">
        <v>2464</v>
      </c>
      <c r="AD932" s="520" t="s">
        <v>2464</v>
      </c>
      <c r="AE932" s="520" t="s">
        <v>2464</v>
      </c>
      <c r="AF932" s="520" t="s">
        <v>2464</v>
      </c>
      <c r="AG932" s="520" t="s">
        <v>2464</v>
      </c>
    </row>
    <row r="933" spans="1:33" ht="12.75" hidden="1" customHeight="1" outlineLevel="1">
      <c r="A933" s="520" t="s">
        <v>8926</v>
      </c>
      <c r="B933" s="520" t="s">
        <v>8927</v>
      </c>
      <c r="C933" s="520" t="s">
        <v>8927</v>
      </c>
      <c r="D933" s="520" t="s">
        <v>8927</v>
      </c>
      <c r="E933" s="520" t="s">
        <v>5752</v>
      </c>
      <c r="F933" s="520">
        <v>1</v>
      </c>
      <c r="G933" s="523">
        <v>36526.000011574077</v>
      </c>
      <c r="H933" s="523">
        <v>47848.999988425923</v>
      </c>
      <c r="I933" s="523">
        <v>41843.911157407405</v>
      </c>
      <c r="J933" s="520" t="s">
        <v>2465</v>
      </c>
      <c r="K933" s="520">
        <v>1</v>
      </c>
      <c r="L933" s="520" t="s">
        <v>2464</v>
      </c>
      <c r="M933" s="520" t="s">
        <v>8928</v>
      </c>
      <c r="N933" s="523">
        <v>39482</v>
      </c>
      <c r="O933" s="520" t="s">
        <v>2464</v>
      </c>
      <c r="P933" s="520" t="s">
        <v>2464</v>
      </c>
      <c r="Q933" s="520" t="s">
        <v>2464</v>
      </c>
      <c r="R933" s="520" t="s">
        <v>2464</v>
      </c>
      <c r="S933" s="520" t="s">
        <v>2464</v>
      </c>
      <c r="T933" s="520" t="s">
        <v>2464</v>
      </c>
      <c r="U933" s="520" t="s">
        <v>2464</v>
      </c>
      <c r="V933" s="520" t="s">
        <v>2464</v>
      </c>
      <c r="W933" s="520" t="s">
        <v>6094</v>
      </c>
      <c r="X933" s="520" t="s">
        <v>6095</v>
      </c>
      <c r="Y933" s="520" t="s">
        <v>2464</v>
      </c>
      <c r="Z933" s="520" t="s">
        <v>2464</v>
      </c>
      <c r="AA933" s="520" t="s">
        <v>2690</v>
      </c>
      <c r="AB933" s="520" t="s">
        <v>8929</v>
      </c>
      <c r="AC933" s="520" t="s">
        <v>2464</v>
      </c>
      <c r="AD933" s="520" t="s">
        <v>2464</v>
      </c>
      <c r="AE933" s="520" t="s">
        <v>2464</v>
      </c>
      <c r="AF933" s="520" t="s">
        <v>2464</v>
      </c>
      <c r="AG933" s="520" t="s">
        <v>2464</v>
      </c>
    </row>
    <row r="934" spans="1:33" ht="12.75" hidden="1" customHeight="1" outlineLevel="1">
      <c r="A934" s="520" t="s">
        <v>8930</v>
      </c>
      <c r="B934" s="520" t="s">
        <v>8931</v>
      </c>
      <c r="C934" s="520" t="s">
        <v>8931</v>
      </c>
      <c r="D934" s="520" t="s">
        <v>8932</v>
      </c>
      <c r="E934" s="520" t="s">
        <v>5752</v>
      </c>
      <c r="F934" s="520">
        <v>1</v>
      </c>
      <c r="G934" s="523">
        <v>36526.000011574077</v>
      </c>
      <c r="H934" s="523">
        <v>47848.999988425923</v>
      </c>
      <c r="I934" s="523">
        <v>41843.911157407405</v>
      </c>
      <c r="J934" s="520" t="s">
        <v>2465</v>
      </c>
      <c r="K934" s="520">
        <v>1</v>
      </c>
      <c r="L934" s="520" t="s">
        <v>2464</v>
      </c>
      <c r="M934" s="520" t="s">
        <v>8933</v>
      </c>
      <c r="N934" s="523">
        <v>39482</v>
      </c>
      <c r="O934" s="520" t="s">
        <v>2464</v>
      </c>
      <c r="P934" s="520" t="s">
        <v>2464</v>
      </c>
      <c r="Q934" s="520" t="s">
        <v>2464</v>
      </c>
      <c r="R934" s="520" t="s">
        <v>2464</v>
      </c>
      <c r="S934" s="520" t="s">
        <v>2464</v>
      </c>
      <c r="T934" s="520" t="s">
        <v>2464</v>
      </c>
      <c r="U934" s="520" t="s">
        <v>2464</v>
      </c>
      <c r="V934" s="520" t="s">
        <v>2464</v>
      </c>
      <c r="W934" s="520" t="s">
        <v>6094</v>
      </c>
      <c r="X934" s="520" t="s">
        <v>6095</v>
      </c>
      <c r="Y934" s="520" t="s">
        <v>2464</v>
      </c>
      <c r="Z934" s="520" t="s">
        <v>2464</v>
      </c>
      <c r="AA934" s="520" t="s">
        <v>2690</v>
      </c>
      <c r="AB934" s="520" t="s">
        <v>8934</v>
      </c>
      <c r="AC934" s="520" t="s">
        <v>2464</v>
      </c>
      <c r="AD934" s="520" t="s">
        <v>2464</v>
      </c>
      <c r="AE934" s="520" t="s">
        <v>2464</v>
      </c>
      <c r="AF934" s="520" t="s">
        <v>2464</v>
      </c>
      <c r="AG934" s="520" t="s">
        <v>2464</v>
      </c>
    </row>
    <row r="935" spans="1:33" ht="12.75" hidden="1" customHeight="1" outlineLevel="1">
      <c r="A935" s="520" t="s">
        <v>8935</v>
      </c>
      <c r="B935" s="520" t="s">
        <v>8936</v>
      </c>
      <c r="C935" s="520" t="s">
        <v>8936</v>
      </c>
      <c r="D935" s="520" t="s">
        <v>8936</v>
      </c>
      <c r="E935" s="520" t="s">
        <v>5752</v>
      </c>
      <c r="F935" s="520">
        <v>1</v>
      </c>
      <c r="G935" s="523">
        <v>36526.000011574077</v>
      </c>
      <c r="H935" s="523">
        <v>47848.999988425923</v>
      </c>
      <c r="I935" s="523">
        <v>41843.911157407405</v>
      </c>
      <c r="J935" s="520" t="s">
        <v>2465</v>
      </c>
      <c r="K935" s="520">
        <v>1</v>
      </c>
      <c r="L935" s="520" t="s">
        <v>2464</v>
      </c>
      <c r="M935" s="520" t="s">
        <v>8937</v>
      </c>
      <c r="N935" s="523">
        <v>39482</v>
      </c>
      <c r="O935" s="520" t="s">
        <v>2464</v>
      </c>
      <c r="P935" s="520" t="s">
        <v>2464</v>
      </c>
      <c r="Q935" s="520" t="s">
        <v>2464</v>
      </c>
      <c r="R935" s="520" t="s">
        <v>2464</v>
      </c>
      <c r="S935" s="520" t="s">
        <v>2464</v>
      </c>
      <c r="T935" s="520" t="s">
        <v>2464</v>
      </c>
      <c r="U935" s="520" t="s">
        <v>2464</v>
      </c>
      <c r="V935" s="520" t="s">
        <v>2464</v>
      </c>
      <c r="W935" s="520" t="s">
        <v>6094</v>
      </c>
      <c r="X935" s="520" t="s">
        <v>6095</v>
      </c>
      <c r="Y935" s="520" t="s">
        <v>2464</v>
      </c>
      <c r="Z935" s="520" t="s">
        <v>2464</v>
      </c>
      <c r="AA935" s="520" t="s">
        <v>2690</v>
      </c>
      <c r="AB935" s="520" t="s">
        <v>8938</v>
      </c>
      <c r="AC935" s="520" t="s">
        <v>2464</v>
      </c>
      <c r="AD935" s="520" t="s">
        <v>2464</v>
      </c>
      <c r="AE935" s="520" t="s">
        <v>2464</v>
      </c>
      <c r="AF935" s="520" t="s">
        <v>2464</v>
      </c>
      <c r="AG935" s="520" t="s">
        <v>2464</v>
      </c>
    </row>
    <row r="936" spans="1:33" ht="12.75" hidden="1" customHeight="1" outlineLevel="1">
      <c r="A936" s="520" t="s">
        <v>8939</v>
      </c>
      <c r="B936" s="520" t="s">
        <v>8940</v>
      </c>
      <c r="C936" s="520" t="s">
        <v>8940</v>
      </c>
      <c r="D936" s="520" t="s">
        <v>8940</v>
      </c>
      <c r="E936" s="520" t="s">
        <v>5752</v>
      </c>
      <c r="F936" s="520">
        <v>1</v>
      </c>
      <c r="G936" s="523">
        <v>36526.000011574077</v>
      </c>
      <c r="H936" s="523">
        <v>47848.999988425923</v>
      </c>
      <c r="I936" s="523">
        <v>41843.911157407405</v>
      </c>
      <c r="J936" s="520" t="s">
        <v>2465</v>
      </c>
      <c r="K936" s="520">
        <v>1</v>
      </c>
      <c r="L936" s="520" t="s">
        <v>2464</v>
      </c>
      <c r="M936" s="520" t="s">
        <v>8941</v>
      </c>
      <c r="N936" s="523">
        <v>39482</v>
      </c>
      <c r="O936" s="520" t="s">
        <v>2464</v>
      </c>
      <c r="P936" s="520" t="s">
        <v>2464</v>
      </c>
      <c r="Q936" s="520" t="s">
        <v>2464</v>
      </c>
      <c r="R936" s="520" t="s">
        <v>2464</v>
      </c>
      <c r="S936" s="520" t="s">
        <v>2464</v>
      </c>
      <c r="T936" s="520" t="s">
        <v>2464</v>
      </c>
      <c r="U936" s="520" t="s">
        <v>2464</v>
      </c>
      <c r="V936" s="520" t="s">
        <v>2464</v>
      </c>
      <c r="W936" s="520" t="s">
        <v>6094</v>
      </c>
      <c r="X936" s="520" t="s">
        <v>6095</v>
      </c>
      <c r="Y936" s="520" t="s">
        <v>2464</v>
      </c>
      <c r="Z936" s="520" t="s">
        <v>2464</v>
      </c>
      <c r="AA936" s="520" t="s">
        <v>2690</v>
      </c>
      <c r="AB936" s="520" t="s">
        <v>8942</v>
      </c>
      <c r="AC936" s="520" t="s">
        <v>2464</v>
      </c>
      <c r="AD936" s="520" t="s">
        <v>2464</v>
      </c>
      <c r="AE936" s="520" t="s">
        <v>2464</v>
      </c>
      <c r="AF936" s="520" t="s">
        <v>2464</v>
      </c>
      <c r="AG936" s="520" t="s">
        <v>2464</v>
      </c>
    </row>
    <row r="937" spans="1:33" ht="12.75" hidden="1" customHeight="1" outlineLevel="1">
      <c r="A937" s="520" t="s">
        <v>8943</v>
      </c>
      <c r="B937" s="520" t="s">
        <v>8944</v>
      </c>
      <c r="C937" s="520" t="s">
        <v>8944</v>
      </c>
      <c r="D937" s="520" t="s">
        <v>8944</v>
      </c>
      <c r="E937" s="520" t="s">
        <v>5752</v>
      </c>
      <c r="F937" s="520">
        <v>1</v>
      </c>
      <c r="G937" s="523">
        <v>36526.000011574077</v>
      </c>
      <c r="H937" s="523">
        <v>47848.999988425923</v>
      </c>
      <c r="I937" s="523">
        <v>41843.911157407405</v>
      </c>
      <c r="J937" s="520" t="s">
        <v>2465</v>
      </c>
      <c r="K937" s="520">
        <v>1</v>
      </c>
      <c r="L937" s="520" t="s">
        <v>2464</v>
      </c>
      <c r="M937" s="520" t="s">
        <v>8945</v>
      </c>
      <c r="N937" s="523">
        <v>39482</v>
      </c>
      <c r="O937" s="520" t="s">
        <v>2464</v>
      </c>
      <c r="P937" s="520" t="s">
        <v>2464</v>
      </c>
      <c r="Q937" s="520" t="s">
        <v>2464</v>
      </c>
      <c r="R937" s="520" t="s">
        <v>2464</v>
      </c>
      <c r="S937" s="520" t="s">
        <v>2464</v>
      </c>
      <c r="T937" s="520" t="s">
        <v>2464</v>
      </c>
      <c r="U937" s="520" t="s">
        <v>2464</v>
      </c>
      <c r="V937" s="520" t="s">
        <v>2464</v>
      </c>
      <c r="W937" s="520" t="s">
        <v>6094</v>
      </c>
      <c r="X937" s="520" t="s">
        <v>6095</v>
      </c>
      <c r="Y937" s="520" t="s">
        <v>2464</v>
      </c>
      <c r="Z937" s="520" t="s">
        <v>2464</v>
      </c>
      <c r="AA937" s="520" t="s">
        <v>2690</v>
      </c>
      <c r="AB937" s="520" t="s">
        <v>8946</v>
      </c>
      <c r="AC937" s="520" t="s">
        <v>2464</v>
      </c>
      <c r="AD937" s="520" t="s">
        <v>2464</v>
      </c>
      <c r="AE937" s="520" t="s">
        <v>2464</v>
      </c>
      <c r="AF937" s="520" t="s">
        <v>2464</v>
      </c>
      <c r="AG937" s="520" t="s">
        <v>2464</v>
      </c>
    </row>
    <row r="938" spans="1:33" ht="12.75" hidden="1" customHeight="1" outlineLevel="1">
      <c r="A938" s="520" t="s">
        <v>7697</v>
      </c>
      <c r="B938" s="520" t="s">
        <v>8947</v>
      </c>
      <c r="C938" s="520" t="s">
        <v>8947</v>
      </c>
      <c r="D938" s="520" t="s">
        <v>8948</v>
      </c>
      <c r="E938" s="520" t="s">
        <v>5752</v>
      </c>
      <c r="F938" s="520">
        <v>1</v>
      </c>
      <c r="G938" s="523">
        <v>36526.000011574077</v>
      </c>
      <c r="H938" s="523">
        <v>47848.999988425923</v>
      </c>
      <c r="I938" s="523">
        <v>41843.911157407405</v>
      </c>
      <c r="J938" s="520" t="s">
        <v>2465</v>
      </c>
      <c r="K938" s="520">
        <v>1</v>
      </c>
      <c r="L938" s="520" t="s">
        <v>2464</v>
      </c>
      <c r="M938" s="520" t="s">
        <v>8949</v>
      </c>
      <c r="N938" s="523">
        <v>39482</v>
      </c>
      <c r="O938" s="520" t="s">
        <v>2464</v>
      </c>
      <c r="P938" s="520" t="s">
        <v>2464</v>
      </c>
      <c r="Q938" s="520" t="s">
        <v>2464</v>
      </c>
      <c r="R938" s="520" t="s">
        <v>2464</v>
      </c>
      <c r="S938" s="520" t="s">
        <v>2464</v>
      </c>
      <c r="T938" s="520" t="s">
        <v>2464</v>
      </c>
      <c r="U938" s="520" t="s">
        <v>2464</v>
      </c>
      <c r="V938" s="520" t="s">
        <v>2464</v>
      </c>
      <c r="W938" s="520" t="s">
        <v>6094</v>
      </c>
      <c r="X938" s="520" t="s">
        <v>6095</v>
      </c>
      <c r="Y938" s="520" t="s">
        <v>2464</v>
      </c>
      <c r="Z938" s="520" t="s">
        <v>2464</v>
      </c>
      <c r="AA938" s="520" t="s">
        <v>2690</v>
      </c>
      <c r="AB938" s="520" t="s">
        <v>8950</v>
      </c>
      <c r="AC938" s="520" t="s">
        <v>2464</v>
      </c>
      <c r="AD938" s="520" t="s">
        <v>2464</v>
      </c>
      <c r="AE938" s="520" t="s">
        <v>2464</v>
      </c>
      <c r="AF938" s="520" t="s">
        <v>2464</v>
      </c>
      <c r="AG938" s="520" t="s">
        <v>2464</v>
      </c>
    </row>
    <row r="939" spans="1:33" ht="12.75" hidden="1" customHeight="1" outlineLevel="1">
      <c r="A939" s="520" t="s">
        <v>8951</v>
      </c>
      <c r="B939" s="520" t="s">
        <v>8952</v>
      </c>
      <c r="C939" s="520" t="s">
        <v>8952</v>
      </c>
      <c r="D939" s="520" t="s">
        <v>8953</v>
      </c>
      <c r="E939" s="520" t="s">
        <v>5752</v>
      </c>
      <c r="F939" s="520">
        <v>1</v>
      </c>
      <c r="G939" s="523">
        <v>36526.000011574077</v>
      </c>
      <c r="H939" s="523">
        <v>47848.999988425923</v>
      </c>
      <c r="I939" s="523">
        <v>41843.911157407405</v>
      </c>
      <c r="J939" s="520" t="s">
        <v>2465</v>
      </c>
      <c r="K939" s="520">
        <v>1</v>
      </c>
      <c r="L939" s="520" t="s">
        <v>2464</v>
      </c>
      <c r="M939" s="520" t="s">
        <v>8954</v>
      </c>
      <c r="N939" s="523">
        <v>39482</v>
      </c>
      <c r="O939" s="520" t="s">
        <v>2464</v>
      </c>
      <c r="P939" s="520" t="s">
        <v>2464</v>
      </c>
      <c r="Q939" s="520" t="s">
        <v>2464</v>
      </c>
      <c r="R939" s="520" t="s">
        <v>2464</v>
      </c>
      <c r="S939" s="520" t="s">
        <v>2464</v>
      </c>
      <c r="T939" s="520" t="s">
        <v>2464</v>
      </c>
      <c r="U939" s="520" t="s">
        <v>2464</v>
      </c>
      <c r="V939" s="520" t="s">
        <v>2464</v>
      </c>
      <c r="W939" s="520" t="s">
        <v>6094</v>
      </c>
      <c r="X939" s="520" t="s">
        <v>6095</v>
      </c>
      <c r="Y939" s="520" t="s">
        <v>2464</v>
      </c>
      <c r="Z939" s="520" t="s">
        <v>2464</v>
      </c>
      <c r="AA939" s="520" t="s">
        <v>2690</v>
      </c>
      <c r="AB939" s="520" t="s">
        <v>8955</v>
      </c>
      <c r="AC939" s="520" t="s">
        <v>2464</v>
      </c>
      <c r="AD939" s="520" t="s">
        <v>2464</v>
      </c>
      <c r="AE939" s="520" t="s">
        <v>2464</v>
      </c>
      <c r="AF939" s="520" t="s">
        <v>2464</v>
      </c>
      <c r="AG939" s="520" t="s">
        <v>2464</v>
      </c>
    </row>
    <row r="940" spans="1:33" ht="12.75" hidden="1" customHeight="1" outlineLevel="1">
      <c r="A940" s="520" t="s">
        <v>8956</v>
      </c>
      <c r="B940" s="520" t="s">
        <v>8957</v>
      </c>
      <c r="C940" s="520" t="s">
        <v>8957</v>
      </c>
      <c r="D940" s="520" t="s">
        <v>8958</v>
      </c>
      <c r="E940" s="520" t="s">
        <v>5752</v>
      </c>
      <c r="F940" s="520">
        <v>1</v>
      </c>
      <c r="G940" s="523">
        <v>36526.000011574077</v>
      </c>
      <c r="H940" s="523">
        <v>47848.999988425923</v>
      </c>
      <c r="I940" s="523">
        <v>41843.911157407405</v>
      </c>
      <c r="J940" s="520" t="s">
        <v>2465</v>
      </c>
      <c r="K940" s="520">
        <v>1</v>
      </c>
      <c r="L940" s="520" t="s">
        <v>2464</v>
      </c>
      <c r="M940" s="520" t="s">
        <v>8959</v>
      </c>
      <c r="N940" s="523">
        <v>39482</v>
      </c>
      <c r="O940" s="520" t="s">
        <v>2464</v>
      </c>
      <c r="P940" s="520" t="s">
        <v>2464</v>
      </c>
      <c r="Q940" s="520" t="s">
        <v>2464</v>
      </c>
      <c r="R940" s="520" t="s">
        <v>2464</v>
      </c>
      <c r="S940" s="520" t="s">
        <v>2464</v>
      </c>
      <c r="T940" s="520" t="s">
        <v>2464</v>
      </c>
      <c r="U940" s="520" t="s">
        <v>2464</v>
      </c>
      <c r="V940" s="520" t="s">
        <v>2464</v>
      </c>
      <c r="W940" s="520" t="s">
        <v>6094</v>
      </c>
      <c r="X940" s="520" t="s">
        <v>6095</v>
      </c>
      <c r="Y940" s="520" t="s">
        <v>2464</v>
      </c>
      <c r="Z940" s="520" t="s">
        <v>2464</v>
      </c>
      <c r="AA940" s="520" t="s">
        <v>2690</v>
      </c>
      <c r="AB940" s="520" t="s">
        <v>8960</v>
      </c>
      <c r="AC940" s="520" t="s">
        <v>2464</v>
      </c>
      <c r="AD940" s="520" t="s">
        <v>2464</v>
      </c>
      <c r="AE940" s="520" t="s">
        <v>2464</v>
      </c>
      <c r="AF940" s="520" t="s">
        <v>2464</v>
      </c>
      <c r="AG940" s="520" t="s">
        <v>2464</v>
      </c>
    </row>
    <row r="941" spans="1:33" ht="12.75" hidden="1" customHeight="1" outlineLevel="1">
      <c r="A941" s="520" t="s">
        <v>8961</v>
      </c>
      <c r="B941" s="520" t="s">
        <v>8962</v>
      </c>
      <c r="C941" s="520" t="s">
        <v>8962</v>
      </c>
      <c r="D941" s="520" t="s">
        <v>8963</v>
      </c>
      <c r="E941" s="520" t="s">
        <v>5752</v>
      </c>
      <c r="F941" s="520">
        <v>1</v>
      </c>
      <c r="G941" s="523">
        <v>36526.000011574077</v>
      </c>
      <c r="H941" s="523">
        <v>47848.999988425923</v>
      </c>
      <c r="I941" s="523">
        <v>41843.911157407405</v>
      </c>
      <c r="J941" s="520" t="s">
        <v>2465</v>
      </c>
      <c r="K941" s="520">
        <v>1</v>
      </c>
      <c r="L941" s="520" t="s">
        <v>2464</v>
      </c>
      <c r="M941" s="520" t="s">
        <v>8964</v>
      </c>
      <c r="N941" s="523">
        <v>39482</v>
      </c>
      <c r="O941" s="520" t="s">
        <v>2464</v>
      </c>
      <c r="P941" s="520" t="s">
        <v>2464</v>
      </c>
      <c r="Q941" s="520" t="s">
        <v>2464</v>
      </c>
      <c r="R941" s="520" t="s">
        <v>2464</v>
      </c>
      <c r="S941" s="520" t="s">
        <v>2464</v>
      </c>
      <c r="T941" s="520" t="s">
        <v>2464</v>
      </c>
      <c r="U941" s="520" t="s">
        <v>2464</v>
      </c>
      <c r="V941" s="520" t="s">
        <v>2464</v>
      </c>
      <c r="W941" s="520" t="s">
        <v>6094</v>
      </c>
      <c r="X941" s="520" t="s">
        <v>6095</v>
      </c>
      <c r="Y941" s="520" t="s">
        <v>2464</v>
      </c>
      <c r="Z941" s="520" t="s">
        <v>2464</v>
      </c>
      <c r="AA941" s="520" t="s">
        <v>2690</v>
      </c>
      <c r="AB941" s="520" t="s">
        <v>8965</v>
      </c>
      <c r="AC941" s="520" t="s">
        <v>2464</v>
      </c>
      <c r="AD941" s="520" t="s">
        <v>2464</v>
      </c>
      <c r="AE941" s="520" t="s">
        <v>2464</v>
      </c>
      <c r="AF941" s="520" t="s">
        <v>2464</v>
      </c>
      <c r="AG941" s="520" t="s">
        <v>2464</v>
      </c>
    </row>
    <row r="942" spans="1:33" ht="12.75" hidden="1" customHeight="1" outlineLevel="1">
      <c r="A942" s="520" t="s">
        <v>8966</v>
      </c>
      <c r="B942" s="520" t="s">
        <v>8967</v>
      </c>
      <c r="C942" s="520" t="s">
        <v>8967</v>
      </c>
      <c r="D942" s="520" t="s">
        <v>8968</v>
      </c>
      <c r="E942" s="520" t="s">
        <v>5752</v>
      </c>
      <c r="F942" s="520">
        <v>1</v>
      </c>
      <c r="G942" s="523">
        <v>36526.000011574077</v>
      </c>
      <c r="H942" s="523">
        <v>47848.999988425923</v>
      </c>
      <c r="I942" s="523">
        <v>41843.911157407405</v>
      </c>
      <c r="J942" s="520" t="s">
        <v>2465</v>
      </c>
      <c r="K942" s="520">
        <v>1</v>
      </c>
      <c r="L942" s="520" t="s">
        <v>2464</v>
      </c>
      <c r="M942" s="520" t="s">
        <v>8969</v>
      </c>
      <c r="N942" s="523">
        <v>39482</v>
      </c>
      <c r="O942" s="520" t="s">
        <v>2464</v>
      </c>
      <c r="P942" s="520" t="s">
        <v>2464</v>
      </c>
      <c r="Q942" s="520" t="s">
        <v>2464</v>
      </c>
      <c r="R942" s="520" t="s">
        <v>2464</v>
      </c>
      <c r="S942" s="520" t="s">
        <v>2464</v>
      </c>
      <c r="T942" s="520" t="s">
        <v>2464</v>
      </c>
      <c r="U942" s="520" t="s">
        <v>2464</v>
      </c>
      <c r="V942" s="520" t="s">
        <v>2464</v>
      </c>
      <c r="W942" s="520" t="s">
        <v>6094</v>
      </c>
      <c r="X942" s="520" t="s">
        <v>6095</v>
      </c>
      <c r="Y942" s="520" t="s">
        <v>2464</v>
      </c>
      <c r="Z942" s="520" t="s">
        <v>2464</v>
      </c>
      <c r="AA942" s="520" t="s">
        <v>2690</v>
      </c>
      <c r="AB942" s="520" t="s">
        <v>8970</v>
      </c>
      <c r="AC942" s="520" t="s">
        <v>2464</v>
      </c>
      <c r="AD942" s="520" t="s">
        <v>2464</v>
      </c>
      <c r="AE942" s="520" t="s">
        <v>2464</v>
      </c>
      <c r="AF942" s="520" t="s">
        <v>2464</v>
      </c>
      <c r="AG942" s="520" t="s">
        <v>2464</v>
      </c>
    </row>
    <row r="943" spans="1:33" ht="12.75" hidden="1" customHeight="1" outlineLevel="1">
      <c r="A943" s="520" t="s">
        <v>8971</v>
      </c>
      <c r="B943" s="520" t="s">
        <v>8972</v>
      </c>
      <c r="C943" s="520" t="s">
        <v>8972</v>
      </c>
      <c r="D943" s="520" t="s">
        <v>8973</v>
      </c>
      <c r="E943" s="520" t="s">
        <v>5752</v>
      </c>
      <c r="F943" s="520">
        <v>1</v>
      </c>
      <c r="G943" s="523">
        <v>36526.000011574077</v>
      </c>
      <c r="H943" s="523">
        <v>47848.999988425923</v>
      </c>
      <c r="I943" s="523">
        <v>41843.911157407405</v>
      </c>
      <c r="J943" s="520" t="s">
        <v>2465</v>
      </c>
      <c r="K943" s="520">
        <v>1</v>
      </c>
      <c r="L943" s="520" t="s">
        <v>2464</v>
      </c>
      <c r="M943" s="520" t="s">
        <v>8974</v>
      </c>
      <c r="N943" s="523">
        <v>39482</v>
      </c>
      <c r="O943" s="520" t="s">
        <v>2464</v>
      </c>
      <c r="P943" s="520" t="s">
        <v>2464</v>
      </c>
      <c r="Q943" s="520" t="s">
        <v>2464</v>
      </c>
      <c r="R943" s="520" t="s">
        <v>2464</v>
      </c>
      <c r="S943" s="520" t="s">
        <v>2464</v>
      </c>
      <c r="T943" s="520" t="s">
        <v>2464</v>
      </c>
      <c r="U943" s="520" t="s">
        <v>2464</v>
      </c>
      <c r="V943" s="520" t="s">
        <v>2464</v>
      </c>
      <c r="W943" s="520" t="s">
        <v>6094</v>
      </c>
      <c r="X943" s="520" t="s">
        <v>6095</v>
      </c>
      <c r="Y943" s="520" t="s">
        <v>2464</v>
      </c>
      <c r="Z943" s="520" t="s">
        <v>2464</v>
      </c>
      <c r="AA943" s="520" t="s">
        <v>2690</v>
      </c>
      <c r="AB943" s="520" t="s">
        <v>8975</v>
      </c>
      <c r="AC943" s="520" t="s">
        <v>2464</v>
      </c>
      <c r="AD943" s="520" t="s">
        <v>2464</v>
      </c>
      <c r="AE943" s="520" t="s">
        <v>2464</v>
      </c>
      <c r="AF943" s="520" t="s">
        <v>2464</v>
      </c>
      <c r="AG943" s="520" t="s">
        <v>2464</v>
      </c>
    </row>
    <row r="944" spans="1:33" ht="12.75" hidden="1" customHeight="1" outlineLevel="1">
      <c r="A944" s="520" t="s">
        <v>8976</v>
      </c>
      <c r="B944" s="520" t="s">
        <v>8977</v>
      </c>
      <c r="C944" s="520" t="s">
        <v>8977</v>
      </c>
      <c r="D944" s="520" t="s">
        <v>8978</v>
      </c>
      <c r="E944" s="520" t="s">
        <v>5752</v>
      </c>
      <c r="F944" s="520">
        <v>1</v>
      </c>
      <c r="G944" s="523">
        <v>36526.000011574077</v>
      </c>
      <c r="H944" s="523">
        <v>47848.999988425923</v>
      </c>
      <c r="I944" s="523">
        <v>41844</v>
      </c>
      <c r="J944" s="520" t="s">
        <v>2465</v>
      </c>
      <c r="K944" s="520">
        <v>1</v>
      </c>
      <c r="L944" s="520" t="s">
        <v>2464</v>
      </c>
      <c r="M944" s="520" t="s">
        <v>8979</v>
      </c>
      <c r="N944" s="523">
        <v>39482</v>
      </c>
      <c r="O944" s="520" t="s">
        <v>2464</v>
      </c>
      <c r="P944" s="520" t="s">
        <v>2464</v>
      </c>
      <c r="Q944" s="520" t="s">
        <v>2464</v>
      </c>
      <c r="R944" s="520" t="s">
        <v>2464</v>
      </c>
      <c r="S944" s="520" t="s">
        <v>2464</v>
      </c>
      <c r="T944" s="520" t="s">
        <v>2464</v>
      </c>
      <c r="U944" s="520" t="s">
        <v>2464</v>
      </c>
      <c r="V944" s="520" t="s">
        <v>2464</v>
      </c>
      <c r="W944" s="520" t="s">
        <v>6094</v>
      </c>
      <c r="X944" s="520" t="s">
        <v>6095</v>
      </c>
      <c r="Y944" s="520" t="s">
        <v>2464</v>
      </c>
      <c r="Z944" s="520" t="s">
        <v>2464</v>
      </c>
      <c r="AA944" s="520" t="s">
        <v>2690</v>
      </c>
      <c r="AB944" s="520" t="s">
        <v>8980</v>
      </c>
      <c r="AC944" s="520" t="s">
        <v>2464</v>
      </c>
      <c r="AD944" s="520" t="s">
        <v>2464</v>
      </c>
      <c r="AE944" s="520" t="s">
        <v>2464</v>
      </c>
      <c r="AF944" s="520" t="s">
        <v>2464</v>
      </c>
      <c r="AG944" s="520" t="s">
        <v>2464</v>
      </c>
    </row>
    <row r="945" spans="1:33" ht="12.75" hidden="1" customHeight="1" outlineLevel="1">
      <c r="A945" s="520" t="s">
        <v>8981</v>
      </c>
      <c r="B945" s="520" t="s">
        <v>8982</v>
      </c>
      <c r="C945" s="520" t="s">
        <v>8982</v>
      </c>
      <c r="D945" s="520" t="s">
        <v>8983</v>
      </c>
      <c r="E945" s="520" t="s">
        <v>5752</v>
      </c>
      <c r="F945" s="520">
        <v>1</v>
      </c>
      <c r="G945" s="523">
        <v>36526.000011574077</v>
      </c>
      <c r="H945" s="523">
        <v>47848.999988425923</v>
      </c>
      <c r="I945" s="523">
        <v>41843.911157407405</v>
      </c>
      <c r="J945" s="520" t="s">
        <v>2465</v>
      </c>
      <c r="K945" s="520">
        <v>1</v>
      </c>
      <c r="L945" s="520" t="s">
        <v>2464</v>
      </c>
      <c r="M945" s="520" t="s">
        <v>8984</v>
      </c>
      <c r="N945" s="523">
        <v>39482</v>
      </c>
      <c r="O945" s="520" t="s">
        <v>2464</v>
      </c>
      <c r="P945" s="520" t="s">
        <v>2464</v>
      </c>
      <c r="Q945" s="520" t="s">
        <v>2464</v>
      </c>
      <c r="R945" s="520" t="s">
        <v>2464</v>
      </c>
      <c r="S945" s="520" t="s">
        <v>2464</v>
      </c>
      <c r="T945" s="520" t="s">
        <v>2464</v>
      </c>
      <c r="U945" s="520" t="s">
        <v>2464</v>
      </c>
      <c r="V945" s="520" t="s">
        <v>2464</v>
      </c>
      <c r="W945" s="520" t="s">
        <v>6094</v>
      </c>
      <c r="X945" s="520" t="s">
        <v>6095</v>
      </c>
      <c r="Y945" s="520" t="s">
        <v>2464</v>
      </c>
      <c r="Z945" s="520" t="s">
        <v>2464</v>
      </c>
      <c r="AA945" s="520" t="s">
        <v>2690</v>
      </c>
      <c r="AB945" s="520" t="s">
        <v>8985</v>
      </c>
      <c r="AC945" s="520" t="s">
        <v>2464</v>
      </c>
      <c r="AD945" s="520" t="s">
        <v>2464</v>
      </c>
      <c r="AE945" s="520" t="s">
        <v>2464</v>
      </c>
      <c r="AF945" s="520" t="s">
        <v>2464</v>
      </c>
      <c r="AG945" s="520" t="s">
        <v>2464</v>
      </c>
    </row>
    <row r="946" spans="1:33" ht="12.75" hidden="1" customHeight="1" outlineLevel="1">
      <c r="A946" s="520" t="s">
        <v>8986</v>
      </c>
      <c r="B946" s="520" t="s">
        <v>8987</v>
      </c>
      <c r="C946" s="520" t="s">
        <v>8987</v>
      </c>
      <c r="D946" s="520" t="s">
        <v>8988</v>
      </c>
      <c r="E946" s="520" t="s">
        <v>5752</v>
      </c>
      <c r="F946" s="520">
        <v>1</v>
      </c>
      <c r="G946" s="523">
        <v>36526.000011574077</v>
      </c>
      <c r="H946" s="523">
        <v>47848.999988425923</v>
      </c>
      <c r="I946" s="523">
        <v>41843.911157407405</v>
      </c>
      <c r="J946" s="520" t="s">
        <v>2465</v>
      </c>
      <c r="K946" s="520">
        <v>1</v>
      </c>
      <c r="L946" s="520" t="s">
        <v>2464</v>
      </c>
      <c r="M946" s="520" t="s">
        <v>8989</v>
      </c>
      <c r="N946" s="523">
        <v>39482</v>
      </c>
      <c r="O946" s="520" t="s">
        <v>2464</v>
      </c>
      <c r="P946" s="520" t="s">
        <v>2464</v>
      </c>
      <c r="Q946" s="520" t="s">
        <v>2464</v>
      </c>
      <c r="R946" s="520" t="s">
        <v>2464</v>
      </c>
      <c r="S946" s="520" t="s">
        <v>2464</v>
      </c>
      <c r="T946" s="520" t="s">
        <v>2464</v>
      </c>
      <c r="U946" s="520" t="s">
        <v>2464</v>
      </c>
      <c r="V946" s="520" t="s">
        <v>2464</v>
      </c>
      <c r="W946" s="520" t="s">
        <v>6094</v>
      </c>
      <c r="X946" s="520" t="s">
        <v>6095</v>
      </c>
      <c r="Y946" s="520" t="s">
        <v>2464</v>
      </c>
      <c r="Z946" s="520" t="s">
        <v>2464</v>
      </c>
      <c r="AA946" s="520" t="s">
        <v>2690</v>
      </c>
      <c r="AB946" s="520" t="s">
        <v>8990</v>
      </c>
      <c r="AC946" s="520" t="s">
        <v>2464</v>
      </c>
      <c r="AD946" s="520" t="s">
        <v>2464</v>
      </c>
      <c r="AE946" s="520" t="s">
        <v>2464</v>
      </c>
      <c r="AF946" s="520" t="s">
        <v>2464</v>
      </c>
      <c r="AG946" s="520" t="s">
        <v>2464</v>
      </c>
    </row>
    <row r="947" spans="1:33" ht="12.75" hidden="1" customHeight="1" outlineLevel="1">
      <c r="A947" s="520" t="s">
        <v>8991</v>
      </c>
      <c r="B947" s="520" t="s">
        <v>8992</v>
      </c>
      <c r="C947" s="520" t="s">
        <v>8992</v>
      </c>
      <c r="D947" s="520" t="s">
        <v>8993</v>
      </c>
      <c r="E947" s="520" t="s">
        <v>5752</v>
      </c>
      <c r="F947" s="520">
        <v>1</v>
      </c>
      <c r="G947" s="523">
        <v>36526.000011574077</v>
      </c>
      <c r="H947" s="523">
        <v>47848.999988425923</v>
      </c>
      <c r="I947" s="523">
        <v>41843.911157407405</v>
      </c>
      <c r="J947" s="520" t="s">
        <v>2465</v>
      </c>
      <c r="K947" s="520">
        <v>1</v>
      </c>
      <c r="L947" s="520" t="s">
        <v>2464</v>
      </c>
      <c r="M947" s="520" t="s">
        <v>8994</v>
      </c>
      <c r="N947" s="523">
        <v>39482</v>
      </c>
      <c r="O947" s="520" t="s">
        <v>2464</v>
      </c>
      <c r="P947" s="520" t="s">
        <v>2464</v>
      </c>
      <c r="Q947" s="520" t="s">
        <v>2464</v>
      </c>
      <c r="R947" s="520" t="s">
        <v>2464</v>
      </c>
      <c r="S947" s="520" t="s">
        <v>2464</v>
      </c>
      <c r="T947" s="520" t="s">
        <v>2464</v>
      </c>
      <c r="U947" s="520" t="s">
        <v>2464</v>
      </c>
      <c r="V947" s="520" t="s">
        <v>2464</v>
      </c>
      <c r="W947" s="520" t="s">
        <v>6094</v>
      </c>
      <c r="X947" s="520" t="s">
        <v>6095</v>
      </c>
      <c r="Y947" s="520" t="s">
        <v>2464</v>
      </c>
      <c r="Z947" s="520" t="s">
        <v>2464</v>
      </c>
      <c r="AA947" s="520" t="s">
        <v>2690</v>
      </c>
      <c r="AB947" s="520" t="s">
        <v>8995</v>
      </c>
      <c r="AC947" s="520" t="s">
        <v>2464</v>
      </c>
      <c r="AD947" s="520" t="s">
        <v>2464</v>
      </c>
      <c r="AE947" s="520" t="s">
        <v>2464</v>
      </c>
      <c r="AF947" s="520" t="s">
        <v>2464</v>
      </c>
      <c r="AG947" s="520" t="s">
        <v>2464</v>
      </c>
    </row>
    <row r="948" spans="1:33" ht="12.75" hidden="1" customHeight="1" outlineLevel="1">
      <c r="A948" s="520" t="s">
        <v>8996</v>
      </c>
      <c r="B948" s="520" t="s">
        <v>8997</v>
      </c>
      <c r="C948" s="520" t="s">
        <v>8997</v>
      </c>
      <c r="D948" s="520" t="s">
        <v>8998</v>
      </c>
      <c r="E948" s="520" t="s">
        <v>5752</v>
      </c>
      <c r="F948" s="520">
        <v>1</v>
      </c>
      <c r="G948" s="523">
        <v>36526.000011574077</v>
      </c>
      <c r="H948" s="523">
        <v>47848.999988425923</v>
      </c>
      <c r="I948" s="523">
        <v>41843.911157407405</v>
      </c>
      <c r="J948" s="520" t="s">
        <v>2465</v>
      </c>
      <c r="K948" s="520">
        <v>1</v>
      </c>
      <c r="L948" s="520" t="s">
        <v>2464</v>
      </c>
      <c r="M948" s="520" t="s">
        <v>8999</v>
      </c>
      <c r="N948" s="523">
        <v>39482</v>
      </c>
      <c r="O948" s="520" t="s">
        <v>2464</v>
      </c>
      <c r="P948" s="520" t="s">
        <v>2464</v>
      </c>
      <c r="Q948" s="520" t="s">
        <v>2464</v>
      </c>
      <c r="R948" s="520" t="s">
        <v>2464</v>
      </c>
      <c r="S948" s="520" t="s">
        <v>2464</v>
      </c>
      <c r="T948" s="520" t="s">
        <v>2464</v>
      </c>
      <c r="U948" s="520" t="s">
        <v>2464</v>
      </c>
      <c r="V948" s="520" t="s">
        <v>2464</v>
      </c>
      <c r="W948" s="520" t="s">
        <v>6094</v>
      </c>
      <c r="X948" s="520" t="s">
        <v>6095</v>
      </c>
      <c r="Y948" s="520" t="s">
        <v>2464</v>
      </c>
      <c r="Z948" s="520" t="s">
        <v>2464</v>
      </c>
      <c r="AA948" s="520" t="s">
        <v>2690</v>
      </c>
      <c r="AB948" s="520" t="s">
        <v>9000</v>
      </c>
      <c r="AC948" s="520" t="s">
        <v>2464</v>
      </c>
      <c r="AD948" s="520" t="s">
        <v>2464</v>
      </c>
      <c r="AE948" s="520" t="s">
        <v>2464</v>
      </c>
      <c r="AF948" s="520" t="s">
        <v>2464</v>
      </c>
      <c r="AG948" s="520" t="s">
        <v>2464</v>
      </c>
    </row>
    <row r="949" spans="1:33" ht="12.75" hidden="1" customHeight="1" outlineLevel="1">
      <c r="A949" s="520" t="s">
        <v>9001</v>
      </c>
      <c r="B949" s="520" t="s">
        <v>9002</v>
      </c>
      <c r="C949" s="520" t="s">
        <v>9002</v>
      </c>
      <c r="D949" s="520" t="s">
        <v>9003</v>
      </c>
      <c r="E949" s="520" t="s">
        <v>5752</v>
      </c>
      <c r="F949" s="520">
        <v>1</v>
      </c>
      <c r="G949" s="523">
        <v>36526.000011574077</v>
      </c>
      <c r="H949" s="523">
        <v>47848.999988425923</v>
      </c>
      <c r="I949" s="523">
        <v>41843.911157407405</v>
      </c>
      <c r="J949" s="520" t="s">
        <v>2465</v>
      </c>
      <c r="K949" s="520">
        <v>1</v>
      </c>
      <c r="L949" s="520" t="s">
        <v>2464</v>
      </c>
      <c r="M949" s="520" t="s">
        <v>9004</v>
      </c>
      <c r="N949" s="523">
        <v>39482</v>
      </c>
      <c r="O949" s="520" t="s">
        <v>2464</v>
      </c>
      <c r="P949" s="520" t="s">
        <v>2464</v>
      </c>
      <c r="Q949" s="520" t="s">
        <v>2464</v>
      </c>
      <c r="R949" s="520" t="s">
        <v>2464</v>
      </c>
      <c r="S949" s="520" t="s">
        <v>2464</v>
      </c>
      <c r="T949" s="520" t="s">
        <v>2464</v>
      </c>
      <c r="U949" s="520" t="s">
        <v>2464</v>
      </c>
      <c r="V949" s="520" t="s">
        <v>2464</v>
      </c>
      <c r="W949" s="520" t="s">
        <v>6094</v>
      </c>
      <c r="X949" s="520" t="s">
        <v>6095</v>
      </c>
      <c r="Y949" s="520" t="s">
        <v>2464</v>
      </c>
      <c r="Z949" s="520" t="s">
        <v>2464</v>
      </c>
      <c r="AA949" s="520" t="s">
        <v>2690</v>
      </c>
      <c r="AB949" s="520" t="s">
        <v>9005</v>
      </c>
      <c r="AC949" s="520" t="s">
        <v>2464</v>
      </c>
      <c r="AD949" s="520" t="s">
        <v>2464</v>
      </c>
      <c r="AE949" s="520" t="s">
        <v>2464</v>
      </c>
      <c r="AF949" s="520" t="s">
        <v>2464</v>
      </c>
      <c r="AG949" s="520" t="s">
        <v>2464</v>
      </c>
    </row>
    <row r="950" spans="1:33" ht="12.75" hidden="1" customHeight="1" outlineLevel="1">
      <c r="A950" s="520" t="s">
        <v>9006</v>
      </c>
      <c r="B950" s="520" t="s">
        <v>9007</v>
      </c>
      <c r="C950" s="520" t="s">
        <v>9007</v>
      </c>
      <c r="D950" s="520" t="s">
        <v>9008</v>
      </c>
      <c r="E950" s="520" t="s">
        <v>5752</v>
      </c>
      <c r="F950" s="520">
        <v>1</v>
      </c>
      <c r="G950" s="523">
        <v>36526.000011574077</v>
      </c>
      <c r="H950" s="523">
        <v>47848.999988425923</v>
      </c>
      <c r="I950" s="523">
        <v>41843.911157407405</v>
      </c>
      <c r="J950" s="520" t="s">
        <v>2465</v>
      </c>
      <c r="K950" s="520">
        <v>1</v>
      </c>
      <c r="L950" s="520" t="s">
        <v>2464</v>
      </c>
      <c r="M950" s="520" t="s">
        <v>9009</v>
      </c>
      <c r="N950" s="523">
        <v>39482</v>
      </c>
      <c r="O950" s="520" t="s">
        <v>2464</v>
      </c>
      <c r="P950" s="520" t="s">
        <v>2464</v>
      </c>
      <c r="Q950" s="520" t="s">
        <v>2464</v>
      </c>
      <c r="R950" s="520" t="s">
        <v>2464</v>
      </c>
      <c r="S950" s="520" t="s">
        <v>2464</v>
      </c>
      <c r="T950" s="520" t="s">
        <v>2464</v>
      </c>
      <c r="U950" s="520" t="s">
        <v>2464</v>
      </c>
      <c r="V950" s="520" t="s">
        <v>2464</v>
      </c>
      <c r="W950" s="520" t="s">
        <v>6094</v>
      </c>
      <c r="X950" s="520" t="s">
        <v>6095</v>
      </c>
      <c r="Y950" s="520" t="s">
        <v>2464</v>
      </c>
      <c r="Z950" s="520" t="s">
        <v>2464</v>
      </c>
      <c r="AA950" s="520" t="s">
        <v>2690</v>
      </c>
      <c r="AB950" s="520" t="s">
        <v>9010</v>
      </c>
      <c r="AC950" s="520" t="s">
        <v>2464</v>
      </c>
      <c r="AD950" s="520" t="s">
        <v>2464</v>
      </c>
      <c r="AE950" s="520" t="s">
        <v>2464</v>
      </c>
      <c r="AF950" s="520" t="s">
        <v>2464</v>
      </c>
      <c r="AG950" s="520" t="s">
        <v>2464</v>
      </c>
    </row>
    <row r="951" spans="1:33" ht="12.75" hidden="1" customHeight="1" outlineLevel="1">
      <c r="A951" s="520" t="s">
        <v>9011</v>
      </c>
      <c r="B951" s="520" t="s">
        <v>9012</v>
      </c>
      <c r="C951" s="520" t="s">
        <v>9012</v>
      </c>
      <c r="D951" s="520" t="s">
        <v>9013</v>
      </c>
      <c r="E951" s="520" t="s">
        <v>5752</v>
      </c>
      <c r="F951" s="520">
        <v>1</v>
      </c>
      <c r="G951" s="523">
        <v>36526.000011574077</v>
      </c>
      <c r="H951" s="523">
        <v>47848.999988425923</v>
      </c>
      <c r="I951" s="523">
        <v>41843.911157407405</v>
      </c>
      <c r="J951" s="520" t="s">
        <v>2465</v>
      </c>
      <c r="K951" s="520">
        <v>1</v>
      </c>
      <c r="L951" s="520" t="s">
        <v>2464</v>
      </c>
      <c r="M951" s="520" t="s">
        <v>9014</v>
      </c>
      <c r="N951" s="523">
        <v>39482</v>
      </c>
      <c r="O951" s="520" t="s">
        <v>2464</v>
      </c>
      <c r="P951" s="520" t="s">
        <v>2464</v>
      </c>
      <c r="Q951" s="520" t="s">
        <v>2464</v>
      </c>
      <c r="R951" s="520" t="s">
        <v>2464</v>
      </c>
      <c r="S951" s="520" t="s">
        <v>2464</v>
      </c>
      <c r="T951" s="520" t="s">
        <v>2464</v>
      </c>
      <c r="U951" s="520" t="s">
        <v>2464</v>
      </c>
      <c r="V951" s="520" t="s">
        <v>2464</v>
      </c>
      <c r="W951" s="520" t="s">
        <v>6192</v>
      </c>
      <c r="X951" s="520" t="s">
        <v>6193</v>
      </c>
      <c r="Y951" s="520" t="s">
        <v>2464</v>
      </c>
      <c r="Z951" s="520" t="s">
        <v>2464</v>
      </c>
      <c r="AA951" s="520" t="s">
        <v>2690</v>
      </c>
      <c r="AB951" s="520" t="s">
        <v>9015</v>
      </c>
      <c r="AC951" s="520" t="s">
        <v>2464</v>
      </c>
      <c r="AD951" s="520" t="s">
        <v>2464</v>
      </c>
      <c r="AE951" s="520" t="s">
        <v>2464</v>
      </c>
      <c r="AF951" s="520" t="s">
        <v>2464</v>
      </c>
      <c r="AG951" s="520" t="s">
        <v>2464</v>
      </c>
    </row>
    <row r="952" spans="1:33" ht="12.75" hidden="1" customHeight="1" outlineLevel="1">
      <c r="A952" s="520" t="s">
        <v>9016</v>
      </c>
      <c r="B952" s="520" t="s">
        <v>9017</v>
      </c>
      <c r="C952" s="520" t="s">
        <v>9017</v>
      </c>
      <c r="D952" s="520" t="s">
        <v>9018</v>
      </c>
      <c r="E952" s="520" t="s">
        <v>5752</v>
      </c>
      <c r="F952" s="520">
        <v>1</v>
      </c>
      <c r="G952" s="523">
        <v>36526.000011574077</v>
      </c>
      <c r="H952" s="523">
        <v>47848.999988425923</v>
      </c>
      <c r="I952" s="523">
        <v>41843.911157407405</v>
      </c>
      <c r="J952" s="520" t="s">
        <v>2465</v>
      </c>
      <c r="K952" s="520">
        <v>1</v>
      </c>
      <c r="L952" s="520" t="s">
        <v>2464</v>
      </c>
      <c r="M952" s="520" t="s">
        <v>9019</v>
      </c>
      <c r="N952" s="523">
        <v>39482</v>
      </c>
      <c r="O952" s="520" t="s">
        <v>2464</v>
      </c>
      <c r="P952" s="520" t="s">
        <v>2464</v>
      </c>
      <c r="Q952" s="520" t="s">
        <v>2464</v>
      </c>
      <c r="R952" s="520" t="s">
        <v>2464</v>
      </c>
      <c r="S952" s="520" t="s">
        <v>2464</v>
      </c>
      <c r="T952" s="520" t="s">
        <v>2464</v>
      </c>
      <c r="U952" s="520" t="s">
        <v>2464</v>
      </c>
      <c r="V952" s="520" t="s">
        <v>2464</v>
      </c>
      <c r="W952" s="520" t="s">
        <v>6192</v>
      </c>
      <c r="X952" s="520" t="s">
        <v>6193</v>
      </c>
      <c r="Y952" s="520" t="s">
        <v>2464</v>
      </c>
      <c r="Z952" s="520" t="s">
        <v>2464</v>
      </c>
      <c r="AA952" s="520" t="s">
        <v>2690</v>
      </c>
      <c r="AB952" s="520" t="s">
        <v>9020</v>
      </c>
      <c r="AC952" s="520" t="s">
        <v>2464</v>
      </c>
      <c r="AD952" s="520" t="s">
        <v>2464</v>
      </c>
      <c r="AE952" s="520" t="s">
        <v>2464</v>
      </c>
      <c r="AF952" s="520" t="s">
        <v>2464</v>
      </c>
      <c r="AG952" s="520" t="s">
        <v>2464</v>
      </c>
    </row>
    <row r="953" spans="1:33" ht="12.75" hidden="1" customHeight="1" outlineLevel="1">
      <c r="A953" s="520" t="s">
        <v>9021</v>
      </c>
      <c r="B953" s="520" t="s">
        <v>9022</v>
      </c>
      <c r="C953" s="520" t="s">
        <v>9022</v>
      </c>
      <c r="D953" s="520" t="s">
        <v>9023</v>
      </c>
      <c r="E953" s="520" t="s">
        <v>5752</v>
      </c>
      <c r="F953" s="520">
        <v>1</v>
      </c>
      <c r="G953" s="523">
        <v>36526.000011574077</v>
      </c>
      <c r="H953" s="523">
        <v>47848.999988425923</v>
      </c>
      <c r="I953" s="523">
        <v>41843.911157407405</v>
      </c>
      <c r="J953" s="520" t="s">
        <v>2465</v>
      </c>
      <c r="K953" s="520">
        <v>1</v>
      </c>
      <c r="L953" s="520" t="s">
        <v>2464</v>
      </c>
      <c r="M953" s="520" t="s">
        <v>9024</v>
      </c>
      <c r="N953" s="523">
        <v>39482</v>
      </c>
      <c r="O953" s="520" t="s">
        <v>2464</v>
      </c>
      <c r="P953" s="520" t="s">
        <v>2464</v>
      </c>
      <c r="Q953" s="520" t="s">
        <v>2464</v>
      </c>
      <c r="R953" s="520" t="s">
        <v>2464</v>
      </c>
      <c r="S953" s="520" t="s">
        <v>2464</v>
      </c>
      <c r="T953" s="520" t="s">
        <v>2464</v>
      </c>
      <c r="U953" s="520" t="s">
        <v>2464</v>
      </c>
      <c r="V953" s="520" t="s">
        <v>2464</v>
      </c>
      <c r="W953" s="520" t="s">
        <v>6192</v>
      </c>
      <c r="X953" s="520" t="s">
        <v>6193</v>
      </c>
      <c r="Y953" s="520" t="s">
        <v>2464</v>
      </c>
      <c r="Z953" s="520" t="s">
        <v>2464</v>
      </c>
      <c r="AA953" s="520" t="s">
        <v>2690</v>
      </c>
      <c r="AB953" s="520" t="s">
        <v>9025</v>
      </c>
      <c r="AC953" s="520" t="s">
        <v>2464</v>
      </c>
      <c r="AD953" s="520" t="s">
        <v>2464</v>
      </c>
      <c r="AE953" s="520" t="s">
        <v>2464</v>
      </c>
      <c r="AF953" s="520" t="s">
        <v>2464</v>
      </c>
      <c r="AG953" s="520" t="s">
        <v>2464</v>
      </c>
    </row>
    <row r="954" spans="1:33" ht="12.75" hidden="1" customHeight="1" outlineLevel="1">
      <c r="A954" s="520" t="s">
        <v>9026</v>
      </c>
      <c r="B954" s="520" t="s">
        <v>9027</v>
      </c>
      <c r="C954" s="520" t="s">
        <v>9027</v>
      </c>
      <c r="D954" s="520" t="s">
        <v>9028</v>
      </c>
      <c r="E954" s="520" t="s">
        <v>5752</v>
      </c>
      <c r="F954" s="520">
        <v>1</v>
      </c>
      <c r="G954" s="523">
        <v>36526.000011574077</v>
      </c>
      <c r="H954" s="523">
        <v>47848.999988425923</v>
      </c>
      <c r="I954" s="523">
        <v>41843.911157407405</v>
      </c>
      <c r="J954" s="520" t="s">
        <v>2465</v>
      </c>
      <c r="K954" s="520">
        <v>1</v>
      </c>
      <c r="L954" s="520" t="s">
        <v>2464</v>
      </c>
      <c r="M954" s="520" t="s">
        <v>9029</v>
      </c>
      <c r="N954" s="523">
        <v>39482</v>
      </c>
      <c r="O954" s="520" t="s">
        <v>2464</v>
      </c>
      <c r="P954" s="520" t="s">
        <v>2464</v>
      </c>
      <c r="Q954" s="520" t="s">
        <v>2464</v>
      </c>
      <c r="R954" s="520" t="s">
        <v>2464</v>
      </c>
      <c r="S954" s="520" t="s">
        <v>2464</v>
      </c>
      <c r="T954" s="520" t="s">
        <v>2464</v>
      </c>
      <c r="U954" s="520" t="s">
        <v>2464</v>
      </c>
      <c r="V954" s="520" t="s">
        <v>2464</v>
      </c>
      <c r="W954" s="520" t="s">
        <v>6192</v>
      </c>
      <c r="X954" s="520" t="s">
        <v>6193</v>
      </c>
      <c r="Y954" s="520" t="s">
        <v>2464</v>
      </c>
      <c r="Z954" s="520" t="s">
        <v>2464</v>
      </c>
      <c r="AA954" s="520" t="s">
        <v>2690</v>
      </c>
      <c r="AB954" s="520" t="s">
        <v>9030</v>
      </c>
      <c r="AC954" s="520" t="s">
        <v>2464</v>
      </c>
      <c r="AD954" s="520" t="s">
        <v>2464</v>
      </c>
      <c r="AE954" s="520" t="s">
        <v>2464</v>
      </c>
      <c r="AF954" s="520" t="s">
        <v>2464</v>
      </c>
      <c r="AG954" s="520" t="s">
        <v>2464</v>
      </c>
    </row>
    <row r="955" spans="1:33" ht="12.75" hidden="1" customHeight="1" outlineLevel="1">
      <c r="A955" s="520" t="s">
        <v>9031</v>
      </c>
      <c r="B955" s="520" t="s">
        <v>9032</v>
      </c>
      <c r="C955" s="520" t="s">
        <v>9032</v>
      </c>
      <c r="D955" s="520" t="s">
        <v>9033</v>
      </c>
      <c r="E955" s="520" t="s">
        <v>5752</v>
      </c>
      <c r="F955" s="520">
        <v>1</v>
      </c>
      <c r="G955" s="523">
        <v>36526.000011574077</v>
      </c>
      <c r="H955" s="523">
        <v>47848.999988425923</v>
      </c>
      <c r="I955" s="523">
        <v>41843.911157407405</v>
      </c>
      <c r="J955" s="520" t="s">
        <v>2465</v>
      </c>
      <c r="K955" s="520">
        <v>1</v>
      </c>
      <c r="L955" s="520" t="s">
        <v>2464</v>
      </c>
      <c r="M955" s="520" t="s">
        <v>9034</v>
      </c>
      <c r="N955" s="523">
        <v>39482</v>
      </c>
      <c r="O955" s="520" t="s">
        <v>2464</v>
      </c>
      <c r="P955" s="520" t="s">
        <v>2464</v>
      </c>
      <c r="Q955" s="520" t="s">
        <v>2464</v>
      </c>
      <c r="R955" s="520" t="s">
        <v>2464</v>
      </c>
      <c r="S955" s="520" t="s">
        <v>2464</v>
      </c>
      <c r="T955" s="520" t="s">
        <v>2464</v>
      </c>
      <c r="U955" s="520" t="s">
        <v>2464</v>
      </c>
      <c r="V955" s="520" t="s">
        <v>2464</v>
      </c>
      <c r="W955" s="520" t="s">
        <v>6192</v>
      </c>
      <c r="X955" s="520" t="s">
        <v>6193</v>
      </c>
      <c r="Y955" s="520" t="s">
        <v>2464</v>
      </c>
      <c r="Z955" s="520" t="s">
        <v>2464</v>
      </c>
      <c r="AA955" s="520" t="s">
        <v>2690</v>
      </c>
      <c r="AB955" s="520" t="s">
        <v>9035</v>
      </c>
      <c r="AC955" s="520" t="s">
        <v>2464</v>
      </c>
      <c r="AD955" s="520" t="s">
        <v>2464</v>
      </c>
      <c r="AE955" s="520" t="s">
        <v>2464</v>
      </c>
      <c r="AF955" s="520" t="s">
        <v>2464</v>
      </c>
      <c r="AG955" s="520" t="s">
        <v>2464</v>
      </c>
    </row>
    <row r="956" spans="1:33" ht="12.75" hidden="1" customHeight="1" outlineLevel="1">
      <c r="A956" s="520" t="s">
        <v>9036</v>
      </c>
      <c r="B956" s="520" t="s">
        <v>9037</v>
      </c>
      <c r="C956" s="520" t="s">
        <v>9037</v>
      </c>
      <c r="D956" s="520" t="s">
        <v>9038</v>
      </c>
      <c r="E956" s="520" t="s">
        <v>5752</v>
      </c>
      <c r="F956" s="520">
        <v>1</v>
      </c>
      <c r="G956" s="523">
        <v>36526.000011574077</v>
      </c>
      <c r="H956" s="523">
        <v>47848.999988425923</v>
      </c>
      <c r="I956" s="523">
        <v>41843.911157407405</v>
      </c>
      <c r="J956" s="520" t="s">
        <v>2465</v>
      </c>
      <c r="K956" s="520">
        <v>1</v>
      </c>
      <c r="L956" s="520" t="s">
        <v>2464</v>
      </c>
      <c r="M956" s="520" t="s">
        <v>9039</v>
      </c>
      <c r="N956" s="523">
        <v>39482</v>
      </c>
      <c r="O956" s="520" t="s">
        <v>2464</v>
      </c>
      <c r="P956" s="520" t="s">
        <v>2464</v>
      </c>
      <c r="Q956" s="520" t="s">
        <v>2464</v>
      </c>
      <c r="R956" s="520" t="s">
        <v>2464</v>
      </c>
      <c r="S956" s="520" t="s">
        <v>2464</v>
      </c>
      <c r="T956" s="520" t="s">
        <v>2464</v>
      </c>
      <c r="U956" s="520" t="s">
        <v>2464</v>
      </c>
      <c r="V956" s="520" t="s">
        <v>2464</v>
      </c>
      <c r="W956" s="520" t="s">
        <v>6192</v>
      </c>
      <c r="X956" s="520" t="s">
        <v>6193</v>
      </c>
      <c r="Y956" s="520" t="s">
        <v>2464</v>
      </c>
      <c r="Z956" s="520" t="s">
        <v>2464</v>
      </c>
      <c r="AA956" s="520" t="s">
        <v>2690</v>
      </c>
      <c r="AB956" s="520" t="s">
        <v>9040</v>
      </c>
      <c r="AC956" s="520" t="s">
        <v>2464</v>
      </c>
      <c r="AD956" s="520" t="s">
        <v>2464</v>
      </c>
      <c r="AE956" s="520" t="s">
        <v>2464</v>
      </c>
      <c r="AF956" s="520" t="s">
        <v>2464</v>
      </c>
      <c r="AG956" s="520" t="s">
        <v>2464</v>
      </c>
    </row>
    <row r="957" spans="1:33" ht="12.75" hidden="1" customHeight="1" outlineLevel="1">
      <c r="A957" s="520" t="s">
        <v>9041</v>
      </c>
      <c r="B957" s="520" t="s">
        <v>9042</v>
      </c>
      <c r="C957" s="520" t="s">
        <v>9042</v>
      </c>
      <c r="D957" s="520" t="s">
        <v>9043</v>
      </c>
      <c r="E957" s="520" t="s">
        <v>5752</v>
      </c>
      <c r="F957" s="520">
        <v>1</v>
      </c>
      <c r="G957" s="523">
        <v>36526.000011574077</v>
      </c>
      <c r="H957" s="523">
        <v>47848.999988425923</v>
      </c>
      <c r="I957" s="523">
        <v>41843.911157407405</v>
      </c>
      <c r="J957" s="520" t="s">
        <v>2465</v>
      </c>
      <c r="K957" s="520">
        <v>1</v>
      </c>
      <c r="L957" s="520" t="s">
        <v>2464</v>
      </c>
      <c r="M957" s="520" t="s">
        <v>9044</v>
      </c>
      <c r="N957" s="523">
        <v>39482</v>
      </c>
      <c r="O957" s="520" t="s">
        <v>2464</v>
      </c>
      <c r="P957" s="520" t="s">
        <v>2464</v>
      </c>
      <c r="Q957" s="520" t="s">
        <v>2464</v>
      </c>
      <c r="R957" s="520" t="s">
        <v>2464</v>
      </c>
      <c r="S957" s="520" t="s">
        <v>2464</v>
      </c>
      <c r="T957" s="520" t="s">
        <v>2464</v>
      </c>
      <c r="U957" s="520" t="s">
        <v>2464</v>
      </c>
      <c r="V957" s="520" t="s">
        <v>2464</v>
      </c>
      <c r="W957" s="520" t="s">
        <v>6192</v>
      </c>
      <c r="X957" s="520" t="s">
        <v>6193</v>
      </c>
      <c r="Y957" s="520" t="s">
        <v>2464</v>
      </c>
      <c r="Z957" s="520" t="s">
        <v>2464</v>
      </c>
      <c r="AA957" s="520" t="s">
        <v>2690</v>
      </c>
      <c r="AB957" s="520" t="s">
        <v>9045</v>
      </c>
      <c r="AC957" s="520" t="s">
        <v>2464</v>
      </c>
      <c r="AD957" s="520" t="s">
        <v>2464</v>
      </c>
      <c r="AE957" s="520" t="s">
        <v>2464</v>
      </c>
      <c r="AF957" s="520" t="s">
        <v>2464</v>
      </c>
      <c r="AG957" s="520" t="s">
        <v>2464</v>
      </c>
    </row>
    <row r="958" spans="1:33" ht="12.75" hidden="1" customHeight="1" outlineLevel="1">
      <c r="A958" s="520" t="s">
        <v>9046</v>
      </c>
      <c r="B958" s="520" t="s">
        <v>9047</v>
      </c>
      <c r="C958" s="520" t="s">
        <v>9047</v>
      </c>
      <c r="D958" s="520" t="s">
        <v>9048</v>
      </c>
      <c r="E958" s="520" t="s">
        <v>5752</v>
      </c>
      <c r="F958" s="520">
        <v>1</v>
      </c>
      <c r="G958" s="523">
        <v>36526.000011574077</v>
      </c>
      <c r="H958" s="523">
        <v>47848.999988425923</v>
      </c>
      <c r="I958" s="523">
        <v>41843.911157407405</v>
      </c>
      <c r="J958" s="520" t="s">
        <v>2465</v>
      </c>
      <c r="K958" s="520">
        <v>1</v>
      </c>
      <c r="L958" s="520" t="s">
        <v>2464</v>
      </c>
      <c r="M958" s="520" t="s">
        <v>9049</v>
      </c>
      <c r="N958" s="523">
        <v>39482</v>
      </c>
      <c r="O958" s="520" t="s">
        <v>2464</v>
      </c>
      <c r="P958" s="520" t="s">
        <v>2464</v>
      </c>
      <c r="Q958" s="520" t="s">
        <v>2464</v>
      </c>
      <c r="R958" s="520" t="s">
        <v>2464</v>
      </c>
      <c r="S958" s="520" t="s">
        <v>2464</v>
      </c>
      <c r="T958" s="520" t="s">
        <v>2464</v>
      </c>
      <c r="U958" s="520" t="s">
        <v>2464</v>
      </c>
      <c r="V958" s="520" t="s">
        <v>2464</v>
      </c>
      <c r="W958" s="520" t="s">
        <v>6192</v>
      </c>
      <c r="X958" s="520" t="s">
        <v>6193</v>
      </c>
      <c r="Y958" s="520" t="s">
        <v>2464</v>
      </c>
      <c r="Z958" s="520" t="s">
        <v>2464</v>
      </c>
      <c r="AA958" s="520" t="s">
        <v>2690</v>
      </c>
      <c r="AB958" s="520" t="s">
        <v>9050</v>
      </c>
      <c r="AC958" s="520" t="s">
        <v>2464</v>
      </c>
      <c r="AD958" s="520" t="s">
        <v>2464</v>
      </c>
      <c r="AE958" s="520" t="s">
        <v>2464</v>
      </c>
      <c r="AF958" s="520" t="s">
        <v>2464</v>
      </c>
      <c r="AG958" s="520" t="s">
        <v>2464</v>
      </c>
    </row>
    <row r="959" spans="1:33" ht="12.75" hidden="1" customHeight="1" outlineLevel="1">
      <c r="A959" s="520" t="s">
        <v>9051</v>
      </c>
      <c r="B959" s="520" t="s">
        <v>9052</v>
      </c>
      <c r="C959" s="520" t="s">
        <v>9052</v>
      </c>
      <c r="D959" s="520" t="s">
        <v>9053</v>
      </c>
      <c r="E959" s="520" t="s">
        <v>5752</v>
      </c>
      <c r="F959" s="520">
        <v>1</v>
      </c>
      <c r="G959" s="523">
        <v>36526.000011574077</v>
      </c>
      <c r="H959" s="523">
        <v>47848.999988425923</v>
      </c>
      <c r="I959" s="523">
        <v>41843.911157407405</v>
      </c>
      <c r="J959" s="520" t="s">
        <v>2465</v>
      </c>
      <c r="K959" s="520">
        <v>1</v>
      </c>
      <c r="L959" s="520" t="s">
        <v>2464</v>
      </c>
      <c r="M959" s="520" t="s">
        <v>9054</v>
      </c>
      <c r="N959" s="523">
        <v>39482</v>
      </c>
      <c r="O959" s="520" t="s">
        <v>2464</v>
      </c>
      <c r="P959" s="520" t="s">
        <v>2464</v>
      </c>
      <c r="Q959" s="520" t="s">
        <v>2464</v>
      </c>
      <c r="R959" s="520" t="s">
        <v>2464</v>
      </c>
      <c r="S959" s="520" t="s">
        <v>2464</v>
      </c>
      <c r="T959" s="520" t="s">
        <v>2464</v>
      </c>
      <c r="U959" s="520" t="s">
        <v>2464</v>
      </c>
      <c r="V959" s="520" t="s">
        <v>2464</v>
      </c>
      <c r="W959" s="520" t="s">
        <v>6192</v>
      </c>
      <c r="X959" s="520" t="s">
        <v>6193</v>
      </c>
      <c r="Y959" s="520" t="s">
        <v>2464</v>
      </c>
      <c r="Z959" s="520" t="s">
        <v>2464</v>
      </c>
      <c r="AA959" s="520" t="s">
        <v>2690</v>
      </c>
      <c r="AB959" s="520" t="s">
        <v>9055</v>
      </c>
      <c r="AC959" s="520" t="s">
        <v>2464</v>
      </c>
      <c r="AD959" s="520" t="s">
        <v>2464</v>
      </c>
      <c r="AE959" s="520" t="s">
        <v>2464</v>
      </c>
      <c r="AF959" s="520" t="s">
        <v>2464</v>
      </c>
      <c r="AG959" s="520" t="s">
        <v>2464</v>
      </c>
    </row>
    <row r="960" spans="1:33" ht="12.75" hidden="1" customHeight="1" outlineLevel="1">
      <c r="A960" s="520" t="s">
        <v>9056</v>
      </c>
      <c r="B960" s="520" t="s">
        <v>9057</v>
      </c>
      <c r="C960" s="520" t="s">
        <v>9057</v>
      </c>
      <c r="D960" s="520" t="s">
        <v>9058</v>
      </c>
      <c r="E960" s="520" t="s">
        <v>5752</v>
      </c>
      <c r="F960" s="520">
        <v>1</v>
      </c>
      <c r="G960" s="523">
        <v>36526.000011574077</v>
      </c>
      <c r="H960" s="523">
        <v>47848.999988425923</v>
      </c>
      <c r="I960" s="523">
        <v>41843.911157407405</v>
      </c>
      <c r="J960" s="520" t="s">
        <v>2465</v>
      </c>
      <c r="K960" s="520">
        <v>1</v>
      </c>
      <c r="L960" s="520" t="s">
        <v>2464</v>
      </c>
      <c r="M960" s="520" t="s">
        <v>9059</v>
      </c>
      <c r="N960" s="523">
        <v>39482</v>
      </c>
      <c r="O960" s="520" t="s">
        <v>2464</v>
      </c>
      <c r="P960" s="520" t="s">
        <v>2464</v>
      </c>
      <c r="Q960" s="520" t="s">
        <v>2464</v>
      </c>
      <c r="R960" s="520" t="s">
        <v>2464</v>
      </c>
      <c r="S960" s="520" t="s">
        <v>2464</v>
      </c>
      <c r="T960" s="520" t="s">
        <v>2464</v>
      </c>
      <c r="U960" s="520" t="s">
        <v>2464</v>
      </c>
      <c r="V960" s="520" t="s">
        <v>2464</v>
      </c>
      <c r="W960" s="520" t="s">
        <v>6192</v>
      </c>
      <c r="X960" s="520" t="s">
        <v>6193</v>
      </c>
      <c r="Y960" s="520" t="s">
        <v>2464</v>
      </c>
      <c r="Z960" s="520" t="s">
        <v>2464</v>
      </c>
      <c r="AA960" s="520" t="s">
        <v>2690</v>
      </c>
      <c r="AB960" s="520" t="s">
        <v>9060</v>
      </c>
      <c r="AC960" s="520" t="s">
        <v>2464</v>
      </c>
      <c r="AD960" s="520" t="s">
        <v>2464</v>
      </c>
      <c r="AE960" s="520" t="s">
        <v>2464</v>
      </c>
      <c r="AF960" s="520" t="s">
        <v>2464</v>
      </c>
      <c r="AG960" s="520" t="s">
        <v>2464</v>
      </c>
    </row>
    <row r="961" spans="1:33" ht="12.75" hidden="1" customHeight="1" outlineLevel="1">
      <c r="A961" s="520" t="s">
        <v>9061</v>
      </c>
      <c r="B961" s="520" t="s">
        <v>9062</v>
      </c>
      <c r="C961" s="520" t="s">
        <v>9062</v>
      </c>
      <c r="D961" s="520" t="s">
        <v>9063</v>
      </c>
      <c r="E961" s="520" t="s">
        <v>5752</v>
      </c>
      <c r="F961" s="520">
        <v>1</v>
      </c>
      <c r="G961" s="523">
        <v>36526.000011574077</v>
      </c>
      <c r="H961" s="523">
        <v>47848.999988425923</v>
      </c>
      <c r="I961" s="523">
        <v>41843.911157407405</v>
      </c>
      <c r="J961" s="520" t="s">
        <v>2465</v>
      </c>
      <c r="K961" s="520">
        <v>1</v>
      </c>
      <c r="L961" s="520" t="s">
        <v>2464</v>
      </c>
      <c r="M961" s="520" t="s">
        <v>9064</v>
      </c>
      <c r="N961" s="523">
        <v>39482</v>
      </c>
      <c r="O961" s="520" t="s">
        <v>2464</v>
      </c>
      <c r="P961" s="520" t="s">
        <v>2464</v>
      </c>
      <c r="Q961" s="520" t="s">
        <v>2464</v>
      </c>
      <c r="R961" s="520" t="s">
        <v>2464</v>
      </c>
      <c r="S961" s="520" t="s">
        <v>2464</v>
      </c>
      <c r="T961" s="520" t="s">
        <v>2464</v>
      </c>
      <c r="U961" s="520" t="s">
        <v>2464</v>
      </c>
      <c r="V961" s="520" t="s">
        <v>2464</v>
      </c>
      <c r="W961" s="520" t="s">
        <v>6244</v>
      </c>
      <c r="X961" s="520" t="s">
        <v>6245</v>
      </c>
      <c r="Y961" s="520" t="s">
        <v>2464</v>
      </c>
      <c r="Z961" s="520" t="s">
        <v>2464</v>
      </c>
      <c r="AA961" s="520" t="s">
        <v>2690</v>
      </c>
      <c r="AB961" s="520" t="s">
        <v>9065</v>
      </c>
      <c r="AC961" s="520" t="s">
        <v>2464</v>
      </c>
      <c r="AD961" s="520" t="s">
        <v>2464</v>
      </c>
      <c r="AE961" s="520" t="s">
        <v>2464</v>
      </c>
      <c r="AF961" s="520" t="s">
        <v>2464</v>
      </c>
      <c r="AG961" s="520" t="s">
        <v>2464</v>
      </c>
    </row>
    <row r="962" spans="1:33" ht="12.75" hidden="1" customHeight="1" outlineLevel="1">
      <c r="A962" s="520" t="s">
        <v>9066</v>
      </c>
      <c r="B962" s="520" t="s">
        <v>9067</v>
      </c>
      <c r="C962" s="520" t="s">
        <v>9067</v>
      </c>
      <c r="D962" s="520" t="s">
        <v>9068</v>
      </c>
      <c r="E962" s="520" t="s">
        <v>5752</v>
      </c>
      <c r="F962" s="520">
        <v>1</v>
      </c>
      <c r="G962" s="523">
        <v>36526.000011574077</v>
      </c>
      <c r="H962" s="523">
        <v>47848.999988425923</v>
      </c>
      <c r="I962" s="523">
        <v>41843.911157407405</v>
      </c>
      <c r="J962" s="520" t="s">
        <v>2465</v>
      </c>
      <c r="K962" s="520">
        <v>1</v>
      </c>
      <c r="L962" s="520" t="s">
        <v>2464</v>
      </c>
      <c r="M962" s="520" t="s">
        <v>9069</v>
      </c>
      <c r="N962" s="523">
        <v>39482</v>
      </c>
      <c r="O962" s="520" t="s">
        <v>2464</v>
      </c>
      <c r="P962" s="520" t="s">
        <v>2464</v>
      </c>
      <c r="Q962" s="520" t="s">
        <v>2464</v>
      </c>
      <c r="R962" s="520" t="s">
        <v>2464</v>
      </c>
      <c r="S962" s="520" t="s">
        <v>2464</v>
      </c>
      <c r="T962" s="520" t="s">
        <v>2464</v>
      </c>
      <c r="U962" s="520" t="s">
        <v>2464</v>
      </c>
      <c r="V962" s="520" t="s">
        <v>2464</v>
      </c>
      <c r="W962" s="520" t="s">
        <v>6244</v>
      </c>
      <c r="X962" s="520" t="s">
        <v>6245</v>
      </c>
      <c r="Y962" s="520" t="s">
        <v>2464</v>
      </c>
      <c r="Z962" s="520" t="s">
        <v>2464</v>
      </c>
      <c r="AA962" s="520" t="s">
        <v>2690</v>
      </c>
      <c r="AB962" s="520" t="s">
        <v>9070</v>
      </c>
      <c r="AC962" s="520" t="s">
        <v>2464</v>
      </c>
      <c r="AD962" s="520" t="s">
        <v>2464</v>
      </c>
      <c r="AE962" s="520" t="s">
        <v>2464</v>
      </c>
      <c r="AF962" s="520" t="s">
        <v>2464</v>
      </c>
      <c r="AG962" s="520" t="s">
        <v>2464</v>
      </c>
    </row>
    <row r="963" spans="1:33" ht="12.75" hidden="1" customHeight="1" outlineLevel="1">
      <c r="A963" s="520" t="s">
        <v>9071</v>
      </c>
      <c r="B963" s="520" t="s">
        <v>9072</v>
      </c>
      <c r="C963" s="520" t="s">
        <v>9072</v>
      </c>
      <c r="D963" s="520" t="s">
        <v>9072</v>
      </c>
      <c r="E963" s="520" t="s">
        <v>5752</v>
      </c>
      <c r="F963" s="520">
        <v>1</v>
      </c>
      <c r="G963" s="523">
        <v>36526.000011574077</v>
      </c>
      <c r="H963" s="523">
        <v>47848.999988425923</v>
      </c>
      <c r="I963" s="523">
        <v>41843.911157407405</v>
      </c>
      <c r="J963" s="520" t="s">
        <v>2465</v>
      </c>
      <c r="K963" s="520">
        <v>1</v>
      </c>
      <c r="L963" s="520" t="s">
        <v>2464</v>
      </c>
      <c r="M963" s="520" t="s">
        <v>9073</v>
      </c>
      <c r="N963" s="523">
        <v>39482</v>
      </c>
      <c r="O963" s="520" t="s">
        <v>2464</v>
      </c>
      <c r="P963" s="520" t="s">
        <v>2464</v>
      </c>
      <c r="Q963" s="520" t="s">
        <v>2464</v>
      </c>
      <c r="R963" s="520" t="s">
        <v>2464</v>
      </c>
      <c r="S963" s="520" t="s">
        <v>2464</v>
      </c>
      <c r="T963" s="520" t="s">
        <v>2464</v>
      </c>
      <c r="U963" s="520" t="s">
        <v>2464</v>
      </c>
      <c r="V963" s="520" t="s">
        <v>2464</v>
      </c>
      <c r="W963" s="520" t="s">
        <v>6839</v>
      </c>
      <c r="X963" s="520" t="s">
        <v>6256</v>
      </c>
      <c r="Y963" s="520" t="s">
        <v>2464</v>
      </c>
      <c r="Z963" s="520" t="s">
        <v>2464</v>
      </c>
      <c r="AA963" s="520" t="s">
        <v>2690</v>
      </c>
      <c r="AB963" s="520" t="s">
        <v>9074</v>
      </c>
      <c r="AC963" s="520" t="s">
        <v>2464</v>
      </c>
      <c r="AD963" s="520" t="s">
        <v>2464</v>
      </c>
      <c r="AE963" s="520" t="s">
        <v>2464</v>
      </c>
      <c r="AF963" s="520" t="s">
        <v>2464</v>
      </c>
      <c r="AG963" s="520" t="s">
        <v>2464</v>
      </c>
    </row>
    <row r="964" spans="1:33" ht="12.75" hidden="1" customHeight="1" outlineLevel="1">
      <c r="A964" s="520" t="s">
        <v>9075</v>
      </c>
      <c r="B964" s="520" t="s">
        <v>9076</v>
      </c>
      <c r="C964" s="520" t="s">
        <v>9076</v>
      </c>
      <c r="D964" s="520" t="s">
        <v>9077</v>
      </c>
      <c r="E964" s="520" t="s">
        <v>5752</v>
      </c>
      <c r="F964" s="520">
        <v>1</v>
      </c>
      <c r="G964" s="523">
        <v>36526.000011574077</v>
      </c>
      <c r="H964" s="523">
        <v>47848.999988425923</v>
      </c>
      <c r="I964" s="523">
        <v>41843.911157407405</v>
      </c>
      <c r="J964" s="520" t="s">
        <v>2465</v>
      </c>
      <c r="K964" s="520">
        <v>1</v>
      </c>
      <c r="L964" s="520" t="s">
        <v>2464</v>
      </c>
      <c r="M964" s="520" t="s">
        <v>9078</v>
      </c>
      <c r="N964" s="523">
        <v>39482</v>
      </c>
      <c r="O964" s="520" t="s">
        <v>2464</v>
      </c>
      <c r="P964" s="520" t="s">
        <v>2464</v>
      </c>
      <c r="Q964" s="520" t="s">
        <v>2464</v>
      </c>
      <c r="R964" s="520" t="s">
        <v>2464</v>
      </c>
      <c r="S964" s="520" t="s">
        <v>2464</v>
      </c>
      <c r="T964" s="520" t="s">
        <v>2464</v>
      </c>
      <c r="U964" s="520" t="s">
        <v>2464</v>
      </c>
      <c r="V964" s="520" t="s">
        <v>2464</v>
      </c>
      <c r="W964" s="520" t="s">
        <v>6262</v>
      </c>
      <c r="X964" s="520" t="s">
        <v>6263</v>
      </c>
      <c r="Y964" s="520" t="s">
        <v>2464</v>
      </c>
      <c r="Z964" s="520" t="s">
        <v>2464</v>
      </c>
      <c r="AA964" s="520" t="s">
        <v>2690</v>
      </c>
      <c r="AB964" s="520" t="s">
        <v>9079</v>
      </c>
      <c r="AC964" s="520" t="s">
        <v>2464</v>
      </c>
      <c r="AD964" s="520" t="s">
        <v>2464</v>
      </c>
      <c r="AE964" s="520" t="s">
        <v>2464</v>
      </c>
      <c r="AF964" s="520" t="s">
        <v>2464</v>
      </c>
      <c r="AG964" s="520" t="s">
        <v>2464</v>
      </c>
    </row>
    <row r="965" spans="1:33" ht="12.75" hidden="1" customHeight="1" outlineLevel="1">
      <c r="A965" s="520" t="s">
        <v>9080</v>
      </c>
      <c r="B965" s="520" t="s">
        <v>9081</v>
      </c>
      <c r="C965" s="520" t="s">
        <v>9081</v>
      </c>
      <c r="D965" s="520" t="s">
        <v>9082</v>
      </c>
      <c r="E965" s="520" t="s">
        <v>5752</v>
      </c>
      <c r="F965" s="520">
        <v>1</v>
      </c>
      <c r="G965" s="523">
        <v>36526.000011574077</v>
      </c>
      <c r="H965" s="523">
        <v>47848.999988425923</v>
      </c>
      <c r="I965" s="523">
        <v>41843.911157407405</v>
      </c>
      <c r="J965" s="520" t="s">
        <v>2465</v>
      </c>
      <c r="K965" s="520">
        <v>1</v>
      </c>
      <c r="L965" s="520" t="s">
        <v>2464</v>
      </c>
      <c r="M965" s="520" t="s">
        <v>9083</v>
      </c>
      <c r="N965" s="523">
        <v>39482</v>
      </c>
      <c r="O965" s="520" t="s">
        <v>2464</v>
      </c>
      <c r="P965" s="520" t="s">
        <v>2464</v>
      </c>
      <c r="Q965" s="520" t="s">
        <v>2464</v>
      </c>
      <c r="R965" s="520" t="s">
        <v>2464</v>
      </c>
      <c r="S965" s="520" t="s">
        <v>2464</v>
      </c>
      <c r="T965" s="520" t="s">
        <v>2464</v>
      </c>
      <c r="U965" s="520" t="s">
        <v>2464</v>
      </c>
      <c r="V965" s="520" t="s">
        <v>2464</v>
      </c>
      <c r="W965" s="520" t="s">
        <v>6262</v>
      </c>
      <c r="X965" s="520" t="s">
        <v>6263</v>
      </c>
      <c r="Y965" s="520" t="s">
        <v>2464</v>
      </c>
      <c r="Z965" s="520" t="s">
        <v>2464</v>
      </c>
      <c r="AA965" s="520" t="s">
        <v>2690</v>
      </c>
      <c r="AB965" s="520" t="s">
        <v>9084</v>
      </c>
      <c r="AC965" s="520" t="s">
        <v>2464</v>
      </c>
      <c r="AD965" s="520" t="s">
        <v>2464</v>
      </c>
      <c r="AE965" s="520" t="s">
        <v>2464</v>
      </c>
      <c r="AF965" s="520" t="s">
        <v>2464</v>
      </c>
      <c r="AG965" s="520" t="s">
        <v>2464</v>
      </c>
    </row>
    <row r="966" spans="1:33" ht="12.75" hidden="1" customHeight="1" outlineLevel="1">
      <c r="A966" s="520" t="s">
        <v>9085</v>
      </c>
      <c r="B966" s="520" t="s">
        <v>9086</v>
      </c>
      <c r="C966" s="520" t="s">
        <v>9086</v>
      </c>
      <c r="D966" s="520" t="s">
        <v>9087</v>
      </c>
      <c r="E966" s="520" t="s">
        <v>5752</v>
      </c>
      <c r="F966" s="520">
        <v>1</v>
      </c>
      <c r="G966" s="523">
        <v>36526.000011574077</v>
      </c>
      <c r="H966" s="523">
        <v>47848.999988425923</v>
      </c>
      <c r="I966" s="523">
        <v>41843.911157407405</v>
      </c>
      <c r="J966" s="520" t="s">
        <v>2465</v>
      </c>
      <c r="K966" s="520">
        <v>1</v>
      </c>
      <c r="L966" s="520" t="s">
        <v>2464</v>
      </c>
      <c r="M966" s="520" t="s">
        <v>9088</v>
      </c>
      <c r="N966" s="523">
        <v>39482</v>
      </c>
      <c r="O966" s="520" t="s">
        <v>2464</v>
      </c>
      <c r="P966" s="520" t="s">
        <v>2464</v>
      </c>
      <c r="Q966" s="520" t="s">
        <v>2464</v>
      </c>
      <c r="R966" s="520" t="s">
        <v>2464</v>
      </c>
      <c r="S966" s="520" t="s">
        <v>2464</v>
      </c>
      <c r="T966" s="520" t="s">
        <v>2464</v>
      </c>
      <c r="U966" s="520" t="s">
        <v>2464</v>
      </c>
      <c r="V966" s="520" t="s">
        <v>2464</v>
      </c>
      <c r="W966" s="520" t="s">
        <v>6262</v>
      </c>
      <c r="X966" s="520" t="s">
        <v>6263</v>
      </c>
      <c r="Y966" s="520" t="s">
        <v>2464</v>
      </c>
      <c r="Z966" s="520" t="s">
        <v>2464</v>
      </c>
      <c r="AA966" s="520" t="s">
        <v>2690</v>
      </c>
      <c r="AB966" s="520" t="s">
        <v>9089</v>
      </c>
      <c r="AC966" s="520" t="s">
        <v>2464</v>
      </c>
      <c r="AD966" s="520" t="s">
        <v>2464</v>
      </c>
      <c r="AE966" s="520" t="s">
        <v>2464</v>
      </c>
      <c r="AF966" s="520" t="s">
        <v>2464</v>
      </c>
      <c r="AG966" s="520" t="s">
        <v>2464</v>
      </c>
    </row>
    <row r="967" spans="1:33" ht="12.75" hidden="1" customHeight="1" outlineLevel="1">
      <c r="A967" s="520" t="s">
        <v>9090</v>
      </c>
      <c r="B967" s="520" t="s">
        <v>9091</v>
      </c>
      <c r="C967" s="520" t="s">
        <v>9091</v>
      </c>
      <c r="D967" s="520" t="s">
        <v>9092</v>
      </c>
      <c r="E967" s="520" t="s">
        <v>5752</v>
      </c>
      <c r="F967" s="520">
        <v>1</v>
      </c>
      <c r="G967" s="523">
        <v>36526.000011574077</v>
      </c>
      <c r="H967" s="523">
        <v>47848.999988425923</v>
      </c>
      <c r="I967" s="523">
        <v>41843.911157407405</v>
      </c>
      <c r="J967" s="520" t="s">
        <v>2465</v>
      </c>
      <c r="K967" s="520">
        <v>1</v>
      </c>
      <c r="L967" s="520" t="s">
        <v>2464</v>
      </c>
      <c r="M967" s="520" t="s">
        <v>9093</v>
      </c>
      <c r="N967" s="523">
        <v>39482</v>
      </c>
      <c r="O967" s="520" t="s">
        <v>2464</v>
      </c>
      <c r="P967" s="520" t="s">
        <v>2464</v>
      </c>
      <c r="Q967" s="520" t="s">
        <v>2464</v>
      </c>
      <c r="R967" s="520" t="s">
        <v>2464</v>
      </c>
      <c r="S967" s="520" t="s">
        <v>2464</v>
      </c>
      <c r="T967" s="520" t="s">
        <v>2464</v>
      </c>
      <c r="U967" s="520" t="s">
        <v>2464</v>
      </c>
      <c r="V967" s="520" t="s">
        <v>2464</v>
      </c>
      <c r="W967" s="520" t="s">
        <v>6262</v>
      </c>
      <c r="X967" s="520" t="s">
        <v>6263</v>
      </c>
      <c r="Y967" s="520" t="s">
        <v>2464</v>
      </c>
      <c r="Z967" s="520" t="s">
        <v>2464</v>
      </c>
      <c r="AA967" s="520" t="s">
        <v>2690</v>
      </c>
      <c r="AB967" s="520" t="s">
        <v>9094</v>
      </c>
      <c r="AC967" s="520" t="s">
        <v>2464</v>
      </c>
      <c r="AD967" s="520" t="s">
        <v>2464</v>
      </c>
      <c r="AE967" s="520" t="s">
        <v>2464</v>
      </c>
      <c r="AF967" s="520" t="s">
        <v>2464</v>
      </c>
      <c r="AG967" s="520" t="s">
        <v>2464</v>
      </c>
    </row>
    <row r="968" spans="1:33" ht="12.75" hidden="1" customHeight="1" outlineLevel="1">
      <c r="A968" s="520" t="s">
        <v>9095</v>
      </c>
      <c r="B968" s="520" t="s">
        <v>9096</v>
      </c>
      <c r="C968" s="520" t="s">
        <v>9096</v>
      </c>
      <c r="D968" s="520" t="s">
        <v>9097</v>
      </c>
      <c r="E968" s="520" t="s">
        <v>5752</v>
      </c>
      <c r="F968" s="520">
        <v>1</v>
      </c>
      <c r="G968" s="523">
        <v>36526.000011574077</v>
      </c>
      <c r="H968" s="523">
        <v>47848.999988425923</v>
      </c>
      <c r="I968" s="523">
        <v>41843.911157407405</v>
      </c>
      <c r="J968" s="520" t="s">
        <v>2465</v>
      </c>
      <c r="K968" s="520">
        <v>1</v>
      </c>
      <c r="L968" s="520" t="s">
        <v>2464</v>
      </c>
      <c r="M968" s="520" t="s">
        <v>9098</v>
      </c>
      <c r="N968" s="523">
        <v>39482</v>
      </c>
      <c r="O968" s="520" t="s">
        <v>2464</v>
      </c>
      <c r="P968" s="520" t="s">
        <v>2464</v>
      </c>
      <c r="Q968" s="520" t="s">
        <v>2464</v>
      </c>
      <c r="R968" s="520" t="s">
        <v>2464</v>
      </c>
      <c r="S968" s="520" t="s">
        <v>2464</v>
      </c>
      <c r="T968" s="520" t="s">
        <v>2464</v>
      </c>
      <c r="U968" s="520" t="s">
        <v>2464</v>
      </c>
      <c r="V968" s="520" t="s">
        <v>2464</v>
      </c>
      <c r="W968" s="520" t="s">
        <v>6262</v>
      </c>
      <c r="X968" s="520" t="s">
        <v>6263</v>
      </c>
      <c r="Y968" s="520" t="s">
        <v>2464</v>
      </c>
      <c r="Z968" s="520" t="s">
        <v>2464</v>
      </c>
      <c r="AA968" s="520" t="s">
        <v>2690</v>
      </c>
      <c r="AB968" s="520" t="s">
        <v>9099</v>
      </c>
      <c r="AC968" s="520" t="s">
        <v>2464</v>
      </c>
      <c r="AD968" s="520" t="s">
        <v>2464</v>
      </c>
      <c r="AE968" s="520" t="s">
        <v>2464</v>
      </c>
      <c r="AF968" s="520" t="s">
        <v>2464</v>
      </c>
      <c r="AG968" s="520" t="s">
        <v>2464</v>
      </c>
    </row>
    <row r="969" spans="1:33" ht="12.75" hidden="1" customHeight="1" outlineLevel="1">
      <c r="A969" s="520" t="s">
        <v>9100</v>
      </c>
      <c r="B969" s="520" t="s">
        <v>9101</v>
      </c>
      <c r="C969" s="520" t="s">
        <v>9101</v>
      </c>
      <c r="D969" s="520" t="s">
        <v>9101</v>
      </c>
      <c r="E969" s="520" t="s">
        <v>5752</v>
      </c>
      <c r="F969" s="520">
        <v>1</v>
      </c>
      <c r="G969" s="523">
        <v>36526.000011574077</v>
      </c>
      <c r="H969" s="523">
        <v>47848.999988425923</v>
      </c>
      <c r="I969" s="523">
        <v>41843.911157407405</v>
      </c>
      <c r="J969" s="520" t="s">
        <v>2465</v>
      </c>
      <c r="K969" s="520">
        <v>1</v>
      </c>
      <c r="L969" s="520" t="s">
        <v>2464</v>
      </c>
      <c r="M969" s="520" t="s">
        <v>9102</v>
      </c>
      <c r="N969" s="523">
        <v>39482</v>
      </c>
      <c r="O969" s="520" t="s">
        <v>2464</v>
      </c>
      <c r="P969" s="520" t="s">
        <v>2464</v>
      </c>
      <c r="Q969" s="520" t="s">
        <v>2464</v>
      </c>
      <c r="R969" s="520" t="s">
        <v>2464</v>
      </c>
      <c r="S969" s="520" t="s">
        <v>2464</v>
      </c>
      <c r="T969" s="520" t="s">
        <v>2464</v>
      </c>
      <c r="U969" s="520" t="s">
        <v>2464</v>
      </c>
      <c r="V969" s="520" t="s">
        <v>2464</v>
      </c>
      <c r="W969" s="520" t="s">
        <v>6262</v>
      </c>
      <c r="X969" s="520" t="s">
        <v>6263</v>
      </c>
      <c r="Y969" s="520" t="s">
        <v>2464</v>
      </c>
      <c r="Z969" s="520" t="s">
        <v>2464</v>
      </c>
      <c r="AA969" s="520" t="s">
        <v>2690</v>
      </c>
      <c r="AB969" s="520" t="s">
        <v>9103</v>
      </c>
      <c r="AC969" s="520" t="s">
        <v>2464</v>
      </c>
      <c r="AD969" s="520" t="s">
        <v>2464</v>
      </c>
      <c r="AE969" s="520" t="s">
        <v>2464</v>
      </c>
      <c r="AF969" s="520" t="s">
        <v>2464</v>
      </c>
      <c r="AG969" s="520" t="s">
        <v>2464</v>
      </c>
    </row>
    <row r="970" spans="1:33" ht="12.75" hidden="1" customHeight="1" outlineLevel="1">
      <c r="A970" s="520" t="s">
        <v>9104</v>
      </c>
      <c r="B970" s="520" t="s">
        <v>9105</v>
      </c>
      <c r="C970" s="520" t="s">
        <v>9105</v>
      </c>
      <c r="D970" s="520" t="s">
        <v>9106</v>
      </c>
      <c r="E970" s="520" t="s">
        <v>5752</v>
      </c>
      <c r="F970" s="520">
        <v>1</v>
      </c>
      <c r="G970" s="523">
        <v>36526.000011574077</v>
      </c>
      <c r="H970" s="523">
        <v>47848.999988425923</v>
      </c>
      <c r="I970" s="523">
        <v>41843.911157407405</v>
      </c>
      <c r="J970" s="520" t="s">
        <v>2465</v>
      </c>
      <c r="K970" s="520">
        <v>1</v>
      </c>
      <c r="L970" s="520" t="s">
        <v>2464</v>
      </c>
      <c r="M970" s="520" t="s">
        <v>9107</v>
      </c>
      <c r="N970" s="523">
        <v>39482</v>
      </c>
      <c r="O970" s="520" t="s">
        <v>2464</v>
      </c>
      <c r="P970" s="520" t="s">
        <v>2464</v>
      </c>
      <c r="Q970" s="520" t="s">
        <v>2464</v>
      </c>
      <c r="R970" s="520" t="s">
        <v>2464</v>
      </c>
      <c r="S970" s="520" t="s">
        <v>2464</v>
      </c>
      <c r="T970" s="520" t="s">
        <v>2464</v>
      </c>
      <c r="U970" s="520" t="s">
        <v>2464</v>
      </c>
      <c r="V970" s="520" t="s">
        <v>2464</v>
      </c>
      <c r="W970" s="520" t="s">
        <v>6262</v>
      </c>
      <c r="X970" s="520" t="s">
        <v>6263</v>
      </c>
      <c r="Y970" s="520" t="s">
        <v>2464</v>
      </c>
      <c r="Z970" s="520" t="s">
        <v>2464</v>
      </c>
      <c r="AA970" s="520" t="s">
        <v>2690</v>
      </c>
      <c r="AB970" s="520" t="s">
        <v>9108</v>
      </c>
      <c r="AC970" s="520" t="s">
        <v>2464</v>
      </c>
      <c r="AD970" s="520" t="s">
        <v>2464</v>
      </c>
      <c r="AE970" s="520" t="s">
        <v>2464</v>
      </c>
      <c r="AF970" s="520" t="s">
        <v>2464</v>
      </c>
      <c r="AG970" s="520" t="s">
        <v>2464</v>
      </c>
    </row>
    <row r="971" spans="1:33" ht="12.75" hidden="1" customHeight="1" outlineLevel="1">
      <c r="A971" s="520" t="s">
        <v>9109</v>
      </c>
      <c r="B971" s="520" t="s">
        <v>9110</v>
      </c>
      <c r="C971" s="520" t="s">
        <v>9110</v>
      </c>
      <c r="D971" s="520" t="s">
        <v>9110</v>
      </c>
      <c r="E971" s="520" t="s">
        <v>5752</v>
      </c>
      <c r="F971" s="520">
        <v>1</v>
      </c>
      <c r="G971" s="523">
        <v>36526.000011574077</v>
      </c>
      <c r="H971" s="523">
        <v>47848.999988425923</v>
      </c>
      <c r="I971" s="523">
        <v>42599.59003472222</v>
      </c>
      <c r="J971" s="520" t="s">
        <v>2465</v>
      </c>
      <c r="K971" s="520">
        <v>1</v>
      </c>
      <c r="L971" s="520" t="s">
        <v>2464</v>
      </c>
      <c r="M971" s="520" t="s">
        <v>9111</v>
      </c>
      <c r="N971" s="523">
        <v>39482</v>
      </c>
      <c r="O971" s="520" t="s">
        <v>6297</v>
      </c>
      <c r="P971" s="520" t="s">
        <v>2464</v>
      </c>
      <c r="Q971" s="520" t="s">
        <v>9112</v>
      </c>
      <c r="R971" s="520" t="s">
        <v>9113</v>
      </c>
      <c r="S971" s="520" t="s">
        <v>2464</v>
      </c>
      <c r="T971" s="520" t="s">
        <v>2464</v>
      </c>
      <c r="U971" s="520" t="s">
        <v>9114</v>
      </c>
      <c r="V971" s="520" t="s">
        <v>9115</v>
      </c>
      <c r="W971" s="520" t="s">
        <v>6302</v>
      </c>
      <c r="X971" s="520" t="s">
        <v>6303</v>
      </c>
      <c r="Y971" s="520" t="s">
        <v>2464</v>
      </c>
      <c r="Z971" s="520" t="s">
        <v>2464</v>
      </c>
      <c r="AA971" s="520" t="s">
        <v>2690</v>
      </c>
      <c r="AB971" s="520" t="s">
        <v>9116</v>
      </c>
      <c r="AC971" s="520" t="s">
        <v>9117</v>
      </c>
      <c r="AD971" s="520" t="s">
        <v>9118</v>
      </c>
      <c r="AE971" s="520" t="s">
        <v>6308</v>
      </c>
      <c r="AF971" s="520" t="s">
        <v>2464</v>
      </c>
      <c r="AG971" s="520" t="s">
        <v>2464</v>
      </c>
    </row>
    <row r="972" spans="1:33" ht="12.75" hidden="1" customHeight="1" outlineLevel="1">
      <c r="A972" s="520" t="s">
        <v>9119</v>
      </c>
      <c r="B972" s="520" t="s">
        <v>9120</v>
      </c>
      <c r="C972" s="520" t="s">
        <v>9120</v>
      </c>
      <c r="D972" s="520" t="s">
        <v>9120</v>
      </c>
      <c r="E972" s="520" t="s">
        <v>5752</v>
      </c>
      <c r="F972" s="520">
        <v>1</v>
      </c>
      <c r="G972" s="523">
        <v>36526.000011574077</v>
      </c>
      <c r="H972" s="523">
        <v>47848.999988425923</v>
      </c>
      <c r="I972" s="523">
        <v>42599.59003472222</v>
      </c>
      <c r="J972" s="520" t="s">
        <v>2465</v>
      </c>
      <c r="K972" s="520">
        <v>1</v>
      </c>
      <c r="L972" s="520" t="s">
        <v>2464</v>
      </c>
      <c r="M972" s="520" t="s">
        <v>9121</v>
      </c>
      <c r="N972" s="523">
        <v>39482</v>
      </c>
      <c r="O972" s="520" t="s">
        <v>6297</v>
      </c>
      <c r="P972" s="520" t="s">
        <v>2464</v>
      </c>
      <c r="Q972" s="520" t="s">
        <v>9122</v>
      </c>
      <c r="R972" s="520" t="s">
        <v>2464</v>
      </c>
      <c r="S972" s="520" t="s">
        <v>9123</v>
      </c>
      <c r="T972" s="520" t="s">
        <v>2464</v>
      </c>
      <c r="U972" s="520" t="s">
        <v>9124</v>
      </c>
      <c r="V972" s="520" t="s">
        <v>9125</v>
      </c>
      <c r="W972" s="520" t="s">
        <v>6302</v>
      </c>
      <c r="X972" s="520" t="s">
        <v>6303</v>
      </c>
      <c r="Y972" s="520" t="s">
        <v>9126</v>
      </c>
      <c r="Z972" s="520" t="s">
        <v>9127</v>
      </c>
      <c r="AA972" s="520" t="s">
        <v>2690</v>
      </c>
      <c r="AB972" s="520" t="s">
        <v>9128</v>
      </c>
      <c r="AC972" s="520" t="s">
        <v>9129</v>
      </c>
      <c r="AD972" s="520" t="s">
        <v>2464</v>
      </c>
      <c r="AE972" s="520" t="s">
        <v>6308</v>
      </c>
      <c r="AF972" s="520" t="s">
        <v>2464</v>
      </c>
      <c r="AG972" s="520" t="s">
        <v>9130</v>
      </c>
    </row>
    <row r="973" spans="1:33" ht="12.75" hidden="1" customHeight="1" outlineLevel="1">
      <c r="A973" s="520" t="s">
        <v>9131</v>
      </c>
      <c r="B973" s="520" t="s">
        <v>9132</v>
      </c>
      <c r="C973" s="520" t="s">
        <v>9132</v>
      </c>
      <c r="D973" s="520" t="s">
        <v>9132</v>
      </c>
      <c r="E973" s="520" t="s">
        <v>5752</v>
      </c>
      <c r="F973" s="520">
        <v>1</v>
      </c>
      <c r="G973" s="523">
        <v>36526.000011574077</v>
      </c>
      <c r="H973" s="523">
        <v>47848.999988425923</v>
      </c>
      <c r="I973" s="523">
        <v>42599.59003472222</v>
      </c>
      <c r="J973" s="520" t="s">
        <v>2465</v>
      </c>
      <c r="K973" s="520">
        <v>1</v>
      </c>
      <c r="L973" s="520" t="s">
        <v>2464</v>
      </c>
      <c r="M973" s="520" t="s">
        <v>9133</v>
      </c>
      <c r="N973" s="523">
        <v>39482</v>
      </c>
      <c r="O973" s="520" t="s">
        <v>6405</v>
      </c>
      <c r="P973" s="520" t="s">
        <v>2464</v>
      </c>
      <c r="Q973" s="520" t="s">
        <v>9134</v>
      </c>
      <c r="R973" s="520" t="s">
        <v>9135</v>
      </c>
      <c r="S973" s="520" t="s">
        <v>2464</v>
      </c>
      <c r="T973" s="520" t="s">
        <v>2464</v>
      </c>
      <c r="U973" s="520" t="s">
        <v>9136</v>
      </c>
      <c r="V973" s="520" t="s">
        <v>9137</v>
      </c>
      <c r="W973" s="520" t="s">
        <v>6302</v>
      </c>
      <c r="X973" s="520" t="s">
        <v>6303</v>
      </c>
      <c r="Y973" s="520" t="s">
        <v>2464</v>
      </c>
      <c r="Z973" s="520" t="s">
        <v>2464</v>
      </c>
      <c r="AA973" s="520" t="s">
        <v>2690</v>
      </c>
      <c r="AB973" s="520" t="s">
        <v>9138</v>
      </c>
      <c r="AC973" s="520" t="s">
        <v>9139</v>
      </c>
      <c r="AD973" s="520" t="s">
        <v>9140</v>
      </c>
      <c r="AE973" s="520" t="s">
        <v>6414</v>
      </c>
      <c r="AF973" s="520" t="s">
        <v>2464</v>
      </c>
      <c r="AG973" s="520" t="s">
        <v>2464</v>
      </c>
    </row>
    <row r="974" spans="1:33" ht="12.75" hidden="1" customHeight="1" outlineLevel="1">
      <c r="A974" s="520" t="s">
        <v>9141</v>
      </c>
      <c r="B974" s="520" t="s">
        <v>9142</v>
      </c>
      <c r="C974" s="520" t="s">
        <v>9142</v>
      </c>
      <c r="D974" s="520" t="s">
        <v>9142</v>
      </c>
      <c r="E974" s="520" t="s">
        <v>5752</v>
      </c>
      <c r="F974" s="520">
        <v>1</v>
      </c>
      <c r="G974" s="523">
        <v>36526.000011574077</v>
      </c>
      <c r="H974" s="523">
        <v>47848.999988425923</v>
      </c>
      <c r="I974" s="523">
        <v>42599.59003472222</v>
      </c>
      <c r="J974" s="520" t="s">
        <v>2465</v>
      </c>
      <c r="K974" s="520">
        <v>1</v>
      </c>
      <c r="L974" s="520" t="s">
        <v>2464</v>
      </c>
      <c r="M974" s="520" t="s">
        <v>9143</v>
      </c>
      <c r="N974" s="523">
        <v>39482</v>
      </c>
      <c r="O974" s="520" t="s">
        <v>6517</v>
      </c>
      <c r="P974" s="520" t="s">
        <v>2464</v>
      </c>
      <c r="Q974" s="520" t="s">
        <v>9144</v>
      </c>
      <c r="R974" s="520" t="s">
        <v>9135</v>
      </c>
      <c r="S974" s="520" t="s">
        <v>2464</v>
      </c>
      <c r="T974" s="520" t="s">
        <v>2464</v>
      </c>
      <c r="U974" s="520" t="s">
        <v>9145</v>
      </c>
      <c r="V974" s="520" t="s">
        <v>9146</v>
      </c>
      <c r="W974" s="520" t="s">
        <v>6302</v>
      </c>
      <c r="X974" s="520" t="s">
        <v>6303</v>
      </c>
      <c r="Y974" s="520" t="s">
        <v>2464</v>
      </c>
      <c r="Z974" s="520" t="s">
        <v>2464</v>
      </c>
      <c r="AA974" s="520" t="s">
        <v>2690</v>
      </c>
      <c r="AB974" s="520" t="s">
        <v>9147</v>
      </c>
      <c r="AC974" s="520" t="s">
        <v>9148</v>
      </c>
      <c r="AD974" s="520" t="s">
        <v>9140</v>
      </c>
      <c r="AE974" s="520" t="s">
        <v>6525</v>
      </c>
      <c r="AF974" s="520" t="s">
        <v>2464</v>
      </c>
      <c r="AG974" s="520" t="s">
        <v>2464</v>
      </c>
    </row>
    <row r="975" spans="1:33" ht="12.75" hidden="1" customHeight="1" outlineLevel="1">
      <c r="A975" s="520" t="s">
        <v>9149</v>
      </c>
      <c r="B975" s="520" t="s">
        <v>9150</v>
      </c>
      <c r="C975" s="520" t="s">
        <v>9150</v>
      </c>
      <c r="D975" s="520" t="s">
        <v>9150</v>
      </c>
      <c r="E975" s="520" t="s">
        <v>5752</v>
      </c>
      <c r="F975" s="520">
        <v>1</v>
      </c>
      <c r="G975" s="523">
        <v>36526.000011574077</v>
      </c>
      <c r="H975" s="523">
        <v>47848.999988425923</v>
      </c>
      <c r="I975" s="523">
        <v>42599.59003472222</v>
      </c>
      <c r="J975" s="520" t="s">
        <v>2465</v>
      </c>
      <c r="K975" s="520">
        <v>1</v>
      </c>
      <c r="L975" s="520" t="s">
        <v>2464</v>
      </c>
      <c r="M975" s="520" t="s">
        <v>9151</v>
      </c>
      <c r="N975" s="523">
        <v>39482</v>
      </c>
      <c r="O975" s="520" t="s">
        <v>6541</v>
      </c>
      <c r="P975" s="520" t="s">
        <v>2464</v>
      </c>
      <c r="Q975" s="520" t="s">
        <v>9152</v>
      </c>
      <c r="R975" s="520" t="s">
        <v>9153</v>
      </c>
      <c r="S975" s="520" t="s">
        <v>9154</v>
      </c>
      <c r="T975" s="520" t="s">
        <v>2464</v>
      </c>
      <c r="U975" s="520" t="s">
        <v>9155</v>
      </c>
      <c r="V975" s="520" t="s">
        <v>9156</v>
      </c>
      <c r="W975" s="520" t="s">
        <v>6302</v>
      </c>
      <c r="X975" s="520" t="s">
        <v>6303</v>
      </c>
      <c r="Y975" s="520" t="s">
        <v>9157</v>
      </c>
      <c r="Z975" s="520" t="s">
        <v>9158</v>
      </c>
      <c r="AA975" s="520" t="s">
        <v>2690</v>
      </c>
      <c r="AB975" s="520" t="s">
        <v>9159</v>
      </c>
      <c r="AC975" s="520" t="s">
        <v>9160</v>
      </c>
      <c r="AD975" s="520" t="s">
        <v>9161</v>
      </c>
      <c r="AE975" s="520" t="s">
        <v>6549</v>
      </c>
      <c r="AF975" s="520" t="s">
        <v>2464</v>
      </c>
      <c r="AG975" s="520" t="s">
        <v>9162</v>
      </c>
    </row>
    <row r="976" spans="1:33" ht="12.75" hidden="1" customHeight="1" outlineLevel="1">
      <c r="A976" s="520" t="s">
        <v>9163</v>
      </c>
      <c r="B976" s="520" t="s">
        <v>9164</v>
      </c>
      <c r="C976" s="520" t="s">
        <v>9164</v>
      </c>
      <c r="D976" s="520" t="s">
        <v>9164</v>
      </c>
      <c r="E976" s="520" t="s">
        <v>5752</v>
      </c>
      <c r="F976" s="520">
        <v>1</v>
      </c>
      <c r="G976" s="523">
        <v>36526.000011574077</v>
      </c>
      <c r="H976" s="523">
        <v>47848.999988425923</v>
      </c>
      <c r="I976" s="523">
        <v>42599.59003472222</v>
      </c>
      <c r="J976" s="520" t="s">
        <v>2465</v>
      </c>
      <c r="K976" s="520">
        <v>1</v>
      </c>
      <c r="L976" s="520" t="s">
        <v>2464</v>
      </c>
      <c r="M976" s="520" t="s">
        <v>9165</v>
      </c>
      <c r="N976" s="523">
        <v>39482</v>
      </c>
      <c r="O976" s="520" t="s">
        <v>6541</v>
      </c>
      <c r="P976" s="520" t="s">
        <v>9166</v>
      </c>
      <c r="Q976" s="520" t="s">
        <v>9167</v>
      </c>
      <c r="R976" s="520" t="s">
        <v>9168</v>
      </c>
      <c r="S976" s="520" t="s">
        <v>9169</v>
      </c>
      <c r="T976" s="520" t="s">
        <v>9170</v>
      </c>
      <c r="U976" s="520" t="s">
        <v>9171</v>
      </c>
      <c r="V976" s="520" t="s">
        <v>9172</v>
      </c>
      <c r="W976" s="520" t="s">
        <v>6302</v>
      </c>
      <c r="X976" s="520" t="s">
        <v>6303</v>
      </c>
      <c r="Y976" s="520" t="s">
        <v>9173</v>
      </c>
      <c r="Z976" s="520" t="s">
        <v>9174</v>
      </c>
      <c r="AA976" s="520" t="s">
        <v>2690</v>
      </c>
      <c r="AB976" s="520" t="s">
        <v>9175</v>
      </c>
      <c r="AC976" s="520" t="s">
        <v>9176</v>
      </c>
      <c r="AD976" s="520" t="s">
        <v>9177</v>
      </c>
      <c r="AE976" s="520" t="s">
        <v>6549</v>
      </c>
      <c r="AF976" s="520" t="s">
        <v>2464</v>
      </c>
      <c r="AG976" s="520" t="s">
        <v>9178</v>
      </c>
    </row>
    <row r="977" spans="1:33" ht="12.75" hidden="1" customHeight="1" outlineLevel="1">
      <c r="A977" s="520" t="s">
        <v>9179</v>
      </c>
      <c r="B977" s="520" t="s">
        <v>9180</v>
      </c>
      <c r="C977" s="520" t="s">
        <v>9180</v>
      </c>
      <c r="D977" s="520" t="s">
        <v>9180</v>
      </c>
      <c r="E977" s="520" t="s">
        <v>5752</v>
      </c>
      <c r="F977" s="520">
        <v>1</v>
      </c>
      <c r="G977" s="523">
        <v>36526.000011574077</v>
      </c>
      <c r="H977" s="523">
        <v>47848.999988425923</v>
      </c>
      <c r="I977" s="523">
        <v>42599.59003472222</v>
      </c>
      <c r="J977" s="520" t="s">
        <v>2465</v>
      </c>
      <c r="K977" s="520">
        <v>1</v>
      </c>
      <c r="L977" s="520" t="s">
        <v>2464</v>
      </c>
      <c r="M977" s="520" t="s">
        <v>9181</v>
      </c>
      <c r="N977" s="523">
        <v>39482</v>
      </c>
      <c r="O977" s="520" t="s">
        <v>6541</v>
      </c>
      <c r="P977" s="520" t="s">
        <v>2464</v>
      </c>
      <c r="Q977" s="520" t="s">
        <v>9182</v>
      </c>
      <c r="R977" s="520" t="s">
        <v>9183</v>
      </c>
      <c r="S977" s="520" t="s">
        <v>2464</v>
      </c>
      <c r="T977" s="520" t="s">
        <v>2464</v>
      </c>
      <c r="U977" s="520" t="s">
        <v>9184</v>
      </c>
      <c r="V977" s="520" t="s">
        <v>9185</v>
      </c>
      <c r="W977" s="520" t="s">
        <v>6302</v>
      </c>
      <c r="X977" s="520" t="s">
        <v>6303</v>
      </c>
      <c r="Y977" s="520" t="s">
        <v>9186</v>
      </c>
      <c r="Z977" s="520" t="s">
        <v>9187</v>
      </c>
      <c r="AA977" s="520" t="s">
        <v>2690</v>
      </c>
      <c r="AB977" s="520" t="s">
        <v>9188</v>
      </c>
      <c r="AC977" s="520" t="s">
        <v>9189</v>
      </c>
      <c r="AD977" s="520" t="s">
        <v>9190</v>
      </c>
      <c r="AE977" s="520" t="s">
        <v>6549</v>
      </c>
      <c r="AF977" s="520" t="s">
        <v>2464</v>
      </c>
      <c r="AG977" s="520" t="s">
        <v>2464</v>
      </c>
    </row>
    <row r="978" spans="1:33" ht="12.75" hidden="1" customHeight="1" outlineLevel="1">
      <c r="A978" s="520" t="s">
        <v>9191</v>
      </c>
      <c r="B978" s="520" t="s">
        <v>9192</v>
      </c>
      <c r="C978" s="520" t="s">
        <v>9192</v>
      </c>
      <c r="D978" s="520" t="s">
        <v>9192</v>
      </c>
      <c r="E978" s="520" t="s">
        <v>5752</v>
      </c>
      <c r="F978" s="520">
        <v>1</v>
      </c>
      <c r="G978" s="523">
        <v>36526.000011574077</v>
      </c>
      <c r="H978" s="523">
        <v>47848.999988425923</v>
      </c>
      <c r="I978" s="523">
        <v>42599.59003472222</v>
      </c>
      <c r="J978" s="520" t="s">
        <v>2465</v>
      </c>
      <c r="K978" s="520">
        <v>1</v>
      </c>
      <c r="L978" s="520" t="s">
        <v>2464</v>
      </c>
      <c r="M978" s="520" t="s">
        <v>9193</v>
      </c>
      <c r="N978" s="523">
        <v>39482</v>
      </c>
      <c r="O978" s="520" t="s">
        <v>6541</v>
      </c>
      <c r="P978" s="520" t="s">
        <v>2464</v>
      </c>
      <c r="Q978" s="520" t="s">
        <v>9194</v>
      </c>
      <c r="R978" s="520" t="s">
        <v>9195</v>
      </c>
      <c r="S978" s="520" t="s">
        <v>2464</v>
      </c>
      <c r="T978" s="520" t="s">
        <v>2464</v>
      </c>
      <c r="U978" s="520" t="s">
        <v>9196</v>
      </c>
      <c r="V978" s="520" t="s">
        <v>9197</v>
      </c>
      <c r="W978" s="520" t="s">
        <v>6302</v>
      </c>
      <c r="X978" s="520" t="s">
        <v>6303</v>
      </c>
      <c r="Y978" s="520" t="s">
        <v>9198</v>
      </c>
      <c r="Z978" s="520" t="s">
        <v>9199</v>
      </c>
      <c r="AA978" s="520" t="s">
        <v>2690</v>
      </c>
      <c r="AB978" s="520" t="s">
        <v>9200</v>
      </c>
      <c r="AC978" s="520" t="s">
        <v>9201</v>
      </c>
      <c r="AD978" s="520" t="s">
        <v>9202</v>
      </c>
      <c r="AE978" s="520" t="s">
        <v>6549</v>
      </c>
      <c r="AF978" s="520" t="s">
        <v>2464</v>
      </c>
      <c r="AG978" s="520" t="s">
        <v>2464</v>
      </c>
    </row>
    <row r="979" spans="1:33" ht="12.75" hidden="1" customHeight="1" outlineLevel="1">
      <c r="A979" s="520" t="s">
        <v>9203</v>
      </c>
      <c r="B979" s="520" t="s">
        <v>9204</v>
      </c>
      <c r="C979" s="520" t="s">
        <v>9204</v>
      </c>
      <c r="D979" s="520" t="s">
        <v>9204</v>
      </c>
      <c r="E979" s="520" t="s">
        <v>5752</v>
      </c>
      <c r="F979" s="520">
        <v>1</v>
      </c>
      <c r="G979" s="523">
        <v>36526.000011574077</v>
      </c>
      <c r="H979" s="523">
        <v>47848.999988425923</v>
      </c>
      <c r="I979" s="523">
        <v>42599.59003472222</v>
      </c>
      <c r="J979" s="520" t="s">
        <v>2465</v>
      </c>
      <c r="K979" s="520">
        <v>1</v>
      </c>
      <c r="L979" s="520" t="s">
        <v>2464</v>
      </c>
      <c r="M979" s="520" t="s">
        <v>9205</v>
      </c>
      <c r="N979" s="523">
        <v>39482</v>
      </c>
      <c r="O979" s="520" t="s">
        <v>6541</v>
      </c>
      <c r="P979" s="520" t="s">
        <v>2464</v>
      </c>
      <c r="Q979" s="520" t="s">
        <v>9206</v>
      </c>
      <c r="R979" s="520" t="s">
        <v>8836</v>
      </c>
      <c r="S979" s="520" t="s">
        <v>9207</v>
      </c>
      <c r="T979" s="520" t="s">
        <v>2464</v>
      </c>
      <c r="U979" s="520" t="s">
        <v>9206</v>
      </c>
      <c r="V979" s="520" t="s">
        <v>2464</v>
      </c>
      <c r="W979" s="520" t="s">
        <v>6302</v>
      </c>
      <c r="X979" s="520" t="s">
        <v>6303</v>
      </c>
      <c r="Y979" s="520" t="s">
        <v>9208</v>
      </c>
      <c r="Z979" s="520" t="s">
        <v>9209</v>
      </c>
      <c r="AA979" s="520" t="s">
        <v>2690</v>
      </c>
      <c r="AB979" s="520" t="s">
        <v>9210</v>
      </c>
      <c r="AC979" s="520" t="s">
        <v>2464</v>
      </c>
      <c r="AD979" s="520" t="s">
        <v>8841</v>
      </c>
      <c r="AE979" s="520" t="s">
        <v>6549</v>
      </c>
      <c r="AF979" s="520" t="s">
        <v>2464</v>
      </c>
      <c r="AG979" s="520" t="s">
        <v>9211</v>
      </c>
    </row>
    <row r="980" spans="1:33" ht="12.75" hidden="1" customHeight="1" outlineLevel="1">
      <c r="A980" s="520" t="s">
        <v>9212</v>
      </c>
      <c r="B980" s="520" t="s">
        <v>9213</v>
      </c>
      <c r="C980" s="520" t="s">
        <v>9213</v>
      </c>
      <c r="D980" s="520" t="s">
        <v>9213</v>
      </c>
      <c r="E980" s="520" t="s">
        <v>5752</v>
      </c>
      <c r="F980" s="520">
        <v>1</v>
      </c>
      <c r="G980" s="523">
        <v>36526.000011574077</v>
      </c>
      <c r="H980" s="523">
        <v>47848.999988425923</v>
      </c>
      <c r="I980" s="523">
        <v>42599.59003472222</v>
      </c>
      <c r="J980" s="520" t="s">
        <v>2465</v>
      </c>
      <c r="K980" s="520">
        <v>1</v>
      </c>
      <c r="L980" s="520" t="s">
        <v>2464</v>
      </c>
      <c r="M980" s="520" t="s">
        <v>9214</v>
      </c>
      <c r="N980" s="523">
        <v>39482</v>
      </c>
      <c r="O980" s="520" t="s">
        <v>6541</v>
      </c>
      <c r="P980" s="520" t="s">
        <v>2464</v>
      </c>
      <c r="Q980" s="520" t="s">
        <v>9215</v>
      </c>
      <c r="R980" s="520" t="s">
        <v>9216</v>
      </c>
      <c r="S980" s="520" t="s">
        <v>9207</v>
      </c>
      <c r="T980" s="520" t="s">
        <v>2464</v>
      </c>
      <c r="U980" s="520" t="s">
        <v>9217</v>
      </c>
      <c r="V980" s="520" t="s">
        <v>9218</v>
      </c>
      <c r="W980" s="520" t="s">
        <v>6302</v>
      </c>
      <c r="X980" s="520" t="s">
        <v>6303</v>
      </c>
      <c r="Y980" s="520" t="s">
        <v>9219</v>
      </c>
      <c r="Z980" s="520" t="s">
        <v>9220</v>
      </c>
      <c r="AA980" s="520" t="s">
        <v>2690</v>
      </c>
      <c r="AB980" s="520" t="s">
        <v>9221</v>
      </c>
      <c r="AC980" s="520" t="s">
        <v>9222</v>
      </c>
      <c r="AD980" s="520" t="s">
        <v>9223</v>
      </c>
      <c r="AE980" s="520" t="s">
        <v>6549</v>
      </c>
      <c r="AF980" s="520" t="s">
        <v>2464</v>
      </c>
      <c r="AG980" s="520" t="s">
        <v>9224</v>
      </c>
    </row>
    <row r="981" spans="1:33" ht="12.75" hidden="1" customHeight="1" outlineLevel="1">
      <c r="A981" s="520" t="s">
        <v>9225</v>
      </c>
      <c r="B981" s="520" t="s">
        <v>9226</v>
      </c>
      <c r="C981" s="520" t="s">
        <v>9226</v>
      </c>
      <c r="D981" s="520" t="s">
        <v>9226</v>
      </c>
      <c r="E981" s="520" t="s">
        <v>5752</v>
      </c>
      <c r="F981" s="520">
        <v>1</v>
      </c>
      <c r="G981" s="523">
        <v>36526.000011574077</v>
      </c>
      <c r="H981" s="523">
        <v>47848.999988425923</v>
      </c>
      <c r="I981" s="523">
        <v>42599.59003472222</v>
      </c>
      <c r="J981" s="520" t="s">
        <v>2465</v>
      </c>
      <c r="K981" s="520">
        <v>1</v>
      </c>
      <c r="L981" s="520" t="s">
        <v>2464</v>
      </c>
      <c r="M981" s="520" t="s">
        <v>9227</v>
      </c>
      <c r="N981" s="523">
        <v>39482</v>
      </c>
      <c r="O981" s="520" t="s">
        <v>6541</v>
      </c>
      <c r="P981" s="520" t="s">
        <v>2464</v>
      </c>
      <c r="Q981" s="520" t="s">
        <v>9228</v>
      </c>
      <c r="R981" s="520" t="s">
        <v>8836</v>
      </c>
      <c r="S981" s="520" t="s">
        <v>9207</v>
      </c>
      <c r="T981" s="520" t="s">
        <v>2464</v>
      </c>
      <c r="U981" s="520" t="s">
        <v>9229</v>
      </c>
      <c r="V981" s="520" t="s">
        <v>9230</v>
      </c>
      <c r="W981" s="520" t="s">
        <v>6302</v>
      </c>
      <c r="X981" s="520" t="s">
        <v>6303</v>
      </c>
      <c r="Y981" s="520" t="s">
        <v>9231</v>
      </c>
      <c r="Z981" s="520" t="s">
        <v>9232</v>
      </c>
      <c r="AA981" s="520" t="s">
        <v>2690</v>
      </c>
      <c r="AB981" s="520" t="s">
        <v>9233</v>
      </c>
      <c r="AC981" s="520" t="s">
        <v>9234</v>
      </c>
      <c r="AD981" s="520" t="s">
        <v>8841</v>
      </c>
      <c r="AE981" s="520" t="s">
        <v>6549</v>
      </c>
      <c r="AF981" s="520" t="s">
        <v>2464</v>
      </c>
      <c r="AG981" s="520" t="s">
        <v>9224</v>
      </c>
    </row>
    <row r="982" spans="1:33" ht="12.75" hidden="1" customHeight="1" outlineLevel="1">
      <c r="A982" s="520" t="s">
        <v>9235</v>
      </c>
      <c r="B982" s="520" t="s">
        <v>9236</v>
      </c>
      <c r="C982" s="520" t="s">
        <v>9236</v>
      </c>
      <c r="D982" s="520" t="s">
        <v>9236</v>
      </c>
      <c r="E982" s="520" t="s">
        <v>5752</v>
      </c>
      <c r="F982" s="520">
        <v>1</v>
      </c>
      <c r="G982" s="523">
        <v>36526.000011574077</v>
      </c>
      <c r="H982" s="523">
        <v>47848.999988425923</v>
      </c>
      <c r="I982" s="523">
        <v>42599.59003472222</v>
      </c>
      <c r="J982" s="520" t="s">
        <v>2465</v>
      </c>
      <c r="K982" s="520">
        <v>1</v>
      </c>
      <c r="L982" s="520" t="s">
        <v>2464</v>
      </c>
      <c r="M982" s="520" t="s">
        <v>9237</v>
      </c>
      <c r="N982" s="523">
        <v>39482</v>
      </c>
      <c r="O982" s="520" t="s">
        <v>6541</v>
      </c>
      <c r="P982" s="520" t="s">
        <v>2464</v>
      </c>
      <c r="Q982" s="520" t="s">
        <v>9238</v>
      </c>
      <c r="R982" s="520" t="s">
        <v>9239</v>
      </c>
      <c r="S982" s="520" t="s">
        <v>2464</v>
      </c>
      <c r="T982" s="520" t="s">
        <v>2464</v>
      </c>
      <c r="U982" s="520" t="s">
        <v>9240</v>
      </c>
      <c r="V982" s="520" t="s">
        <v>9241</v>
      </c>
      <c r="W982" s="520" t="s">
        <v>6302</v>
      </c>
      <c r="X982" s="520" t="s">
        <v>6303</v>
      </c>
      <c r="Y982" s="520" t="s">
        <v>2464</v>
      </c>
      <c r="Z982" s="520" t="s">
        <v>2464</v>
      </c>
      <c r="AA982" s="520" t="s">
        <v>2690</v>
      </c>
      <c r="AB982" s="520" t="s">
        <v>9242</v>
      </c>
      <c r="AC982" s="520" t="s">
        <v>9243</v>
      </c>
      <c r="AD982" s="520" t="s">
        <v>9244</v>
      </c>
      <c r="AE982" s="520" t="s">
        <v>6549</v>
      </c>
      <c r="AF982" s="520" t="s">
        <v>2464</v>
      </c>
      <c r="AG982" s="520" t="s">
        <v>2464</v>
      </c>
    </row>
    <row r="983" spans="1:33" ht="12.75" hidden="1" customHeight="1" outlineLevel="1">
      <c r="A983" s="520" t="s">
        <v>9245</v>
      </c>
      <c r="B983" s="520" t="s">
        <v>9246</v>
      </c>
      <c r="C983" s="520" t="s">
        <v>9246</v>
      </c>
      <c r="D983" s="520" t="s">
        <v>9246</v>
      </c>
      <c r="E983" s="520" t="s">
        <v>5752</v>
      </c>
      <c r="F983" s="520">
        <v>1</v>
      </c>
      <c r="G983" s="523">
        <v>36526.000011574077</v>
      </c>
      <c r="H983" s="523">
        <v>47848.999988425923</v>
      </c>
      <c r="I983" s="523">
        <v>42599.59003472222</v>
      </c>
      <c r="J983" s="520" t="s">
        <v>2465</v>
      </c>
      <c r="K983" s="520">
        <v>1</v>
      </c>
      <c r="L983" s="520" t="s">
        <v>2464</v>
      </c>
      <c r="M983" s="520" t="s">
        <v>9247</v>
      </c>
      <c r="N983" s="523">
        <v>39482</v>
      </c>
      <c r="O983" s="520" t="s">
        <v>6541</v>
      </c>
      <c r="P983" s="520" t="s">
        <v>2464</v>
      </c>
      <c r="Q983" s="520" t="s">
        <v>9248</v>
      </c>
      <c r="R983" s="520" t="s">
        <v>9249</v>
      </c>
      <c r="S983" s="520" t="s">
        <v>9250</v>
      </c>
      <c r="T983" s="520" t="s">
        <v>2464</v>
      </c>
      <c r="U983" s="520" t="s">
        <v>9251</v>
      </c>
      <c r="V983" s="520" t="s">
        <v>9252</v>
      </c>
      <c r="W983" s="520" t="s">
        <v>6302</v>
      </c>
      <c r="X983" s="520" t="s">
        <v>6303</v>
      </c>
      <c r="Y983" s="520" t="s">
        <v>9253</v>
      </c>
      <c r="Z983" s="520" t="s">
        <v>9254</v>
      </c>
      <c r="AA983" s="520" t="s">
        <v>2690</v>
      </c>
      <c r="AB983" s="520" t="s">
        <v>9255</v>
      </c>
      <c r="AC983" s="520" t="s">
        <v>9256</v>
      </c>
      <c r="AD983" s="520" t="s">
        <v>9257</v>
      </c>
      <c r="AE983" s="520" t="s">
        <v>6549</v>
      </c>
      <c r="AF983" s="520" t="s">
        <v>2464</v>
      </c>
      <c r="AG983" s="520" t="s">
        <v>9258</v>
      </c>
    </row>
    <row r="984" spans="1:33" ht="12.75" hidden="1" customHeight="1" outlineLevel="1">
      <c r="A984" s="520" t="s">
        <v>9259</v>
      </c>
      <c r="B984" s="520" t="s">
        <v>9260</v>
      </c>
      <c r="C984" s="520" t="s">
        <v>9260</v>
      </c>
      <c r="D984" s="520" t="s">
        <v>9260</v>
      </c>
      <c r="E984" s="520" t="s">
        <v>5752</v>
      </c>
      <c r="F984" s="520">
        <v>1</v>
      </c>
      <c r="G984" s="523">
        <v>36526.000011574077</v>
      </c>
      <c r="H984" s="523">
        <v>47848.999988425923</v>
      </c>
      <c r="I984" s="523">
        <v>42884.517268518517</v>
      </c>
      <c r="J984" s="520" t="s">
        <v>2465</v>
      </c>
      <c r="K984" s="520">
        <v>1</v>
      </c>
      <c r="L984" s="520" t="s">
        <v>2464</v>
      </c>
      <c r="M984" s="520" t="s">
        <v>9261</v>
      </c>
      <c r="N984" s="523">
        <v>39482</v>
      </c>
      <c r="O984" s="520" t="s">
        <v>6541</v>
      </c>
      <c r="P984" s="520" t="s">
        <v>2464</v>
      </c>
      <c r="Q984" s="520" t="s">
        <v>9262</v>
      </c>
      <c r="R984" s="520" t="s">
        <v>9263</v>
      </c>
      <c r="S984" s="520" t="s">
        <v>9264</v>
      </c>
      <c r="T984" s="520" t="s">
        <v>2464</v>
      </c>
      <c r="U984" s="520" t="s">
        <v>9265</v>
      </c>
      <c r="V984" s="520" t="s">
        <v>9266</v>
      </c>
      <c r="W984" s="520" t="s">
        <v>6302</v>
      </c>
      <c r="X984" s="520" t="s">
        <v>6303</v>
      </c>
      <c r="Y984" s="520" t="s">
        <v>9267</v>
      </c>
      <c r="Z984" s="520" t="s">
        <v>9268</v>
      </c>
      <c r="AA984" s="520" t="s">
        <v>2690</v>
      </c>
      <c r="AB984" s="520" t="s">
        <v>9269</v>
      </c>
      <c r="AC984" s="520" t="s">
        <v>9270</v>
      </c>
      <c r="AD984" s="520" t="s">
        <v>9271</v>
      </c>
      <c r="AE984" s="520" t="s">
        <v>6549</v>
      </c>
      <c r="AF984" s="520" t="s">
        <v>2464</v>
      </c>
      <c r="AG984" s="520" t="s">
        <v>9272</v>
      </c>
    </row>
    <row r="985" spans="1:33" ht="12.75" hidden="1" customHeight="1" outlineLevel="1">
      <c r="A985" s="520" t="s">
        <v>9273</v>
      </c>
      <c r="B985" s="520" t="s">
        <v>9274</v>
      </c>
      <c r="C985" s="520" t="s">
        <v>9274</v>
      </c>
      <c r="D985" s="520" t="s">
        <v>9274</v>
      </c>
      <c r="E985" s="520" t="s">
        <v>5752</v>
      </c>
      <c r="F985" s="520">
        <v>1</v>
      </c>
      <c r="G985" s="523">
        <v>36526.000011574077</v>
      </c>
      <c r="H985" s="523">
        <v>47848.999988425923</v>
      </c>
      <c r="I985" s="523">
        <v>42599.59003472222</v>
      </c>
      <c r="J985" s="520" t="s">
        <v>2465</v>
      </c>
      <c r="K985" s="520">
        <v>1</v>
      </c>
      <c r="L985" s="520" t="s">
        <v>2464</v>
      </c>
      <c r="M985" s="520" t="s">
        <v>9275</v>
      </c>
      <c r="N985" s="523">
        <v>39482</v>
      </c>
      <c r="O985" s="520" t="s">
        <v>6541</v>
      </c>
      <c r="P985" s="520" t="s">
        <v>2464</v>
      </c>
      <c r="Q985" s="520" t="s">
        <v>9276</v>
      </c>
      <c r="R985" s="520" t="s">
        <v>9277</v>
      </c>
      <c r="S985" s="520" t="s">
        <v>2464</v>
      </c>
      <c r="T985" s="520" t="s">
        <v>2464</v>
      </c>
      <c r="U985" s="520" t="s">
        <v>9278</v>
      </c>
      <c r="V985" s="520" t="s">
        <v>9279</v>
      </c>
      <c r="W985" s="520" t="s">
        <v>6302</v>
      </c>
      <c r="X985" s="520" t="s">
        <v>6303</v>
      </c>
      <c r="Y985" s="520" t="s">
        <v>2464</v>
      </c>
      <c r="Z985" s="520" t="s">
        <v>2464</v>
      </c>
      <c r="AA985" s="520" t="s">
        <v>2690</v>
      </c>
      <c r="AB985" s="520" t="s">
        <v>9280</v>
      </c>
      <c r="AC985" s="520" t="s">
        <v>9281</v>
      </c>
      <c r="AD985" s="520" t="s">
        <v>9282</v>
      </c>
      <c r="AE985" s="520" t="s">
        <v>6549</v>
      </c>
      <c r="AF985" s="520" t="s">
        <v>2464</v>
      </c>
      <c r="AG985" s="520" t="s">
        <v>2464</v>
      </c>
    </row>
    <row r="986" spans="1:33" ht="12.75" hidden="1" customHeight="1" outlineLevel="1">
      <c r="A986" s="520" t="s">
        <v>9283</v>
      </c>
      <c r="B986" s="520" t="s">
        <v>9284</v>
      </c>
      <c r="C986" s="520" t="s">
        <v>9284</v>
      </c>
      <c r="D986" s="520" t="s">
        <v>9284</v>
      </c>
      <c r="E986" s="520" t="s">
        <v>5752</v>
      </c>
      <c r="F986" s="520">
        <v>1</v>
      </c>
      <c r="G986" s="523">
        <v>36526.000011574077</v>
      </c>
      <c r="H986" s="523">
        <v>47848.999988425923</v>
      </c>
      <c r="I986" s="523">
        <v>42599.59003472222</v>
      </c>
      <c r="J986" s="520" t="s">
        <v>2465</v>
      </c>
      <c r="K986" s="520">
        <v>1</v>
      </c>
      <c r="L986" s="520" t="s">
        <v>2464</v>
      </c>
      <c r="M986" s="520" t="s">
        <v>9285</v>
      </c>
      <c r="N986" s="523">
        <v>39482</v>
      </c>
      <c r="O986" s="520" t="s">
        <v>6541</v>
      </c>
      <c r="P986" s="520" t="s">
        <v>2464</v>
      </c>
      <c r="Q986" s="520" t="s">
        <v>9286</v>
      </c>
      <c r="R986" s="520" t="s">
        <v>2464</v>
      </c>
      <c r="S986" s="520" t="s">
        <v>2464</v>
      </c>
      <c r="T986" s="520" t="s">
        <v>2464</v>
      </c>
      <c r="U986" s="520" t="s">
        <v>9286</v>
      </c>
      <c r="V986" s="520" t="s">
        <v>9287</v>
      </c>
      <c r="W986" s="520" t="s">
        <v>6302</v>
      </c>
      <c r="X986" s="520" t="s">
        <v>6303</v>
      </c>
      <c r="Y986" s="520" t="s">
        <v>2464</v>
      </c>
      <c r="Z986" s="520" t="s">
        <v>2464</v>
      </c>
      <c r="AA986" s="520" t="s">
        <v>2690</v>
      </c>
      <c r="AB986" s="520" t="s">
        <v>9288</v>
      </c>
      <c r="AC986" s="520" t="s">
        <v>9289</v>
      </c>
      <c r="AD986" s="520" t="s">
        <v>2464</v>
      </c>
      <c r="AE986" s="520" t="s">
        <v>6549</v>
      </c>
      <c r="AF986" s="520" t="s">
        <v>2464</v>
      </c>
      <c r="AG986" s="520" t="s">
        <v>2464</v>
      </c>
    </row>
    <row r="987" spans="1:33" ht="12.75" hidden="1" customHeight="1" outlineLevel="1">
      <c r="A987" s="520" t="s">
        <v>9290</v>
      </c>
      <c r="B987" s="520" t="s">
        <v>9291</v>
      </c>
      <c r="C987" s="520" t="s">
        <v>9291</v>
      </c>
      <c r="D987" s="520" t="s">
        <v>9291</v>
      </c>
      <c r="E987" s="520" t="s">
        <v>5752</v>
      </c>
      <c r="F987" s="520">
        <v>1</v>
      </c>
      <c r="G987" s="523">
        <v>36526.000011574077</v>
      </c>
      <c r="H987" s="523">
        <v>47848.999988425923</v>
      </c>
      <c r="I987" s="523">
        <v>42599.59003472222</v>
      </c>
      <c r="J987" s="520" t="s">
        <v>2465</v>
      </c>
      <c r="K987" s="520">
        <v>1</v>
      </c>
      <c r="L987" s="520" t="s">
        <v>2464</v>
      </c>
      <c r="M987" s="520" t="s">
        <v>9292</v>
      </c>
      <c r="N987" s="523">
        <v>39482</v>
      </c>
      <c r="O987" s="520" t="s">
        <v>6541</v>
      </c>
      <c r="P987" s="520" t="s">
        <v>9293</v>
      </c>
      <c r="Q987" s="520" t="s">
        <v>9294</v>
      </c>
      <c r="R987" s="520" t="s">
        <v>9295</v>
      </c>
      <c r="S987" s="520" t="s">
        <v>9296</v>
      </c>
      <c r="T987" s="520" t="s">
        <v>9297</v>
      </c>
      <c r="U987" s="520" t="s">
        <v>9294</v>
      </c>
      <c r="V987" s="520" t="s">
        <v>9298</v>
      </c>
      <c r="W987" s="520" t="s">
        <v>6302</v>
      </c>
      <c r="X987" s="520" t="s">
        <v>6303</v>
      </c>
      <c r="Y987" s="520" t="s">
        <v>9299</v>
      </c>
      <c r="Z987" s="520" t="s">
        <v>9300</v>
      </c>
      <c r="AA987" s="520" t="s">
        <v>2690</v>
      </c>
      <c r="AB987" s="520" t="s">
        <v>9301</v>
      </c>
      <c r="AC987" s="520" t="s">
        <v>9302</v>
      </c>
      <c r="AD987" s="520" t="s">
        <v>9303</v>
      </c>
      <c r="AE987" s="520" t="s">
        <v>6549</v>
      </c>
      <c r="AF987" s="520" t="s">
        <v>2464</v>
      </c>
      <c r="AG987" s="520" t="s">
        <v>9304</v>
      </c>
    </row>
    <row r="988" spans="1:33" ht="12.75" hidden="1" customHeight="1" outlineLevel="1">
      <c r="A988" s="520" t="s">
        <v>9305</v>
      </c>
      <c r="B988" s="520" t="s">
        <v>9306</v>
      </c>
      <c r="C988" s="520" t="s">
        <v>9306</v>
      </c>
      <c r="D988" s="520" t="s">
        <v>9306</v>
      </c>
      <c r="E988" s="520" t="s">
        <v>5752</v>
      </c>
      <c r="F988" s="520">
        <v>1</v>
      </c>
      <c r="G988" s="523">
        <v>36526.000011574077</v>
      </c>
      <c r="H988" s="523">
        <v>47848.999988425923</v>
      </c>
      <c r="I988" s="523">
        <v>42599.59003472222</v>
      </c>
      <c r="J988" s="520" t="s">
        <v>2465</v>
      </c>
      <c r="K988" s="520">
        <v>1</v>
      </c>
      <c r="L988" s="520" t="s">
        <v>2464</v>
      </c>
      <c r="M988" s="520" t="s">
        <v>9307</v>
      </c>
      <c r="N988" s="523">
        <v>39482</v>
      </c>
      <c r="O988" s="520" t="s">
        <v>6541</v>
      </c>
      <c r="P988" s="520" t="s">
        <v>9293</v>
      </c>
      <c r="Q988" s="520" t="s">
        <v>9308</v>
      </c>
      <c r="R988" s="520" t="s">
        <v>9309</v>
      </c>
      <c r="S988" s="520" t="s">
        <v>2464</v>
      </c>
      <c r="T988" s="520" t="s">
        <v>9297</v>
      </c>
      <c r="U988" s="520" t="s">
        <v>9310</v>
      </c>
      <c r="V988" s="520" t="s">
        <v>9311</v>
      </c>
      <c r="W988" s="520" t="s">
        <v>6302</v>
      </c>
      <c r="X988" s="520" t="s">
        <v>6303</v>
      </c>
      <c r="Y988" s="520" t="s">
        <v>9312</v>
      </c>
      <c r="Z988" s="520" t="s">
        <v>9313</v>
      </c>
      <c r="AA988" s="520" t="s">
        <v>2690</v>
      </c>
      <c r="AB988" s="520" t="s">
        <v>9314</v>
      </c>
      <c r="AC988" s="520" t="s">
        <v>9315</v>
      </c>
      <c r="AD988" s="520" t="s">
        <v>9316</v>
      </c>
      <c r="AE988" s="520" t="s">
        <v>6549</v>
      </c>
      <c r="AF988" s="520" t="s">
        <v>2464</v>
      </c>
      <c r="AG988" s="520" t="s">
        <v>2464</v>
      </c>
    </row>
    <row r="989" spans="1:33" ht="12.75" hidden="1" customHeight="1" outlineLevel="1">
      <c r="A989" s="520" t="s">
        <v>9317</v>
      </c>
      <c r="B989" s="520" t="s">
        <v>9318</v>
      </c>
      <c r="C989" s="520" t="s">
        <v>9318</v>
      </c>
      <c r="D989" s="520" t="s">
        <v>9318</v>
      </c>
      <c r="E989" s="520" t="s">
        <v>5752</v>
      </c>
      <c r="F989" s="520">
        <v>1</v>
      </c>
      <c r="G989" s="523">
        <v>36526.000011574077</v>
      </c>
      <c r="H989" s="523">
        <v>47848.999988425923</v>
      </c>
      <c r="I989" s="523">
        <v>42599.59003472222</v>
      </c>
      <c r="J989" s="520" t="s">
        <v>2465</v>
      </c>
      <c r="K989" s="520">
        <v>1</v>
      </c>
      <c r="L989" s="520" t="s">
        <v>2464</v>
      </c>
      <c r="M989" s="520" t="s">
        <v>9319</v>
      </c>
      <c r="N989" s="523">
        <v>39482</v>
      </c>
      <c r="O989" s="520" t="s">
        <v>6541</v>
      </c>
      <c r="P989" s="520" t="s">
        <v>2464</v>
      </c>
      <c r="Q989" s="520" t="s">
        <v>9320</v>
      </c>
      <c r="R989" s="520" t="s">
        <v>9321</v>
      </c>
      <c r="S989" s="520" t="s">
        <v>9322</v>
      </c>
      <c r="T989" s="520" t="s">
        <v>2464</v>
      </c>
      <c r="U989" s="520" t="s">
        <v>9323</v>
      </c>
      <c r="V989" s="520" t="s">
        <v>9324</v>
      </c>
      <c r="W989" s="520" t="s">
        <v>6302</v>
      </c>
      <c r="X989" s="520" t="s">
        <v>6303</v>
      </c>
      <c r="Y989" s="520" t="s">
        <v>9325</v>
      </c>
      <c r="Z989" s="520" t="s">
        <v>9326</v>
      </c>
      <c r="AA989" s="520" t="s">
        <v>2690</v>
      </c>
      <c r="AB989" s="520" t="s">
        <v>9327</v>
      </c>
      <c r="AC989" s="520" t="s">
        <v>9328</v>
      </c>
      <c r="AD989" s="520" t="s">
        <v>9329</v>
      </c>
      <c r="AE989" s="520" t="s">
        <v>6549</v>
      </c>
      <c r="AF989" s="520" t="s">
        <v>2464</v>
      </c>
      <c r="AG989" s="520" t="s">
        <v>9330</v>
      </c>
    </row>
    <row r="990" spans="1:33" ht="12.75" hidden="1" customHeight="1" outlineLevel="1">
      <c r="A990" s="520" t="s">
        <v>9331</v>
      </c>
      <c r="B990" s="520" t="s">
        <v>9332</v>
      </c>
      <c r="C990" s="520" t="s">
        <v>9332</v>
      </c>
      <c r="D990" s="520" t="s">
        <v>9332</v>
      </c>
      <c r="E990" s="520" t="s">
        <v>5752</v>
      </c>
      <c r="F990" s="520">
        <v>1</v>
      </c>
      <c r="G990" s="523">
        <v>36526.000011574077</v>
      </c>
      <c r="H990" s="523">
        <v>47848.999988425923</v>
      </c>
      <c r="I990" s="523">
        <v>42599.59003472222</v>
      </c>
      <c r="J990" s="520" t="s">
        <v>2465</v>
      </c>
      <c r="K990" s="520">
        <v>1</v>
      </c>
      <c r="L990" s="520" t="s">
        <v>2464</v>
      </c>
      <c r="M990" s="520" t="s">
        <v>9333</v>
      </c>
      <c r="N990" s="523">
        <v>39482</v>
      </c>
      <c r="O990" s="520" t="s">
        <v>6541</v>
      </c>
      <c r="P990" s="520" t="s">
        <v>9334</v>
      </c>
      <c r="Q990" s="520" t="s">
        <v>9335</v>
      </c>
      <c r="R990" s="520" t="s">
        <v>9336</v>
      </c>
      <c r="S990" s="520" t="s">
        <v>9337</v>
      </c>
      <c r="T990" s="520" t="s">
        <v>9338</v>
      </c>
      <c r="U990" s="520" t="s">
        <v>9339</v>
      </c>
      <c r="V990" s="520" t="s">
        <v>9340</v>
      </c>
      <c r="W990" s="520" t="s">
        <v>6302</v>
      </c>
      <c r="X990" s="520" t="s">
        <v>6303</v>
      </c>
      <c r="Y990" s="520" t="s">
        <v>9341</v>
      </c>
      <c r="Z990" s="520" t="s">
        <v>9342</v>
      </c>
      <c r="AA990" s="520" t="s">
        <v>2690</v>
      </c>
      <c r="AB990" s="520" t="s">
        <v>9343</v>
      </c>
      <c r="AC990" s="520" t="s">
        <v>9344</v>
      </c>
      <c r="AD990" s="520" t="s">
        <v>9345</v>
      </c>
      <c r="AE990" s="520" t="s">
        <v>6549</v>
      </c>
      <c r="AF990" s="520" t="s">
        <v>2464</v>
      </c>
      <c r="AG990" s="520" t="s">
        <v>9346</v>
      </c>
    </row>
    <row r="991" spans="1:33" ht="12.75" hidden="1" customHeight="1" outlineLevel="1">
      <c r="A991" s="520" t="s">
        <v>9347</v>
      </c>
      <c r="B991" s="520" t="s">
        <v>9348</v>
      </c>
      <c r="C991" s="520" t="s">
        <v>9348</v>
      </c>
      <c r="D991" s="520" t="s">
        <v>9348</v>
      </c>
      <c r="E991" s="520" t="s">
        <v>5752</v>
      </c>
      <c r="F991" s="520">
        <v>1</v>
      </c>
      <c r="G991" s="523">
        <v>36526.000011574077</v>
      </c>
      <c r="H991" s="523">
        <v>47848.999988425923</v>
      </c>
      <c r="I991" s="523">
        <v>42599.59003472222</v>
      </c>
      <c r="J991" s="520" t="s">
        <v>2465</v>
      </c>
      <c r="K991" s="520">
        <v>1</v>
      </c>
      <c r="L991" s="520" t="s">
        <v>2464</v>
      </c>
      <c r="M991" s="520" t="s">
        <v>9349</v>
      </c>
      <c r="N991" s="523">
        <v>39482</v>
      </c>
      <c r="O991" s="520" t="s">
        <v>6541</v>
      </c>
      <c r="P991" s="520" t="s">
        <v>9334</v>
      </c>
      <c r="Q991" s="520" t="s">
        <v>9350</v>
      </c>
      <c r="R991" s="520" t="s">
        <v>9351</v>
      </c>
      <c r="S991" s="520" t="s">
        <v>2464</v>
      </c>
      <c r="T991" s="520" t="s">
        <v>9338</v>
      </c>
      <c r="U991" s="520" t="s">
        <v>9352</v>
      </c>
      <c r="V991" s="520" t="s">
        <v>9353</v>
      </c>
      <c r="W991" s="520" t="s">
        <v>6302</v>
      </c>
      <c r="X991" s="520" t="s">
        <v>6303</v>
      </c>
      <c r="Y991" s="520" t="s">
        <v>9354</v>
      </c>
      <c r="Z991" s="520" t="s">
        <v>9355</v>
      </c>
      <c r="AA991" s="520" t="s">
        <v>2690</v>
      </c>
      <c r="AB991" s="520" t="s">
        <v>9356</v>
      </c>
      <c r="AC991" s="520" t="s">
        <v>9357</v>
      </c>
      <c r="AD991" s="520" t="s">
        <v>9358</v>
      </c>
      <c r="AE991" s="520" t="s">
        <v>6549</v>
      </c>
      <c r="AF991" s="520" t="s">
        <v>2464</v>
      </c>
      <c r="AG991" s="520" t="s">
        <v>2464</v>
      </c>
    </row>
    <row r="992" spans="1:33" ht="12.75" hidden="1" customHeight="1" outlineLevel="1">
      <c r="A992" s="520" t="s">
        <v>9359</v>
      </c>
      <c r="B992" s="520" t="s">
        <v>9360</v>
      </c>
      <c r="C992" s="520" t="s">
        <v>9360</v>
      </c>
      <c r="D992" s="520" t="s">
        <v>9360</v>
      </c>
      <c r="E992" s="520" t="s">
        <v>5752</v>
      </c>
      <c r="F992" s="520">
        <v>1</v>
      </c>
      <c r="G992" s="523">
        <v>36526.000011574077</v>
      </c>
      <c r="H992" s="523">
        <v>47848.999988425923</v>
      </c>
      <c r="I992" s="523">
        <v>42599.59003472222</v>
      </c>
      <c r="J992" s="520" t="s">
        <v>2465</v>
      </c>
      <c r="K992" s="520">
        <v>1</v>
      </c>
      <c r="L992" s="520" t="s">
        <v>2464</v>
      </c>
      <c r="M992" s="520" t="s">
        <v>9361</v>
      </c>
      <c r="N992" s="523">
        <v>39482</v>
      </c>
      <c r="O992" s="520" t="s">
        <v>6541</v>
      </c>
      <c r="P992" s="520" t="s">
        <v>2464</v>
      </c>
      <c r="Q992" s="520" t="s">
        <v>9362</v>
      </c>
      <c r="R992" s="520" t="s">
        <v>2464</v>
      </c>
      <c r="S992" s="520" t="s">
        <v>2464</v>
      </c>
      <c r="T992" s="520" t="s">
        <v>2464</v>
      </c>
      <c r="U992" s="520" t="s">
        <v>9363</v>
      </c>
      <c r="V992" s="520" t="s">
        <v>9364</v>
      </c>
      <c r="W992" s="520" t="s">
        <v>6302</v>
      </c>
      <c r="X992" s="520" t="s">
        <v>6303</v>
      </c>
      <c r="Y992" s="520" t="s">
        <v>9365</v>
      </c>
      <c r="Z992" s="520" t="s">
        <v>9366</v>
      </c>
      <c r="AA992" s="520" t="s">
        <v>2690</v>
      </c>
      <c r="AB992" s="520" t="s">
        <v>9367</v>
      </c>
      <c r="AC992" s="520" t="s">
        <v>9368</v>
      </c>
      <c r="AD992" s="520" t="s">
        <v>2464</v>
      </c>
      <c r="AE992" s="520" t="s">
        <v>6549</v>
      </c>
      <c r="AF992" s="520" t="s">
        <v>2464</v>
      </c>
      <c r="AG992" s="520" t="s">
        <v>2464</v>
      </c>
    </row>
    <row r="993" spans="1:33" ht="12.75" hidden="1" customHeight="1" outlineLevel="1">
      <c r="A993" s="520" t="s">
        <v>9369</v>
      </c>
      <c r="B993" s="520" t="s">
        <v>9370</v>
      </c>
      <c r="C993" s="520" t="s">
        <v>9370</v>
      </c>
      <c r="D993" s="520" t="s">
        <v>9370</v>
      </c>
      <c r="E993" s="520" t="s">
        <v>5752</v>
      </c>
      <c r="F993" s="520">
        <v>1</v>
      </c>
      <c r="G993" s="523">
        <v>36526.000011574077</v>
      </c>
      <c r="H993" s="523">
        <v>47848.999988425923</v>
      </c>
      <c r="I993" s="523">
        <v>42599.59003472222</v>
      </c>
      <c r="J993" s="520" t="s">
        <v>2465</v>
      </c>
      <c r="K993" s="520">
        <v>1</v>
      </c>
      <c r="L993" s="520" t="s">
        <v>2464</v>
      </c>
      <c r="M993" s="520" t="s">
        <v>9371</v>
      </c>
      <c r="N993" s="523">
        <v>39482</v>
      </c>
      <c r="O993" s="520" t="s">
        <v>6541</v>
      </c>
      <c r="P993" s="520" t="s">
        <v>2464</v>
      </c>
      <c r="Q993" s="520" t="s">
        <v>9372</v>
      </c>
      <c r="R993" s="520" t="s">
        <v>9373</v>
      </c>
      <c r="S993" s="520" t="s">
        <v>2464</v>
      </c>
      <c r="T993" s="520" t="s">
        <v>2464</v>
      </c>
      <c r="U993" s="520" t="s">
        <v>9374</v>
      </c>
      <c r="V993" s="520" t="s">
        <v>9375</v>
      </c>
      <c r="W993" s="520" t="s">
        <v>6302</v>
      </c>
      <c r="X993" s="520" t="s">
        <v>6303</v>
      </c>
      <c r="Y993" s="520" t="s">
        <v>2464</v>
      </c>
      <c r="Z993" s="520" t="s">
        <v>2464</v>
      </c>
      <c r="AA993" s="520" t="s">
        <v>2690</v>
      </c>
      <c r="AB993" s="520" t="s">
        <v>9376</v>
      </c>
      <c r="AC993" s="520" t="s">
        <v>9377</v>
      </c>
      <c r="AD993" s="520" t="s">
        <v>9378</v>
      </c>
      <c r="AE993" s="520" t="s">
        <v>6549</v>
      </c>
      <c r="AF993" s="520" t="s">
        <v>2464</v>
      </c>
      <c r="AG993" s="520" t="s">
        <v>2464</v>
      </c>
    </row>
    <row r="994" spans="1:33" ht="12.75" hidden="1" customHeight="1" outlineLevel="1">
      <c r="A994" s="520" t="s">
        <v>9379</v>
      </c>
      <c r="B994" s="520" t="s">
        <v>9380</v>
      </c>
      <c r="C994" s="520" t="s">
        <v>9380</v>
      </c>
      <c r="D994" s="520" t="s">
        <v>9380</v>
      </c>
      <c r="E994" s="520" t="s">
        <v>5752</v>
      </c>
      <c r="F994" s="520">
        <v>1</v>
      </c>
      <c r="G994" s="523">
        <v>36526.000011574077</v>
      </c>
      <c r="H994" s="523">
        <v>47848.999988425923</v>
      </c>
      <c r="I994" s="523">
        <v>42599.59003472222</v>
      </c>
      <c r="J994" s="520" t="s">
        <v>2465</v>
      </c>
      <c r="K994" s="520">
        <v>1</v>
      </c>
      <c r="L994" s="520" t="s">
        <v>2464</v>
      </c>
      <c r="M994" s="520" t="s">
        <v>9381</v>
      </c>
      <c r="N994" s="523">
        <v>39482</v>
      </c>
      <c r="O994" s="520" t="s">
        <v>6541</v>
      </c>
      <c r="P994" s="520" t="s">
        <v>2464</v>
      </c>
      <c r="Q994" s="520" t="s">
        <v>9382</v>
      </c>
      <c r="R994" s="520" t="s">
        <v>2464</v>
      </c>
      <c r="S994" s="520" t="s">
        <v>9383</v>
      </c>
      <c r="T994" s="520" t="s">
        <v>2464</v>
      </c>
      <c r="U994" s="520" t="s">
        <v>9384</v>
      </c>
      <c r="V994" s="520" t="s">
        <v>9385</v>
      </c>
      <c r="W994" s="520" t="s">
        <v>6302</v>
      </c>
      <c r="X994" s="520" t="s">
        <v>6303</v>
      </c>
      <c r="Y994" s="520" t="s">
        <v>9386</v>
      </c>
      <c r="Z994" s="520" t="s">
        <v>9387</v>
      </c>
      <c r="AA994" s="520" t="s">
        <v>2690</v>
      </c>
      <c r="AB994" s="520" t="s">
        <v>9388</v>
      </c>
      <c r="AC994" s="520" t="s">
        <v>9389</v>
      </c>
      <c r="AD994" s="520" t="s">
        <v>2464</v>
      </c>
      <c r="AE994" s="520" t="s">
        <v>6549</v>
      </c>
      <c r="AF994" s="520" t="s">
        <v>2464</v>
      </c>
      <c r="AG994" s="520" t="s">
        <v>9390</v>
      </c>
    </row>
    <row r="995" spans="1:33" ht="12.75" hidden="1" customHeight="1" outlineLevel="1">
      <c r="A995" s="520" t="s">
        <v>9391</v>
      </c>
      <c r="B995" s="520" t="s">
        <v>9392</v>
      </c>
      <c r="C995" s="520" t="s">
        <v>9392</v>
      </c>
      <c r="D995" s="520" t="s">
        <v>9392</v>
      </c>
      <c r="E995" s="520" t="s">
        <v>5752</v>
      </c>
      <c r="F995" s="520">
        <v>1</v>
      </c>
      <c r="G995" s="523">
        <v>36526.000011574077</v>
      </c>
      <c r="H995" s="523">
        <v>47848.999988425923</v>
      </c>
      <c r="I995" s="523">
        <v>42599.59003472222</v>
      </c>
      <c r="J995" s="520" t="s">
        <v>2465</v>
      </c>
      <c r="K995" s="520">
        <v>1</v>
      </c>
      <c r="L995" s="520" t="s">
        <v>2464</v>
      </c>
      <c r="M995" s="520" t="s">
        <v>9393</v>
      </c>
      <c r="N995" s="523">
        <v>39482</v>
      </c>
      <c r="O995" s="520" t="s">
        <v>6541</v>
      </c>
      <c r="P995" s="520" t="s">
        <v>2464</v>
      </c>
      <c r="Q995" s="520" t="s">
        <v>9394</v>
      </c>
      <c r="R995" s="520" t="s">
        <v>9395</v>
      </c>
      <c r="S995" s="520" t="s">
        <v>2464</v>
      </c>
      <c r="T995" s="520" t="s">
        <v>2464</v>
      </c>
      <c r="U995" s="520" t="s">
        <v>9396</v>
      </c>
      <c r="V995" s="520" t="s">
        <v>9397</v>
      </c>
      <c r="W995" s="520" t="s">
        <v>6302</v>
      </c>
      <c r="X995" s="520" t="s">
        <v>6303</v>
      </c>
      <c r="Y995" s="520" t="s">
        <v>2464</v>
      </c>
      <c r="Z995" s="520" t="s">
        <v>2464</v>
      </c>
      <c r="AA995" s="520" t="s">
        <v>2690</v>
      </c>
      <c r="AB995" s="520" t="s">
        <v>9398</v>
      </c>
      <c r="AC995" s="520" t="s">
        <v>9399</v>
      </c>
      <c r="AD995" s="520" t="s">
        <v>9400</v>
      </c>
      <c r="AE995" s="520" t="s">
        <v>6549</v>
      </c>
      <c r="AF995" s="520" t="s">
        <v>2464</v>
      </c>
      <c r="AG995" s="520" t="s">
        <v>2464</v>
      </c>
    </row>
    <row r="996" spans="1:33" ht="12.75" hidden="1" customHeight="1" outlineLevel="1">
      <c r="A996" s="520" t="s">
        <v>9401</v>
      </c>
      <c r="B996" s="520" t="s">
        <v>9402</v>
      </c>
      <c r="C996" s="520" t="s">
        <v>9402</v>
      </c>
      <c r="D996" s="520" t="s">
        <v>9402</v>
      </c>
      <c r="E996" s="520" t="s">
        <v>5752</v>
      </c>
      <c r="F996" s="520">
        <v>1</v>
      </c>
      <c r="G996" s="523">
        <v>36526.000011574077</v>
      </c>
      <c r="H996" s="523">
        <v>47848.999988425923</v>
      </c>
      <c r="I996" s="523">
        <v>42599.59003472222</v>
      </c>
      <c r="J996" s="520" t="s">
        <v>2465</v>
      </c>
      <c r="K996" s="520">
        <v>1</v>
      </c>
      <c r="L996" s="520" t="s">
        <v>2464</v>
      </c>
      <c r="M996" s="520" t="s">
        <v>9403</v>
      </c>
      <c r="N996" s="523">
        <v>39482</v>
      </c>
      <c r="O996" s="520" t="s">
        <v>6541</v>
      </c>
      <c r="P996" s="520" t="s">
        <v>2464</v>
      </c>
      <c r="Q996" s="520" t="s">
        <v>9404</v>
      </c>
      <c r="R996" s="520" t="s">
        <v>9405</v>
      </c>
      <c r="S996" s="520" t="s">
        <v>9406</v>
      </c>
      <c r="T996" s="520" t="s">
        <v>2464</v>
      </c>
      <c r="U996" s="520" t="s">
        <v>9407</v>
      </c>
      <c r="V996" s="520" t="s">
        <v>9408</v>
      </c>
      <c r="W996" s="520" t="s">
        <v>6302</v>
      </c>
      <c r="X996" s="520" t="s">
        <v>6303</v>
      </c>
      <c r="Y996" s="520" t="s">
        <v>9409</v>
      </c>
      <c r="Z996" s="520" t="s">
        <v>9410</v>
      </c>
      <c r="AA996" s="520" t="s">
        <v>2690</v>
      </c>
      <c r="AB996" s="520" t="s">
        <v>9411</v>
      </c>
      <c r="AC996" s="520" t="s">
        <v>9412</v>
      </c>
      <c r="AD996" s="520" t="s">
        <v>9413</v>
      </c>
      <c r="AE996" s="520" t="s">
        <v>6549</v>
      </c>
      <c r="AF996" s="520" t="s">
        <v>2464</v>
      </c>
      <c r="AG996" s="520" t="s">
        <v>9414</v>
      </c>
    </row>
    <row r="997" spans="1:33" ht="12.75" hidden="1" customHeight="1" outlineLevel="1">
      <c r="A997" s="520" t="s">
        <v>9415</v>
      </c>
      <c r="B997" s="520" t="s">
        <v>9416</v>
      </c>
      <c r="C997" s="520" t="s">
        <v>9416</v>
      </c>
      <c r="D997" s="520" t="s">
        <v>9416</v>
      </c>
      <c r="E997" s="520" t="s">
        <v>5752</v>
      </c>
      <c r="F997" s="520">
        <v>1</v>
      </c>
      <c r="G997" s="523">
        <v>36526.000011574077</v>
      </c>
      <c r="H997" s="523">
        <v>47848.999988425923</v>
      </c>
      <c r="I997" s="523">
        <v>42599.59003472222</v>
      </c>
      <c r="J997" s="520" t="s">
        <v>2465</v>
      </c>
      <c r="K997" s="520">
        <v>1</v>
      </c>
      <c r="L997" s="520" t="s">
        <v>2464</v>
      </c>
      <c r="M997" s="520" t="s">
        <v>9417</v>
      </c>
      <c r="N997" s="523">
        <v>39482</v>
      </c>
      <c r="O997" s="520" t="s">
        <v>6541</v>
      </c>
      <c r="P997" s="520" t="s">
        <v>2464</v>
      </c>
      <c r="Q997" s="520" t="s">
        <v>9418</v>
      </c>
      <c r="R997" s="520" t="s">
        <v>2464</v>
      </c>
      <c r="S997" s="520" t="s">
        <v>9419</v>
      </c>
      <c r="T997" s="520" t="s">
        <v>2464</v>
      </c>
      <c r="U997" s="520" t="s">
        <v>9420</v>
      </c>
      <c r="V997" s="520" t="s">
        <v>9421</v>
      </c>
      <c r="W997" s="520" t="s">
        <v>6302</v>
      </c>
      <c r="X997" s="520" t="s">
        <v>6303</v>
      </c>
      <c r="Y997" s="520" t="s">
        <v>9422</v>
      </c>
      <c r="Z997" s="520" t="s">
        <v>9423</v>
      </c>
      <c r="AA997" s="520" t="s">
        <v>2690</v>
      </c>
      <c r="AB997" s="520" t="s">
        <v>9424</v>
      </c>
      <c r="AC997" s="520" t="s">
        <v>9425</v>
      </c>
      <c r="AD997" s="520" t="s">
        <v>2464</v>
      </c>
      <c r="AE997" s="520" t="s">
        <v>6549</v>
      </c>
      <c r="AF997" s="520" t="s">
        <v>2464</v>
      </c>
      <c r="AG997" s="520" t="s">
        <v>9426</v>
      </c>
    </row>
    <row r="998" spans="1:33" ht="12.75" hidden="1" customHeight="1" outlineLevel="1">
      <c r="A998" s="520" t="s">
        <v>9427</v>
      </c>
      <c r="B998" s="520" t="s">
        <v>9428</v>
      </c>
      <c r="C998" s="520" t="s">
        <v>9428</v>
      </c>
      <c r="D998" s="520" t="s">
        <v>9428</v>
      </c>
      <c r="E998" s="520" t="s">
        <v>5752</v>
      </c>
      <c r="F998" s="520">
        <v>1</v>
      </c>
      <c r="G998" s="523">
        <v>36526.000011574077</v>
      </c>
      <c r="H998" s="523">
        <v>47848.999988425923</v>
      </c>
      <c r="I998" s="523">
        <v>42599.59003472222</v>
      </c>
      <c r="J998" s="520" t="s">
        <v>2465</v>
      </c>
      <c r="K998" s="520">
        <v>1</v>
      </c>
      <c r="L998" s="520" t="s">
        <v>2464</v>
      </c>
      <c r="M998" s="520" t="s">
        <v>9429</v>
      </c>
      <c r="N998" s="523">
        <v>39482</v>
      </c>
      <c r="O998" s="520" t="s">
        <v>6541</v>
      </c>
      <c r="P998" s="520" t="s">
        <v>2464</v>
      </c>
      <c r="Q998" s="520" t="s">
        <v>9430</v>
      </c>
      <c r="R998" s="520" t="s">
        <v>9431</v>
      </c>
      <c r="S998" s="520" t="s">
        <v>2464</v>
      </c>
      <c r="T998" s="520" t="s">
        <v>2464</v>
      </c>
      <c r="U998" s="520" t="s">
        <v>9432</v>
      </c>
      <c r="V998" s="520" t="s">
        <v>9433</v>
      </c>
      <c r="W998" s="520" t="s">
        <v>6302</v>
      </c>
      <c r="X998" s="520" t="s">
        <v>6303</v>
      </c>
      <c r="Y998" s="520" t="s">
        <v>2464</v>
      </c>
      <c r="Z998" s="520" t="s">
        <v>2464</v>
      </c>
      <c r="AA998" s="520" t="s">
        <v>2690</v>
      </c>
      <c r="AB998" s="520" t="s">
        <v>9434</v>
      </c>
      <c r="AC998" s="520" t="s">
        <v>9435</v>
      </c>
      <c r="AD998" s="520" t="s">
        <v>9436</v>
      </c>
      <c r="AE998" s="520" t="s">
        <v>6549</v>
      </c>
      <c r="AF998" s="520" t="s">
        <v>2464</v>
      </c>
      <c r="AG998" s="520" t="s">
        <v>2464</v>
      </c>
    </row>
    <row r="999" spans="1:33" ht="12.75" hidden="1" customHeight="1" outlineLevel="1">
      <c r="A999" s="520" t="s">
        <v>9437</v>
      </c>
      <c r="B999" s="520" t="s">
        <v>9438</v>
      </c>
      <c r="C999" s="520" t="s">
        <v>9438</v>
      </c>
      <c r="D999" s="520" t="s">
        <v>9438</v>
      </c>
      <c r="E999" s="520" t="s">
        <v>2464</v>
      </c>
      <c r="F999" s="520">
        <v>0</v>
      </c>
      <c r="G999" s="523">
        <v>36526.000011574077</v>
      </c>
      <c r="H999" s="523">
        <v>47848.999988425923</v>
      </c>
      <c r="I999" s="523">
        <v>41843.911157407405</v>
      </c>
      <c r="J999" s="520" t="s">
        <v>2465</v>
      </c>
      <c r="K999" s="520">
        <v>1</v>
      </c>
      <c r="L999" s="520" t="s">
        <v>2464</v>
      </c>
      <c r="M999" s="520" t="s">
        <v>9439</v>
      </c>
      <c r="N999" s="523">
        <v>39482</v>
      </c>
      <c r="O999" s="520" t="s">
        <v>2464</v>
      </c>
      <c r="P999" s="520" t="s">
        <v>2464</v>
      </c>
      <c r="Q999" s="520" t="s">
        <v>2464</v>
      </c>
      <c r="R999" s="520" t="s">
        <v>2464</v>
      </c>
      <c r="S999" s="520" t="s">
        <v>2464</v>
      </c>
      <c r="T999" s="520" t="s">
        <v>2464</v>
      </c>
      <c r="U999" s="520" t="s">
        <v>2464</v>
      </c>
      <c r="V999" s="520" t="s">
        <v>2464</v>
      </c>
      <c r="W999" s="520" t="s">
        <v>2464</v>
      </c>
      <c r="X999" s="520" t="s">
        <v>2464</v>
      </c>
      <c r="Y999" s="520" t="s">
        <v>2464</v>
      </c>
      <c r="Z999" s="520" t="s">
        <v>2464</v>
      </c>
      <c r="AA999" s="520" t="s">
        <v>2689</v>
      </c>
      <c r="AB999" s="520" t="s">
        <v>9440</v>
      </c>
      <c r="AC999" s="520" t="s">
        <v>2464</v>
      </c>
      <c r="AD999" s="520" t="s">
        <v>2464</v>
      </c>
      <c r="AE999" s="520" t="s">
        <v>2464</v>
      </c>
      <c r="AF999" s="520" t="s">
        <v>2464</v>
      </c>
      <c r="AG999" s="520" t="s">
        <v>2464</v>
      </c>
    </row>
    <row r="1000" spans="1:33" ht="12.75" hidden="1" customHeight="1" outlineLevel="1">
      <c r="A1000" s="520" t="s">
        <v>9441</v>
      </c>
      <c r="B1000" s="520" t="s">
        <v>9442</v>
      </c>
      <c r="C1000" s="520" t="s">
        <v>9442</v>
      </c>
      <c r="D1000" s="520" t="s">
        <v>9442</v>
      </c>
      <c r="E1000" s="520" t="s">
        <v>9437</v>
      </c>
      <c r="F1000" s="520">
        <v>1</v>
      </c>
      <c r="G1000" s="523">
        <v>36526.000011574077</v>
      </c>
      <c r="H1000" s="523">
        <v>47848.999988425923</v>
      </c>
      <c r="I1000" s="523">
        <v>42599.59003472222</v>
      </c>
      <c r="J1000" s="520" t="s">
        <v>2465</v>
      </c>
      <c r="K1000" s="520">
        <v>1</v>
      </c>
      <c r="L1000" s="520" t="s">
        <v>2464</v>
      </c>
      <c r="M1000" s="520" t="s">
        <v>9443</v>
      </c>
      <c r="N1000" s="523">
        <v>39482</v>
      </c>
      <c r="O1000" s="520" t="s">
        <v>2464</v>
      </c>
      <c r="P1000" s="520" t="s">
        <v>2464</v>
      </c>
      <c r="Q1000" s="520" t="s">
        <v>9444</v>
      </c>
      <c r="R1000" s="520" t="s">
        <v>9445</v>
      </c>
      <c r="S1000" s="520" t="s">
        <v>2464</v>
      </c>
      <c r="T1000" s="520" t="s">
        <v>2464</v>
      </c>
      <c r="U1000" s="520" t="s">
        <v>9446</v>
      </c>
      <c r="V1000" s="520" t="s">
        <v>9447</v>
      </c>
      <c r="W1000" s="520" t="s">
        <v>5910</v>
      </c>
      <c r="X1000" s="520" t="s">
        <v>5911</v>
      </c>
      <c r="Y1000" s="520" t="s">
        <v>2464</v>
      </c>
      <c r="Z1000" s="520" t="s">
        <v>2464</v>
      </c>
      <c r="AA1000" s="520" t="s">
        <v>2690</v>
      </c>
      <c r="AB1000" s="520" t="s">
        <v>9448</v>
      </c>
      <c r="AC1000" s="520" t="s">
        <v>9449</v>
      </c>
      <c r="AD1000" s="520" t="s">
        <v>9450</v>
      </c>
      <c r="AE1000" s="520" t="s">
        <v>2464</v>
      </c>
      <c r="AF1000" s="520" t="s">
        <v>2464</v>
      </c>
      <c r="AG1000" s="520" t="s">
        <v>2464</v>
      </c>
    </row>
    <row r="1001" spans="1:33" ht="12.75" hidden="1" customHeight="1" outlineLevel="1">
      <c r="A1001" s="520" t="s">
        <v>9451</v>
      </c>
      <c r="B1001" s="520" t="s">
        <v>9452</v>
      </c>
      <c r="C1001" s="520" t="s">
        <v>9452</v>
      </c>
      <c r="D1001" s="520" t="s">
        <v>9452</v>
      </c>
      <c r="E1001" s="520" t="s">
        <v>9437</v>
      </c>
      <c r="F1001" s="520">
        <v>1</v>
      </c>
      <c r="G1001" s="523">
        <v>36526.000011574077</v>
      </c>
      <c r="H1001" s="523">
        <v>47848.999988425923</v>
      </c>
      <c r="I1001" s="523">
        <v>42599.59003472222</v>
      </c>
      <c r="J1001" s="520" t="s">
        <v>2465</v>
      </c>
      <c r="K1001" s="520">
        <v>1</v>
      </c>
      <c r="L1001" s="520" t="s">
        <v>2464</v>
      </c>
      <c r="M1001" s="520" t="s">
        <v>9453</v>
      </c>
      <c r="N1001" s="523">
        <v>39482</v>
      </c>
      <c r="O1001" s="520" t="s">
        <v>2464</v>
      </c>
      <c r="P1001" s="520" t="s">
        <v>2464</v>
      </c>
      <c r="Q1001" s="520" t="s">
        <v>9454</v>
      </c>
      <c r="R1001" s="520" t="s">
        <v>9455</v>
      </c>
      <c r="S1001" s="520" t="s">
        <v>2464</v>
      </c>
      <c r="T1001" s="520" t="s">
        <v>2464</v>
      </c>
      <c r="U1001" s="520" t="s">
        <v>9456</v>
      </c>
      <c r="V1001" s="520" t="s">
        <v>9457</v>
      </c>
      <c r="W1001" s="520" t="s">
        <v>5910</v>
      </c>
      <c r="X1001" s="520" t="s">
        <v>5911</v>
      </c>
      <c r="Y1001" s="520" t="s">
        <v>2464</v>
      </c>
      <c r="Z1001" s="520" t="s">
        <v>2464</v>
      </c>
      <c r="AA1001" s="520" t="s">
        <v>2690</v>
      </c>
      <c r="AB1001" s="520" t="s">
        <v>9458</v>
      </c>
      <c r="AC1001" s="520" t="s">
        <v>9459</v>
      </c>
      <c r="AD1001" s="520" t="s">
        <v>9460</v>
      </c>
      <c r="AE1001" s="520" t="s">
        <v>2464</v>
      </c>
      <c r="AF1001" s="520" t="s">
        <v>2464</v>
      </c>
      <c r="AG1001" s="520" t="s">
        <v>2464</v>
      </c>
    </row>
    <row r="1002" spans="1:33" ht="12.75" hidden="1" customHeight="1" outlineLevel="1">
      <c r="A1002" s="520" t="s">
        <v>9461</v>
      </c>
      <c r="B1002" s="520" t="s">
        <v>9462</v>
      </c>
      <c r="C1002" s="520" t="s">
        <v>9462</v>
      </c>
      <c r="D1002" s="520" t="s">
        <v>9462</v>
      </c>
      <c r="E1002" s="520" t="s">
        <v>9437</v>
      </c>
      <c r="F1002" s="520">
        <v>1</v>
      </c>
      <c r="G1002" s="523">
        <v>36526.000011574077</v>
      </c>
      <c r="H1002" s="523">
        <v>47848.999988425923</v>
      </c>
      <c r="I1002" s="523">
        <v>42599.59003472222</v>
      </c>
      <c r="J1002" s="520" t="s">
        <v>2465</v>
      </c>
      <c r="K1002" s="520">
        <v>1</v>
      </c>
      <c r="L1002" s="520" t="s">
        <v>2464</v>
      </c>
      <c r="M1002" s="520" t="s">
        <v>9463</v>
      </c>
      <c r="N1002" s="523">
        <v>39482</v>
      </c>
      <c r="O1002" s="520" t="s">
        <v>2464</v>
      </c>
      <c r="P1002" s="520" t="s">
        <v>2464</v>
      </c>
      <c r="Q1002" s="520" t="s">
        <v>9464</v>
      </c>
      <c r="R1002" s="520" t="s">
        <v>9465</v>
      </c>
      <c r="S1002" s="520" t="s">
        <v>2464</v>
      </c>
      <c r="T1002" s="520" t="s">
        <v>2464</v>
      </c>
      <c r="U1002" s="520" t="s">
        <v>9466</v>
      </c>
      <c r="V1002" s="520" t="s">
        <v>9467</v>
      </c>
      <c r="W1002" s="520" t="s">
        <v>5910</v>
      </c>
      <c r="X1002" s="520" t="s">
        <v>5911</v>
      </c>
      <c r="Y1002" s="520" t="s">
        <v>2464</v>
      </c>
      <c r="Z1002" s="520" t="s">
        <v>2464</v>
      </c>
      <c r="AA1002" s="520" t="s">
        <v>2690</v>
      </c>
      <c r="AB1002" s="520" t="s">
        <v>9468</v>
      </c>
      <c r="AC1002" s="520" t="s">
        <v>9469</v>
      </c>
      <c r="AD1002" s="520" t="s">
        <v>9470</v>
      </c>
      <c r="AE1002" s="520" t="s">
        <v>2464</v>
      </c>
      <c r="AF1002" s="520" t="s">
        <v>2464</v>
      </c>
      <c r="AG1002" s="520" t="s">
        <v>2464</v>
      </c>
    </row>
    <row r="1003" spans="1:33" ht="12.75" hidden="1" customHeight="1" outlineLevel="1">
      <c r="A1003" s="520" t="s">
        <v>9471</v>
      </c>
      <c r="B1003" s="520" t="s">
        <v>9472</v>
      </c>
      <c r="C1003" s="520" t="s">
        <v>9472</v>
      </c>
      <c r="D1003" s="520" t="s">
        <v>9472</v>
      </c>
      <c r="E1003" s="520" t="s">
        <v>9437</v>
      </c>
      <c r="F1003" s="520">
        <v>1</v>
      </c>
      <c r="G1003" s="523">
        <v>36526.000011574077</v>
      </c>
      <c r="H1003" s="523">
        <v>47848.999988425923</v>
      </c>
      <c r="I1003" s="523">
        <v>42599.59003472222</v>
      </c>
      <c r="J1003" s="520" t="s">
        <v>2465</v>
      </c>
      <c r="K1003" s="520">
        <v>1</v>
      </c>
      <c r="L1003" s="520" t="s">
        <v>2464</v>
      </c>
      <c r="M1003" s="520" t="s">
        <v>9473</v>
      </c>
      <c r="N1003" s="523">
        <v>39482</v>
      </c>
      <c r="O1003" s="520" t="s">
        <v>2464</v>
      </c>
      <c r="P1003" s="520" t="s">
        <v>2464</v>
      </c>
      <c r="Q1003" s="520" t="s">
        <v>9474</v>
      </c>
      <c r="R1003" s="520" t="s">
        <v>9475</v>
      </c>
      <c r="S1003" s="520" t="s">
        <v>2464</v>
      </c>
      <c r="T1003" s="520" t="s">
        <v>2464</v>
      </c>
      <c r="U1003" s="520" t="s">
        <v>9476</v>
      </c>
      <c r="V1003" s="520" t="s">
        <v>9477</v>
      </c>
      <c r="W1003" s="520" t="s">
        <v>5910</v>
      </c>
      <c r="X1003" s="520" t="s">
        <v>5911</v>
      </c>
      <c r="Y1003" s="520" t="s">
        <v>2464</v>
      </c>
      <c r="Z1003" s="520" t="s">
        <v>2464</v>
      </c>
      <c r="AA1003" s="520" t="s">
        <v>2690</v>
      </c>
      <c r="AB1003" s="520" t="s">
        <v>9478</v>
      </c>
      <c r="AC1003" s="520" t="s">
        <v>9479</v>
      </c>
      <c r="AD1003" s="520" t="s">
        <v>9480</v>
      </c>
      <c r="AE1003" s="520" t="s">
        <v>2464</v>
      </c>
      <c r="AF1003" s="520" t="s">
        <v>2464</v>
      </c>
      <c r="AG1003" s="520" t="s">
        <v>2464</v>
      </c>
    </row>
    <row r="1004" spans="1:33" ht="12.75" hidden="1" customHeight="1" outlineLevel="1">
      <c r="A1004" s="520" t="s">
        <v>9481</v>
      </c>
      <c r="B1004" s="520" t="s">
        <v>9482</v>
      </c>
      <c r="C1004" s="520" t="s">
        <v>9482</v>
      </c>
      <c r="D1004" s="520" t="s">
        <v>9482</v>
      </c>
      <c r="E1004" s="520" t="s">
        <v>9437</v>
      </c>
      <c r="F1004" s="520">
        <v>1</v>
      </c>
      <c r="G1004" s="523">
        <v>36526.000011574077</v>
      </c>
      <c r="H1004" s="523">
        <v>47848.999988425923</v>
      </c>
      <c r="I1004" s="523">
        <v>42599.59003472222</v>
      </c>
      <c r="J1004" s="520" t="s">
        <v>2465</v>
      </c>
      <c r="K1004" s="520">
        <v>1</v>
      </c>
      <c r="L1004" s="520" t="s">
        <v>2464</v>
      </c>
      <c r="M1004" s="520" t="s">
        <v>9483</v>
      </c>
      <c r="N1004" s="523">
        <v>39482</v>
      </c>
      <c r="O1004" s="520" t="s">
        <v>2464</v>
      </c>
      <c r="P1004" s="520" t="s">
        <v>2464</v>
      </c>
      <c r="Q1004" s="520" t="s">
        <v>9484</v>
      </c>
      <c r="R1004" s="520" t="s">
        <v>9485</v>
      </c>
      <c r="S1004" s="520" t="s">
        <v>2464</v>
      </c>
      <c r="T1004" s="520" t="s">
        <v>2464</v>
      </c>
      <c r="U1004" s="520" t="s">
        <v>9484</v>
      </c>
      <c r="V1004" s="520" t="s">
        <v>9486</v>
      </c>
      <c r="W1004" s="520" t="s">
        <v>5910</v>
      </c>
      <c r="X1004" s="520" t="s">
        <v>5911</v>
      </c>
      <c r="Y1004" s="520" t="s">
        <v>2464</v>
      </c>
      <c r="Z1004" s="520" t="s">
        <v>2464</v>
      </c>
      <c r="AA1004" s="520" t="s">
        <v>2690</v>
      </c>
      <c r="AB1004" s="520" t="s">
        <v>9487</v>
      </c>
      <c r="AC1004" s="520" t="s">
        <v>9488</v>
      </c>
      <c r="AD1004" s="520" t="s">
        <v>9489</v>
      </c>
      <c r="AE1004" s="520" t="s">
        <v>2464</v>
      </c>
      <c r="AF1004" s="520" t="s">
        <v>2464</v>
      </c>
      <c r="AG1004" s="520" t="s">
        <v>2464</v>
      </c>
    </row>
    <row r="1005" spans="1:33" ht="12.75" hidden="1" customHeight="1" outlineLevel="1">
      <c r="A1005" s="520" t="s">
        <v>9490</v>
      </c>
      <c r="B1005" s="520" t="s">
        <v>9491</v>
      </c>
      <c r="C1005" s="520" t="s">
        <v>9491</v>
      </c>
      <c r="D1005" s="520" t="s">
        <v>9491</v>
      </c>
      <c r="E1005" s="520" t="s">
        <v>9437</v>
      </c>
      <c r="F1005" s="520">
        <v>1</v>
      </c>
      <c r="G1005" s="523">
        <v>36526.000011574077</v>
      </c>
      <c r="H1005" s="523">
        <v>47848.999988425923</v>
      </c>
      <c r="I1005" s="523">
        <v>42599.59003472222</v>
      </c>
      <c r="J1005" s="520" t="s">
        <v>2465</v>
      </c>
      <c r="K1005" s="520">
        <v>1</v>
      </c>
      <c r="L1005" s="520" t="s">
        <v>2464</v>
      </c>
      <c r="M1005" s="520" t="s">
        <v>9492</v>
      </c>
      <c r="N1005" s="523">
        <v>39482</v>
      </c>
      <c r="O1005" s="520" t="s">
        <v>2464</v>
      </c>
      <c r="P1005" s="520" t="s">
        <v>2464</v>
      </c>
      <c r="Q1005" s="520" t="s">
        <v>9493</v>
      </c>
      <c r="R1005" s="520" t="s">
        <v>9494</v>
      </c>
      <c r="S1005" s="520" t="s">
        <v>2464</v>
      </c>
      <c r="T1005" s="520" t="s">
        <v>2464</v>
      </c>
      <c r="U1005" s="520" t="s">
        <v>9495</v>
      </c>
      <c r="V1005" s="520" t="s">
        <v>9496</v>
      </c>
      <c r="W1005" s="520" t="s">
        <v>5910</v>
      </c>
      <c r="X1005" s="520" t="s">
        <v>5911</v>
      </c>
      <c r="Y1005" s="520" t="s">
        <v>2464</v>
      </c>
      <c r="Z1005" s="520" t="s">
        <v>2464</v>
      </c>
      <c r="AA1005" s="520" t="s">
        <v>2690</v>
      </c>
      <c r="AB1005" s="520" t="s">
        <v>9497</v>
      </c>
      <c r="AC1005" s="520" t="s">
        <v>9498</v>
      </c>
      <c r="AD1005" s="520" t="s">
        <v>9499</v>
      </c>
      <c r="AE1005" s="520" t="s">
        <v>2464</v>
      </c>
      <c r="AF1005" s="520" t="s">
        <v>2464</v>
      </c>
      <c r="AG1005" s="520" t="s">
        <v>2464</v>
      </c>
    </row>
    <row r="1006" spans="1:33" ht="12.75" hidden="1" customHeight="1" outlineLevel="1">
      <c r="A1006" s="520" t="s">
        <v>9500</v>
      </c>
      <c r="B1006" s="520" t="s">
        <v>9501</v>
      </c>
      <c r="C1006" s="520" t="s">
        <v>9501</v>
      </c>
      <c r="D1006" s="520" t="s">
        <v>9501</v>
      </c>
      <c r="E1006" s="520" t="s">
        <v>9437</v>
      </c>
      <c r="F1006" s="520">
        <v>1</v>
      </c>
      <c r="G1006" s="523">
        <v>36526.000011574077</v>
      </c>
      <c r="H1006" s="523">
        <v>47848.999988425923</v>
      </c>
      <c r="I1006" s="523">
        <v>42599.59003472222</v>
      </c>
      <c r="J1006" s="520" t="s">
        <v>2465</v>
      </c>
      <c r="K1006" s="520">
        <v>1</v>
      </c>
      <c r="L1006" s="520" t="s">
        <v>2464</v>
      </c>
      <c r="M1006" s="520" t="s">
        <v>9502</v>
      </c>
      <c r="N1006" s="523">
        <v>39482</v>
      </c>
      <c r="O1006" s="520" t="s">
        <v>2464</v>
      </c>
      <c r="P1006" s="520" t="s">
        <v>2464</v>
      </c>
      <c r="Q1006" s="520" t="s">
        <v>9503</v>
      </c>
      <c r="R1006" s="520" t="s">
        <v>2464</v>
      </c>
      <c r="S1006" s="520" t="s">
        <v>2464</v>
      </c>
      <c r="T1006" s="520" t="s">
        <v>2464</v>
      </c>
      <c r="U1006" s="520" t="s">
        <v>9504</v>
      </c>
      <c r="V1006" s="520" t="s">
        <v>2464</v>
      </c>
      <c r="W1006" s="520" t="s">
        <v>5910</v>
      </c>
      <c r="X1006" s="520" t="s">
        <v>5911</v>
      </c>
      <c r="Y1006" s="520" t="s">
        <v>2464</v>
      </c>
      <c r="Z1006" s="520" t="s">
        <v>2464</v>
      </c>
      <c r="AA1006" s="520" t="s">
        <v>2690</v>
      </c>
      <c r="AB1006" s="520" t="s">
        <v>9505</v>
      </c>
      <c r="AC1006" s="520" t="s">
        <v>2464</v>
      </c>
      <c r="AD1006" s="520" t="s">
        <v>2464</v>
      </c>
      <c r="AE1006" s="520" t="s">
        <v>2464</v>
      </c>
      <c r="AF1006" s="520" t="s">
        <v>2464</v>
      </c>
      <c r="AG1006" s="520" t="s">
        <v>2464</v>
      </c>
    </row>
    <row r="1007" spans="1:33" ht="12.75" hidden="1" customHeight="1" outlineLevel="1">
      <c r="A1007" s="520" t="s">
        <v>9506</v>
      </c>
      <c r="B1007" s="520" t="s">
        <v>9507</v>
      </c>
      <c r="C1007" s="520" t="s">
        <v>9507</v>
      </c>
      <c r="D1007" s="520" t="s">
        <v>9507</v>
      </c>
      <c r="E1007" s="520" t="s">
        <v>9437</v>
      </c>
      <c r="F1007" s="520">
        <v>1</v>
      </c>
      <c r="G1007" s="523">
        <v>36526.000011574077</v>
      </c>
      <c r="H1007" s="523">
        <v>47848.999988425923</v>
      </c>
      <c r="I1007" s="523">
        <v>42599.59003472222</v>
      </c>
      <c r="J1007" s="520" t="s">
        <v>2465</v>
      </c>
      <c r="K1007" s="520">
        <v>1</v>
      </c>
      <c r="L1007" s="520" t="s">
        <v>2464</v>
      </c>
      <c r="M1007" s="520" t="s">
        <v>9508</v>
      </c>
      <c r="N1007" s="523">
        <v>39482</v>
      </c>
      <c r="O1007" s="520" t="s">
        <v>2464</v>
      </c>
      <c r="P1007" s="520" t="s">
        <v>2464</v>
      </c>
      <c r="Q1007" s="520" t="s">
        <v>9509</v>
      </c>
      <c r="R1007" s="520" t="s">
        <v>9510</v>
      </c>
      <c r="S1007" s="520" t="s">
        <v>2464</v>
      </c>
      <c r="T1007" s="520" t="s">
        <v>2464</v>
      </c>
      <c r="U1007" s="520" t="s">
        <v>9511</v>
      </c>
      <c r="V1007" s="520" t="s">
        <v>2464</v>
      </c>
      <c r="W1007" s="520" t="s">
        <v>5910</v>
      </c>
      <c r="X1007" s="520" t="s">
        <v>5911</v>
      </c>
      <c r="Y1007" s="520" t="s">
        <v>2464</v>
      </c>
      <c r="Z1007" s="520" t="s">
        <v>2464</v>
      </c>
      <c r="AA1007" s="520" t="s">
        <v>2690</v>
      </c>
      <c r="AB1007" s="520" t="s">
        <v>9512</v>
      </c>
      <c r="AC1007" s="520" t="s">
        <v>9513</v>
      </c>
      <c r="AD1007" s="520" t="s">
        <v>9514</v>
      </c>
      <c r="AE1007" s="520" t="s">
        <v>2464</v>
      </c>
      <c r="AF1007" s="520" t="s">
        <v>2464</v>
      </c>
      <c r="AG1007" s="520" t="s">
        <v>2464</v>
      </c>
    </row>
    <row r="1008" spans="1:33" ht="12.75" hidden="1" customHeight="1" outlineLevel="1">
      <c r="A1008" s="520" t="s">
        <v>9515</v>
      </c>
      <c r="B1008" s="520" t="s">
        <v>9516</v>
      </c>
      <c r="C1008" s="520" t="s">
        <v>9516</v>
      </c>
      <c r="D1008" s="520" t="s">
        <v>9516</v>
      </c>
      <c r="E1008" s="520" t="s">
        <v>9437</v>
      </c>
      <c r="F1008" s="520">
        <v>1</v>
      </c>
      <c r="G1008" s="523">
        <v>36526.000011574077</v>
      </c>
      <c r="H1008" s="523">
        <v>47848.999988425923</v>
      </c>
      <c r="I1008" s="523">
        <v>42599.59003472222</v>
      </c>
      <c r="J1008" s="520" t="s">
        <v>2465</v>
      </c>
      <c r="K1008" s="520">
        <v>1</v>
      </c>
      <c r="L1008" s="520" t="s">
        <v>2464</v>
      </c>
      <c r="M1008" s="520" t="s">
        <v>9517</v>
      </c>
      <c r="N1008" s="523">
        <v>39482</v>
      </c>
      <c r="O1008" s="520" t="s">
        <v>2464</v>
      </c>
      <c r="P1008" s="520" t="s">
        <v>2464</v>
      </c>
      <c r="Q1008" s="520" t="s">
        <v>9503</v>
      </c>
      <c r="R1008" s="520" t="s">
        <v>2464</v>
      </c>
      <c r="S1008" s="520" t="s">
        <v>2464</v>
      </c>
      <c r="T1008" s="520" t="s">
        <v>2464</v>
      </c>
      <c r="U1008" s="520" t="s">
        <v>9504</v>
      </c>
      <c r="V1008" s="520" t="s">
        <v>2464</v>
      </c>
      <c r="W1008" s="520" t="s">
        <v>5910</v>
      </c>
      <c r="X1008" s="520" t="s">
        <v>5911</v>
      </c>
      <c r="Y1008" s="520" t="s">
        <v>2464</v>
      </c>
      <c r="Z1008" s="520" t="s">
        <v>2464</v>
      </c>
      <c r="AA1008" s="520" t="s">
        <v>2690</v>
      </c>
      <c r="AB1008" s="520" t="s">
        <v>9518</v>
      </c>
      <c r="AC1008" s="520" t="s">
        <v>2464</v>
      </c>
      <c r="AD1008" s="520" t="s">
        <v>2464</v>
      </c>
      <c r="AE1008" s="520" t="s">
        <v>2464</v>
      </c>
      <c r="AF1008" s="520" t="s">
        <v>2464</v>
      </c>
      <c r="AG1008" s="520" t="s">
        <v>2464</v>
      </c>
    </row>
    <row r="1009" spans="1:33" ht="12.75" hidden="1" customHeight="1" outlineLevel="1">
      <c r="A1009" s="520" t="s">
        <v>9519</v>
      </c>
      <c r="B1009" s="520" t="s">
        <v>9520</v>
      </c>
      <c r="C1009" s="520" t="s">
        <v>9520</v>
      </c>
      <c r="D1009" s="520" t="s">
        <v>9520</v>
      </c>
      <c r="E1009" s="520" t="s">
        <v>9437</v>
      </c>
      <c r="F1009" s="520">
        <v>1</v>
      </c>
      <c r="G1009" s="523">
        <v>36526.000011574077</v>
      </c>
      <c r="H1009" s="523">
        <v>47848.999988425923</v>
      </c>
      <c r="I1009" s="523">
        <v>42599.59003472222</v>
      </c>
      <c r="J1009" s="520" t="s">
        <v>2465</v>
      </c>
      <c r="K1009" s="520">
        <v>1</v>
      </c>
      <c r="L1009" s="520" t="s">
        <v>2464</v>
      </c>
      <c r="M1009" s="520" t="s">
        <v>9521</v>
      </c>
      <c r="N1009" s="523">
        <v>39482</v>
      </c>
      <c r="O1009" s="520" t="s">
        <v>2464</v>
      </c>
      <c r="P1009" s="520" t="s">
        <v>2464</v>
      </c>
      <c r="Q1009" s="520" t="s">
        <v>9503</v>
      </c>
      <c r="R1009" s="520" t="s">
        <v>2464</v>
      </c>
      <c r="S1009" s="520" t="s">
        <v>2464</v>
      </c>
      <c r="T1009" s="520" t="s">
        <v>2464</v>
      </c>
      <c r="U1009" s="520" t="s">
        <v>9504</v>
      </c>
      <c r="V1009" s="520" t="s">
        <v>2464</v>
      </c>
      <c r="W1009" s="520" t="s">
        <v>5910</v>
      </c>
      <c r="X1009" s="520" t="s">
        <v>5911</v>
      </c>
      <c r="Y1009" s="520" t="s">
        <v>2464</v>
      </c>
      <c r="Z1009" s="520" t="s">
        <v>2464</v>
      </c>
      <c r="AA1009" s="520" t="s">
        <v>2690</v>
      </c>
      <c r="AB1009" s="520" t="s">
        <v>9522</v>
      </c>
      <c r="AC1009" s="520" t="s">
        <v>2464</v>
      </c>
      <c r="AD1009" s="520" t="s">
        <v>2464</v>
      </c>
      <c r="AE1009" s="520" t="s">
        <v>2464</v>
      </c>
      <c r="AF1009" s="520" t="s">
        <v>2464</v>
      </c>
      <c r="AG1009" s="520" t="s">
        <v>2464</v>
      </c>
    </row>
    <row r="1010" spans="1:33" ht="12.75" hidden="1" customHeight="1" outlineLevel="1">
      <c r="A1010" s="520" t="s">
        <v>9523</v>
      </c>
      <c r="B1010" s="520" t="s">
        <v>9524</v>
      </c>
      <c r="C1010" s="520" t="s">
        <v>9524</v>
      </c>
      <c r="D1010" s="520" t="s">
        <v>9524</v>
      </c>
      <c r="E1010" s="520" t="s">
        <v>9437</v>
      </c>
      <c r="F1010" s="520">
        <v>1</v>
      </c>
      <c r="G1010" s="523">
        <v>36526.000011574077</v>
      </c>
      <c r="H1010" s="523">
        <v>47848.999988425923</v>
      </c>
      <c r="I1010" s="523">
        <v>42599.59003472222</v>
      </c>
      <c r="J1010" s="520" t="s">
        <v>2465</v>
      </c>
      <c r="K1010" s="520">
        <v>1</v>
      </c>
      <c r="L1010" s="520" t="s">
        <v>2464</v>
      </c>
      <c r="M1010" s="520" t="s">
        <v>9525</v>
      </c>
      <c r="N1010" s="523">
        <v>39482</v>
      </c>
      <c r="O1010" s="520" t="s">
        <v>2464</v>
      </c>
      <c r="P1010" s="520" t="s">
        <v>2464</v>
      </c>
      <c r="Q1010" s="520" t="s">
        <v>9509</v>
      </c>
      <c r="R1010" s="520" t="s">
        <v>2464</v>
      </c>
      <c r="S1010" s="520" t="s">
        <v>2464</v>
      </c>
      <c r="T1010" s="520" t="s">
        <v>2464</v>
      </c>
      <c r="U1010" s="520" t="s">
        <v>9526</v>
      </c>
      <c r="V1010" s="520" t="s">
        <v>2464</v>
      </c>
      <c r="W1010" s="520" t="s">
        <v>5910</v>
      </c>
      <c r="X1010" s="520" t="s">
        <v>5911</v>
      </c>
      <c r="Y1010" s="520" t="s">
        <v>2464</v>
      </c>
      <c r="Z1010" s="520" t="s">
        <v>2464</v>
      </c>
      <c r="AA1010" s="520" t="s">
        <v>2690</v>
      </c>
      <c r="AB1010" s="520" t="s">
        <v>9527</v>
      </c>
      <c r="AC1010" s="520" t="s">
        <v>2464</v>
      </c>
      <c r="AD1010" s="520" t="s">
        <v>2464</v>
      </c>
      <c r="AE1010" s="520" t="s">
        <v>2464</v>
      </c>
      <c r="AF1010" s="520" t="s">
        <v>2464</v>
      </c>
      <c r="AG1010" s="520" t="s">
        <v>2464</v>
      </c>
    </row>
    <row r="1011" spans="1:33" ht="12.75" hidden="1" customHeight="1" outlineLevel="1">
      <c r="A1011" s="520" t="s">
        <v>9528</v>
      </c>
      <c r="B1011" s="520" t="s">
        <v>9529</v>
      </c>
      <c r="C1011" s="520" t="s">
        <v>9529</v>
      </c>
      <c r="D1011" s="520" t="s">
        <v>9529</v>
      </c>
      <c r="E1011" s="520" t="s">
        <v>9437</v>
      </c>
      <c r="F1011" s="520">
        <v>1</v>
      </c>
      <c r="G1011" s="523">
        <v>36526.000011574077</v>
      </c>
      <c r="H1011" s="523">
        <v>47848.999988425923</v>
      </c>
      <c r="I1011" s="523">
        <v>42599.59003472222</v>
      </c>
      <c r="J1011" s="520" t="s">
        <v>2465</v>
      </c>
      <c r="K1011" s="520">
        <v>1</v>
      </c>
      <c r="L1011" s="520" t="s">
        <v>2464</v>
      </c>
      <c r="M1011" s="520" t="s">
        <v>9530</v>
      </c>
      <c r="N1011" s="523">
        <v>39482</v>
      </c>
      <c r="O1011" s="520" t="s">
        <v>2464</v>
      </c>
      <c r="P1011" s="520" t="s">
        <v>2464</v>
      </c>
      <c r="Q1011" s="520" t="s">
        <v>9503</v>
      </c>
      <c r="R1011" s="520" t="s">
        <v>2464</v>
      </c>
      <c r="S1011" s="520" t="s">
        <v>2464</v>
      </c>
      <c r="T1011" s="520" t="s">
        <v>2464</v>
      </c>
      <c r="U1011" s="520" t="s">
        <v>9531</v>
      </c>
      <c r="V1011" s="520" t="s">
        <v>2464</v>
      </c>
      <c r="W1011" s="520" t="s">
        <v>5910</v>
      </c>
      <c r="X1011" s="520" t="s">
        <v>5911</v>
      </c>
      <c r="Y1011" s="520" t="s">
        <v>2464</v>
      </c>
      <c r="Z1011" s="520" t="s">
        <v>2464</v>
      </c>
      <c r="AA1011" s="520" t="s">
        <v>2690</v>
      </c>
      <c r="AB1011" s="520" t="s">
        <v>9532</v>
      </c>
      <c r="AC1011" s="520" t="s">
        <v>2464</v>
      </c>
      <c r="AD1011" s="520" t="s">
        <v>2464</v>
      </c>
      <c r="AE1011" s="520" t="s">
        <v>2464</v>
      </c>
      <c r="AF1011" s="520" t="s">
        <v>2464</v>
      </c>
      <c r="AG1011" s="520" t="s">
        <v>2464</v>
      </c>
    </row>
    <row r="1012" spans="1:33" ht="12.75" hidden="1" customHeight="1" outlineLevel="1">
      <c r="A1012" s="520" t="s">
        <v>9533</v>
      </c>
      <c r="B1012" s="520" t="s">
        <v>9534</v>
      </c>
      <c r="C1012" s="520" t="s">
        <v>9534</v>
      </c>
      <c r="D1012" s="520" t="s">
        <v>9534</v>
      </c>
      <c r="E1012" s="520" t="s">
        <v>9437</v>
      </c>
      <c r="F1012" s="520">
        <v>1</v>
      </c>
      <c r="G1012" s="523">
        <v>36526.000011574077</v>
      </c>
      <c r="H1012" s="523">
        <v>47848.999988425923</v>
      </c>
      <c r="I1012" s="523">
        <v>42599.59003472222</v>
      </c>
      <c r="J1012" s="520" t="s">
        <v>2465</v>
      </c>
      <c r="K1012" s="520">
        <v>1</v>
      </c>
      <c r="L1012" s="520" t="s">
        <v>2464</v>
      </c>
      <c r="M1012" s="520" t="s">
        <v>9535</v>
      </c>
      <c r="N1012" s="523">
        <v>39482</v>
      </c>
      <c r="O1012" s="520" t="s">
        <v>2464</v>
      </c>
      <c r="P1012" s="520" t="s">
        <v>2464</v>
      </c>
      <c r="Q1012" s="520" t="s">
        <v>9509</v>
      </c>
      <c r="R1012" s="520" t="s">
        <v>9536</v>
      </c>
      <c r="S1012" s="520" t="s">
        <v>2464</v>
      </c>
      <c r="T1012" s="520" t="s">
        <v>2464</v>
      </c>
      <c r="U1012" s="520" t="s">
        <v>9511</v>
      </c>
      <c r="V1012" s="520" t="s">
        <v>9537</v>
      </c>
      <c r="W1012" s="520" t="s">
        <v>5910</v>
      </c>
      <c r="X1012" s="520" t="s">
        <v>5911</v>
      </c>
      <c r="Y1012" s="520" t="s">
        <v>2464</v>
      </c>
      <c r="Z1012" s="520" t="s">
        <v>2464</v>
      </c>
      <c r="AA1012" s="520" t="s">
        <v>2690</v>
      </c>
      <c r="AB1012" s="520" t="s">
        <v>9538</v>
      </c>
      <c r="AC1012" s="520" t="s">
        <v>9539</v>
      </c>
      <c r="AD1012" s="520" t="s">
        <v>9540</v>
      </c>
      <c r="AE1012" s="520" t="s">
        <v>2464</v>
      </c>
      <c r="AF1012" s="520" t="s">
        <v>2464</v>
      </c>
      <c r="AG1012" s="520" t="s">
        <v>2464</v>
      </c>
    </row>
    <row r="1013" spans="1:33" ht="12.75" hidden="1" customHeight="1" outlineLevel="1">
      <c r="A1013" s="520" t="s">
        <v>9541</v>
      </c>
      <c r="B1013" s="520" t="s">
        <v>9542</v>
      </c>
      <c r="C1013" s="520" t="s">
        <v>9542</v>
      </c>
      <c r="D1013" s="520" t="s">
        <v>9542</v>
      </c>
      <c r="E1013" s="520" t="s">
        <v>9437</v>
      </c>
      <c r="F1013" s="520">
        <v>1</v>
      </c>
      <c r="G1013" s="523">
        <v>36526.000011574077</v>
      </c>
      <c r="H1013" s="523">
        <v>47848.999988425923</v>
      </c>
      <c r="I1013" s="523">
        <v>42599.59003472222</v>
      </c>
      <c r="J1013" s="520" t="s">
        <v>2465</v>
      </c>
      <c r="K1013" s="520">
        <v>1</v>
      </c>
      <c r="L1013" s="520" t="s">
        <v>2464</v>
      </c>
      <c r="M1013" s="520" t="s">
        <v>9543</v>
      </c>
      <c r="N1013" s="523">
        <v>39482</v>
      </c>
      <c r="O1013" s="520" t="s">
        <v>2464</v>
      </c>
      <c r="P1013" s="520" t="s">
        <v>2464</v>
      </c>
      <c r="Q1013" s="520" t="s">
        <v>9503</v>
      </c>
      <c r="R1013" s="520" t="s">
        <v>2464</v>
      </c>
      <c r="S1013" s="520" t="s">
        <v>2464</v>
      </c>
      <c r="T1013" s="520" t="s">
        <v>2464</v>
      </c>
      <c r="U1013" s="520" t="s">
        <v>9504</v>
      </c>
      <c r="V1013" s="520" t="s">
        <v>2464</v>
      </c>
      <c r="W1013" s="520" t="s">
        <v>5910</v>
      </c>
      <c r="X1013" s="520" t="s">
        <v>5911</v>
      </c>
      <c r="Y1013" s="520" t="s">
        <v>2464</v>
      </c>
      <c r="Z1013" s="520" t="s">
        <v>2464</v>
      </c>
      <c r="AA1013" s="520" t="s">
        <v>2690</v>
      </c>
      <c r="AB1013" s="520" t="s">
        <v>9544</v>
      </c>
      <c r="AC1013" s="520" t="s">
        <v>2464</v>
      </c>
      <c r="AD1013" s="520" t="s">
        <v>2464</v>
      </c>
      <c r="AE1013" s="520" t="s">
        <v>2464</v>
      </c>
      <c r="AF1013" s="520" t="s">
        <v>2464</v>
      </c>
      <c r="AG1013" s="520" t="s">
        <v>2464</v>
      </c>
    </row>
    <row r="1014" spans="1:33" ht="12.75" hidden="1" customHeight="1" outlineLevel="1">
      <c r="A1014" s="520" t="s">
        <v>9545</v>
      </c>
      <c r="B1014" s="520" t="s">
        <v>9546</v>
      </c>
      <c r="C1014" s="520" t="s">
        <v>9546</v>
      </c>
      <c r="D1014" s="520" t="s">
        <v>9546</v>
      </c>
      <c r="E1014" s="520" t="s">
        <v>9437</v>
      </c>
      <c r="F1014" s="520">
        <v>1</v>
      </c>
      <c r="G1014" s="523">
        <v>36526.000011574077</v>
      </c>
      <c r="H1014" s="523">
        <v>47848.999988425923</v>
      </c>
      <c r="I1014" s="523">
        <v>42599.59003472222</v>
      </c>
      <c r="J1014" s="520" t="s">
        <v>2465</v>
      </c>
      <c r="K1014" s="520">
        <v>1</v>
      </c>
      <c r="L1014" s="520" t="s">
        <v>2464</v>
      </c>
      <c r="M1014" s="520" t="s">
        <v>9547</v>
      </c>
      <c r="N1014" s="523">
        <v>39482</v>
      </c>
      <c r="O1014" s="520" t="s">
        <v>2464</v>
      </c>
      <c r="P1014" s="520" t="s">
        <v>2464</v>
      </c>
      <c r="Q1014" s="520" t="s">
        <v>9503</v>
      </c>
      <c r="R1014" s="520" t="s">
        <v>2464</v>
      </c>
      <c r="S1014" s="520" t="s">
        <v>2464</v>
      </c>
      <c r="T1014" s="520" t="s">
        <v>2464</v>
      </c>
      <c r="U1014" s="520" t="s">
        <v>9504</v>
      </c>
      <c r="V1014" s="520" t="s">
        <v>2464</v>
      </c>
      <c r="W1014" s="520" t="s">
        <v>5910</v>
      </c>
      <c r="X1014" s="520" t="s">
        <v>5911</v>
      </c>
      <c r="Y1014" s="520" t="s">
        <v>2464</v>
      </c>
      <c r="Z1014" s="520" t="s">
        <v>2464</v>
      </c>
      <c r="AA1014" s="520" t="s">
        <v>2690</v>
      </c>
      <c r="AB1014" s="520" t="s">
        <v>9548</v>
      </c>
      <c r="AC1014" s="520" t="s">
        <v>2464</v>
      </c>
      <c r="AD1014" s="520" t="s">
        <v>2464</v>
      </c>
      <c r="AE1014" s="520" t="s">
        <v>2464</v>
      </c>
      <c r="AF1014" s="520" t="s">
        <v>2464</v>
      </c>
      <c r="AG1014" s="520" t="s">
        <v>2464</v>
      </c>
    </row>
    <row r="1015" spans="1:33" ht="12.75" hidden="1" customHeight="1" outlineLevel="1">
      <c r="A1015" s="520" t="s">
        <v>9549</v>
      </c>
      <c r="B1015" s="520" t="s">
        <v>9550</v>
      </c>
      <c r="C1015" s="520" t="s">
        <v>9550</v>
      </c>
      <c r="D1015" s="520" t="s">
        <v>9550</v>
      </c>
      <c r="E1015" s="520" t="s">
        <v>9437</v>
      </c>
      <c r="F1015" s="520">
        <v>1</v>
      </c>
      <c r="G1015" s="523">
        <v>36526.000011574077</v>
      </c>
      <c r="H1015" s="523">
        <v>47848.999988425923</v>
      </c>
      <c r="I1015" s="523">
        <v>42599.59003472222</v>
      </c>
      <c r="J1015" s="520" t="s">
        <v>2465</v>
      </c>
      <c r="K1015" s="520">
        <v>1</v>
      </c>
      <c r="L1015" s="520" t="s">
        <v>2464</v>
      </c>
      <c r="M1015" s="520" t="s">
        <v>9551</v>
      </c>
      <c r="N1015" s="523">
        <v>39482</v>
      </c>
      <c r="O1015" s="520" t="s">
        <v>2464</v>
      </c>
      <c r="P1015" s="520" t="s">
        <v>2464</v>
      </c>
      <c r="Q1015" s="520" t="s">
        <v>9509</v>
      </c>
      <c r="R1015" s="520" t="s">
        <v>2464</v>
      </c>
      <c r="S1015" s="520" t="s">
        <v>2464</v>
      </c>
      <c r="T1015" s="520" t="s">
        <v>2464</v>
      </c>
      <c r="U1015" s="520" t="s">
        <v>9552</v>
      </c>
      <c r="V1015" s="520" t="s">
        <v>9553</v>
      </c>
      <c r="W1015" s="520" t="s">
        <v>5910</v>
      </c>
      <c r="X1015" s="520" t="s">
        <v>5911</v>
      </c>
      <c r="Y1015" s="520" t="s">
        <v>2464</v>
      </c>
      <c r="Z1015" s="520" t="s">
        <v>2464</v>
      </c>
      <c r="AA1015" s="520" t="s">
        <v>2690</v>
      </c>
      <c r="AB1015" s="520" t="s">
        <v>9554</v>
      </c>
      <c r="AC1015" s="520" t="s">
        <v>9555</v>
      </c>
      <c r="AD1015" s="520" t="s">
        <v>2464</v>
      </c>
      <c r="AE1015" s="520" t="s">
        <v>2464</v>
      </c>
      <c r="AF1015" s="520" t="s">
        <v>2464</v>
      </c>
      <c r="AG1015" s="520" t="s">
        <v>2464</v>
      </c>
    </row>
    <row r="1016" spans="1:33" ht="12.75" hidden="1" customHeight="1" outlineLevel="1">
      <c r="A1016" s="520" t="s">
        <v>9556</v>
      </c>
      <c r="B1016" s="520" t="s">
        <v>9557</v>
      </c>
      <c r="C1016" s="520" t="s">
        <v>9557</v>
      </c>
      <c r="D1016" s="520" t="s">
        <v>9557</v>
      </c>
      <c r="E1016" s="520" t="s">
        <v>9437</v>
      </c>
      <c r="F1016" s="520">
        <v>1</v>
      </c>
      <c r="G1016" s="523">
        <v>36526.000011574077</v>
      </c>
      <c r="H1016" s="523">
        <v>47848.999988425923</v>
      </c>
      <c r="I1016" s="523">
        <v>42599.59003472222</v>
      </c>
      <c r="J1016" s="520" t="s">
        <v>2465</v>
      </c>
      <c r="K1016" s="520">
        <v>1</v>
      </c>
      <c r="L1016" s="520" t="s">
        <v>2464</v>
      </c>
      <c r="M1016" s="520" t="s">
        <v>9558</v>
      </c>
      <c r="N1016" s="523">
        <v>39482</v>
      </c>
      <c r="O1016" s="520" t="s">
        <v>2464</v>
      </c>
      <c r="P1016" s="520" t="s">
        <v>2464</v>
      </c>
      <c r="Q1016" s="520" t="s">
        <v>9559</v>
      </c>
      <c r="R1016" s="520" t="s">
        <v>9560</v>
      </c>
      <c r="S1016" s="520" t="s">
        <v>2464</v>
      </c>
      <c r="T1016" s="520" t="s">
        <v>2464</v>
      </c>
      <c r="U1016" s="520" t="s">
        <v>9561</v>
      </c>
      <c r="V1016" s="520" t="s">
        <v>9562</v>
      </c>
      <c r="W1016" s="520" t="s">
        <v>5910</v>
      </c>
      <c r="X1016" s="520" t="s">
        <v>5911</v>
      </c>
      <c r="Y1016" s="520" t="s">
        <v>2464</v>
      </c>
      <c r="Z1016" s="520" t="s">
        <v>2464</v>
      </c>
      <c r="AA1016" s="520" t="s">
        <v>2690</v>
      </c>
      <c r="AB1016" s="520" t="s">
        <v>9563</v>
      </c>
      <c r="AC1016" s="520" t="s">
        <v>9564</v>
      </c>
      <c r="AD1016" s="520" t="s">
        <v>9565</v>
      </c>
      <c r="AE1016" s="520" t="s">
        <v>2464</v>
      </c>
      <c r="AF1016" s="520" t="s">
        <v>2464</v>
      </c>
      <c r="AG1016" s="520" t="s">
        <v>2464</v>
      </c>
    </row>
    <row r="1017" spans="1:33" ht="12.75" hidden="1" customHeight="1" outlineLevel="1">
      <c r="A1017" s="520" t="s">
        <v>9566</v>
      </c>
      <c r="B1017" s="520" t="s">
        <v>9567</v>
      </c>
      <c r="C1017" s="520" t="s">
        <v>9567</v>
      </c>
      <c r="D1017" s="520" t="s">
        <v>9567</v>
      </c>
      <c r="E1017" s="520" t="s">
        <v>9437</v>
      </c>
      <c r="F1017" s="520">
        <v>1</v>
      </c>
      <c r="G1017" s="523">
        <v>36526.000011574077</v>
      </c>
      <c r="H1017" s="523">
        <v>47848.999988425923</v>
      </c>
      <c r="I1017" s="523">
        <v>42599.59003472222</v>
      </c>
      <c r="J1017" s="520" t="s">
        <v>2465</v>
      </c>
      <c r="K1017" s="520">
        <v>1</v>
      </c>
      <c r="L1017" s="520" t="s">
        <v>2464</v>
      </c>
      <c r="M1017" s="520" t="s">
        <v>9568</v>
      </c>
      <c r="N1017" s="523">
        <v>39482</v>
      </c>
      <c r="O1017" s="520" t="s">
        <v>2464</v>
      </c>
      <c r="P1017" s="520" t="s">
        <v>2464</v>
      </c>
      <c r="Q1017" s="520" t="s">
        <v>9569</v>
      </c>
      <c r="R1017" s="520" t="s">
        <v>9570</v>
      </c>
      <c r="S1017" s="520" t="s">
        <v>2464</v>
      </c>
      <c r="T1017" s="520" t="s">
        <v>2464</v>
      </c>
      <c r="U1017" s="520" t="s">
        <v>9571</v>
      </c>
      <c r="V1017" s="520" t="s">
        <v>9572</v>
      </c>
      <c r="W1017" s="520" t="s">
        <v>5910</v>
      </c>
      <c r="X1017" s="520" t="s">
        <v>5911</v>
      </c>
      <c r="Y1017" s="520" t="s">
        <v>2464</v>
      </c>
      <c r="Z1017" s="520" t="s">
        <v>2464</v>
      </c>
      <c r="AA1017" s="520" t="s">
        <v>2690</v>
      </c>
      <c r="AB1017" s="520" t="s">
        <v>9573</v>
      </c>
      <c r="AC1017" s="520" t="s">
        <v>9574</v>
      </c>
      <c r="AD1017" s="520" t="s">
        <v>9575</v>
      </c>
      <c r="AE1017" s="520" t="s">
        <v>2464</v>
      </c>
      <c r="AF1017" s="520" t="s">
        <v>2464</v>
      </c>
      <c r="AG1017" s="520" t="s">
        <v>2464</v>
      </c>
    </row>
    <row r="1018" spans="1:33" ht="12.75" hidden="1" customHeight="1" outlineLevel="1">
      <c r="A1018" s="520" t="s">
        <v>9576</v>
      </c>
      <c r="B1018" s="520" t="s">
        <v>9577</v>
      </c>
      <c r="C1018" s="520" t="s">
        <v>9577</v>
      </c>
      <c r="D1018" s="520" t="s">
        <v>9577</v>
      </c>
      <c r="E1018" s="520" t="s">
        <v>9437</v>
      </c>
      <c r="F1018" s="520">
        <v>1</v>
      </c>
      <c r="G1018" s="523">
        <v>36526.000011574077</v>
      </c>
      <c r="H1018" s="523">
        <v>47848.999988425923</v>
      </c>
      <c r="I1018" s="523">
        <v>42599.59003472222</v>
      </c>
      <c r="J1018" s="520" t="s">
        <v>2465</v>
      </c>
      <c r="K1018" s="520">
        <v>1</v>
      </c>
      <c r="L1018" s="520" t="s">
        <v>2464</v>
      </c>
      <c r="M1018" s="520" t="s">
        <v>9578</v>
      </c>
      <c r="N1018" s="523">
        <v>39482</v>
      </c>
      <c r="O1018" s="520" t="s">
        <v>2464</v>
      </c>
      <c r="P1018" s="520" t="s">
        <v>2464</v>
      </c>
      <c r="Q1018" s="520" t="s">
        <v>9503</v>
      </c>
      <c r="R1018" s="520" t="s">
        <v>9579</v>
      </c>
      <c r="S1018" s="520" t="s">
        <v>2464</v>
      </c>
      <c r="T1018" s="520" t="s">
        <v>2464</v>
      </c>
      <c r="U1018" s="520" t="s">
        <v>9580</v>
      </c>
      <c r="V1018" s="520" t="s">
        <v>9581</v>
      </c>
      <c r="W1018" s="520" t="s">
        <v>5910</v>
      </c>
      <c r="X1018" s="520" t="s">
        <v>5911</v>
      </c>
      <c r="Y1018" s="520" t="s">
        <v>2464</v>
      </c>
      <c r="Z1018" s="520" t="s">
        <v>2464</v>
      </c>
      <c r="AA1018" s="520" t="s">
        <v>2690</v>
      </c>
      <c r="AB1018" s="520" t="s">
        <v>9582</v>
      </c>
      <c r="AC1018" s="520" t="s">
        <v>9583</v>
      </c>
      <c r="AD1018" s="520" t="s">
        <v>9584</v>
      </c>
      <c r="AE1018" s="520" t="s">
        <v>2464</v>
      </c>
      <c r="AF1018" s="520" t="s">
        <v>2464</v>
      </c>
      <c r="AG1018" s="520" t="s">
        <v>2464</v>
      </c>
    </row>
    <row r="1019" spans="1:33" ht="12.75" hidden="1" customHeight="1" outlineLevel="1">
      <c r="A1019" s="520" t="s">
        <v>9585</v>
      </c>
      <c r="B1019" s="520" t="s">
        <v>9586</v>
      </c>
      <c r="C1019" s="520" t="s">
        <v>9586</v>
      </c>
      <c r="D1019" s="520" t="s">
        <v>9586</v>
      </c>
      <c r="E1019" s="520" t="s">
        <v>9437</v>
      </c>
      <c r="F1019" s="520">
        <v>1</v>
      </c>
      <c r="G1019" s="523">
        <v>36526.000011574077</v>
      </c>
      <c r="H1019" s="523">
        <v>47848.999988425923</v>
      </c>
      <c r="I1019" s="523">
        <v>42599.59003472222</v>
      </c>
      <c r="J1019" s="520" t="s">
        <v>2465</v>
      </c>
      <c r="K1019" s="520">
        <v>1</v>
      </c>
      <c r="L1019" s="520" t="s">
        <v>2464</v>
      </c>
      <c r="M1019" s="520" t="s">
        <v>9587</v>
      </c>
      <c r="N1019" s="523">
        <v>39482</v>
      </c>
      <c r="O1019" s="520" t="s">
        <v>2464</v>
      </c>
      <c r="P1019" s="520" t="s">
        <v>2464</v>
      </c>
      <c r="Q1019" s="520" t="s">
        <v>6005</v>
      </c>
      <c r="R1019" s="520" t="s">
        <v>6066</v>
      </c>
      <c r="S1019" s="520" t="s">
        <v>2464</v>
      </c>
      <c r="T1019" s="520" t="s">
        <v>2464</v>
      </c>
      <c r="U1019" s="520" t="s">
        <v>6005</v>
      </c>
      <c r="V1019" s="520" t="s">
        <v>2464</v>
      </c>
      <c r="W1019" s="520" t="s">
        <v>5910</v>
      </c>
      <c r="X1019" s="520" t="s">
        <v>5911</v>
      </c>
      <c r="Y1019" s="520" t="s">
        <v>9588</v>
      </c>
      <c r="Z1019" s="520" t="s">
        <v>9589</v>
      </c>
      <c r="AA1019" s="520" t="s">
        <v>2690</v>
      </c>
      <c r="AB1019" s="520" t="s">
        <v>9590</v>
      </c>
      <c r="AC1019" s="520" t="s">
        <v>2464</v>
      </c>
      <c r="AD1019" s="520" t="s">
        <v>9591</v>
      </c>
      <c r="AE1019" s="520" t="s">
        <v>2464</v>
      </c>
      <c r="AF1019" s="520" t="s">
        <v>2464</v>
      </c>
      <c r="AG1019" s="520" t="s">
        <v>2464</v>
      </c>
    </row>
    <row r="1020" spans="1:33" ht="12.75" hidden="1" customHeight="1" outlineLevel="1">
      <c r="A1020" s="520" t="s">
        <v>9592</v>
      </c>
      <c r="B1020" s="520" t="s">
        <v>9593</v>
      </c>
      <c r="C1020" s="520" t="s">
        <v>9593</v>
      </c>
      <c r="D1020" s="520" t="s">
        <v>9594</v>
      </c>
      <c r="E1020" s="520" t="s">
        <v>9437</v>
      </c>
      <c r="F1020" s="520">
        <v>1</v>
      </c>
      <c r="G1020" s="523">
        <v>36526.000011574077</v>
      </c>
      <c r="H1020" s="523">
        <v>47848.999988425923</v>
      </c>
      <c r="I1020" s="523">
        <v>42599.59003472222</v>
      </c>
      <c r="J1020" s="520" t="s">
        <v>2465</v>
      </c>
      <c r="K1020" s="520">
        <v>1</v>
      </c>
      <c r="L1020" s="520" t="s">
        <v>2464</v>
      </c>
      <c r="M1020" s="520" t="s">
        <v>9595</v>
      </c>
      <c r="N1020" s="523">
        <v>39482</v>
      </c>
      <c r="O1020" s="520" t="s">
        <v>2464</v>
      </c>
      <c r="P1020" s="520" t="s">
        <v>2464</v>
      </c>
      <c r="Q1020" s="520" t="s">
        <v>6005</v>
      </c>
      <c r="R1020" s="520" t="s">
        <v>9596</v>
      </c>
      <c r="S1020" s="520" t="s">
        <v>2464</v>
      </c>
      <c r="T1020" s="520" t="s">
        <v>2464</v>
      </c>
      <c r="U1020" s="520" t="s">
        <v>6005</v>
      </c>
      <c r="V1020" s="520" t="s">
        <v>2464</v>
      </c>
      <c r="W1020" s="520" t="s">
        <v>5910</v>
      </c>
      <c r="X1020" s="520" t="s">
        <v>5911</v>
      </c>
      <c r="Y1020" s="520" t="s">
        <v>9597</v>
      </c>
      <c r="Z1020" s="520" t="s">
        <v>9598</v>
      </c>
      <c r="AA1020" s="520" t="s">
        <v>2690</v>
      </c>
      <c r="AB1020" s="520" t="s">
        <v>9599</v>
      </c>
      <c r="AC1020" s="520" t="s">
        <v>2464</v>
      </c>
      <c r="AD1020" s="520" t="s">
        <v>9600</v>
      </c>
      <c r="AE1020" s="520" t="s">
        <v>2464</v>
      </c>
      <c r="AF1020" s="520" t="s">
        <v>2464</v>
      </c>
      <c r="AG1020" s="520" t="s">
        <v>2464</v>
      </c>
    </row>
    <row r="1021" spans="1:33" ht="12.75" hidden="1" customHeight="1" outlineLevel="1">
      <c r="A1021" s="520" t="s">
        <v>9601</v>
      </c>
      <c r="B1021" s="520" t="s">
        <v>9602</v>
      </c>
      <c r="C1021" s="520" t="s">
        <v>9602</v>
      </c>
      <c r="D1021" s="520" t="s">
        <v>9602</v>
      </c>
      <c r="E1021" s="520" t="s">
        <v>9437</v>
      </c>
      <c r="F1021" s="520">
        <v>1</v>
      </c>
      <c r="G1021" s="523">
        <v>36526.000011574077</v>
      </c>
      <c r="H1021" s="523">
        <v>47848.999988425923</v>
      </c>
      <c r="I1021" s="523">
        <v>42599.59003472222</v>
      </c>
      <c r="J1021" s="520" t="s">
        <v>2465</v>
      </c>
      <c r="K1021" s="520">
        <v>1</v>
      </c>
      <c r="L1021" s="520" t="s">
        <v>2464</v>
      </c>
      <c r="M1021" s="520" t="s">
        <v>9603</v>
      </c>
      <c r="N1021" s="523">
        <v>39482</v>
      </c>
      <c r="O1021" s="520" t="s">
        <v>2464</v>
      </c>
      <c r="P1021" s="520" t="s">
        <v>7294</v>
      </c>
      <c r="Q1021" s="520" t="s">
        <v>6075</v>
      </c>
      <c r="R1021" s="520" t="s">
        <v>9604</v>
      </c>
      <c r="S1021" s="520" t="s">
        <v>2464</v>
      </c>
      <c r="T1021" s="520" t="s">
        <v>6077</v>
      </c>
      <c r="U1021" s="520" t="s">
        <v>9605</v>
      </c>
      <c r="V1021" s="520" t="s">
        <v>2464</v>
      </c>
      <c r="W1021" s="520" t="s">
        <v>5910</v>
      </c>
      <c r="X1021" s="520" t="s">
        <v>5911</v>
      </c>
      <c r="Y1021" s="520" t="s">
        <v>9606</v>
      </c>
      <c r="Z1021" s="520" t="s">
        <v>9607</v>
      </c>
      <c r="AA1021" s="520" t="s">
        <v>2690</v>
      </c>
      <c r="AB1021" s="520" t="s">
        <v>9608</v>
      </c>
      <c r="AC1021" s="520" t="s">
        <v>2464</v>
      </c>
      <c r="AD1021" s="520" t="s">
        <v>9609</v>
      </c>
      <c r="AE1021" s="520" t="s">
        <v>2464</v>
      </c>
      <c r="AF1021" s="520" t="s">
        <v>2464</v>
      </c>
      <c r="AG1021" s="520" t="s">
        <v>2464</v>
      </c>
    </row>
    <row r="1022" spans="1:33" ht="12.75" hidden="1" customHeight="1" outlineLevel="1">
      <c r="A1022" s="520" t="s">
        <v>9610</v>
      </c>
      <c r="B1022" s="520" t="s">
        <v>9611</v>
      </c>
      <c r="C1022" s="520" t="s">
        <v>9611</v>
      </c>
      <c r="D1022" s="520" t="s">
        <v>9611</v>
      </c>
      <c r="E1022" s="520" t="s">
        <v>9437</v>
      </c>
      <c r="F1022" s="520">
        <v>1</v>
      </c>
      <c r="G1022" s="523">
        <v>36526.000011574077</v>
      </c>
      <c r="H1022" s="523">
        <v>47848.999988425923</v>
      </c>
      <c r="I1022" s="523">
        <v>42599.59003472222</v>
      </c>
      <c r="J1022" s="520" t="s">
        <v>2465</v>
      </c>
      <c r="K1022" s="520">
        <v>1</v>
      </c>
      <c r="L1022" s="520" t="s">
        <v>2464</v>
      </c>
      <c r="M1022" s="520" t="s">
        <v>9612</v>
      </c>
      <c r="N1022" s="523">
        <v>39482</v>
      </c>
      <c r="O1022" s="520" t="s">
        <v>2464</v>
      </c>
      <c r="P1022" s="520" t="s">
        <v>2464</v>
      </c>
      <c r="Q1022" s="520" t="s">
        <v>9484</v>
      </c>
      <c r="R1022" s="520" t="s">
        <v>9613</v>
      </c>
      <c r="S1022" s="520" t="s">
        <v>2464</v>
      </c>
      <c r="T1022" s="520" t="s">
        <v>2464</v>
      </c>
      <c r="U1022" s="520" t="s">
        <v>9614</v>
      </c>
      <c r="V1022" s="520" t="s">
        <v>9615</v>
      </c>
      <c r="W1022" s="520" t="s">
        <v>5910</v>
      </c>
      <c r="X1022" s="520" t="s">
        <v>5911</v>
      </c>
      <c r="Y1022" s="520" t="s">
        <v>2464</v>
      </c>
      <c r="Z1022" s="520" t="s">
        <v>2464</v>
      </c>
      <c r="AA1022" s="520" t="s">
        <v>2690</v>
      </c>
      <c r="AB1022" s="520" t="s">
        <v>9616</v>
      </c>
      <c r="AC1022" s="520" t="s">
        <v>9617</v>
      </c>
      <c r="AD1022" s="520" t="s">
        <v>9618</v>
      </c>
      <c r="AE1022" s="520" t="s">
        <v>2464</v>
      </c>
      <c r="AF1022" s="520" t="s">
        <v>2464</v>
      </c>
      <c r="AG1022" s="520" t="s">
        <v>2464</v>
      </c>
    </row>
    <row r="1023" spans="1:33" ht="12.75" hidden="1" customHeight="1" outlineLevel="1">
      <c r="A1023" s="520" t="s">
        <v>9619</v>
      </c>
      <c r="B1023" s="520" t="s">
        <v>9620</v>
      </c>
      <c r="C1023" s="520" t="s">
        <v>9620</v>
      </c>
      <c r="D1023" s="520" t="s">
        <v>9621</v>
      </c>
      <c r="E1023" s="520" t="s">
        <v>9437</v>
      </c>
      <c r="F1023" s="520">
        <v>1</v>
      </c>
      <c r="G1023" s="523">
        <v>36526.000011574077</v>
      </c>
      <c r="H1023" s="523">
        <v>47848.999988425923</v>
      </c>
      <c r="I1023" s="523">
        <v>41843.911157407405</v>
      </c>
      <c r="J1023" s="520" t="s">
        <v>2465</v>
      </c>
      <c r="K1023" s="520">
        <v>1</v>
      </c>
      <c r="L1023" s="520" t="s">
        <v>2464</v>
      </c>
      <c r="M1023" s="520" t="s">
        <v>9622</v>
      </c>
      <c r="N1023" s="523">
        <v>39482</v>
      </c>
      <c r="O1023" s="520" t="s">
        <v>2464</v>
      </c>
      <c r="P1023" s="520" t="s">
        <v>2464</v>
      </c>
      <c r="Q1023" s="520" t="s">
        <v>2464</v>
      </c>
      <c r="R1023" s="520" t="s">
        <v>2464</v>
      </c>
      <c r="S1023" s="520" t="s">
        <v>2464</v>
      </c>
      <c r="T1023" s="520" t="s">
        <v>2464</v>
      </c>
      <c r="U1023" s="520" t="s">
        <v>2464</v>
      </c>
      <c r="V1023" s="520" t="s">
        <v>2464</v>
      </c>
      <c r="W1023" s="520" t="s">
        <v>6094</v>
      </c>
      <c r="X1023" s="520" t="s">
        <v>6095</v>
      </c>
      <c r="Y1023" s="520" t="s">
        <v>2464</v>
      </c>
      <c r="Z1023" s="520" t="s">
        <v>2464</v>
      </c>
      <c r="AA1023" s="520" t="s">
        <v>2690</v>
      </c>
      <c r="AB1023" s="520" t="s">
        <v>9623</v>
      </c>
      <c r="AC1023" s="520" t="s">
        <v>2464</v>
      </c>
      <c r="AD1023" s="520" t="s">
        <v>2464</v>
      </c>
      <c r="AE1023" s="520" t="s">
        <v>2464</v>
      </c>
      <c r="AF1023" s="520" t="s">
        <v>2464</v>
      </c>
      <c r="AG1023" s="520" t="s">
        <v>2464</v>
      </c>
    </row>
    <row r="1024" spans="1:33" ht="12.75" hidden="1" customHeight="1" outlineLevel="1">
      <c r="A1024" s="520" t="s">
        <v>9624</v>
      </c>
      <c r="B1024" s="520" t="s">
        <v>9625</v>
      </c>
      <c r="C1024" s="520" t="s">
        <v>9625</v>
      </c>
      <c r="D1024" s="520" t="s">
        <v>9626</v>
      </c>
      <c r="E1024" s="520" t="s">
        <v>9437</v>
      </c>
      <c r="F1024" s="520">
        <v>1</v>
      </c>
      <c r="G1024" s="523">
        <v>36526.000011574077</v>
      </c>
      <c r="H1024" s="523">
        <v>47848.999988425923</v>
      </c>
      <c r="I1024" s="523">
        <v>41843.911157407405</v>
      </c>
      <c r="J1024" s="520" t="s">
        <v>2465</v>
      </c>
      <c r="K1024" s="520">
        <v>1</v>
      </c>
      <c r="L1024" s="520" t="s">
        <v>2464</v>
      </c>
      <c r="M1024" s="520" t="s">
        <v>9627</v>
      </c>
      <c r="N1024" s="523">
        <v>39482</v>
      </c>
      <c r="O1024" s="520" t="s">
        <v>2464</v>
      </c>
      <c r="P1024" s="520" t="s">
        <v>2464</v>
      </c>
      <c r="Q1024" s="520" t="s">
        <v>2464</v>
      </c>
      <c r="R1024" s="520" t="s">
        <v>2464</v>
      </c>
      <c r="S1024" s="520" t="s">
        <v>2464</v>
      </c>
      <c r="T1024" s="520" t="s">
        <v>2464</v>
      </c>
      <c r="U1024" s="520" t="s">
        <v>2464</v>
      </c>
      <c r="V1024" s="520" t="s">
        <v>2464</v>
      </c>
      <c r="W1024" s="520" t="s">
        <v>6094</v>
      </c>
      <c r="X1024" s="520" t="s">
        <v>6095</v>
      </c>
      <c r="Y1024" s="520" t="s">
        <v>2464</v>
      </c>
      <c r="Z1024" s="520" t="s">
        <v>2464</v>
      </c>
      <c r="AA1024" s="520" t="s">
        <v>2690</v>
      </c>
      <c r="AB1024" s="520" t="s">
        <v>9628</v>
      </c>
      <c r="AC1024" s="520" t="s">
        <v>2464</v>
      </c>
      <c r="AD1024" s="520" t="s">
        <v>2464</v>
      </c>
      <c r="AE1024" s="520" t="s">
        <v>2464</v>
      </c>
      <c r="AF1024" s="520" t="s">
        <v>2464</v>
      </c>
      <c r="AG1024" s="520" t="s">
        <v>2464</v>
      </c>
    </row>
    <row r="1025" spans="1:33" ht="12.75" hidden="1" customHeight="1" outlineLevel="1">
      <c r="A1025" s="520" t="s">
        <v>9629</v>
      </c>
      <c r="B1025" s="520" t="s">
        <v>9630</v>
      </c>
      <c r="C1025" s="520" t="s">
        <v>9630</v>
      </c>
      <c r="D1025" s="520" t="s">
        <v>9630</v>
      </c>
      <c r="E1025" s="520" t="s">
        <v>9437</v>
      </c>
      <c r="F1025" s="520">
        <v>1</v>
      </c>
      <c r="G1025" s="523">
        <v>36526.000011574077</v>
      </c>
      <c r="H1025" s="523">
        <v>47848.999988425923</v>
      </c>
      <c r="I1025" s="523">
        <v>41843.911157407405</v>
      </c>
      <c r="J1025" s="520" t="s">
        <v>2465</v>
      </c>
      <c r="K1025" s="520">
        <v>1</v>
      </c>
      <c r="L1025" s="520" t="s">
        <v>2464</v>
      </c>
      <c r="M1025" s="520" t="s">
        <v>9631</v>
      </c>
      <c r="N1025" s="523">
        <v>39482</v>
      </c>
      <c r="O1025" s="520" t="s">
        <v>2464</v>
      </c>
      <c r="P1025" s="520" t="s">
        <v>2464</v>
      </c>
      <c r="Q1025" s="520" t="s">
        <v>2464</v>
      </c>
      <c r="R1025" s="520" t="s">
        <v>2464</v>
      </c>
      <c r="S1025" s="520" t="s">
        <v>2464</v>
      </c>
      <c r="T1025" s="520" t="s">
        <v>2464</v>
      </c>
      <c r="U1025" s="520" t="s">
        <v>2464</v>
      </c>
      <c r="V1025" s="520" t="s">
        <v>2464</v>
      </c>
      <c r="W1025" s="520" t="s">
        <v>6094</v>
      </c>
      <c r="X1025" s="520" t="s">
        <v>6095</v>
      </c>
      <c r="Y1025" s="520" t="s">
        <v>2464</v>
      </c>
      <c r="Z1025" s="520" t="s">
        <v>2464</v>
      </c>
      <c r="AA1025" s="520" t="s">
        <v>2690</v>
      </c>
      <c r="AB1025" s="520" t="s">
        <v>9632</v>
      </c>
      <c r="AC1025" s="520" t="s">
        <v>2464</v>
      </c>
      <c r="AD1025" s="520" t="s">
        <v>2464</v>
      </c>
      <c r="AE1025" s="520" t="s">
        <v>2464</v>
      </c>
      <c r="AF1025" s="520" t="s">
        <v>2464</v>
      </c>
      <c r="AG1025" s="520" t="s">
        <v>2464</v>
      </c>
    </row>
    <row r="1026" spans="1:33" ht="12.75" hidden="1" customHeight="1" outlineLevel="1">
      <c r="A1026" s="520" t="s">
        <v>9633</v>
      </c>
      <c r="B1026" s="520" t="s">
        <v>9634</v>
      </c>
      <c r="C1026" s="520" t="s">
        <v>9634</v>
      </c>
      <c r="D1026" s="520" t="s">
        <v>9635</v>
      </c>
      <c r="E1026" s="520" t="s">
        <v>9437</v>
      </c>
      <c r="F1026" s="520">
        <v>1</v>
      </c>
      <c r="G1026" s="523">
        <v>36526.000011574077</v>
      </c>
      <c r="H1026" s="523">
        <v>47848.999988425923</v>
      </c>
      <c r="I1026" s="523">
        <v>41843.911157407405</v>
      </c>
      <c r="J1026" s="520" t="s">
        <v>2465</v>
      </c>
      <c r="K1026" s="520">
        <v>1</v>
      </c>
      <c r="L1026" s="520" t="s">
        <v>2464</v>
      </c>
      <c r="M1026" s="520" t="s">
        <v>9636</v>
      </c>
      <c r="N1026" s="523">
        <v>39482</v>
      </c>
      <c r="O1026" s="520" t="s">
        <v>2464</v>
      </c>
      <c r="P1026" s="520" t="s">
        <v>2464</v>
      </c>
      <c r="Q1026" s="520" t="s">
        <v>2464</v>
      </c>
      <c r="R1026" s="520" t="s">
        <v>2464</v>
      </c>
      <c r="S1026" s="520" t="s">
        <v>2464</v>
      </c>
      <c r="T1026" s="520" t="s">
        <v>2464</v>
      </c>
      <c r="U1026" s="520" t="s">
        <v>2464</v>
      </c>
      <c r="V1026" s="520" t="s">
        <v>2464</v>
      </c>
      <c r="W1026" s="520" t="s">
        <v>6094</v>
      </c>
      <c r="X1026" s="520" t="s">
        <v>6095</v>
      </c>
      <c r="Y1026" s="520" t="s">
        <v>2464</v>
      </c>
      <c r="Z1026" s="520" t="s">
        <v>2464</v>
      </c>
      <c r="AA1026" s="520" t="s">
        <v>2690</v>
      </c>
      <c r="AB1026" s="520" t="s">
        <v>9637</v>
      </c>
      <c r="AC1026" s="520" t="s">
        <v>2464</v>
      </c>
      <c r="AD1026" s="520" t="s">
        <v>2464</v>
      </c>
      <c r="AE1026" s="520" t="s">
        <v>2464</v>
      </c>
      <c r="AF1026" s="520" t="s">
        <v>2464</v>
      </c>
      <c r="AG1026" s="520" t="s">
        <v>2464</v>
      </c>
    </row>
    <row r="1027" spans="1:33" ht="12.75" hidden="1" customHeight="1" outlineLevel="1">
      <c r="A1027" s="520" t="s">
        <v>9638</v>
      </c>
      <c r="B1027" s="520" t="s">
        <v>9639</v>
      </c>
      <c r="C1027" s="520" t="s">
        <v>9639</v>
      </c>
      <c r="D1027" s="520" t="s">
        <v>9639</v>
      </c>
      <c r="E1027" s="520" t="s">
        <v>9437</v>
      </c>
      <c r="F1027" s="520">
        <v>1</v>
      </c>
      <c r="G1027" s="523">
        <v>36526.000011574077</v>
      </c>
      <c r="H1027" s="523">
        <v>47848.999988425923</v>
      </c>
      <c r="I1027" s="523">
        <v>41843.911157407405</v>
      </c>
      <c r="J1027" s="520" t="s">
        <v>2465</v>
      </c>
      <c r="K1027" s="520">
        <v>1</v>
      </c>
      <c r="L1027" s="520" t="s">
        <v>2464</v>
      </c>
      <c r="M1027" s="520" t="s">
        <v>9640</v>
      </c>
      <c r="N1027" s="523">
        <v>39482</v>
      </c>
      <c r="O1027" s="520" t="s">
        <v>2464</v>
      </c>
      <c r="P1027" s="520" t="s">
        <v>2464</v>
      </c>
      <c r="Q1027" s="520" t="s">
        <v>2464</v>
      </c>
      <c r="R1027" s="520" t="s">
        <v>2464</v>
      </c>
      <c r="S1027" s="520" t="s">
        <v>2464</v>
      </c>
      <c r="T1027" s="520" t="s">
        <v>2464</v>
      </c>
      <c r="U1027" s="520" t="s">
        <v>2464</v>
      </c>
      <c r="V1027" s="520" t="s">
        <v>2464</v>
      </c>
      <c r="W1027" s="520" t="s">
        <v>6094</v>
      </c>
      <c r="X1027" s="520" t="s">
        <v>6095</v>
      </c>
      <c r="Y1027" s="520" t="s">
        <v>2464</v>
      </c>
      <c r="Z1027" s="520" t="s">
        <v>2464</v>
      </c>
      <c r="AA1027" s="520" t="s">
        <v>2690</v>
      </c>
      <c r="AB1027" s="520" t="s">
        <v>9641</v>
      </c>
      <c r="AC1027" s="520" t="s">
        <v>2464</v>
      </c>
      <c r="AD1027" s="520" t="s">
        <v>2464</v>
      </c>
      <c r="AE1027" s="520" t="s">
        <v>2464</v>
      </c>
      <c r="AF1027" s="520" t="s">
        <v>2464</v>
      </c>
      <c r="AG1027" s="520" t="s">
        <v>2464</v>
      </c>
    </row>
    <row r="1028" spans="1:33" ht="12.75" hidden="1" customHeight="1" outlineLevel="1">
      <c r="A1028" s="520" t="s">
        <v>9642</v>
      </c>
      <c r="B1028" s="520" t="s">
        <v>9643</v>
      </c>
      <c r="C1028" s="520" t="s">
        <v>9643</v>
      </c>
      <c r="D1028" s="520" t="s">
        <v>9643</v>
      </c>
      <c r="E1028" s="520" t="s">
        <v>9437</v>
      </c>
      <c r="F1028" s="520">
        <v>1</v>
      </c>
      <c r="G1028" s="523">
        <v>36526.000011574077</v>
      </c>
      <c r="H1028" s="523">
        <v>47848.999988425923</v>
      </c>
      <c r="I1028" s="523">
        <v>41843.911157407405</v>
      </c>
      <c r="J1028" s="520" t="s">
        <v>2465</v>
      </c>
      <c r="K1028" s="520">
        <v>1</v>
      </c>
      <c r="L1028" s="520" t="s">
        <v>2464</v>
      </c>
      <c r="M1028" s="520" t="s">
        <v>9644</v>
      </c>
      <c r="N1028" s="523">
        <v>39482</v>
      </c>
      <c r="O1028" s="520" t="s">
        <v>2464</v>
      </c>
      <c r="P1028" s="520" t="s">
        <v>2464</v>
      </c>
      <c r="Q1028" s="520" t="s">
        <v>2464</v>
      </c>
      <c r="R1028" s="520" t="s">
        <v>2464</v>
      </c>
      <c r="S1028" s="520" t="s">
        <v>2464</v>
      </c>
      <c r="T1028" s="520" t="s">
        <v>2464</v>
      </c>
      <c r="U1028" s="520" t="s">
        <v>2464</v>
      </c>
      <c r="V1028" s="520" t="s">
        <v>2464</v>
      </c>
      <c r="W1028" s="520" t="s">
        <v>6094</v>
      </c>
      <c r="X1028" s="520" t="s">
        <v>6095</v>
      </c>
      <c r="Y1028" s="520" t="s">
        <v>2464</v>
      </c>
      <c r="Z1028" s="520" t="s">
        <v>2464</v>
      </c>
      <c r="AA1028" s="520" t="s">
        <v>2690</v>
      </c>
      <c r="AB1028" s="520" t="s">
        <v>9645</v>
      </c>
      <c r="AC1028" s="520" t="s">
        <v>2464</v>
      </c>
      <c r="AD1028" s="520" t="s">
        <v>2464</v>
      </c>
      <c r="AE1028" s="520" t="s">
        <v>2464</v>
      </c>
      <c r="AF1028" s="520" t="s">
        <v>2464</v>
      </c>
      <c r="AG1028" s="520" t="s">
        <v>2464</v>
      </c>
    </row>
    <row r="1029" spans="1:33" ht="12.75" hidden="1" customHeight="1" outlineLevel="1">
      <c r="A1029" s="520" t="s">
        <v>9646</v>
      </c>
      <c r="B1029" s="520" t="s">
        <v>9647</v>
      </c>
      <c r="C1029" s="520" t="s">
        <v>9647</v>
      </c>
      <c r="D1029" s="520" t="s">
        <v>9647</v>
      </c>
      <c r="E1029" s="520" t="s">
        <v>9437</v>
      </c>
      <c r="F1029" s="520">
        <v>1</v>
      </c>
      <c r="G1029" s="523">
        <v>36526.000011574077</v>
      </c>
      <c r="H1029" s="523">
        <v>47848.999988425923</v>
      </c>
      <c r="I1029" s="523">
        <v>41843.911157407405</v>
      </c>
      <c r="J1029" s="520" t="s">
        <v>2465</v>
      </c>
      <c r="K1029" s="520">
        <v>1</v>
      </c>
      <c r="L1029" s="520" t="s">
        <v>2464</v>
      </c>
      <c r="M1029" s="520" t="s">
        <v>9648</v>
      </c>
      <c r="N1029" s="523">
        <v>39482</v>
      </c>
      <c r="O1029" s="520" t="s">
        <v>2464</v>
      </c>
      <c r="P1029" s="520" t="s">
        <v>2464</v>
      </c>
      <c r="Q1029" s="520" t="s">
        <v>2464</v>
      </c>
      <c r="R1029" s="520" t="s">
        <v>2464</v>
      </c>
      <c r="S1029" s="520" t="s">
        <v>2464</v>
      </c>
      <c r="T1029" s="520" t="s">
        <v>2464</v>
      </c>
      <c r="U1029" s="520" t="s">
        <v>2464</v>
      </c>
      <c r="V1029" s="520" t="s">
        <v>2464</v>
      </c>
      <c r="W1029" s="520" t="s">
        <v>6094</v>
      </c>
      <c r="X1029" s="520" t="s">
        <v>6095</v>
      </c>
      <c r="Y1029" s="520" t="s">
        <v>2464</v>
      </c>
      <c r="Z1029" s="520" t="s">
        <v>2464</v>
      </c>
      <c r="AA1029" s="520" t="s">
        <v>2690</v>
      </c>
      <c r="AB1029" s="520" t="s">
        <v>9649</v>
      </c>
      <c r="AC1029" s="520" t="s">
        <v>2464</v>
      </c>
      <c r="AD1029" s="520" t="s">
        <v>2464</v>
      </c>
      <c r="AE1029" s="520" t="s">
        <v>2464</v>
      </c>
      <c r="AF1029" s="520" t="s">
        <v>2464</v>
      </c>
      <c r="AG1029" s="520" t="s">
        <v>2464</v>
      </c>
    </row>
    <row r="1030" spans="1:33" ht="12.75" hidden="1" customHeight="1" outlineLevel="1">
      <c r="A1030" s="520" t="s">
        <v>9650</v>
      </c>
      <c r="B1030" s="520" t="s">
        <v>9651</v>
      </c>
      <c r="C1030" s="520" t="s">
        <v>9651</v>
      </c>
      <c r="D1030" s="520" t="s">
        <v>9652</v>
      </c>
      <c r="E1030" s="520" t="s">
        <v>9437</v>
      </c>
      <c r="F1030" s="520">
        <v>1</v>
      </c>
      <c r="G1030" s="523">
        <v>36526.000011574077</v>
      </c>
      <c r="H1030" s="523">
        <v>47848.999988425923</v>
      </c>
      <c r="I1030" s="523">
        <v>41843.911157407405</v>
      </c>
      <c r="J1030" s="520" t="s">
        <v>2465</v>
      </c>
      <c r="K1030" s="520">
        <v>1</v>
      </c>
      <c r="L1030" s="520" t="s">
        <v>2464</v>
      </c>
      <c r="M1030" s="520" t="s">
        <v>9653</v>
      </c>
      <c r="N1030" s="523">
        <v>39482</v>
      </c>
      <c r="O1030" s="520" t="s">
        <v>2464</v>
      </c>
      <c r="P1030" s="520" t="s">
        <v>2464</v>
      </c>
      <c r="Q1030" s="520" t="s">
        <v>2464</v>
      </c>
      <c r="R1030" s="520" t="s">
        <v>2464</v>
      </c>
      <c r="S1030" s="520" t="s">
        <v>2464</v>
      </c>
      <c r="T1030" s="520" t="s">
        <v>2464</v>
      </c>
      <c r="U1030" s="520" t="s">
        <v>2464</v>
      </c>
      <c r="V1030" s="520" t="s">
        <v>2464</v>
      </c>
      <c r="W1030" s="520" t="s">
        <v>6094</v>
      </c>
      <c r="X1030" s="520" t="s">
        <v>6095</v>
      </c>
      <c r="Y1030" s="520" t="s">
        <v>2464</v>
      </c>
      <c r="Z1030" s="520" t="s">
        <v>2464</v>
      </c>
      <c r="AA1030" s="520" t="s">
        <v>2690</v>
      </c>
      <c r="AB1030" s="520" t="s">
        <v>9654</v>
      </c>
      <c r="AC1030" s="520" t="s">
        <v>2464</v>
      </c>
      <c r="AD1030" s="520" t="s">
        <v>2464</v>
      </c>
      <c r="AE1030" s="520" t="s">
        <v>2464</v>
      </c>
      <c r="AF1030" s="520" t="s">
        <v>2464</v>
      </c>
      <c r="AG1030" s="520" t="s">
        <v>2464</v>
      </c>
    </row>
    <row r="1031" spans="1:33" ht="12.75" hidden="1" customHeight="1" outlineLevel="1">
      <c r="A1031" s="520" t="s">
        <v>9655</v>
      </c>
      <c r="B1031" s="520" t="s">
        <v>9656</v>
      </c>
      <c r="C1031" s="520" t="s">
        <v>9656</v>
      </c>
      <c r="D1031" s="520" t="s">
        <v>9657</v>
      </c>
      <c r="E1031" s="520" t="s">
        <v>9437</v>
      </c>
      <c r="F1031" s="520">
        <v>1</v>
      </c>
      <c r="G1031" s="523">
        <v>36526.000011574077</v>
      </c>
      <c r="H1031" s="523">
        <v>47848.999988425923</v>
      </c>
      <c r="I1031" s="523">
        <v>41843.911157407405</v>
      </c>
      <c r="J1031" s="520" t="s">
        <v>2465</v>
      </c>
      <c r="K1031" s="520">
        <v>1</v>
      </c>
      <c r="L1031" s="520" t="s">
        <v>2464</v>
      </c>
      <c r="M1031" s="520" t="s">
        <v>9658</v>
      </c>
      <c r="N1031" s="523">
        <v>39482</v>
      </c>
      <c r="O1031" s="520" t="s">
        <v>2464</v>
      </c>
      <c r="P1031" s="520" t="s">
        <v>2464</v>
      </c>
      <c r="Q1031" s="520" t="s">
        <v>2464</v>
      </c>
      <c r="R1031" s="520" t="s">
        <v>2464</v>
      </c>
      <c r="S1031" s="520" t="s">
        <v>2464</v>
      </c>
      <c r="T1031" s="520" t="s">
        <v>2464</v>
      </c>
      <c r="U1031" s="520" t="s">
        <v>2464</v>
      </c>
      <c r="V1031" s="520" t="s">
        <v>2464</v>
      </c>
      <c r="W1031" s="520" t="s">
        <v>6094</v>
      </c>
      <c r="X1031" s="520" t="s">
        <v>6095</v>
      </c>
      <c r="Y1031" s="520" t="s">
        <v>2464</v>
      </c>
      <c r="Z1031" s="520" t="s">
        <v>2464</v>
      </c>
      <c r="AA1031" s="520" t="s">
        <v>2690</v>
      </c>
      <c r="AB1031" s="520" t="s">
        <v>9659</v>
      </c>
      <c r="AC1031" s="520" t="s">
        <v>2464</v>
      </c>
      <c r="AD1031" s="520" t="s">
        <v>2464</v>
      </c>
      <c r="AE1031" s="520" t="s">
        <v>2464</v>
      </c>
      <c r="AF1031" s="520" t="s">
        <v>2464</v>
      </c>
      <c r="AG1031" s="520" t="s">
        <v>2464</v>
      </c>
    </row>
    <row r="1032" spans="1:33" ht="12.75" hidden="1" customHeight="1" outlineLevel="1">
      <c r="A1032" s="520" t="s">
        <v>9660</v>
      </c>
      <c r="B1032" s="520" t="s">
        <v>9661</v>
      </c>
      <c r="C1032" s="520" t="s">
        <v>9661</v>
      </c>
      <c r="D1032" s="520" t="s">
        <v>9662</v>
      </c>
      <c r="E1032" s="520" t="s">
        <v>9437</v>
      </c>
      <c r="F1032" s="520">
        <v>1</v>
      </c>
      <c r="G1032" s="523">
        <v>36526.000011574077</v>
      </c>
      <c r="H1032" s="523">
        <v>47848.999988425923</v>
      </c>
      <c r="I1032" s="523">
        <v>41843.911157407405</v>
      </c>
      <c r="J1032" s="520" t="s">
        <v>2465</v>
      </c>
      <c r="K1032" s="520">
        <v>1</v>
      </c>
      <c r="L1032" s="520" t="s">
        <v>2464</v>
      </c>
      <c r="M1032" s="520" t="s">
        <v>9663</v>
      </c>
      <c r="N1032" s="523">
        <v>39482</v>
      </c>
      <c r="O1032" s="520" t="s">
        <v>2464</v>
      </c>
      <c r="P1032" s="520" t="s">
        <v>2464</v>
      </c>
      <c r="Q1032" s="520" t="s">
        <v>2464</v>
      </c>
      <c r="R1032" s="520" t="s">
        <v>2464</v>
      </c>
      <c r="S1032" s="520" t="s">
        <v>2464</v>
      </c>
      <c r="T1032" s="520" t="s">
        <v>2464</v>
      </c>
      <c r="U1032" s="520" t="s">
        <v>2464</v>
      </c>
      <c r="V1032" s="520" t="s">
        <v>2464</v>
      </c>
      <c r="W1032" s="520" t="s">
        <v>6094</v>
      </c>
      <c r="X1032" s="520" t="s">
        <v>6095</v>
      </c>
      <c r="Y1032" s="520" t="s">
        <v>2464</v>
      </c>
      <c r="Z1032" s="520" t="s">
        <v>2464</v>
      </c>
      <c r="AA1032" s="520" t="s">
        <v>2690</v>
      </c>
      <c r="AB1032" s="520" t="s">
        <v>9664</v>
      </c>
      <c r="AC1032" s="520" t="s">
        <v>2464</v>
      </c>
      <c r="AD1032" s="520" t="s">
        <v>2464</v>
      </c>
      <c r="AE1032" s="520" t="s">
        <v>2464</v>
      </c>
      <c r="AF1032" s="520" t="s">
        <v>2464</v>
      </c>
      <c r="AG1032" s="520" t="s">
        <v>2464</v>
      </c>
    </row>
    <row r="1033" spans="1:33" ht="12.75" hidden="1" customHeight="1" outlineLevel="1">
      <c r="A1033" s="520" t="s">
        <v>9665</v>
      </c>
      <c r="B1033" s="520" t="s">
        <v>9666</v>
      </c>
      <c r="C1033" s="520" t="s">
        <v>9666</v>
      </c>
      <c r="D1033" s="520" t="s">
        <v>9667</v>
      </c>
      <c r="E1033" s="520" t="s">
        <v>9437</v>
      </c>
      <c r="F1033" s="520">
        <v>1</v>
      </c>
      <c r="G1033" s="523">
        <v>36526.000011574077</v>
      </c>
      <c r="H1033" s="523">
        <v>47848.999988425923</v>
      </c>
      <c r="I1033" s="523">
        <v>41843.911157407405</v>
      </c>
      <c r="J1033" s="520" t="s">
        <v>2465</v>
      </c>
      <c r="K1033" s="520">
        <v>1</v>
      </c>
      <c r="L1033" s="520" t="s">
        <v>2464</v>
      </c>
      <c r="M1033" s="520" t="s">
        <v>9668</v>
      </c>
      <c r="N1033" s="523">
        <v>39482</v>
      </c>
      <c r="O1033" s="520" t="s">
        <v>2464</v>
      </c>
      <c r="P1033" s="520" t="s">
        <v>2464</v>
      </c>
      <c r="Q1033" s="520" t="s">
        <v>2464</v>
      </c>
      <c r="R1033" s="520" t="s">
        <v>2464</v>
      </c>
      <c r="S1033" s="520" t="s">
        <v>2464</v>
      </c>
      <c r="T1033" s="520" t="s">
        <v>2464</v>
      </c>
      <c r="U1033" s="520" t="s">
        <v>2464</v>
      </c>
      <c r="V1033" s="520" t="s">
        <v>2464</v>
      </c>
      <c r="W1033" s="520" t="s">
        <v>6094</v>
      </c>
      <c r="X1033" s="520" t="s">
        <v>6095</v>
      </c>
      <c r="Y1033" s="520" t="s">
        <v>2464</v>
      </c>
      <c r="Z1033" s="520" t="s">
        <v>2464</v>
      </c>
      <c r="AA1033" s="520" t="s">
        <v>2690</v>
      </c>
      <c r="AB1033" s="520" t="s">
        <v>9669</v>
      </c>
      <c r="AC1033" s="520" t="s">
        <v>2464</v>
      </c>
      <c r="AD1033" s="520" t="s">
        <v>2464</v>
      </c>
      <c r="AE1033" s="520" t="s">
        <v>2464</v>
      </c>
      <c r="AF1033" s="520" t="s">
        <v>2464</v>
      </c>
      <c r="AG1033" s="520" t="s">
        <v>2464</v>
      </c>
    </row>
    <row r="1034" spans="1:33" ht="12.75" hidden="1" customHeight="1" outlineLevel="1">
      <c r="A1034" s="520" t="s">
        <v>9670</v>
      </c>
      <c r="B1034" s="520" t="s">
        <v>9671</v>
      </c>
      <c r="C1034" s="520" t="s">
        <v>9671</v>
      </c>
      <c r="D1034" s="520" t="s">
        <v>9672</v>
      </c>
      <c r="E1034" s="520" t="s">
        <v>9437</v>
      </c>
      <c r="F1034" s="520">
        <v>1</v>
      </c>
      <c r="G1034" s="523">
        <v>36526.000011574077</v>
      </c>
      <c r="H1034" s="523">
        <v>47848.999988425923</v>
      </c>
      <c r="I1034" s="523">
        <v>41843.911157407405</v>
      </c>
      <c r="J1034" s="520" t="s">
        <v>2465</v>
      </c>
      <c r="K1034" s="520">
        <v>1</v>
      </c>
      <c r="L1034" s="520" t="s">
        <v>2464</v>
      </c>
      <c r="M1034" s="520" t="s">
        <v>9673</v>
      </c>
      <c r="N1034" s="523">
        <v>39482</v>
      </c>
      <c r="O1034" s="520" t="s">
        <v>2464</v>
      </c>
      <c r="P1034" s="520" t="s">
        <v>2464</v>
      </c>
      <c r="Q1034" s="520" t="s">
        <v>2464</v>
      </c>
      <c r="R1034" s="520" t="s">
        <v>2464</v>
      </c>
      <c r="S1034" s="520" t="s">
        <v>2464</v>
      </c>
      <c r="T1034" s="520" t="s">
        <v>2464</v>
      </c>
      <c r="U1034" s="520" t="s">
        <v>2464</v>
      </c>
      <c r="V1034" s="520" t="s">
        <v>2464</v>
      </c>
      <c r="W1034" s="520" t="s">
        <v>6094</v>
      </c>
      <c r="X1034" s="520" t="s">
        <v>6095</v>
      </c>
      <c r="Y1034" s="520" t="s">
        <v>2464</v>
      </c>
      <c r="Z1034" s="520" t="s">
        <v>2464</v>
      </c>
      <c r="AA1034" s="520" t="s">
        <v>2690</v>
      </c>
      <c r="AB1034" s="520" t="s">
        <v>9674</v>
      </c>
      <c r="AC1034" s="520" t="s">
        <v>2464</v>
      </c>
      <c r="AD1034" s="520" t="s">
        <v>2464</v>
      </c>
      <c r="AE1034" s="520" t="s">
        <v>2464</v>
      </c>
      <c r="AF1034" s="520" t="s">
        <v>2464</v>
      </c>
      <c r="AG1034" s="520" t="s">
        <v>2464</v>
      </c>
    </row>
    <row r="1035" spans="1:33" ht="12.75" hidden="1" customHeight="1" outlineLevel="1">
      <c r="A1035" s="520" t="s">
        <v>9675</v>
      </c>
      <c r="B1035" s="520" t="s">
        <v>9676</v>
      </c>
      <c r="C1035" s="520" t="s">
        <v>9676</v>
      </c>
      <c r="D1035" s="520" t="s">
        <v>9677</v>
      </c>
      <c r="E1035" s="520" t="s">
        <v>9437</v>
      </c>
      <c r="F1035" s="520">
        <v>1</v>
      </c>
      <c r="G1035" s="523">
        <v>36526.000011574077</v>
      </c>
      <c r="H1035" s="523">
        <v>47848.999988425923</v>
      </c>
      <c r="I1035" s="523">
        <v>41843.911157407405</v>
      </c>
      <c r="J1035" s="520" t="s">
        <v>2465</v>
      </c>
      <c r="K1035" s="520">
        <v>1</v>
      </c>
      <c r="L1035" s="520" t="s">
        <v>2464</v>
      </c>
      <c r="M1035" s="520" t="s">
        <v>9678</v>
      </c>
      <c r="N1035" s="523">
        <v>39482</v>
      </c>
      <c r="O1035" s="520" t="s">
        <v>2464</v>
      </c>
      <c r="P1035" s="520" t="s">
        <v>2464</v>
      </c>
      <c r="Q1035" s="520" t="s">
        <v>2464</v>
      </c>
      <c r="R1035" s="520" t="s">
        <v>2464</v>
      </c>
      <c r="S1035" s="520" t="s">
        <v>2464</v>
      </c>
      <c r="T1035" s="520" t="s">
        <v>2464</v>
      </c>
      <c r="U1035" s="520" t="s">
        <v>2464</v>
      </c>
      <c r="V1035" s="520" t="s">
        <v>2464</v>
      </c>
      <c r="W1035" s="520" t="s">
        <v>6094</v>
      </c>
      <c r="X1035" s="520" t="s">
        <v>6095</v>
      </c>
      <c r="Y1035" s="520" t="s">
        <v>2464</v>
      </c>
      <c r="Z1035" s="520" t="s">
        <v>2464</v>
      </c>
      <c r="AA1035" s="520" t="s">
        <v>2690</v>
      </c>
      <c r="AB1035" s="520" t="s">
        <v>9679</v>
      </c>
      <c r="AC1035" s="520" t="s">
        <v>2464</v>
      </c>
      <c r="AD1035" s="520" t="s">
        <v>2464</v>
      </c>
      <c r="AE1035" s="520" t="s">
        <v>2464</v>
      </c>
      <c r="AF1035" s="520" t="s">
        <v>2464</v>
      </c>
      <c r="AG1035" s="520" t="s">
        <v>2464</v>
      </c>
    </row>
    <row r="1036" spans="1:33" ht="12.75" hidden="1" customHeight="1" outlineLevel="1">
      <c r="A1036" s="520" t="s">
        <v>9680</v>
      </c>
      <c r="B1036" s="520" t="s">
        <v>9681</v>
      </c>
      <c r="C1036" s="520" t="s">
        <v>9681</v>
      </c>
      <c r="D1036" s="520" t="s">
        <v>9682</v>
      </c>
      <c r="E1036" s="520" t="s">
        <v>9437</v>
      </c>
      <c r="F1036" s="520">
        <v>1</v>
      </c>
      <c r="G1036" s="523">
        <v>36526.000011574077</v>
      </c>
      <c r="H1036" s="523">
        <v>47848.999988425923</v>
      </c>
      <c r="I1036" s="523">
        <v>41843.911157407405</v>
      </c>
      <c r="J1036" s="520" t="s">
        <v>2465</v>
      </c>
      <c r="K1036" s="520">
        <v>1</v>
      </c>
      <c r="L1036" s="520" t="s">
        <v>2464</v>
      </c>
      <c r="M1036" s="520" t="s">
        <v>9683</v>
      </c>
      <c r="N1036" s="523">
        <v>39482</v>
      </c>
      <c r="O1036" s="520" t="s">
        <v>2464</v>
      </c>
      <c r="P1036" s="520" t="s">
        <v>2464</v>
      </c>
      <c r="Q1036" s="520" t="s">
        <v>2464</v>
      </c>
      <c r="R1036" s="520" t="s">
        <v>2464</v>
      </c>
      <c r="S1036" s="520" t="s">
        <v>2464</v>
      </c>
      <c r="T1036" s="520" t="s">
        <v>2464</v>
      </c>
      <c r="U1036" s="520" t="s">
        <v>2464</v>
      </c>
      <c r="V1036" s="520" t="s">
        <v>2464</v>
      </c>
      <c r="W1036" s="520" t="s">
        <v>6094</v>
      </c>
      <c r="X1036" s="520" t="s">
        <v>6095</v>
      </c>
      <c r="Y1036" s="520" t="s">
        <v>2464</v>
      </c>
      <c r="Z1036" s="520" t="s">
        <v>2464</v>
      </c>
      <c r="AA1036" s="520" t="s">
        <v>2690</v>
      </c>
      <c r="AB1036" s="520" t="s">
        <v>9684</v>
      </c>
      <c r="AC1036" s="520" t="s">
        <v>2464</v>
      </c>
      <c r="AD1036" s="520" t="s">
        <v>2464</v>
      </c>
      <c r="AE1036" s="520" t="s">
        <v>2464</v>
      </c>
      <c r="AF1036" s="520" t="s">
        <v>2464</v>
      </c>
      <c r="AG1036" s="520" t="s">
        <v>2464</v>
      </c>
    </row>
    <row r="1037" spans="1:33" ht="12.75" hidden="1" customHeight="1" outlineLevel="1">
      <c r="A1037" s="520" t="s">
        <v>9685</v>
      </c>
      <c r="B1037" s="520" t="s">
        <v>9686</v>
      </c>
      <c r="C1037" s="520" t="s">
        <v>9686</v>
      </c>
      <c r="D1037" s="520" t="s">
        <v>9687</v>
      </c>
      <c r="E1037" s="520" t="s">
        <v>9437</v>
      </c>
      <c r="F1037" s="520">
        <v>1</v>
      </c>
      <c r="G1037" s="523">
        <v>36526.000011574077</v>
      </c>
      <c r="H1037" s="523">
        <v>47848.999988425923</v>
      </c>
      <c r="I1037" s="523">
        <v>41843.911157407405</v>
      </c>
      <c r="J1037" s="520" t="s">
        <v>2465</v>
      </c>
      <c r="K1037" s="520">
        <v>1</v>
      </c>
      <c r="L1037" s="520" t="s">
        <v>2464</v>
      </c>
      <c r="M1037" s="520" t="s">
        <v>9688</v>
      </c>
      <c r="N1037" s="523">
        <v>39482</v>
      </c>
      <c r="O1037" s="520" t="s">
        <v>2464</v>
      </c>
      <c r="P1037" s="520" t="s">
        <v>2464</v>
      </c>
      <c r="Q1037" s="520" t="s">
        <v>2464</v>
      </c>
      <c r="R1037" s="520" t="s">
        <v>2464</v>
      </c>
      <c r="S1037" s="520" t="s">
        <v>2464</v>
      </c>
      <c r="T1037" s="520" t="s">
        <v>2464</v>
      </c>
      <c r="U1037" s="520" t="s">
        <v>2464</v>
      </c>
      <c r="V1037" s="520" t="s">
        <v>2464</v>
      </c>
      <c r="W1037" s="520" t="s">
        <v>6094</v>
      </c>
      <c r="X1037" s="520" t="s">
        <v>6095</v>
      </c>
      <c r="Y1037" s="520" t="s">
        <v>2464</v>
      </c>
      <c r="Z1037" s="520" t="s">
        <v>2464</v>
      </c>
      <c r="AA1037" s="520" t="s">
        <v>2690</v>
      </c>
      <c r="AB1037" s="520" t="s">
        <v>9689</v>
      </c>
      <c r="AC1037" s="520" t="s">
        <v>2464</v>
      </c>
      <c r="AD1037" s="520" t="s">
        <v>2464</v>
      </c>
      <c r="AE1037" s="520" t="s">
        <v>2464</v>
      </c>
      <c r="AF1037" s="520" t="s">
        <v>2464</v>
      </c>
      <c r="AG1037" s="520" t="s">
        <v>2464</v>
      </c>
    </row>
    <row r="1038" spans="1:33" ht="12.75" hidden="1" customHeight="1" outlineLevel="1">
      <c r="A1038" s="520" t="s">
        <v>9690</v>
      </c>
      <c r="B1038" s="520" t="s">
        <v>9691</v>
      </c>
      <c r="C1038" s="520" t="s">
        <v>9691</v>
      </c>
      <c r="D1038" s="520" t="s">
        <v>9692</v>
      </c>
      <c r="E1038" s="520" t="s">
        <v>9437</v>
      </c>
      <c r="F1038" s="520">
        <v>1</v>
      </c>
      <c r="G1038" s="523">
        <v>36526.000011574077</v>
      </c>
      <c r="H1038" s="523">
        <v>47848.999988425923</v>
      </c>
      <c r="I1038" s="523">
        <v>41843.911157407405</v>
      </c>
      <c r="J1038" s="520" t="s">
        <v>2465</v>
      </c>
      <c r="K1038" s="520">
        <v>1</v>
      </c>
      <c r="L1038" s="520" t="s">
        <v>2464</v>
      </c>
      <c r="M1038" s="520" t="s">
        <v>9693</v>
      </c>
      <c r="N1038" s="523">
        <v>39482</v>
      </c>
      <c r="O1038" s="520" t="s">
        <v>2464</v>
      </c>
      <c r="P1038" s="520" t="s">
        <v>2464</v>
      </c>
      <c r="Q1038" s="520" t="s">
        <v>2464</v>
      </c>
      <c r="R1038" s="520" t="s">
        <v>2464</v>
      </c>
      <c r="S1038" s="520" t="s">
        <v>2464</v>
      </c>
      <c r="T1038" s="520" t="s">
        <v>2464</v>
      </c>
      <c r="U1038" s="520" t="s">
        <v>2464</v>
      </c>
      <c r="V1038" s="520" t="s">
        <v>2464</v>
      </c>
      <c r="W1038" s="520" t="s">
        <v>6094</v>
      </c>
      <c r="X1038" s="520" t="s">
        <v>6095</v>
      </c>
      <c r="Y1038" s="520" t="s">
        <v>2464</v>
      </c>
      <c r="Z1038" s="520" t="s">
        <v>2464</v>
      </c>
      <c r="AA1038" s="520" t="s">
        <v>2690</v>
      </c>
      <c r="AB1038" s="520" t="s">
        <v>9694</v>
      </c>
      <c r="AC1038" s="520" t="s">
        <v>2464</v>
      </c>
      <c r="AD1038" s="520" t="s">
        <v>2464</v>
      </c>
      <c r="AE1038" s="520" t="s">
        <v>2464</v>
      </c>
      <c r="AF1038" s="520" t="s">
        <v>2464</v>
      </c>
      <c r="AG1038" s="520" t="s">
        <v>2464</v>
      </c>
    </row>
    <row r="1039" spans="1:33" ht="12.75" hidden="1" customHeight="1" outlineLevel="1">
      <c r="A1039" s="520" t="s">
        <v>9695</v>
      </c>
      <c r="B1039" s="520" t="s">
        <v>9696</v>
      </c>
      <c r="C1039" s="520" t="s">
        <v>9696</v>
      </c>
      <c r="D1039" s="520" t="s">
        <v>9697</v>
      </c>
      <c r="E1039" s="520" t="s">
        <v>9437</v>
      </c>
      <c r="F1039" s="520">
        <v>1</v>
      </c>
      <c r="G1039" s="523">
        <v>36526.000011574077</v>
      </c>
      <c r="H1039" s="523">
        <v>47848.999988425923</v>
      </c>
      <c r="I1039" s="523">
        <v>41843.911157407405</v>
      </c>
      <c r="J1039" s="520" t="s">
        <v>2465</v>
      </c>
      <c r="K1039" s="520">
        <v>1</v>
      </c>
      <c r="L1039" s="520" t="s">
        <v>2464</v>
      </c>
      <c r="M1039" s="520" t="s">
        <v>9698</v>
      </c>
      <c r="N1039" s="523">
        <v>39482</v>
      </c>
      <c r="O1039" s="520" t="s">
        <v>2464</v>
      </c>
      <c r="P1039" s="520" t="s">
        <v>2464</v>
      </c>
      <c r="Q1039" s="520" t="s">
        <v>2464</v>
      </c>
      <c r="R1039" s="520" t="s">
        <v>2464</v>
      </c>
      <c r="S1039" s="520" t="s">
        <v>2464</v>
      </c>
      <c r="T1039" s="520" t="s">
        <v>2464</v>
      </c>
      <c r="U1039" s="520" t="s">
        <v>2464</v>
      </c>
      <c r="V1039" s="520" t="s">
        <v>2464</v>
      </c>
      <c r="W1039" s="520" t="s">
        <v>6094</v>
      </c>
      <c r="X1039" s="520" t="s">
        <v>6095</v>
      </c>
      <c r="Y1039" s="520" t="s">
        <v>2464</v>
      </c>
      <c r="Z1039" s="520" t="s">
        <v>2464</v>
      </c>
      <c r="AA1039" s="520" t="s">
        <v>2690</v>
      </c>
      <c r="AB1039" s="520" t="s">
        <v>9699</v>
      </c>
      <c r="AC1039" s="520" t="s">
        <v>2464</v>
      </c>
      <c r="AD1039" s="520" t="s">
        <v>2464</v>
      </c>
      <c r="AE1039" s="520" t="s">
        <v>2464</v>
      </c>
      <c r="AF1039" s="520" t="s">
        <v>2464</v>
      </c>
      <c r="AG1039" s="520" t="s">
        <v>2464</v>
      </c>
    </row>
    <row r="1040" spans="1:33" ht="12.75" hidden="1" customHeight="1" outlineLevel="1">
      <c r="A1040" s="520" t="s">
        <v>9700</v>
      </c>
      <c r="B1040" s="520" t="s">
        <v>9701</v>
      </c>
      <c r="C1040" s="520" t="s">
        <v>9701</v>
      </c>
      <c r="D1040" s="520" t="s">
        <v>9702</v>
      </c>
      <c r="E1040" s="520" t="s">
        <v>9437</v>
      </c>
      <c r="F1040" s="520">
        <v>1</v>
      </c>
      <c r="G1040" s="523">
        <v>36526.000011574077</v>
      </c>
      <c r="H1040" s="523">
        <v>47848.999988425923</v>
      </c>
      <c r="I1040" s="523">
        <v>41843.911157407405</v>
      </c>
      <c r="J1040" s="520" t="s">
        <v>2465</v>
      </c>
      <c r="K1040" s="520">
        <v>1</v>
      </c>
      <c r="L1040" s="520" t="s">
        <v>2464</v>
      </c>
      <c r="M1040" s="520" t="s">
        <v>9703</v>
      </c>
      <c r="N1040" s="523">
        <v>39482</v>
      </c>
      <c r="O1040" s="520" t="s">
        <v>2464</v>
      </c>
      <c r="P1040" s="520" t="s">
        <v>2464</v>
      </c>
      <c r="Q1040" s="520" t="s">
        <v>2464</v>
      </c>
      <c r="R1040" s="520" t="s">
        <v>2464</v>
      </c>
      <c r="S1040" s="520" t="s">
        <v>2464</v>
      </c>
      <c r="T1040" s="520" t="s">
        <v>2464</v>
      </c>
      <c r="U1040" s="520" t="s">
        <v>2464</v>
      </c>
      <c r="V1040" s="520" t="s">
        <v>2464</v>
      </c>
      <c r="W1040" s="520" t="s">
        <v>6094</v>
      </c>
      <c r="X1040" s="520" t="s">
        <v>6095</v>
      </c>
      <c r="Y1040" s="520" t="s">
        <v>2464</v>
      </c>
      <c r="Z1040" s="520" t="s">
        <v>2464</v>
      </c>
      <c r="AA1040" s="520" t="s">
        <v>2690</v>
      </c>
      <c r="AB1040" s="520" t="s">
        <v>9704</v>
      </c>
      <c r="AC1040" s="520" t="s">
        <v>2464</v>
      </c>
      <c r="AD1040" s="520" t="s">
        <v>2464</v>
      </c>
      <c r="AE1040" s="520" t="s">
        <v>2464</v>
      </c>
      <c r="AF1040" s="520" t="s">
        <v>2464</v>
      </c>
      <c r="AG1040" s="520" t="s">
        <v>2464</v>
      </c>
    </row>
    <row r="1041" spans="1:33" ht="12.75" hidden="1" customHeight="1" outlineLevel="1">
      <c r="A1041" s="520" t="s">
        <v>9705</v>
      </c>
      <c r="B1041" s="520" t="s">
        <v>9706</v>
      </c>
      <c r="C1041" s="520" t="s">
        <v>9706</v>
      </c>
      <c r="D1041" s="520" t="s">
        <v>9707</v>
      </c>
      <c r="E1041" s="520" t="s">
        <v>9437</v>
      </c>
      <c r="F1041" s="520">
        <v>1</v>
      </c>
      <c r="G1041" s="523">
        <v>36526.000011574077</v>
      </c>
      <c r="H1041" s="523">
        <v>47848.999988425923</v>
      </c>
      <c r="I1041" s="523">
        <v>41843.911157407405</v>
      </c>
      <c r="J1041" s="520" t="s">
        <v>2465</v>
      </c>
      <c r="K1041" s="520">
        <v>1</v>
      </c>
      <c r="L1041" s="520" t="s">
        <v>2464</v>
      </c>
      <c r="M1041" s="520" t="s">
        <v>9708</v>
      </c>
      <c r="N1041" s="523">
        <v>39482</v>
      </c>
      <c r="O1041" s="520" t="s">
        <v>2464</v>
      </c>
      <c r="P1041" s="520" t="s">
        <v>2464</v>
      </c>
      <c r="Q1041" s="520" t="s">
        <v>2464</v>
      </c>
      <c r="R1041" s="520" t="s">
        <v>2464</v>
      </c>
      <c r="S1041" s="520" t="s">
        <v>2464</v>
      </c>
      <c r="T1041" s="520" t="s">
        <v>2464</v>
      </c>
      <c r="U1041" s="520" t="s">
        <v>2464</v>
      </c>
      <c r="V1041" s="520" t="s">
        <v>2464</v>
      </c>
      <c r="W1041" s="520" t="s">
        <v>6094</v>
      </c>
      <c r="X1041" s="520" t="s">
        <v>6095</v>
      </c>
      <c r="Y1041" s="520" t="s">
        <v>2464</v>
      </c>
      <c r="Z1041" s="520" t="s">
        <v>2464</v>
      </c>
      <c r="AA1041" s="520" t="s">
        <v>2690</v>
      </c>
      <c r="AB1041" s="520" t="s">
        <v>9709</v>
      </c>
      <c r="AC1041" s="520" t="s">
        <v>2464</v>
      </c>
      <c r="AD1041" s="520" t="s">
        <v>2464</v>
      </c>
      <c r="AE1041" s="520" t="s">
        <v>2464</v>
      </c>
      <c r="AF1041" s="520" t="s">
        <v>2464</v>
      </c>
      <c r="AG1041" s="520" t="s">
        <v>2464</v>
      </c>
    </row>
    <row r="1042" spans="1:33" ht="12.75" hidden="1" customHeight="1" outlineLevel="1">
      <c r="A1042" s="520" t="s">
        <v>9710</v>
      </c>
      <c r="B1042" s="520" t="s">
        <v>9711</v>
      </c>
      <c r="C1042" s="520" t="s">
        <v>9711</v>
      </c>
      <c r="D1042" s="520" t="s">
        <v>9712</v>
      </c>
      <c r="E1042" s="520" t="s">
        <v>9437</v>
      </c>
      <c r="F1042" s="520">
        <v>1</v>
      </c>
      <c r="G1042" s="523">
        <v>36526.000011574077</v>
      </c>
      <c r="H1042" s="523">
        <v>47848.999988425923</v>
      </c>
      <c r="I1042" s="523">
        <v>41843.911157407405</v>
      </c>
      <c r="J1042" s="520" t="s">
        <v>2465</v>
      </c>
      <c r="K1042" s="520">
        <v>1</v>
      </c>
      <c r="L1042" s="520" t="s">
        <v>2464</v>
      </c>
      <c r="M1042" s="520" t="s">
        <v>9713</v>
      </c>
      <c r="N1042" s="523">
        <v>39482</v>
      </c>
      <c r="O1042" s="520" t="s">
        <v>2464</v>
      </c>
      <c r="P1042" s="520" t="s">
        <v>2464</v>
      </c>
      <c r="Q1042" s="520" t="s">
        <v>2464</v>
      </c>
      <c r="R1042" s="520" t="s">
        <v>2464</v>
      </c>
      <c r="S1042" s="520" t="s">
        <v>2464</v>
      </c>
      <c r="T1042" s="520" t="s">
        <v>2464</v>
      </c>
      <c r="U1042" s="520" t="s">
        <v>2464</v>
      </c>
      <c r="V1042" s="520" t="s">
        <v>2464</v>
      </c>
      <c r="W1042" s="520" t="s">
        <v>6094</v>
      </c>
      <c r="X1042" s="520" t="s">
        <v>6095</v>
      </c>
      <c r="Y1042" s="520" t="s">
        <v>2464</v>
      </c>
      <c r="Z1042" s="520" t="s">
        <v>2464</v>
      </c>
      <c r="AA1042" s="520" t="s">
        <v>2690</v>
      </c>
      <c r="AB1042" s="520" t="s">
        <v>9714</v>
      </c>
      <c r="AC1042" s="520" t="s">
        <v>2464</v>
      </c>
      <c r="AD1042" s="520" t="s">
        <v>2464</v>
      </c>
      <c r="AE1042" s="520" t="s">
        <v>2464</v>
      </c>
      <c r="AF1042" s="520" t="s">
        <v>2464</v>
      </c>
      <c r="AG1042" s="520" t="s">
        <v>2464</v>
      </c>
    </row>
    <row r="1043" spans="1:33" ht="12.75" hidden="1" customHeight="1" outlineLevel="1">
      <c r="A1043" s="520" t="s">
        <v>9715</v>
      </c>
      <c r="B1043" s="520" t="s">
        <v>9716</v>
      </c>
      <c r="C1043" s="520" t="s">
        <v>9716</v>
      </c>
      <c r="D1043" s="520" t="s">
        <v>9717</v>
      </c>
      <c r="E1043" s="520" t="s">
        <v>9437</v>
      </c>
      <c r="F1043" s="520">
        <v>1</v>
      </c>
      <c r="G1043" s="523">
        <v>36526.000011574077</v>
      </c>
      <c r="H1043" s="523">
        <v>47848.999988425923</v>
      </c>
      <c r="I1043" s="523">
        <v>41843.911157407405</v>
      </c>
      <c r="J1043" s="520" t="s">
        <v>2465</v>
      </c>
      <c r="K1043" s="520">
        <v>1</v>
      </c>
      <c r="L1043" s="520" t="s">
        <v>2464</v>
      </c>
      <c r="M1043" s="520" t="s">
        <v>9718</v>
      </c>
      <c r="N1043" s="523">
        <v>39482</v>
      </c>
      <c r="O1043" s="520" t="s">
        <v>2464</v>
      </c>
      <c r="P1043" s="520" t="s">
        <v>2464</v>
      </c>
      <c r="Q1043" s="520" t="s">
        <v>2464</v>
      </c>
      <c r="R1043" s="520" t="s">
        <v>2464</v>
      </c>
      <c r="S1043" s="520" t="s">
        <v>2464</v>
      </c>
      <c r="T1043" s="520" t="s">
        <v>2464</v>
      </c>
      <c r="U1043" s="520" t="s">
        <v>2464</v>
      </c>
      <c r="V1043" s="520" t="s">
        <v>2464</v>
      </c>
      <c r="W1043" s="520" t="s">
        <v>6192</v>
      </c>
      <c r="X1043" s="520" t="s">
        <v>6193</v>
      </c>
      <c r="Y1043" s="520" t="s">
        <v>2464</v>
      </c>
      <c r="Z1043" s="520" t="s">
        <v>2464</v>
      </c>
      <c r="AA1043" s="520" t="s">
        <v>2690</v>
      </c>
      <c r="AB1043" s="520" t="s">
        <v>9719</v>
      </c>
      <c r="AC1043" s="520" t="s">
        <v>2464</v>
      </c>
      <c r="AD1043" s="520" t="s">
        <v>2464</v>
      </c>
      <c r="AE1043" s="520" t="s">
        <v>2464</v>
      </c>
      <c r="AF1043" s="520" t="s">
        <v>2464</v>
      </c>
      <c r="AG1043" s="520" t="s">
        <v>2464</v>
      </c>
    </row>
    <row r="1044" spans="1:33" ht="12.75" hidden="1" customHeight="1" outlineLevel="1">
      <c r="A1044" s="520" t="s">
        <v>9720</v>
      </c>
      <c r="B1044" s="520" t="s">
        <v>9721</v>
      </c>
      <c r="C1044" s="520" t="s">
        <v>9721</v>
      </c>
      <c r="D1044" s="520" t="s">
        <v>9722</v>
      </c>
      <c r="E1044" s="520" t="s">
        <v>9437</v>
      </c>
      <c r="F1044" s="520">
        <v>1</v>
      </c>
      <c r="G1044" s="523">
        <v>36526.000011574077</v>
      </c>
      <c r="H1044" s="523">
        <v>47848.999988425923</v>
      </c>
      <c r="I1044" s="523">
        <v>41843.911157407405</v>
      </c>
      <c r="J1044" s="520" t="s">
        <v>2465</v>
      </c>
      <c r="K1044" s="520">
        <v>1</v>
      </c>
      <c r="L1044" s="520" t="s">
        <v>2464</v>
      </c>
      <c r="M1044" s="520" t="s">
        <v>9723</v>
      </c>
      <c r="N1044" s="523">
        <v>39482</v>
      </c>
      <c r="O1044" s="520" t="s">
        <v>2464</v>
      </c>
      <c r="P1044" s="520" t="s">
        <v>2464</v>
      </c>
      <c r="Q1044" s="520" t="s">
        <v>2464</v>
      </c>
      <c r="R1044" s="520" t="s">
        <v>2464</v>
      </c>
      <c r="S1044" s="520" t="s">
        <v>2464</v>
      </c>
      <c r="T1044" s="520" t="s">
        <v>2464</v>
      </c>
      <c r="U1044" s="520" t="s">
        <v>2464</v>
      </c>
      <c r="V1044" s="520" t="s">
        <v>2464</v>
      </c>
      <c r="W1044" s="520" t="s">
        <v>6192</v>
      </c>
      <c r="X1044" s="520" t="s">
        <v>6193</v>
      </c>
      <c r="Y1044" s="520" t="s">
        <v>2464</v>
      </c>
      <c r="Z1044" s="520" t="s">
        <v>2464</v>
      </c>
      <c r="AA1044" s="520" t="s">
        <v>2690</v>
      </c>
      <c r="AB1044" s="520" t="s">
        <v>9724</v>
      </c>
      <c r="AC1044" s="520" t="s">
        <v>2464</v>
      </c>
      <c r="AD1044" s="520" t="s">
        <v>2464</v>
      </c>
      <c r="AE1044" s="520" t="s">
        <v>2464</v>
      </c>
      <c r="AF1044" s="520" t="s">
        <v>2464</v>
      </c>
      <c r="AG1044" s="520" t="s">
        <v>2464</v>
      </c>
    </row>
    <row r="1045" spans="1:33" ht="12.75" hidden="1" customHeight="1" outlineLevel="1">
      <c r="A1045" s="520" t="s">
        <v>9725</v>
      </c>
      <c r="B1045" s="520" t="s">
        <v>9726</v>
      </c>
      <c r="C1045" s="520" t="s">
        <v>9726</v>
      </c>
      <c r="D1045" s="520" t="s">
        <v>9727</v>
      </c>
      <c r="E1045" s="520" t="s">
        <v>9437</v>
      </c>
      <c r="F1045" s="520">
        <v>1</v>
      </c>
      <c r="G1045" s="523">
        <v>36526.000011574077</v>
      </c>
      <c r="H1045" s="523">
        <v>47848.999988425923</v>
      </c>
      <c r="I1045" s="523">
        <v>41843.911157407405</v>
      </c>
      <c r="J1045" s="520" t="s">
        <v>2465</v>
      </c>
      <c r="K1045" s="520">
        <v>1</v>
      </c>
      <c r="L1045" s="520" t="s">
        <v>2464</v>
      </c>
      <c r="M1045" s="520" t="s">
        <v>9728</v>
      </c>
      <c r="N1045" s="523">
        <v>39482</v>
      </c>
      <c r="O1045" s="520" t="s">
        <v>2464</v>
      </c>
      <c r="P1045" s="520" t="s">
        <v>2464</v>
      </c>
      <c r="Q1045" s="520" t="s">
        <v>2464</v>
      </c>
      <c r="R1045" s="520" t="s">
        <v>2464</v>
      </c>
      <c r="S1045" s="520" t="s">
        <v>2464</v>
      </c>
      <c r="T1045" s="520" t="s">
        <v>2464</v>
      </c>
      <c r="U1045" s="520" t="s">
        <v>2464</v>
      </c>
      <c r="V1045" s="520" t="s">
        <v>2464</v>
      </c>
      <c r="W1045" s="520" t="s">
        <v>6192</v>
      </c>
      <c r="X1045" s="520" t="s">
        <v>6193</v>
      </c>
      <c r="Y1045" s="520" t="s">
        <v>2464</v>
      </c>
      <c r="Z1045" s="520" t="s">
        <v>2464</v>
      </c>
      <c r="AA1045" s="520" t="s">
        <v>2690</v>
      </c>
      <c r="AB1045" s="520" t="s">
        <v>9729</v>
      </c>
      <c r="AC1045" s="520" t="s">
        <v>2464</v>
      </c>
      <c r="AD1045" s="520" t="s">
        <v>2464</v>
      </c>
      <c r="AE1045" s="520" t="s">
        <v>2464</v>
      </c>
      <c r="AF1045" s="520" t="s">
        <v>2464</v>
      </c>
      <c r="AG1045" s="520" t="s">
        <v>2464</v>
      </c>
    </row>
    <row r="1046" spans="1:33" ht="12.75" hidden="1" customHeight="1" outlineLevel="1">
      <c r="A1046" s="520" t="s">
        <v>9730</v>
      </c>
      <c r="B1046" s="520" t="s">
        <v>9731</v>
      </c>
      <c r="C1046" s="520" t="s">
        <v>9731</v>
      </c>
      <c r="D1046" s="520" t="s">
        <v>9732</v>
      </c>
      <c r="E1046" s="520" t="s">
        <v>9437</v>
      </c>
      <c r="F1046" s="520">
        <v>1</v>
      </c>
      <c r="G1046" s="523">
        <v>36526.000011574077</v>
      </c>
      <c r="H1046" s="523">
        <v>47848.999988425923</v>
      </c>
      <c r="I1046" s="523">
        <v>41843.911157407405</v>
      </c>
      <c r="J1046" s="520" t="s">
        <v>2465</v>
      </c>
      <c r="K1046" s="520">
        <v>1</v>
      </c>
      <c r="L1046" s="520" t="s">
        <v>2464</v>
      </c>
      <c r="M1046" s="520" t="s">
        <v>9733</v>
      </c>
      <c r="N1046" s="523">
        <v>39482</v>
      </c>
      <c r="O1046" s="520" t="s">
        <v>2464</v>
      </c>
      <c r="P1046" s="520" t="s">
        <v>2464</v>
      </c>
      <c r="Q1046" s="520" t="s">
        <v>2464</v>
      </c>
      <c r="R1046" s="520" t="s">
        <v>2464</v>
      </c>
      <c r="S1046" s="520" t="s">
        <v>2464</v>
      </c>
      <c r="T1046" s="520" t="s">
        <v>2464</v>
      </c>
      <c r="U1046" s="520" t="s">
        <v>2464</v>
      </c>
      <c r="V1046" s="520" t="s">
        <v>2464</v>
      </c>
      <c r="W1046" s="520" t="s">
        <v>6192</v>
      </c>
      <c r="X1046" s="520" t="s">
        <v>6193</v>
      </c>
      <c r="Y1046" s="520" t="s">
        <v>2464</v>
      </c>
      <c r="Z1046" s="520" t="s">
        <v>2464</v>
      </c>
      <c r="AA1046" s="520" t="s">
        <v>2690</v>
      </c>
      <c r="AB1046" s="520" t="s">
        <v>9734</v>
      </c>
      <c r="AC1046" s="520" t="s">
        <v>2464</v>
      </c>
      <c r="AD1046" s="520" t="s">
        <v>2464</v>
      </c>
      <c r="AE1046" s="520" t="s">
        <v>2464</v>
      </c>
      <c r="AF1046" s="520" t="s">
        <v>2464</v>
      </c>
      <c r="AG1046" s="520" t="s">
        <v>2464</v>
      </c>
    </row>
    <row r="1047" spans="1:33" ht="12.75" hidden="1" customHeight="1" outlineLevel="1">
      <c r="A1047" s="520" t="s">
        <v>9735</v>
      </c>
      <c r="B1047" s="520" t="s">
        <v>9736</v>
      </c>
      <c r="C1047" s="520" t="s">
        <v>9736</v>
      </c>
      <c r="D1047" s="520" t="s">
        <v>9737</v>
      </c>
      <c r="E1047" s="520" t="s">
        <v>9437</v>
      </c>
      <c r="F1047" s="520">
        <v>1</v>
      </c>
      <c r="G1047" s="523">
        <v>36526.000011574077</v>
      </c>
      <c r="H1047" s="523">
        <v>47848.999988425923</v>
      </c>
      <c r="I1047" s="523">
        <v>41843.911157407405</v>
      </c>
      <c r="J1047" s="520" t="s">
        <v>2465</v>
      </c>
      <c r="K1047" s="520">
        <v>1</v>
      </c>
      <c r="L1047" s="520" t="s">
        <v>2464</v>
      </c>
      <c r="M1047" s="520" t="s">
        <v>9738</v>
      </c>
      <c r="N1047" s="523">
        <v>39482</v>
      </c>
      <c r="O1047" s="520" t="s">
        <v>2464</v>
      </c>
      <c r="P1047" s="520" t="s">
        <v>2464</v>
      </c>
      <c r="Q1047" s="520" t="s">
        <v>2464</v>
      </c>
      <c r="R1047" s="520" t="s">
        <v>2464</v>
      </c>
      <c r="S1047" s="520" t="s">
        <v>2464</v>
      </c>
      <c r="T1047" s="520" t="s">
        <v>2464</v>
      </c>
      <c r="U1047" s="520" t="s">
        <v>2464</v>
      </c>
      <c r="V1047" s="520" t="s">
        <v>2464</v>
      </c>
      <c r="W1047" s="520" t="s">
        <v>6192</v>
      </c>
      <c r="X1047" s="520" t="s">
        <v>6193</v>
      </c>
      <c r="Y1047" s="520" t="s">
        <v>2464</v>
      </c>
      <c r="Z1047" s="520" t="s">
        <v>2464</v>
      </c>
      <c r="AA1047" s="520" t="s">
        <v>2690</v>
      </c>
      <c r="AB1047" s="520" t="s">
        <v>9739</v>
      </c>
      <c r="AC1047" s="520" t="s">
        <v>2464</v>
      </c>
      <c r="AD1047" s="520" t="s">
        <v>2464</v>
      </c>
      <c r="AE1047" s="520" t="s">
        <v>2464</v>
      </c>
      <c r="AF1047" s="520" t="s">
        <v>2464</v>
      </c>
      <c r="AG1047" s="520" t="s">
        <v>2464</v>
      </c>
    </row>
    <row r="1048" spans="1:33" ht="12.75" hidden="1" customHeight="1" outlineLevel="1">
      <c r="A1048" s="520" t="s">
        <v>9740</v>
      </c>
      <c r="B1048" s="520" t="s">
        <v>9741</v>
      </c>
      <c r="C1048" s="520" t="s">
        <v>9741</v>
      </c>
      <c r="D1048" s="520" t="s">
        <v>9742</v>
      </c>
      <c r="E1048" s="520" t="s">
        <v>9437</v>
      </c>
      <c r="F1048" s="520">
        <v>1</v>
      </c>
      <c r="G1048" s="523">
        <v>36526.000011574077</v>
      </c>
      <c r="H1048" s="523">
        <v>47848.999988425923</v>
      </c>
      <c r="I1048" s="523">
        <v>41843.911157407405</v>
      </c>
      <c r="J1048" s="520" t="s">
        <v>2465</v>
      </c>
      <c r="K1048" s="520">
        <v>1</v>
      </c>
      <c r="L1048" s="520" t="s">
        <v>2464</v>
      </c>
      <c r="M1048" s="520" t="s">
        <v>9743</v>
      </c>
      <c r="N1048" s="523">
        <v>39482</v>
      </c>
      <c r="O1048" s="520" t="s">
        <v>2464</v>
      </c>
      <c r="P1048" s="520" t="s">
        <v>2464</v>
      </c>
      <c r="Q1048" s="520" t="s">
        <v>2464</v>
      </c>
      <c r="R1048" s="520" t="s">
        <v>2464</v>
      </c>
      <c r="S1048" s="520" t="s">
        <v>2464</v>
      </c>
      <c r="T1048" s="520" t="s">
        <v>2464</v>
      </c>
      <c r="U1048" s="520" t="s">
        <v>2464</v>
      </c>
      <c r="V1048" s="520" t="s">
        <v>2464</v>
      </c>
      <c r="W1048" s="520" t="s">
        <v>6192</v>
      </c>
      <c r="X1048" s="520" t="s">
        <v>6193</v>
      </c>
      <c r="Y1048" s="520" t="s">
        <v>2464</v>
      </c>
      <c r="Z1048" s="520" t="s">
        <v>2464</v>
      </c>
      <c r="AA1048" s="520" t="s">
        <v>2690</v>
      </c>
      <c r="AB1048" s="520" t="s">
        <v>9744</v>
      </c>
      <c r="AC1048" s="520" t="s">
        <v>2464</v>
      </c>
      <c r="AD1048" s="520" t="s">
        <v>2464</v>
      </c>
      <c r="AE1048" s="520" t="s">
        <v>2464</v>
      </c>
      <c r="AF1048" s="520" t="s">
        <v>2464</v>
      </c>
      <c r="AG1048" s="520" t="s">
        <v>2464</v>
      </c>
    </row>
    <row r="1049" spans="1:33" ht="12.75" hidden="1" customHeight="1" outlineLevel="1">
      <c r="A1049" s="520" t="s">
        <v>9745</v>
      </c>
      <c r="B1049" s="520" t="s">
        <v>9746</v>
      </c>
      <c r="C1049" s="520" t="s">
        <v>9746</v>
      </c>
      <c r="D1049" s="520" t="s">
        <v>9747</v>
      </c>
      <c r="E1049" s="520" t="s">
        <v>9437</v>
      </c>
      <c r="F1049" s="520">
        <v>1</v>
      </c>
      <c r="G1049" s="523">
        <v>36526.000011574077</v>
      </c>
      <c r="H1049" s="523">
        <v>47848.999988425923</v>
      </c>
      <c r="I1049" s="523">
        <v>41843.911157407405</v>
      </c>
      <c r="J1049" s="520" t="s">
        <v>2465</v>
      </c>
      <c r="K1049" s="520">
        <v>1</v>
      </c>
      <c r="L1049" s="520" t="s">
        <v>2464</v>
      </c>
      <c r="M1049" s="520" t="s">
        <v>9748</v>
      </c>
      <c r="N1049" s="523">
        <v>39482</v>
      </c>
      <c r="O1049" s="520" t="s">
        <v>2464</v>
      </c>
      <c r="P1049" s="520" t="s">
        <v>2464</v>
      </c>
      <c r="Q1049" s="520" t="s">
        <v>2464</v>
      </c>
      <c r="R1049" s="520" t="s">
        <v>2464</v>
      </c>
      <c r="S1049" s="520" t="s">
        <v>2464</v>
      </c>
      <c r="T1049" s="520" t="s">
        <v>2464</v>
      </c>
      <c r="U1049" s="520" t="s">
        <v>2464</v>
      </c>
      <c r="V1049" s="520" t="s">
        <v>2464</v>
      </c>
      <c r="W1049" s="520" t="s">
        <v>6192</v>
      </c>
      <c r="X1049" s="520" t="s">
        <v>6193</v>
      </c>
      <c r="Y1049" s="520" t="s">
        <v>2464</v>
      </c>
      <c r="Z1049" s="520" t="s">
        <v>2464</v>
      </c>
      <c r="AA1049" s="520" t="s">
        <v>2690</v>
      </c>
      <c r="AB1049" s="520" t="s">
        <v>9749</v>
      </c>
      <c r="AC1049" s="520" t="s">
        <v>2464</v>
      </c>
      <c r="AD1049" s="520" t="s">
        <v>2464</v>
      </c>
      <c r="AE1049" s="520" t="s">
        <v>2464</v>
      </c>
      <c r="AF1049" s="520" t="s">
        <v>2464</v>
      </c>
      <c r="AG1049" s="520" t="s">
        <v>2464</v>
      </c>
    </row>
    <row r="1050" spans="1:33" ht="12.75" hidden="1" customHeight="1" outlineLevel="1">
      <c r="A1050" s="520" t="s">
        <v>9750</v>
      </c>
      <c r="B1050" s="520" t="s">
        <v>9751</v>
      </c>
      <c r="C1050" s="520" t="s">
        <v>9751</v>
      </c>
      <c r="D1050" s="520" t="s">
        <v>9752</v>
      </c>
      <c r="E1050" s="520" t="s">
        <v>9437</v>
      </c>
      <c r="F1050" s="520">
        <v>1</v>
      </c>
      <c r="G1050" s="523">
        <v>36526.000011574077</v>
      </c>
      <c r="H1050" s="523">
        <v>47848.999988425923</v>
      </c>
      <c r="I1050" s="523">
        <v>41843.911157407405</v>
      </c>
      <c r="J1050" s="520" t="s">
        <v>2465</v>
      </c>
      <c r="K1050" s="520">
        <v>1</v>
      </c>
      <c r="L1050" s="520" t="s">
        <v>2464</v>
      </c>
      <c r="M1050" s="520" t="s">
        <v>9753</v>
      </c>
      <c r="N1050" s="523">
        <v>39482</v>
      </c>
      <c r="O1050" s="520" t="s">
        <v>2464</v>
      </c>
      <c r="P1050" s="520" t="s">
        <v>2464</v>
      </c>
      <c r="Q1050" s="520" t="s">
        <v>2464</v>
      </c>
      <c r="R1050" s="520" t="s">
        <v>2464</v>
      </c>
      <c r="S1050" s="520" t="s">
        <v>2464</v>
      </c>
      <c r="T1050" s="520" t="s">
        <v>2464</v>
      </c>
      <c r="U1050" s="520" t="s">
        <v>2464</v>
      </c>
      <c r="V1050" s="520" t="s">
        <v>2464</v>
      </c>
      <c r="W1050" s="520" t="s">
        <v>6192</v>
      </c>
      <c r="X1050" s="520" t="s">
        <v>6193</v>
      </c>
      <c r="Y1050" s="520" t="s">
        <v>2464</v>
      </c>
      <c r="Z1050" s="520" t="s">
        <v>2464</v>
      </c>
      <c r="AA1050" s="520" t="s">
        <v>2690</v>
      </c>
      <c r="AB1050" s="520" t="s">
        <v>9754</v>
      </c>
      <c r="AC1050" s="520" t="s">
        <v>2464</v>
      </c>
      <c r="AD1050" s="520" t="s">
        <v>2464</v>
      </c>
      <c r="AE1050" s="520" t="s">
        <v>2464</v>
      </c>
      <c r="AF1050" s="520" t="s">
        <v>2464</v>
      </c>
      <c r="AG1050" s="520" t="s">
        <v>2464</v>
      </c>
    </row>
    <row r="1051" spans="1:33" ht="12.75" hidden="1" customHeight="1" outlineLevel="1">
      <c r="A1051" s="520" t="s">
        <v>9755</v>
      </c>
      <c r="B1051" s="520" t="s">
        <v>9756</v>
      </c>
      <c r="C1051" s="520" t="s">
        <v>9756</v>
      </c>
      <c r="D1051" s="520" t="s">
        <v>9757</v>
      </c>
      <c r="E1051" s="520" t="s">
        <v>9437</v>
      </c>
      <c r="F1051" s="520">
        <v>1</v>
      </c>
      <c r="G1051" s="523">
        <v>36526.000011574077</v>
      </c>
      <c r="H1051" s="523">
        <v>47848.999988425923</v>
      </c>
      <c r="I1051" s="523">
        <v>41843.911157407405</v>
      </c>
      <c r="J1051" s="520" t="s">
        <v>2465</v>
      </c>
      <c r="K1051" s="520">
        <v>1</v>
      </c>
      <c r="L1051" s="520" t="s">
        <v>2464</v>
      </c>
      <c r="M1051" s="520" t="s">
        <v>9758</v>
      </c>
      <c r="N1051" s="523">
        <v>39482</v>
      </c>
      <c r="O1051" s="520" t="s">
        <v>2464</v>
      </c>
      <c r="P1051" s="520" t="s">
        <v>2464</v>
      </c>
      <c r="Q1051" s="520" t="s">
        <v>2464</v>
      </c>
      <c r="R1051" s="520" t="s">
        <v>2464</v>
      </c>
      <c r="S1051" s="520" t="s">
        <v>2464</v>
      </c>
      <c r="T1051" s="520" t="s">
        <v>2464</v>
      </c>
      <c r="U1051" s="520" t="s">
        <v>2464</v>
      </c>
      <c r="V1051" s="520" t="s">
        <v>2464</v>
      </c>
      <c r="W1051" s="520" t="s">
        <v>6192</v>
      </c>
      <c r="X1051" s="520" t="s">
        <v>6193</v>
      </c>
      <c r="Y1051" s="520" t="s">
        <v>2464</v>
      </c>
      <c r="Z1051" s="520" t="s">
        <v>2464</v>
      </c>
      <c r="AA1051" s="520" t="s">
        <v>2690</v>
      </c>
      <c r="AB1051" s="520" t="s">
        <v>9759</v>
      </c>
      <c r="AC1051" s="520" t="s">
        <v>2464</v>
      </c>
      <c r="AD1051" s="520" t="s">
        <v>2464</v>
      </c>
      <c r="AE1051" s="520" t="s">
        <v>2464</v>
      </c>
      <c r="AF1051" s="520" t="s">
        <v>2464</v>
      </c>
      <c r="AG1051" s="520" t="s">
        <v>2464</v>
      </c>
    </row>
    <row r="1052" spans="1:33" ht="12.75" hidden="1" customHeight="1" outlineLevel="1">
      <c r="A1052" s="520" t="s">
        <v>9760</v>
      </c>
      <c r="B1052" s="520" t="s">
        <v>9761</v>
      </c>
      <c r="C1052" s="520" t="s">
        <v>9761</v>
      </c>
      <c r="D1052" s="520" t="s">
        <v>9762</v>
      </c>
      <c r="E1052" s="520" t="s">
        <v>9437</v>
      </c>
      <c r="F1052" s="520">
        <v>1</v>
      </c>
      <c r="G1052" s="523">
        <v>36526.000011574077</v>
      </c>
      <c r="H1052" s="523">
        <v>47848.999988425923</v>
      </c>
      <c r="I1052" s="523">
        <v>41843.911157407405</v>
      </c>
      <c r="J1052" s="520" t="s">
        <v>2465</v>
      </c>
      <c r="K1052" s="520">
        <v>1</v>
      </c>
      <c r="L1052" s="520" t="s">
        <v>2464</v>
      </c>
      <c r="M1052" s="520" t="s">
        <v>9763</v>
      </c>
      <c r="N1052" s="523">
        <v>39482</v>
      </c>
      <c r="O1052" s="520" t="s">
        <v>2464</v>
      </c>
      <c r="P1052" s="520" t="s">
        <v>2464</v>
      </c>
      <c r="Q1052" s="520" t="s">
        <v>2464</v>
      </c>
      <c r="R1052" s="520" t="s">
        <v>2464</v>
      </c>
      <c r="S1052" s="520" t="s">
        <v>2464</v>
      </c>
      <c r="T1052" s="520" t="s">
        <v>2464</v>
      </c>
      <c r="U1052" s="520" t="s">
        <v>2464</v>
      </c>
      <c r="V1052" s="520" t="s">
        <v>2464</v>
      </c>
      <c r="W1052" s="520" t="s">
        <v>6192</v>
      </c>
      <c r="X1052" s="520" t="s">
        <v>6193</v>
      </c>
      <c r="Y1052" s="520" t="s">
        <v>2464</v>
      </c>
      <c r="Z1052" s="520" t="s">
        <v>2464</v>
      </c>
      <c r="AA1052" s="520" t="s">
        <v>2690</v>
      </c>
      <c r="AB1052" s="520" t="s">
        <v>9764</v>
      </c>
      <c r="AC1052" s="520" t="s">
        <v>2464</v>
      </c>
      <c r="AD1052" s="520" t="s">
        <v>2464</v>
      </c>
      <c r="AE1052" s="520" t="s">
        <v>2464</v>
      </c>
      <c r="AF1052" s="520" t="s">
        <v>2464</v>
      </c>
      <c r="AG1052" s="520" t="s">
        <v>2464</v>
      </c>
    </row>
    <row r="1053" spans="1:33" ht="12.75" hidden="1" customHeight="1" outlineLevel="1">
      <c r="A1053" s="520" t="s">
        <v>9765</v>
      </c>
      <c r="B1053" s="520" t="s">
        <v>9766</v>
      </c>
      <c r="C1053" s="520" t="s">
        <v>9766</v>
      </c>
      <c r="D1053" s="520" t="s">
        <v>9767</v>
      </c>
      <c r="E1053" s="520" t="s">
        <v>9437</v>
      </c>
      <c r="F1053" s="520">
        <v>1</v>
      </c>
      <c r="G1053" s="523">
        <v>36526.000011574077</v>
      </c>
      <c r="H1053" s="523">
        <v>47848.999988425923</v>
      </c>
      <c r="I1053" s="523">
        <v>41843.911157407405</v>
      </c>
      <c r="J1053" s="520" t="s">
        <v>2465</v>
      </c>
      <c r="K1053" s="520">
        <v>1</v>
      </c>
      <c r="L1053" s="520" t="s">
        <v>2464</v>
      </c>
      <c r="M1053" s="520" t="s">
        <v>9768</v>
      </c>
      <c r="N1053" s="523">
        <v>39482</v>
      </c>
      <c r="O1053" s="520" t="s">
        <v>2464</v>
      </c>
      <c r="P1053" s="520" t="s">
        <v>2464</v>
      </c>
      <c r="Q1053" s="520" t="s">
        <v>2464</v>
      </c>
      <c r="R1053" s="520" t="s">
        <v>2464</v>
      </c>
      <c r="S1053" s="520" t="s">
        <v>2464</v>
      </c>
      <c r="T1053" s="520" t="s">
        <v>2464</v>
      </c>
      <c r="U1053" s="520" t="s">
        <v>2464</v>
      </c>
      <c r="V1053" s="520" t="s">
        <v>2464</v>
      </c>
      <c r="W1053" s="520" t="s">
        <v>6244</v>
      </c>
      <c r="X1053" s="520" t="s">
        <v>6245</v>
      </c>
      <c r="Y1053" s="520" t="s">
        <v>2464</v>
      </c>
      <c r="Z1053" s="520" t="s">
        <v>2464</v>
      </c>
      <c r="AA1053" s="520" t="s">
        <v>2690</v>
      </c>
      <c r="AB1053" s="520" t="s">
        <v>9769</v>
      </c>
      <c r="AC1053" s="520" t="s">
        <v>2464</v>
      </c>
      <c r="AD1053" s="520" t="s">
        <v>2464</v>
      </c>
      <c r="AE1053" s="520" t="s">
        <v>2464</v>
      </c>
      <c r="AF1053" s="520" t="s">
        <v>2464</v>
      </c>
      <c r="AG1053" s="520" t="s">
        <v>2464</v>
      </c>
    </row>
    <row r="1054" spans="1:33" ht="12.75" hidden="1" customHeight="1" outlineLevel="1">
      <c r="A1054" s="520" t="s">
        <v>9770</v>
      </c>
      <c r="B1054" s="520" t="s">
        <v>9771</v>
      </c>
      <c r="C1054" s="520" t="s">
        <v>9771</v>
      </c>
      <c r="D1054" s="520" t="s">
        <v>9772</v>
      </c>
      <c r="E1054" s="520" t="s">
        <v>9437</v>
      </c>
      <c r="F1054" s="520">
        <v>1</v>
      </c>
      <c r="G1054" s="523">
        <v>36526.000011574077</v>
      </c>
      <c r="H1054" s="523">
        <v>47848.999988425923</v>
      </c>
      <c r="I1054" s="523">
        <v>41843.911157407405</v>
      </c>
      <c r="J1054" s="520" t="s">
        <v>2465</v>
      </c>
      <c r="K1054" s="520">
        <v>1</v>
      </c>
      <c r="L1054" s="520" t="s">
        <v>2464</v>
      </c>
      <c r="M1054" s="520" t="s">
        <v>9773</v>
      </c>
      <c r="N1054" s="523">
        <v>39482</v>
      </c>
      <c r="O1054" s="520" t="s">
        <v>2464</v>
      </c>
      <c r="P1054" s="520" t="s">
        <v>2464</v>
      </c>
      <c r="Q1054" s="520" t="s">
        <v>2464</v>
      </c>
      <c r="R1054" s="520" t="s">
        <v>2464</v>
      </c>
      <c r="S1054" s="520" t="s">
        <v>2464</v>
      </c>
      <c r="T1054" s="520" t="s">
        <v>2464</v>
      </c>
      <c r="U1054" s="520" t="s">
        <v>2464</v>
      </c>
      <c r="V1054" s="520" t="s">
        <v>2464</v>
      </c>
      <c r="W1054" s="520" t="s">
        <v>6244</v>
      </c>
      <c r="X1054" s="520" t="s">
        <v>6245</v>
      </c>
      <c r="Y1054" s="520" t="s">
        <v>2464</v>
      </c>
      <c r="Z1054" s="520" t="s">
        <v>2464</v>
      </c>
      <c r="AA1054" s="520" t="s">
        <v>2690</v>
      </c>
      <c r="AB1054" s="520" t="s">
        <v>9774</v>
      </c>
      <c r="AC1054" s="520" t="s">
        <v>2464</v>
      </c>
      <c r="AD1054" s="520" t="s">
        <v>2464</v>
      </c>
      <c r="AE1054" s="520" t="s">
        <v>2464</v>
      </c>
      <c r="AF1054" s="520" t="s">
        <v>2464</v>
      </c>
      <c r="AG1054" s="520" t="s">
        <v>2464</v>
      </c>
    </row>
    <row r="1055" spans="1:33" ht="12.75" hidden="1" customHeight="1" outlineLevel="1">
      <c r="A1055" s="520" t="s">
        <v>9775</v>
      </c>
      <c r="B1055" s="520" t="s">
        <v>9776</v>
      </c>
      <c r="C1055" s="520" t="s">
        <v>9776</v>
      </c>
      <c r="D1055" s="520" t="s">
        <v>9776</v>
      </c>
      <c r="E1055" s="520" t="s">
        <v>9437</v>
      </c>
      <c r="F1055" s="520">
        <v>1</v>
      </c>
      <c r="G1055" s="523">
        <v>36526.000011574077</v>
      </c>
      <c r="H1055" s="523">
        <v>47848.999988425923</v>
      </c>
      <c r="I1055" s="523">
        <v>41843.911157407405</v>
      </c>
      <c r="J1055" s="520" t="s">
        <v>2465</v>
      </c>
      <c r="K1055" s="520">
        <v>1</v>
      </c>
      <c r="L1055" s="520" t="s">
        <v>2464</v>
      </c>
      <c r="M1055" s="520" t="s">
        <v>9777</v>
      </c>
      <c r="N1055" s="523">
        <v>39482</v>
      </c>
      <c r="O1055" s="520" t="s">
        <v>2464</v>
      </c>
      <c r="P1055" s="520" t="s">
        <v>2464</v>
      </c>
      <c r="Q1055" s="520" t="s">
        <v>2464</v>
      </c>
      <c r="R1055" s="520" t="s">
        <v>2464</v>
      </c>
      <c r="S1055" s="520" t="s">
        <v>2464</v>
      </c>
      <c r="T1055" s="520" t="s">
        <v>2464</v>
      </c>
      <c r="U1055" s="520" t="s">
        <v>2464</v>
      </c>
      <c r="V1055" s="520" t="s">
        <v>2464</v>
      </c>
      <c r="W1055" s="520" t="s">
        <v>6839</v>
      </c>
      <c r="X1055" s="520" t="s">
        <v>6256</v>
      </c>
      <c r="Y1055" s="520" t="s">
        <v>2464</v>
      </c>
      <c r="Z1055" s="520" t="s">
        <v>2464</v>
      </c>
      <c r="AA1055" s="520" t="s">
        <v>2690</v>
      </c>
      <c r="AB1055" s="520" t="s">
        <v>9778</v>
      </c>
      <c r="AC1055" s="520" t="s">
        <v>2464</v>
      </c>
      <c r="AD1055" s="520" t="s">
        <v>2464</v>
      </c>
      <c r="AE1055" s="520" t="s">
        <v>2464</v>
      </c>
      <c r="AF1055" s="520" t="s">
        <v>2464</v>
      </c>
      <c r="AG1055" s="520" t="s">
        <v>2464</v>
      </c>
    </row>
    <row r="1056" spans="1:33" ht="12.75" hidden="1" customHeight="1" outlineLevel="1">
      <c r="A1056" s="520" t="s">
        <v>9779</v>
      </c>
      <c r="B1056" s="520" t="s">
        <v>9780</v>
      </c>
      <c r="C1056" s="520" t="s">
        <v>9780</v>
      </c>
      <c r="D1056" s="520" t="s">
        <v>9781</v>
      </c>
      <c r="E1056" s="520" t="s">
        <v>9437</v>
      </c>
      <c r="F1056" s="520">
        <v>1</v>
      </c>
      <c r="G1056" s="523">
        <v>36526.000011574077</v>
      </c>
      <c r="H1056" s="523">
        <v>47848.999988425923</v>
      </c>
      <c r="I1056" s="523">
        <v>41843.911157407405</v>
      </c>
      <c r="J1056" s="520" t="s">
        <v>2465</v>
      </c>
      <c r="K1056" s="520">
        <v>1</v>
      </c>
      <c r="L1056" s="520" t="s">
        <v>2464</v>
      </c>
      <c r="M1056" s="520" t="s">
        <v>9782</v>
      </c>
      <c r="N1056" s="523">
        <v>39482</v>
      </c>
      <c r="O1056" s="520" t="s">
        <v>2464</v>
      </c>
      <c r="P1056" s="520" t="s">
        <v>2464</v>
      </c>
      <c r="Q1056" s="520" t="s">
        <v>2464</v>
      </c>
      <c r="R1056" s="520" t="s">
        <v>2464</v>
      </c>
      <c r="S1056" s="520" t="s">
        <v>2464</v>
      </c>
      <c r="T1056" s="520" t="s">
        <v>2464</v>
      </c>
      <c r="U1056" s="520" t="s">
        <v>2464</v>
      </c>
      <c r="V1056" s="520" t="s">
        <v>2464</v>
      </c>
      <c r="W1056" s="520" t="s">
        <v>6262</v>
      </c>
      <c r="X1056" s="520" t="s">
        <v>6263</v>
      </c>
      <c r="Y1056" s="520" t="s">
        <v>2464</v>
      </c>
      <c r="Z1056" s="520" t="s">
        <v>2464</v>
      </c>
      <c r="AA1056" s="520" t="s">
        <v>2690</v>
      </c>
      <c r="AB1056" s="520" t="s">
        <v>9783</v>
      </c>
      <c r="AC1056" s="520" t="s">
        <v>2464</v>
      </c>
      <c r="AD1056" s="520" t="s">
        <v>2464</v>
      </c>
      <c r="AE1056" s="520" t="s">
        <v>2464</v>
      </c>
      <c r="AF1056" s="520" t="s">
        <v>2464</v>
      </c>
      <c r="AG1056" s="520" t="s">
        <v>2464</v>
      </c>
    </row>
    <row r="1057" spans="1:33" ht="12.75" hidden="1" customHeight="1" outlineLevel="1">
      <c r="A1057" s="520" t="s">
        <v>9784</v>
      </c>
      <c r="B1057" s="520" t="s">
        <v>9785</v>
      </c>
      <c r="C1057" s="520" t="s">
        <v>9785</v>
      </c>
      <c r="D1057" s="520" t="s">
        <v>9786</v>
      </c>
      <c r="E1057" s="520" t="s">
        <v>9437</v>
      </c>
      <c r="F1057" s="520">
        <v>1</v>
      </c>
      <c r="G1057" s="523">
        <v>36526.000011574077</v>
      </c>
      <c r="H1057" s="523">
        <v>47848.999988425923</v>
      </c>
      <c r="I1057" s="523">
        <v>41843.911157407405</v>
      </c>
      <c r="J1057" s="520" t="s">
        <v>2465</v>
      </c>
      <c r="K1057" s="520">
        <v>1</v>
      </c>
      <c r="L1057" s="520" t="s">
        <v>2464</v>
      </c>
      <c r="M1057" s="520" t="s">
        <v>9787</v>
      </c>
      <c r="N1057" s="523">
        <v>39482</v>
      </c>
      <c r="O1057" s="520" t="s">
        <v>2464</v>
      </c>
      <c r="P1057" s="520" t="s">
        <v>2464</v>
      </c>
      <c r="Q1057" s="520" t="s">
        <v>2464</v>
      </c>
      <c r="R1057" s="520" t="s">
        <v>2464</v>
      </c>
      <c r="S1057" s="520" t="s">
        <v>2464</v>
      </c>
      <c r="T1057" s="520" t="s">
        <v>2464</v>
      </c>
      <c r="U1057" s="520" t="s">
        <v>2464</v>
      </c>
      <c r="V1057" s="520" t="s">
        <v>2464</v>
      </c>
      <c r="W1057" s="520" t="s">
        <v>6262</v>
      </c>
      <c r="X1057" s="520" t="s">
        <v>6263</v>
      </c>
      <c r="Y1057" s="520" t="s">
        <v>2464</v>
      </c>
      <c r="Z1057" s="520" t="s">
        <v>2464</v>
      </c>
      <c r="AA1057" s="520" t="s">
        <v>2690</v>
      </c>
      <c r="AB1057" s="520" t="s">
        <v>9788</v>
      </c>
      <c r="AC1057" s="520" t="s">
        <v>2464</v>
      </c>
      <c r="AD1057" s="520" t="s">
        <v>2464</v>
      </c>
      <c r="AE1057" s="520" t="s">
        <v>2464</v>
      </c>
      <c r="AF1057" s="520" t="s">
        <v>2464</v>
      </c>
      <c r="AG1057" s="520" t="s">
        <v>2464</v>
      </c>
    </row>
    <row r="1058" spans="1:33" ht="12.75" hidden="1" customHeight="1" outlineLevel="1">
      <c r="A1058" s="520" t="s">
        <v>9789</v>
      </c>
      <c r="B1058" s="520" t="s">
        <v>9790</v>
      </c>
      <c r="C1058" s="520" t="s">
        <v>9790</v>
      </c>
      <c r="D1058" s="520" t="s">
        <v>9791</v>
      </c>
      <c r="E1058" s="520" t="s">
        <v>9437</v>
      </c>
      <c r="F1058" s="520">
        <v>1</v>
      </c>
      <c r="G1058" s="523">
        <v>36526.000011574077</v>
      </c>
      <c r="H1058" s="523">
        <v>47848.999988425923</v>
      </c>
      <c r="I1058" s="523">
        <v>41843.911157407405</v>
      </c>
      <c r="J1058" s="520" t="s">
        <v>2465</v>
      </c>
      <c r="K1058" s="520">
        <v>1</v>
      </c>
      <c r="L1058" s="520" t="s">
        <v>2464</v>
      </c>
      <c r="M1058" s="520" t="s">
        <v>9792</v>
      </c>
      <c r="N1058" s="523">
        <v>39482</v>
      </c>
      <c r="O1058" s="520" t="s">
        <v>2464</v>
      </c>
      <c r="P1058" s="520" t="s">
        <v>2464</v>
      </c>
      <c r="Q1058" s="520" t="s">
        <v>2464</v>
      </c>
      <c r="R1058" s="520" t="s">
        <v>2464</v>
      </c>
      <c r="S1058" s="520" t="s">
        <v>2464</v>
      </c>
      <c r="T1058" s="520" t="s">
        <v>2464</v>
      </c>
      <c r="U1058" s="520" t="s">
        <v>2464</v>
      </c>
      <c r="V1058" s="520" t="s">
        <v>2464</v>
      </c>
      <c r="W1058" s="520" t="s">
        <v>6262</v>
      </c>
      <c r="X1058" s="520" t="s">
        <v>6263</v>
      </c>
      <c r="Y1058" s="520" t="s">
        <v>2464</v>
      </c>
      <c r="Z1058" s="520" t="s">
        <v>2464</v>
      </c>
      <c r="AA1058" s="520" t="s">
        <v>2690</v>
      </c>
      <c r="AB1058" s="520" t="s">
        <v>9793</v>
      </c>
      <c r="AC1058" s="520" t="s">
        <v>2464</v>
      </c>
      <c r="AD1058" s="520" t="s">
        <v>2464</v>
      </c>
      <c r="AE1058" s="520" t="s">
        <v>2464</v>
      </c>
      <c r="AF1058" s="520" t="s">
        <v>2464</v>
      </c>
      <c r="AG1058" s="520" t="s">
        <v>2464</v>
      </c>
    </row>
    <row r="1059" spans="1:33" ht="12.75" hidden="1" customHeight="1" outlineLevel="1">
      <c r="A1059" s="520" t="s">
        <v>9794</v>
      </c>
      <c r="B1059" s="520" t="s">
        <v>9795</v>
      </c>
      <c r="C1059" s="520" t="s">
        <v>9795</v>
      </c>
      <c r="D1059" s="520" t="s">
        <v>9796</v>
      </c>
      <c r="E1059" s="520" t="s">
        <v>9437</v>
      </c>
      <c r="F1059" s="520">
        <v>1</v>
      </c>
      <c r="G1059" s="523">
        <v>36526.000011574077</v>
      </c>
      <c r="H1059" s="523">
        <v>47848.999988425923</v>
      </c>
      <c r="I1059" s="523">
        <v>41843.911157407405</v>
      </c>
      <c r="J1059" s="520" t="s">
        <v>2465</v>
      </c>
      <c r="K1059" s="520">
        <v>1</v>
      </c>
      <c r="L1059" s="520" t="s">
        <v>2464</v>
      </c>
      <c r="M1059" s="520" t="s">
        <v>9797</v>
      </c>
      <c r="N1059" s="523">
        <v>39482</v>
      </c>
      <c r="O1059" s="520" t="s">
        <v>2464</v>
      </c>
      <c r="P1059" s="520" t="s">
        <v>2464</v>
      </c>
      <c r="Q1059" s="520" t="s">
        <v>2464</v>
      </c>
      <c r="R1059" s="520" t="s">
        <v>2464</v>
      </c>
      <c r="S1059" s="520" t="s">
        <v>2464</v>
      </c>
      <c r="T1059" s="520" t="s">
        <v>2464</v>
      </c>
      <c r="U1059" s="520" t="s">
        <v>2464</v>
      </c>
      <c r="V1059" s="520" t="s">
        <v>2464</v>
      </c>
      <c r="W1059" s="520" t="s">
        <v>6262</v>
      </c>
      <c r="X1059" s="520" t="s">
        <v>6263</v>
      </c>
      <c r="Y1059" s="520" t="s">
        <v>2464</v>
      </c>
      <c r="Z1059" s="520" t="s">
        <v>2464</v>
      </c>
      <c r="AA1059" s="520" t="s">
        <v>2690</v>
      </c>
      <c r="AB1059" s="520" t="s">
        <v>9798</v>
      </c>
      <c r="AC1059" s="520" t="s">
        <v>2464</v>
      </c>
      <c r="AD1059" s="520" t="s">
        <v>2464</v>
      </c>
      <c r="AE1059" s="520" t="s">
        <v>2464</v>
      </c>
      <c r="AF1059" s="520" t="s">
        <v>2464</v>
      </c>
      <c r="AG1059" s="520" t="s">
        <v>2464</v>
      </c>
    </row>
    <row r="1060" spans="1:33" ht="12.75" hidden="1" customHeight="1" outlineLevel="1">
      <c r="A1060" s="520" t="s">
        <v>9799</v>
      </c>
      <c r="B1060" s="520" t="s">
        <v>9800</v>
      </c>
      <c r="C1060" s="520" t="s">
        <v>9800</v>
      </c>
      <c r="D1060" s="520" t="s">
        <v>9801</v>
      </c>
      <c r="E1060" s="520" t="s">
        <v>9437</v>
      </c>
      <c r="F1060" s="520">
        <v>1</v>
      </c>
      <c r="G1060" s="523">
        <v>36526.000011574077</v>
      </c>
      <c r="H1060" s="523">
        <v>47848.999988425923</v>
      </c>
      <c r="I1060" s="523">
        <v>41843.911157407405</v>
      </c>
      <c r="J1060" s="520" t="s">
        <v>2465</v>
      </c>
      <c r="K1060" s="520">
        <v>1</v>
      </c>
      <c r="L1060" s="520" t="s">
        <v>2464</v>
      </c>
      <c r="M1060" s="520" t="s">
        <v>9802</v>
      </c>
      <c r="N1060" s="523">
        <v>39482</v>
      </c>
      <c r="O1060" s="520" t="s">
        <v>2464</v>
      </c>
      <c r="P1060" s="520" t="s">
        <v>2464</v>
      </c>
      <c r="Q1060" s="520" t="s">
        <v>2464</v>
      </c>
      <c r="R1060" s="520" t="s">
        <v>2464</v>
      </c>
      <c r="S1060" s="520" t="s">
        <v>2464</v>
      </c>
      <c r="T1060" s="520" t="s">
        <v>2464</v>
      </c>
      <c r="U1060" s="520" t="s">
        <v>2464</v>
      </c>
      <c r="V1060" s="520" t="s">
        <v>2464</v>
      </c>
      <c r="W1060" s="520" t="s">
        <v>6262</v>
      </c>
      <c r="X1060" s="520" t="s">
        <v>6263</v>
      </c>
      <c r="Y1060" s="520" t="s">
        <v>2464</v>
      </c>
      <c r="Z1060" s="520" t="s">
        <v>2464</v>
      </c>
      <c r="AA1060" s="520" t="s">
        <v>2690</v>
      </c>
      <c r="AB1060" s="520" t="s">
        <v>9803</v>
      </c>
      <c r="AC1060" s="520" t="s">
        <v>2464</v>
      </c>
      <c r="AD1060" s="520" t="s">
        <v>2464</v>
      </c>
      <c r="AE1060" s="520" t="s">
        <v>2464</v>
      </c>
      <c r="AF1060" s="520" t="s">
        <v>2464</v>
      </c>
      <c r="AG1060" s="520" t="s">
        <v>2464</v>
      </c>
    </row>
    <row r="1061" spans="1:33" ht="12.75" hidden="1" customHeight="1" outlineLevel="1">
      <c r="A1061" s="520" t="s">
        <v>9804</v>
      </c>
      <c r="B1061" s="520" t="s">
        <v>9805</v>
      </c>
      <c r="C1061" s="520" t="s">
        <v>9805</v>
      </c>
      <c r="D1061" s="520" t="s">
        <v>9805</v>
      </c>
      <c r="E1061" s="520" t="s">
        <v>9437</v>
      </c>
      <c r="F1061" s="520">
        <v>1</v>
      </c>
      <c r="G1061" s="523">
        <v>36526.000011574077</v>
      </c>
      <c r="H1061" s="523">
        <v>47848.999988425923</v>
      </c>
      <c r="I1061" s="523">
        <v>41843.911157407405</v>
      </c>
      <c r="J1061" s="520" t="s">
        <v>2465</v>
      </c>
      <c r="K1061" s="520">
        <v>1</v>
      </c>
      <c r="L1061" s="520" t="s">
        <v>2464</v>
      </c>
      <c r="M1061" s="520" t="s">
        <v>9806</v>
      </c>
      <c r="N1061" s="523">
        <v>39482</v>
      </c>
      <c r="O1061" s="520" t="s">
        <v>2464</v>
      </c>
      <c r="P1061" s="520" t="s">
        <v>2464</v>
      </c>
      <c r="Q1061" s="520" t="s">
        <v>2464</v>
      </c>
      <c r="R1061" s="520" t="s">
        <v>2464</v>
      </c>
      <c r="S1061" s="520" t="s">
        <v>2464</v>
      </c>
      <c r="T1061" s="520" t="s">
        <v>2464</v>
      </c>
      <c r="U1061" s="520" t="s">
        <v>2464</v>
      </c>
      <c r="V1061" s="520" t="s">
        <v>2464</v>
      </c>
      <c r="W1061" s="520" t="s">
        <v>6262</v>
      </c>
      <c r="X1061" s="520" t="s">
        <v>6263</v>
      </c>
      <c r="Y1061" s="520" t="s">
        <v>2464</v>
      </c>
      <c r="Z1061" s="520" t="s">
        <v>2464</v>
      </c>
      <c r="AA1061" s="520" t="s">
        <v>2690</v>
      </c>
      <c r="AB1061" s="520" t="s">
        <v>9807</v>
      </c>
      <c r="AC1061" s="520" t="s">
        <v>2464</v>
      </c>
      <c r="AD1061" s="520" t="s">
        <v>2464</v>
      </c>
      <c r="AE1061" s="520" t="s">
        <v>2464</v>
      </c>
      <c r="AF1061" s="520" t="s">
        <v>2464</v>
      </c>
      <c r="AG1061" s="520" t="s">
        <v>2464</v>
      </c>
    </row>
    <row r="1062" spans="1:33" ht="12.75" hidden="1" customHeight="1" outlineLevel="1">
      <c r="A1062" s="520" t="s">
        <v>9808</v>
      </c>
      <c r="B1062" s="520" t="s">
        <v>9809</v>
      </c>
      <c r="C1062" s="520" t="s">
        <v>9809</v>
      </c>
      <c r="D1062" s="520" t="s">
        <v>9810</v>
      </c>
      <c r="E1062" s="520" t="s">
        <v>9437</v>
      </c>
      <c r="F1062" s="520">
        <v>1</v>
      </c>
      <c r="G1062" s="523">
        <v>36526.000011574077</v>
      </c>
      <c r="H1062" s="523">
        <v>47848.999988425923</v>
      </c>
      <c r="I1062" s="523">
        <v>41843.911157407405</v>
      </c>
      <c r="J1062" s="520" t="s">
        <v>2465</v>
      </c>
      <c r="K1062" s="520">
        <v>1</v>
      </c>
      <c r="L1062" s="520" t="s">
        <v>2464</v>
      </c>
      <c r="M1062" s="520" t="s">
        <v>9811</v>
      </c>
      <c r="N1062" s="523">
        <v>39482</v>
      </c>
      <c r="O1062" s="520" t="s">
        <v>2464</v>
      </c>
      <c r="P1062" s="520" t="s">
        <v>2464</v>
      </c>
      <c r="Q1062" s="520" t="s">
        <v>2464</v>
      </c>
      <c r="R1062" s="520" t="s">
        <v>2464</v>
      </c>
      <c r="S1062" s="520" t="s">
        <v>2464</v>
      </c>
      <c r="T1062" s="520" t="s">
        <v>2464</v>
      </c>
      <c r="U1062" s="520" t="s">
        <v>2464</v>
      </c>
      <c r="V1062" s="520" t="s">
        <v>2464</v>
      </c>
      <c r="W1062" s="520" t="s">
        <v>6262</v>
      </c>
      <c r="X1062" s="520" t="s">
        <v>6263</v>
      </c>
      <c r="Y1062" s="520" t="s">
        <v>2464</v>
      </c>
      <c r="Z1062" s="520" t="s">
        <v>2464</v>
      </c>
      <c r="AA1062" s="520" t="s">
        <v>2690</v>
      </c>
      <c r="AB1062" s="520" t="s">
        <v>9812</v>
      </c>
      <c r="AC1062" s="520" t="s">
        <v>2464</v>
      </c>
      <c r="AD1062" s="520" t="s">
        <v>2464</v>
      </c>
      <c r="AE1062" s="520" t="s">
        <v>2464</v>
      </c>
      <c r="AF1062" s="520" t="s">
        <v>2464</v>
      </c>
      <c r="AG1062" s="520" t="s">
        <v>2464</v>
      </c>
    </row>
    <row r="1063" spans="1:33" ht="12.75" hidden="1" customHeight="1" outlineLevel="1">
      <c r="A1063" s="520" t="s">
        <v>9813</v>
      </c>
      <c r="B1063" s="520" t="s">
        <v>9814</v>
      </c>
      <c r="C1063" s="520" t="s">
        <v>9814</v>
      </c>
      <c r="D1063" s="520" t="s">
        <v>9814</v>
      </c>
      <c r="E1063" s="520" t="s">
        <v>9437</v>
      </c>
      <c r="F1063" s="520">
        <v>1</v>
      </c>
      <c r="G1063" s="523">
        <v>36526.000011574077</v>
      </c>
      <c r="H1063" s="523">
        <v>47848.999988425923</v>
      </c>
      <c r="I1063" s="523">
        <v>42599.59003472222</v>
      </c>
      <c r="J1063" s="520" t="s">
        <v>2465</v>
      </c>
      <c r="K1063" s="520">
        <v>1</v>
      </c>
      <c r="L1063" s="520" t="s">
        <v>2464</v>
      </c>
      <c r="M1063" s="520" t="s">
        <v>9815</v>
      </c>
      <c r="N1063" s="523">
        <v>39482</v>
      </c>
      <c r="O1063" s="520" t="s">
        <v>6297</v>
      </c>
      <c r="P1063" s="520" t="s">
        <v>2464</v>
      </c>
      <c r="Q1063" s="520" t="s">
        <v>9816</v>
      </c>
      <c r="R1063" s="520" t="s">
        <v>9817</v>
      </c>
      <c r="S1063" s="520" t="s">
        <v>2464</v>
      </c>
      <c r="T1063" s="520" t="s">
        <v>2464</v>
      </c>
      <c r="U1063" s="520" t="s">
        <v>9818</v>
      </c>
      <c r="V1063" s="520" t="s">
        <v>9819</v>
      </c>
      <c r="W1063" s="520" t="s">
        <v>6302</v>
      </c>
      <c r="X1063" s="520" t="s">
        <v>6303</v>
      </c>
      <c r="Y1063" s="520" t="s">
        <v>9820</v>
      </c>
      <c r="Z1063" s="520" t="s">
        <v>9821</v>
      </c>
      <c r="AA1063" s="520" t="s">
        <v>2690</v>
      </c>
      <c r="AB1063" s="520" t="s">
        <v>9822</v>
      </c>
      <c r="AC1063" s="520" t="s">
        <v>9823</v>
      </c>
      <c r="AD1063" s="520" t="s">
        <v>9824</v>
      </c>
      <c r="AE1063" s="520" t="s">
        <v>6308</v>
      </c>
      <c r="AF1063" s="520" t="s">
        <v>2464</v>
      </c>
      <c r="AG1063" s="520" t="s">
        <v>2464</v>
      </c>
    </row>
    <row r="1064" spans="1:33" ht="12.75" hidden="1" customHeight="1" outlineLevel="1">
      <c r="A1064" s="520" t="s">
        <v>9825</v>
      </c>
      <c r="B1064" s="520" t="s">
        <v>9826</v>
      </c>
      <c r="C1064" s="520" t="s">
        <v>9826</v>
      </c>
      <c r="D1064" s="520" t="s">
        <v>9826</v>
      </c>
      <c r="E1064" s="520" t="s">
        <v>9437</v>
      </c>
      <c r="F1064" s="520">
        <v>1</v>
      </c>
      <c r="G1064" s="523">
        <v>36526.000011574077</v>
      </c>
      <c r="H1064" s="523">
        <v>47848.999988425923</v>
      </c>
      <c r="I1064" s="523">
        <v>42599.59003472222</v>
      </c>
      <c r="J1064" s="520" t="s">
        <v>2465</v>
      </c>
      <c r="K1064" s="520">
        <v>1</v>
      </c>
      <c r="L1064" s="520" t="s">
        <v>2464</v>
      </c>
      <c r="M1064" s="520" t="s">
        <v>9827</v>
      </c>
      <c r="N1064" s="523">
        <v>39482</v>
      </c>
      <c r="O1064" s="520" t="s">
        <v>6405</v>
      </c>
      <c r="P1064" s="520" t="s">
        <v>2464</v>
      </c>
      <c r="Q1064" s="520" t="s">
        <v>9828</v>
      </c>
      <c r="R1064" s="520" t="s">
        <v>9829</v>
      </c>
      <c r="S1064" s="520" t="s">
        <v>2464</v>
      </c>
      <c r="T1064" s="520" t="s">
        <v>2464</v>
      </c>
      <c r="U1064" s="520" t="s">
        <v>9830</v>
      </c>
      <c r="V1064" s="520" t="s">
        <v>9831</v>
      </c>
      <c r="W1064" s="520" t="s">
        <v>6302</v>
      </c>
      <c r="X1064" s="520" t="s">
        <v>6303</v>
      </c>
      <c r="Y1064" s="520" t="s">
        <v>9832</v>
      </c>
      <c r="Z1064" s="520" t="s">
        <v>9833</v>
      </c>
      <c r="AA1064" s="520" t="s">
        <v>2690</v>
      </c>
      <c r="AB1064" s="520" t="s">
        <v>9834</v>
      </c>
      <c r="AC1064" s="520" t="s">
        <v>9835</v>
      </c>
      <c r="AD1064" s="520" t="s">
        <v>9836</v>
      </c>
      <c r="AE1064" s="520" t="s">
        <v>6414</v>
      </c>
      <c r="AF1064" s="520" t="s">
        <v>2464</v>
      </c>
      <c r="AG1064" s="520" t="s">
        <v>2464</v>
      </c>
    </row>
    <row r="1065" spans="1:33" ht="12.75" hidden="1" customHeight="1" outlineLevel="1">
      <c r="A1065" s="520" t="s">
        <v>9837</v>
      </c>
      <c r="B1065" s="520" t="s">
        <v>9838</v>
      </c>
      <c r="C1065" s="520" t="s">
        <v>9838</v>
      </c>
      <c r="D1065" s="520" t="s">
        <v>9838</v>
      </c>
      <c r="E1065" s="520" t="s">
        <v>9437</v>
      </c>
      <c r="F1065" s="520">
        <v>1</v>
      </c>
      <c r="G1065" s="523">
        <v>36526.000011574077</v>
      </c>
      <c r="H1065" s="523">
        <v>47848.999988425923</v>
      </c>
      <c r="I1065" s="523">
        <v>42599.59003472222</v>
      </c>
      <c r="J1065" s="520" t="s">
        <v>2465</v>
      </c>
      <c r="K1065" s="520">
        <v>1</v>
      </c>
      <c r="L1065" s="520" t="s">
        <v>2464</v>
      </c>
      <c r="M1065" s="520" t="s">
        <v>9839</v>
      </c>
      <c r="N1065" s="523">
        <v>39482</v>
      </c>
      <c r="O1065" s="520" t="s">
        <v>6419</v>
      </c>
      <c r="P1065" s="520" t="s">
        <v>2464</v>
      </c>
      <c r="Q1065" s="520" t="s">
        <v>9840</v>
      </c>
      <c r="R1065" s="520" t="s">
        <v>9841</v>
      </c>
      <c r="S1065" s="520" t="s">
        <v>9842</v>
      </c>
      <c r="T1065" s="520" t="s">
        <v>2464</v>
      </c>
      <c r="U1065" s="520" t="s">
        <v>9843</v>
      </c>
      <c r="V1065" s="520" t="s">
        <v>9844</v>
      </c>
      <c r="W1065" s="520" t="s">
        <v>6302</v>
      </c>
      <c r="X1065" s="520" t="s">
        <v>6303</v>
      </c>
      <c r="Y1065" s="520" t="s">
        <v>9845</v>
      </c>
      <c r="Z1065" s="520" t="s">
        <v>9846</v>
      </c>
      <c r="AA1065" s="520" t="s">
        <v>2690</v>
      </c>
      <c r="AB1065" s="520" t="s">
        <v>9847</v>
      </c>
      <c r="AC1065" s="520" t="s">
        <v>9848</v>
      </c>
      <c r="AD1065" s="520" t="s">
        <v>9849</v>
      </c>
      <c r="AE1065" s="520" t="s">
        <v>6427</v>
      </c>
      <c r="AF1065" s="520" t="s">
        <v>2464</v>
      </c>
      <c r="AG1065" s="520" t="s">
        <v>9850</v>
      </c>
    </row>
    <row r="1066" spans="1:33" ht="12.75" hidden="1" customHeight="1" outlineLevel="1">
      <c r="A1066" s="520" t="s">
        <v>9851</v>
      </c>
      <c r="B1066" s="520" t="s">
        <v>9852</v>
      </c>
      <c r="C1066" s="520" t="s">
        <v>9852</v>
      </c>
      <c r="D1066" s="520" t="s">
        <v>9852</v>
      </c>
      <c r="E1066" s="520" t="s">
        <v>9437</v>
      </c>
      <c r="F1066" s="520">
        <v>1</v>
      </c>
      <c r="G1066" s="523">
        <v>36526.000011574077</v>
      </c>
      <c r="H1066" s="523">
        <v>47848.999988425923</v>
      </c>
      <c r="I1066" s="523">
        <v>42599.59003472222</v>
      </c>
      <c r="J1066" s="520" t="s">
        <v>2465</v>
      </c>
      <c r="K1066" s="520">
        <v>1</v>
      </c>
      <c r="L1066" s="520" t="s">
        <v>2464</v>
      </c>
      <c r="M1066" s="520" t="s">
        <v>9853</v>
      </c>
      <c r="N1066" s="523">
        <v>39482</v>
      </c>
      <c r="O1066" s="520" t="s">
        <v>6419</v>
      </c>
      <c r="P1066" s="520" t="s">
        <v>2464</v>
      </c>
      <c r="Q1066" s="520" t="s">
        <v>9854</v>
      </c>
      <c r="R1066" s="520" t="s">
        <v>9855</v>
      </c>
      <c r="S1066" s="520" t="s">
        <v>9856</v>
      </c>
      <c r="T1066" s="520" t="s">
        <v>2464</v>
      </c>
      <c r="U1066" s="520" t="s">
        <v>9857</v>
      </c>
      <c r="V1066" s="520" t="s">
        <v>9858</v>
      </c>
      <c r="W1066" s="520" t="s">
        <v>6302</v>
      </c>
      <c r="X1066" s="520" t="s">
        <v>6303</v>
      </c>
      <c r="Y1066" s="520" t="s">
        <v>9845</v>
      </c>
      <c r="Z1066" s="520" t="s">
        <v>9846</v>
      </c>
      <c r="AA1066" s="520" t="s">
        <v>2690</v>
      </c>
      <c r="AB1066" s="520" t="s">
        <v>9859</v>
      </c>
      <c r="AC1066" s="520" t="s">
        <v>9860</v>
      </c>
      <c r="AD1066" s="520" t="s">
        <v>9861</v>
      </c>
      <c r="AE1066" s="520" t="s">
        <v>6427</v>
      </c>
      <c r="AF1066" s="520" t="s">
        <v>2464</v>
      </c>
      <c r="AG1066" s="520" t="s">
        <v>9862</v>
      </c>
    </row>
    <row r="1067" spans="1:33" ht="12.75" hidden="1" customHeight="1" outlineLevel="1">
      <c r="A1067" s="520" t="s">
        <v>9863</v>
      </c>
      <c r="B1067" s="520" t="s">
        <v>9864</v>
      </c>
      <c r="C1067" s="520" t="s">
        <v>9864</v>
      </c>
      <c r="D1067" s="520" t="s">
        <v>9864</v>
      </c>
      <c r="E1067" s="520" t="s">
        <v>9437</v>
      </c>
      <c r="F1067" s="520">
        <v>1</v>
      </c>
      <c r="G1067" s="523">
        <v>36526.000011574077</v>
      </c>
      <c r="H1067" s="523">
        <v>47848.999988425923</v>
      </c>
      <c r="I1067" s="523">
        <v>42599.59003472222</v>
      </c>
      <c r="J1067" s="520" t="s">
        <v>2465</v>
      </c>
      <c r="K1067" s="520">
        <v>1</v>
      </c>
      <c r="L1067" s="520" t="s">
        <v>2464</v>
      </c>
      <c r="M1067" s="520" t="s">
        <v>9865</v>
      </c>
      <c r="N1067" s="523">
        <v>39482</v>
      </c>
      <c r="O1067" s="520" t="s">
        <v>6419</v>
      </c>
      <c r="P1067" s="520" t="s">
        <v>2464</v>
      </c>
      <c r="Q1067" s="520" t="s">
        <v>9866</v>
      </c>
      <c r="R1067" s="520" t="s">
        <v>9867</v>
      </c>
      <c r="S1067" s="520" t="s">
        <v>9868</v>
      </c>
      <c r="T1067" s="520" t="s">
        <v>2464</v>
      </c>
      <c r="U1067" s="520" t="s">
        <v>9869</v>
      </c>
      <c r="V1067" s="520" t="s">
        <v>9870</v>
      </c>
      <c r="W1067" s="520" t="s">
        <v>6302</v>
      </c>
      <c r="X1067" s="520" t="s">
        <v>6303</v>
      </c>
      <c r="Y1067" s="520" t="s">
        <v>9845</v>
      </c>
      <c r="Z1067" s="520" t="s">
        <v>9846</v>
      </c>
      <c r="AA1067" s="520" t="s">
        <v>2690</v>
      </c>
      <c r="AB1067" s="520" t="s">
        <v>9871</v>
      </c>
      <c r="AC1067" s="520" t="s">
        <v>9872</v>
      </c>
      <c r="AD1067" s="520" t="s">
        <v>9873</v>
      </c>
      <c r="AE1067" s="520" t="s">
        <v>6427</v>
      </c>
      <c r="AF1067" s="520" t="s">
        <v>2464</v>
      </c>
      <c r="AG1067" s="520" t="s">
        <v>9874</v>
      </c>
    </row>
    <row r="1068" spans="1:33" ht="12.75" hidden="1" customHeight="1" outlineLevel="1">
      <c r="A1068" s="520" t="s">
        <v>9875</v>
      </c>
      <c r="B1068" s="520" t="s">
        <v>9876</v>
      </c>
      <c r="C1068" s="520" t="s">
        <v>9876</v>
      </c>
      <c r="D1068" s="520" t="s">
        <v>9876</v>
      </c>
      <c r="E1068" s="520" t="s">
        <v>9437</v>
      </c>
      <c r="F1068" s="520">
        <v>1</v>
      </c>
      <c r="G1068" s="523">
        <v>36526.000011574077</v>
      </c>
      <c r="H1068" s="523">
        <v>47848.999988425923</v>
      </c>
      <c r="I1068" s="523">
        <v>42599.59003472222</v>
      </c>
      <c r="J1068" s="520" t="s">
        <v>2465</v>
      </c>
      <c r="K1068" s="520">
        <v>1</v>
      </c>
      <c r="L1068" s="520" t="s">
        <v>2464</v>
      </c>
      <c r="M1068" s="520" t="s">
        <v>9877</v>
      </c>
      <c r="N1068" s="523">
        <v>39482</v>
      </c>
      <c r="O1068" s="520" t="s">
        <v>6419</v>
      </c>
      <c r="P1068" s="520" t="s">
        <v>2464</v>
      </c>
      <c r="Q1068" s="520" t="s">
        <v>9878</v>
      </c>
      <c r="R1068" s="520" t="s">
        <v>9867</v>
      </c>
      <c r="S1068" s="520" t="s">
        <v>9879</v>
      </c>
      <c r="T1068" s="520" t="s">
        <v>2464</v>
      </c>
      <c r="U1068" s="520" t="s">
        <v>9880</v>
      </c>
      <c r="V1068" s="520" t="s">
        <v>9881</v>
      </c>
      <c r="W1068" s="520" t="s">
        <v>6302</v>
      </c>
      <c r="X1068" s="520" t="s">
        <v>6303</v>
      </c>
      <c r="Y1068" s="520" t="s">
        <v>9845</v>
      </c>
      <c r="Z1068" s="520" t="s">
        <v>9846</v>
      </c>
      <c r="AA1068" s="520" t="s">
        <v>2690</v>
      </c>
      <c r="AB1068" s="520" t="s">
        <v>9882</v>
      </c>
      <c r="AC1068" s="520" t="s">
        <v>9883</v>
      </c>
      <c r="AD1068" s="520" t="s">
        <v>9873</v>
      </c>
      <c r="AE1068" s="520" t="s">
        <v>6427</v>
      </c>
      <c r="AF1068" s="520" t="s">
        <v>2464</v>
      </c>
      <c r="AG1068" s="520" t="s">
        <v>9884</v>
      </c>
    </row>
    <row r="1069" spans="1:33" ht="12.75" hidden="1" customHeight="1" outlineLevel="1">
      <c r="A1069" s="520" t="s">
        <v>9885</v>
      </c>
      <c r="B1069" s="520" t="s">
        <v>9886</v>
      </c>
      <c r="C1069" s="520" t="s">
        <v>9886</v>
      </c>
      <c r="D1069" s="520" t="s">
        <v>9886</v>
      </c>
      <c r="E1069" s="520" t="s">
        <v>9437</v>
      </c>
      <c r="F1069" s="520">
        <v>1</v>
      </c>
      <c r="G1069" s="523">
        <v>36526.000011574077</v>
      </c>
      <c r="H1069" s="523">
        <v>47848.999988425923</v>
      </c>
      <c r="I1069" s="523">
        <v>42599.59003472222</v>
      </c>
      <c r="J1069" s="520" t="s">
        <v>2465</v>
      </c>
      <c r="K1069" s="520">
        <v>1</v>
      </c>
      <c r="L1069" s="520" t="s">
        <v>2464</v>
      </c>
      <c r="M1069" s="520" t="s">
        <v>9887</v>
      </c>
      <c r="N1069" s="523">
        <v>39482</v>
      </c>
      <c r="O1069" s="520" t="s">
        <v>6419</v>
      </c>
      <c r="P1069" s="520" t="s">
        <v>2464</v>
      </c>
      <c r="Q1069" s="520" t="s">
        <v>9888</v>
      </c>
      <c r="R1069" s="520" t="s">
        <v>9889</v>
      </c>
      <c r="S1069" s="520" t="s">
        <v>9890</v>
      </c>
      <c r="T1069" s="520" t="s">
        <v>2464</v>
      </c>
      <c r="U1069" s="520" t="s">
        <v>9891</v>
      </c>
      <c r="V1069" s="520" t="s">
        <v>2464</v>
      </c>
      <c r="W1069" s="520" t="s">
        <v>6302</v>
      </c>
      <c r="X1069" s="520" t="s">
        <v>6303</v>
      </c>
      <c r="Y1069" s="520" t="s">
        <v>9892</v>
      </c>
      <c r="Z1069" s="520" t="s">
        <v>9893</v>
      </c>
      <c r="AA1069" s="520" t="s">
        <v>2690</v>
      </c>
      <c r="AB1069" s="520" t="s">
        <v>9894</v>
      </c>
      <c r="AC1069" s="520" t="s">
        <v>2464</v>
      </c>
      <c r="AD1069" s="520" t="s">
        <v>9895</v>
      </c>
      <c r="AE1069" s="520" t="s">
        <v>6427</v>
      </c>
      <c r="AF1069" s="520" t="s">
        <v>2464</v>
      </c>
      <c r="AG1069" s="520" t="s">
        <v>9896</v>
      </c>
    </row>
    <row r="1070" spans="1:33" ht="12.75" hidden="1" customHeight="1" outlineLevel="1">
      <c r="A1070" s="520" t="s">
        <v>9897</v>
      </c>
      <c r="B1070" s="520" t="s">
        <v>9898</v>
      </c>
      <c r="C1070" s="520" t="s">
        <v>9898</v>
      </c>
      <c r="D1070" s="520" t="s">
        <v>9898</v>
      </c>
      <c r="E1070" s="520" t="s">
        <v>9437</v>
      </c>
      <c r="F1070" s="520">
        <v>1</v>
      </c>
      <c r="G1070" s="523">
        <v>36526.000011574077</v>
      </c>
      <c r="H1070" s="523">
        <v>47848.999988425923</v>
      </c>
      <c r="I1070" s="523">
        <v>42599.59003472222</v>
      </c>
      <c r="J1070" s="520" t="s">
        <v>2465</v>
      </c>
      <c r="K1070" s="520">
        <v>1</v>
      </c>
      <c r="L1070" s="520" t="s">
        <v>2464</v>
      </c>
      <c r="M1070" s="520" t="s">
        <v>9899</v>
      </c>
      <c r="N1070" s="523">
        <v>39482</v>
      </c>
      <c r="O1070" s="520" t="s">
        <v>6419</v>
      </c>
      <c r="P1070" s="520" t="s">
        <v>2464</v>
      </c>
      <c r="Q1070" s="520" t="s">
        <v>9900</v>
      </c>
      <c r="R1070" s="520" t="s">
        <v>2464</v>
      </c>
      <c r="S1070" s="520" t="s">
        <v>9901</v>
      </c>
      <c r="T1070" s="520" t="s">
        <v>2464</v>
      </c>
      <c r="U1070" s="520" t="s">
        <v>9900</v>
      </c>
      <c r="V1070" s="520" t="s">
        <v>2464</v>
      </c>
      <c r="W1070" s="520" t="s">
        <v>6302</v>
      </c>
      <c r="X1070" s="520" t="s">
        <v>6303</v>
      </c>
      <c r="Y1070" s="520" t="s">
        <v>9902</v>
      </c>
      <c r="Z1070" s="520" t="s">
        <v>9903</v>
      </c>
      <c r="AA1070" s="520" t="s">
        <v>2690</v>
      </c>
      <c r="AB1070" s="520" t="s">
        <v>9904</v>
      </c>
      <c r="AC1070" s="520" t="s">
        <v>2464</v>
      </c>
      <c r="AD1070" s="520" t="s">
        <v>2464</v>
      </c>
      <c r="AE1070" s="520" t="s">
        <v>6427</v>
      </c>
      <c r="AF1070" s="520" t="s">
        <v>2464</v>
      </c>
      <c r="AG1070" s="520" t="s">
        <v>9905</v>
      </c>
    </row>
    <row r="1071" spans="1:33" ht="12.75" hidden="1" customHeight="1" outlineLevel="1">
      <c r="A1071" s="520" t="s">
        <v>9906</v>
      </c>
      <c r="B1071" s="520" t="s">
        <v>9907</v>
      </c>
      <c r="C1071" s="520" t="s">
        <v>9907</v>
      </c>
      <c r="D1071" s="520" t="s">
        <v>9907</v>
      </c>
      <c r="E1071" s="520" t="s">
        <v>9437</v>
      </c>
      <c r="F1071" s="520">
        <v>1</v>
      </c>
      <c r="G1071" s="523">
        <v>36526.000011574077</v>
      </c>
      <c r="H1071" s="523">
        <v>47848.999988425923</v>
      </c>
      <c r="I1071" s="523">
        <v>42599.59003472222</v>
      </c>
      <c r="J1071" s="520" t="s">
        <v>2465</v>
      </c>
      <c r="K1071" s="520">
        <v>1</v>
      </c>
      <c r="L1071" s="520" t="s">
        <v>2464</v>
      </c>
      <c r="M1071" s="520" t="s">
        <v>9908</v>
      </c>
      <c r="N1071" s="523">
        <v>39482</v>
      </c>
      <c r="O1071" s="520" t="s">
        <v>6419</v>
      </c>
      <c r="P1071" s="520" t="s">
        <v>2464</v>
      </c>
      <c r="Q1071" s="520" t="s">
        <v>9909</v>
      </c>
      <c r="R1071" s="520" t="s">
        <v>9910</v>
      </c>
      <c r="S1071" s="520" t="s">
        <v>2464</v>
      </c>
      <c r="T1071" s="520" t="s">
        <v>2464</v>
      </c>
      <c r="U1071" s="520" t="s">
        <v>9911</v>
      </c>
      <c r="V1071" s="520" t="s">
        <v>2464</v>
      </c>
      <c r="W1071" s="520" t="s">
        <v>6302</v>
      </c>
      <c r="X1071" s="520" t="s">
        <v>6303</v>
      </c>
      <c r="Y1071" s="520" t="s">
        <v>9902</v>
      </c>
      <c r="Z1071" s="520" t="s">
        <v>9903</v>
      </c>
      <c r="AA1071" s="520" t="s">
        <v>2690</v>
      </c>
      <c r="AB1071" s="520" t="s">
        <v>9912</v>
      </c>
      <c r="AC1071" s="520" t="s">
        <v>2464</v>
      </c>
      <c r="AD1071" s="520" t="s">
        <v>9913</v>
      </c>
      <c r="AE1071" s="520" t="s">
        <v>6427</v>
      </c>
      <c r="AF1071" s="520" t="s">
        <v>2464</v>
      </c>
      <c r="AG1071" s="520" t="s">
        <v>2464</v>
      </c>
    </row>
    <row r="1072" spans="1:33" ht="12.75" hidden="1" customHeight="1" outlineLevel="1">
      <c r="A1072" s="520" t="s">
        <v>9914</v>
      </c>
      <c r="B1072" s="520" t="s">
        <v>9915</v>
      </c>
      <c r="C1072" s="520" t="s">
        <v>9915</v>
      </c>
      <c r="D1072" s="520" t="s">
        <v>9915</v>
      </c>
      <c r="E1072" s="520" t="s">
        <v>9437</v>
      </c>
      <c r="F1072" s="520">
        <v>1</v>
      </c>
      <c r="G1072" s="523">
        <v>36526.000011574077</v>
      </c>
      <c r="H1072" s="523">
        <v>47848.999988425923</v>
      </c>
      <c r="I1072" s="523">
        <v>42599.59003472222</v>
      </c>
      <c r="J1072" s="520" t="s">
        <v>2465</v>
      </c>
      <c r="K1072" s="520">
        <v>1</v>
      </c>
      <c r="L1072" s="520" t="s">
        <v>2464</v>
      </c>
      <c r="M1072" s="520" t="s">
        <v>9916</v>
      </c>
      <c r="N1072" s="523">
        <v>39482</v>
      </c>
      <c r="O1072" s="520" t="s">
        <v>6419</v>
      </c>
      <c r="P1072" s="520" t="s">
        <v>2464</v>
      </c>
      <c r="Q1072" s="520" t="s">
        <v>9917</v>
      </c>
      <c r="R1072" s="520" t="s">
        <v>9918</v>
      </c>
      <c r="S1072" s="520" t="s">
        <v>9890</v>
      </c>
      <c r="T1072" s="520" t="s">
        <v>2464</v>
      </c>
      <c r="U1072" s="520" t="s">
        <v>9919</v>
      </c>
      <c r="V1072" s="520" t="s">
        <v>9920</v>
      </c>
      <c r="W1072" s="520" t="s">
        <v>6302</v>
      </c>
      <c r="X1072" s="520" t="s">
        <v>6303</v>
      </c>
      <c r="Y1072" s="520" t="s">
        <v>9902</v>
      </c>
      <c r="Z1072" s="520" t="s">
        <v>9903</v>
      </c>
      <c r="AA1072" s="520" t="s">
        <v>2690</v>
      </c>
      <c r="AB1072" s="520" t="s">
        <v>9921</v>
      </c>
      <c r="AC1072" s="520" t="s">
        <v>9922</v>
      </c>
      <c r="AD1072" s="520" t="s">
        <v>9923</v>
      </c>
      <c r="AE1072" s="520" t="s">
        <v>6427</v>
      </c>
      <c r="AF1072" s="520" t="s">
        <v>2464</v>
      </c>
      <c r="AG1072" s="520" t="s">
        <v>9896</v>
      </c>
    </row>
    <row r="1073" spans="1:33" ht="12.75" hidden="1" customHeight="1" outlineLevel="1">
      <c r="A1073" s="520" t="s">
        <v>9924</v>
      </c>
      <c r="B1073" s="520" t="s">
        <v>9925</v>
      </c>
      <c r="C1073" s="520" t="s">
        <v>9925</v>
      </c>
      <c r="D1073" s="520" t="s">
        <v>9925</v>
      </c>
      <c r="E1073" s="520" t="s">
        <v>9437</v>
      </c>
      <c r="F1073" s="520">
        <v>1</v>
      </c>
      <c r="G1073" s="523">
        <v>36526.000011574077</v>
      </c>
      <c r="H1073" s="523">
        <v>47848.999988425923</v>
      </c>
      <c r="I1073" s="523">
        <v>42599.59003472222</v>
      </c>
      <c r="J1073" s="520" t="s">
        <v>2465</v>
      </c>
      <c r="K1073" s="520">
        <v>1</v>
      </c>
      <c r="L1073" s="520" t="s">
        <v>2464</v>
      </c>
      <c r="M1073" s="520" t="s">
        <v>9926</v>
      </c>
      <c r="N1073" s="523">
        <v>39482</v>
      </c>
      <c r="O1073" s="520" t="s">
        <v>6419</v>
      </c>
      <c r="P1073" s="520" t="s">
        <v>9927</v>
      </c>
      <c r="Q1073" s="520" t="s">
        <v>9917</v>
      </c>
      <c r="R1073" s="520" t="s">
        <v>2464</v>
      </c>
      <c r="S1073" s="520" t="s">
        <v>9890</v>
      </c>
      <c r="T1073" s="520" t="s">
        <v>9928</v>
      </c>
      <c r="U1073" s="520" t="s">
        <v>9929</v>
      </c>
      <c r="V1073" s="520" t="s">
        <v>9930</v>
      </c>
      <c r="W1073" s="520" t="s">
        <v>6302</v>
      </c>
      <c r="X1073" s="520" t="s">
        <v>6303</v>
      </c>
      <c r="Y1073" s="520" t="s">
        <v>9931</v>
      </c>
      <c r="Z1073" s="520" t="s">
        <v>9932</v>
      </c>
      <c r="AA1073" s="520" t="s">
        <v>2690</v>
      </c>
      <c r="AB1073" s="520" t="s">
        <v>9933</v>
      </c>
      <c r="AC1073" s="520" t="s">
        <v>9934</v>
      </c>
      <c r="AD1073" s="520" t="s">
        <v>2464</v>
      </c>
      <c r="AE1073" s="520" t="s">
        <v>6427</v>
      </c>
      <c r="AF1073" s="520" t="s">
        <v>2464</v>
      </c>
      <c r="AG1073" s="520" t="s">
        <v>9896</v>
      </c>
    </row>
    <row r="1074" spans="1:33" ht="12.75" hidden="1" customHeight="1" outlineLevel="1">
      <c r="A1074" s="520" t="s">
        <v>9935</v>
      </c>
      <c r="B1074" s="520" t="s">
        <v>9936</v>
      </c>
      <c r="C1074" s="520" t="s">
        <v>9936</v>
      </c>
      <c r="D1074" s="520" t="s">
        <v>9936</v>
      </c>
      <c r="E1074" s="520" t="s">
        <v>9437</v>
      </c>
      <c r="F1074" s="520">
        <v>1</v>
      </c>
      <c r="G1074" s="523">
        <v>36526.000011574077</v>
      </c>
      <c r="H1074" s="523">
        <v>47848.999988425923</v>
      </c>
      <c r="I1074" s="523">
        <v>42599.59003472222</v>
      </c>
      <c r="J1074" s="520" t="s">
        <v>2465</v>
      </c>
      <c r="K1074" s="520">
        <v>1</v>
      </c>
      <c r="L1074" s="520" t="s">
        <v>2464</v>
      </c>
      <c r="M1074" s="520" t="s">
        <v>9937</v>
      </c>
      <c r="N1074" s="523">
        <v>39482</v>
      </c>
      <c r="O1074" s="520" t="s">
        <v>6419</v>
      </c>
      <c r="P1074" s="520" t="s">
        <v>2464</v>
      </c>
      <c r="Q1074" s="520" t="s">
        <v>9938</v>
      </c>
      <c r="R1074" s="520" t="s">
        <v>9939</v>
      </c>
      <c r="S1074" s="520" t="s">
        <v>2464</v>
      </c>
      <c r="T1074" s="520" t="s">
        <v>2464</v>
      </c>
      <c r="U1074" s="520" t="s">
        <v>9940</v>
      </c>
      <c r="V1074" s="520" t="s">
        <v>9941</v>
      </c>
      <c r="W1074" s="520" t="s">
        <v>6302</v>
      </c>
      <c r="X1074" s="520" t="s">
        <v>6303</v>
      </c>
      <c r="Y1074" s="520" t="s">
        <v>2464</v>
      </c>
      <c r="Z1074" s="520" t="s">
        <v>2464</v>
      </c>
      <c r="AA1074" s="520" t="s">
        <v>2690</v>
      </c>
      <c r="AB1074" s="520" t="s">
        <v>9942</v>
      </c>
      <c r="AC1074" s="520" t="s">
        <v>9943</v>
      </c>
      <c r="AD1074" s="520" t="s">
        <v>9944</v>
      </c>
      <c r="AE1074" s="520" t="s">
        <v>6427</v>
      </c>
      <c r="AF1074" s="520" t="s">
        <v>2464</v>
      </c>
      <c r="AG1074" s="520" t="s">
        <v>2464</v>
      </c>
    </row>
    <row r="1075" spans="1:33" ht="12.75" hidden="1" customHeight="1" outlineLevel="1">
      <c r="A1075" s="520" t="s">
        <v>9945</v>
      </c>
      <c r="B1075" s="520" t="s">
        <v>9946</v>
      </c>
      <c r="C1075" s="520" t="s">
        <v>9946</v>
      </c>
      <c r="D1075" s="520" t="s">
        <v>9947</v>
      </c>
      <c r="E1075" s="520" t="s">
        <v>9437</v>
      </c>
      <c r="F1075" s="520">
        <v>1</v>
      </c>
      <c r="G1075" s="523">
        <v>36526.000011574077</v>
      </c>
      <c r="H1075" s="523">
        <v>47848.999988425923</v>
      </c>
      <c r="I1075" s="523">
        <v>42599.59003472222</v>
      </c>
      <c r="J1075" s="520" t="s">
        <v>2465</v>
      </c>
      <c r="K1075" s="520">
        <v>1</v>
      </c>
      <c r="L1075" s="520" t="s">
        <v>2464</v>
      </c>
      <c r="M1075" s="520" t="s">
        <v>9948</v>
      </c>
      <c r="N1075" s="523">
        <v>39482</v>
      </c>
      <c r="O1075" s="520" t="s">
        <v>6517</v>
      </c>
      <c r="P1075" s="520" t="s">
        <v>2464</v>
      </c>
      <c r="Q1075" s="520" t="s">
        <v>9949</v>
      </c>
      <c r="R1075" s="520" t="s">
        <v>9950</v>
      </c>
      <c r="S1075" s="520" t="s">
        <v>2464</v>
      </c>
      <c r="T1075" s="520" t="s">
        <v>2464</v>
      </c>
      <c r="U1075" s="520" t="s">
        <v>9951</v>
      </c>
      <c r="V1075" s="520" t="s">
        <v>9952</v>
      </c>
      <c r="W1075" s="520" t="s">
        <v>6302</v>
      </c>
      <c r="X1075" s="520" t="s">
        <v>6303</v>
      </c>
      <c r="Y1075" s="520" t="s">
        <v>2464</v>
      </c>
      <c r="Z1075" s="520" t="s">
        <v>2464</v>
      </c>
      <c r="AA1075" s="520" t="s">
        <v>2690</v>
      </c>
      <c r="AB1075" s="520" t="s">
        <v>9953</v>
      </c>
      <c r="AC1075" s="520" t="s">
        <v>9954</v>
      </c>
      <c r="AD1075" s="520" t="s">
        <v>9955</v>
      </c>
      <c r="AE1075" s="520" t="s">
        <v>6525</v>
      </c>
      <c r="AF1075" s="520" t="s">
        <v>2464</v>
      </c>
      <c r="AG1075" s="520" t="s">
        <v>2464</v>
      </c>
    </row>
    <row r="1076" spans="1:33" ht="12.75" hidden="1" customHeight="1" outlineLevel="1">
      <c r="A1076" s="520" t="s">
        <v>9956</v>
      </c>
      <c r="B1076" s="520" t="s">
        <v>9957</v>
      </c>
      <c r="C1076" s="520" t="s">
        <v>9957</v>
      </c>
      <c r="D1076" s="520" t="s">
        <v>9957</v>
      </c>
      <c r="E1076" s="520" t="s">
        <v>9437</v>
      </c>
      <c r="F1076" s="520">
        <v>1</v>
      </c>
      <c r="G1076" s="523">
        <v>36526.000011574077</v>
      </c>
      <c r="H1076" s="523">
        <v>47848.999988425923</v>
      </c>
      <c r="I1076" s="523">
        <v>42599.59003472222</v>
      </c>
      <c r="J1076" s="520" t="s">
        <v>2465</v>
      </c>
      <c r="K1076" s="520">
        <v>1</v>
      </c>
      <c r="L1076" s="520" t="s">
        <v>2464</v>
      </c>
      <c r="M1076" s="520" t="s">
        <v>9958</v>
      </c>
      <c r="N1076" s="523">
        <v>39482</v>
      </c>
      <c r="O1076" s="520" t="s">
        <v>6541</v>
      </c>
      <c r="P1076" s="520" t="s">
        <v>2464</v>
      </c>
      <c r="Q1076" s="520" t="s">
        <v>9959</v>
      </c>
      <c r="R1076" s="520" t="s">
        <v>2464</v>
      </c>
      <c r="S1076" s="520" t="s">
        <v>2464</v>
      </c>
      <c r="T1076" s="520" t="s">
        <v>2464</v>
      </c>
      <c r="U1076" s="520" t="s">
        <v>9960</v>
      </c>
      <c r="V1076" s="520" t="s">
        <v>9961</v>
      </c>
      <c r="W1076" s="520" t="s">
        <v>6302</v>
      </c>
      <c r="X1076" s="520" t="s">
        <v>6303</v>
      </c>
      <c r="Y1076" s="520" t="s">
        <v>2464</v>
      </c>
      <c r="Z1076" s="520" t="s">
        <v>2464</v>
      </c>
      <c r="AA1076" s="520" t="s">
        <v>2690</v>
      </c>
      <c r="AB1076" s="520" t="s">
        <v>9962</v>
      </c>
      <c r="AC1076" s="520" t="s">
        <v>9963</v>
      </c>
      <c r="AD1076" s="520" t="s">
        <v>2464</v>
      </c>
      <c r="AE1076" s="520" t="s">
        <v>6549</v>
      </c>
      <c r="AF1076" s="520" t="s">
        <v>2464</v>
      </c>
      <c r="AG1076" s="520" t="s">
        <v>2464</v>
      </c>
    </row>
    <row r="1077" spans="1:33" ht="12.75" hidden="1" customHeight="1" outlineLevel="1">
      <c r="A1077" s="520" t="s">
        <v>9964</v>
      </c>
      <c r="B1077" s="520" t="s">
        <v>9965</v>
      </c>
      <c r="C1077" s="520" t="s">
        <v>9965</v>
      </c>
      <c r="D1077" s="520" t="s">
        <v>9965</v>
      </c>
      <c r="E1077" s="520" t="s">
        <v>9437</v>
      </c>
      <c r="F1077" s="520">
        <v>1</v>
      </c>
      <c r="G1077" s="523">
        <v>36526.000011574077</v>
      </c>
      <c r="H1077" s="523">
        <v>47848.999988425923</v>
      </c>
      <c r="I1077" s="523">
        <v>42599.59003472222</v>
      </c>
      <c r="J1077" s="520" t="s">
        <v>2465</v>
      </c>
      <c r="K1077" s="520">
        <v>1</v>
      </c>
      <c r="L1077" s="520" t="s">
        <v>2464</v>
      </c>
      <c r="M1077" s="520" t="s">
        <v>9966</v>
      </c>
      <c r="N1077" s="523">
        <v>39482</v>
      </c>
      <c r="O1077" s="520" t="s">
        <v>6541</v>
      </c>
      <c r="P1077" s="520" t="s">
        <v>2464</v>
      </c>
      <c r="Q1077" s="520" t="s">
        <v>9967</v>
      </c>
      <c r="R1077" s="520" t="s">
        <v>9968</v>
      </c>
      <c r="S1077" s="520" t="s">
        <v>9969</v>
      </c>
      <c r="T1077" s="520" t="s">
        <v>2464</v>
      </c>
      <c r="U1077" s="520" t="s">
        <v>9970</v>
      </c>
      <c r="V1077" s="520" t="s">
        <v>9971</v>
      </c>
      <c r="W1077" s="520" t="s">
        <v>6302</v>
      </c>
      <c r="X1077" s="520" t="s">
        <v>6303</v>
      </c>
      <c r="Y1077" s="520" t="s">
        <v>9972</v>
      </c>
      <c r="Z1077" s="520" t="s">
        <v>9973</v>
      </c>
      <c r="AA1077" s="520" t="s">
        <v>2690</v>
      </c>
      <c r="AB1077" s="520" t="s">
        <v>9974</v>
      </c>
      <c r="AC1077" s="520" t="s">
        <v>9975</v>
      </c>
      <c r="AD1077" s="520" t="s">
        <v>9976</v>
      </c>
      <c r="AE1077" s="520" t="s">
        <v>6549</v>
      </c>
      <c r="AF1077" s="520" t="s">
        <v>2464</v>
      </c>
      <c r="AG1077" s="520" t="s">
        <v>9977</v>
      </c>
    </row>
    <row r="1078" spans="1:33" ht="12.75" hidden="1" customHeight="1" outlineLevel="1">
      <c r="A1078" s="520" t="s">
        <v>9978</v>
      </c>
      <c r="B1078" s="520" t="s">
        <v>9979</v>
      </c>
      <c r="C1078" s="520" t="s">
        <v>9979</v>
      </c>
      <c r="D1078" s="520" t="s">
        <v>9980</v>
      </c>
      <c r="E1078" s="520" t="s">
        <v>9437</v>
      </c>
      <c r="F1078" s="520">
        <v>1</v>
      </c>
      <c r="G1078" s="523">
        <v>36526.000011574077</v>
      </c>
      <c r="H1078" s="523">
        <v>47848.999988425923</v>
      </c>
      <c r="I1078" s="523">
        <v>42599.59003472222</v>
      </c>
      <c r="J1078" s="520" t="s">
        <v>2465</v>
      </c>
      <c r="K1078" s="520">
        <v>1</v>
      </c>
      <c r="L1078" s="520" t="s">
        <v>2464</v>
      </c>
      <c r="M1078" s="520" t="s">
        <v>9981</v>
      </c>
      <c r="N1078" s="523">
        <v>39482</v>
      </c>
      <c r="O1078" s="520" t="s">
        <v>6541</v>
      </c>
      <c r="P1078" s="520" t="s">
        <v>2464</v>
      </c>
      <c r="Q1078" s="520" t="s">
        <v>9982</v>
      </c>
      <c r="R1078" s="520" t="s">
        <v>9983</v>
      </c>
      <c r="S1078" s="520" t="s">
        <v>2464</v>
      </c>
      <c r="T1078" s="520" t="s">
        <v>2464</v>
      </c>
      <c r="U1078" s="520" t="s">
        <v>9984</v>
      </c>
      <c r="V1078" s="520" t="s">
        <v>9985</v>
      </c>
      <c r="W1078" s="520" t="s">
        <v>6302</v>
      </c>
      <c r="X1078" s="520" t="s">
        <v>6303</v>
      </c>
      <c r="Y1078" s="520" t="s">
        <v>2464</v>
      </c>
      <c r="Z1078" s="520" t="s">
        <v>2464</v>
      </c>
      <c r="AA1078" s="520" t="s">
        <v>2690</v>
      </c>
      <c r="AB1078" s="520" t="s">
        <v>9986</v>
      </c>
      <c r="AC1078" s="520" t="s">
        <v>9987</v>
      </c>
      <c r="AD1078" s="520" t="s">
        <v>9988</v>
      </c>
      <c r="AE1078" s="520" t="s">
        <v>6549</v>
      </c>
      <c r="AF1078" s="520" t="s">
        <v>2464</v>
      </c>
      <c r="AG1078" s="520" t="s">
        <v>2464</v>
      </c>
    </row>
    <row r="1079" spans="1:33" ht="12.75" hidden="1" customHeight="1" outlineLevel="1">
      <c r="A1079" s="520" t="s">
        <v>9989</v>
      </c>
      <c r="B1079" s="520" t="s">
        <v>9990</v>
      </c>
      <c r="C1079" s="520" t="s">
        <v>9990</v>
      </c>
      <c r="D1079" s="520" t="s">
        <v>9990</v>
      </c>
      <c r="E1079" s="520" t="s">
        <v>9437</v>
      </c>
      <c r="F1079" s="520">
        <v>1</v>
      </c>
      <c r="G1079" s="523">
        <v>36526.000011574077</v>
      </c>
      <c r="H1079" s="523">
        <v>47848.999988425923</v>
      </c>
      <c r="I1079" s="523">
        <v>42599.59003472222</v>
      </c>
      <c r="J1079" s="520" t="s">
        <v>2465</v>
      </c>
      <c r="K1079" s="520">
        <v>1</v>
      </c>
      <c r="L1079" s="520" t="s">
        <v>2464</v>
      </c>
      <c r="M1079" s="520" t="s">
        <v>9991</v>
      </c>
      <c r="N1079" s="523">
        <v>39482</v>
      </c>
      <c r="O1079" s="520" t="s">
        <v>6541</v>
      </c>
      <c r="P1079" s="520" t="s">
        <v>9992</v>
      </c>
      <c r="Q1079" s="520" t="s">
        <v>9993</v>
      </c>
      <c r="R1079" s="520" t="s">
        <v>9994</v>
      </c>
      <c r="S1079" s="520" t="s">
        <v>9969</v>
      </c>
      <c r="T1079" s="520" t="s">
        <v>9995</v>
      </c>
      <c r="U1079" s="520" t="s">
        <v>9996</v>
      </c>
      <c r="V1079" s="520" t="s">
        <v>9997</v>
      </c>
      <c r="W1079" s="520" t="s">
        <v>6302</v>
      </c>
      <c r="X1079" s="520" t="s">
        <v>6303</v>
      </c>
      <c r="Y1079" s="520" t="s">
        <v>9998</v>
      </c>
      <c r="Z1079" s="520" t="s">
        <v>9999</v>
      </c>
      <c r="AA1079" s="520" t="s">
        <v>2690</v>
      </c>
      <c r="AB1079" s="520" t="s">
        <v>10000</v>
      </c>
      <c r="AC1079" s="520" t="s">
        <v>10001</v>
      </c>
      <c r="AD1079" s="520" t="s">
        <v>10002</v>
      </c>
      <c r="AE1079" s="520" t="s">
        <v>6549</v>
      </c>
      <c r="AF1079" s="520" t="s">
        <v>2464</v>
      </c>
      <c r="AG1079" s="520" t="s">
        <v>9977</v>
      </c>
    </row>
    <row r="1080" spans="1:33" ht="12.75" hidden="1" customHeight="1" outlineLevel="1">
      <c r="A1080" s="520" t="s">
        <v>10003</v>
      </c>
      <c r="B1080" s="520" t="s">
        <v>10004</v>
      </c>
      <c r="C1080" s="520" t="s">
        <v>10004</v>
      </c>
      <c r="D1080" s="520" t="s">
        <v>10004</v>
      </c>
      <c r="E1080" s="520" t="s">
        <v>9437</v>
      </c>
      <c r="F1080" s="520">
        <v>1</v>
      </c>
      <c r="G1080" s="523">
        <v>36526.000011574077</v>
      </c>
      <c r="H1080" s="523">
        <v>47848.999988425923</v>
      </c>
      <c r="I1080" s="523">
        <v>42599.59003472222</v>
      </c>
      <c r="J1080" s="520" t="s">
        <v>2465</v>
      </c>
      <c r="K1080" s="520">
        <v>1</v>
      </c>
      <c r="L1080" s="520" t="s">
        <v>2464</v>
      </c>
      <c r="M1080" s="520" t="s">
        <v>10005</v>
      </c>
      <c r="N1080" s="523">
        <v>39482</v>
      </c>
      <c r="O1080" s="520" t="s">
        <v>6541</v>
      </c>
      <c r="P1080" s="520" t="s">
        <v>2464</v>
      </c>
      <c r="Q1080" s="520" t="s">
        <v>10006</v>
      </c>
      <c r="R1080" s="520" t="s">
        <v>10007</v>
      </c>
      <c r="S1080" s="520" t="s">
        <v>2464</v>
      </c>
      <c r="T1080" s="520" t="s">
        <v>2464</v>
      </c>
      <c r="U1080" s="520" t="s">
        <v>10008</v>
      </c>
      <c r="V1080" s="520" t="s">
        <v>10009</v>
      </c>
      <c r="W1080" s="520" t="s">
        <v>6302</v>
      </c>
      <c r="X1080" s="520" t="s">
        <v>6303</v>
      </c>
      <c r="Y1080" s="520" t="s">
        <v>2464</v>
      </c>
      <c r="Z1080" s="520" t="s">
        <v>2464</v>
      </c>
      <c r="AA1080" s="520" t="s">
        <v>2690</v>
      </c>
      <c r="AB1080" s="520" t="s">
        <v>10010</v>
      </c>
      <c r="AC1080" s="520" t="s">
        <v>10011</v>
      </c>
      <c r="AD1080" s="520" t="s">
        <v>10012</v>
      </c>
      <c r="AE1080" s="520" t="s">
        <v>6549</v>
      </c>
      <c r="AF1080" s="520" t="s">
        <v>2464</v>
      </c>
      <c r="AG1080" s="520" t="s">
        <v>2464</v>
      </c>
    </row>
    <row r="1081" spans="1:33" ht="12.75" hidden="1" customHeight="1" outlineLevel="1">
      <c r="A1081" s="520" t="s">
        <v>10013</v>
      </c>
      <c r="B1081" s="520" t="s">
        <v>10014</v>
      </c>
      <c r="C1081" s="520" t="s">
        <v>10014</v>
      </c>
      <c r="D1081" s="520" t="s">
        <v>10014</v>
      </c>
      <c r="E1081" s="520" t="s">
        <v>9437</v>
      </c>
      <c r="F1081" s="520">
        <v>1</v>
      </c>
      <c r="G1081" s="523">
        <v>36526.000011574077</v>
      </c>
      <c r="H1081" s="523">
        <v>47848.999988425923</v>
      </c>
      <c r="I1081" s="523">
        <v>42599.59003472222</v>
      </c>
      <c r="J1081" s="520" t="s">
        <v>2465</v>
      </c>
      <c r="K1081" s="520">
        <v>1</v>
      </c>
      <c r="L1081" s="520" t="s">
        <v>2464</v>
      </c>
      <c r="M1081" s="520" t="s">
        <v>10015</v>
      </c>
      <c r="N1081" s="523">
        <v>39482</v>
      </c>
      <c r="O1081" s="520" t="s">
        <v>6541</v>
      </c>
      <c r="P1081" s="520" t="s">
        <v>2464</v>
      </c>
      <c r="Q1081" s="520" t="s">
        <v>10016</v>
      </c>
      <c r="R1081" s="520" t="s">
        <v>10017</v>
      </c>
      <c r="S1081" s="520" t="s">
        <v>2464</v>
      </c>
      <c r="T1081" s="520" t="s">
        <v>2464</v>
      </c>
      <c r="U1081" s="520" t="s">
        <v>10018</v>
      </c>
      <c r="V1081" s="520" t="s">
        <v>10019</v>
      </c>
      <c r="W1081" s="520" t="s">
        <v>6302</v>
      </c>
      <c r="X1081" s="520" t="s">
        <v>6303</v>
      </c>
      <c r="Y1081" s="520" t="s">
        <v>2464</v>
      </c>
      <c r="Z1081" s="520" t="s">
        <v>2464</v>
      </c>
      <c r="AA1081" s="520" t="s">
        <v>2690</v>
      </c>
      <c r="AB1081" s="520" t="s">
        <v>10020</v>
      </c>
      <c r="AC1081" s="520" t="s">
        <v>10021</v>
      </c>
      <c r="AD1081" s="520" t="s">
        <v>10022</v>
      </c>
      <c r="AE1081" s="520" t="s">
        <v>6549</v>
      </c>
      <c r="AF1081" s="520" t="s">
        <v>2464</v>
      </c>
      <c r="AG1081" s="520" t="s">
        <v>2464</v>
      </c>
    </row>
    <row r="1082" spans="1:33" ht="12.75" hidden="1" customHeight="1" outlineLevel="1">
      <c r="A1082" s="520" t="s">
        <v>10023</v>
      </c>
      <c r="B1082" s="520" t="s">
        <v>10024</v>
      </c>
      <c r="C1082" s="520" t="s">
        <v>10024</v>
      </c>
      <c r="D1082" s="520" t="s">
        <v>10024</v>
      </c>
      <c r="E1082" s="520" t="s">
        <v>9437</v>
      </c>
      <c r="F1082" s="520">
        <v>1</v>
      </c>
      <c r="G1082" s="523">
        <v>36526.000011574077</v>
      </c>
      <c r="H1082" s="523">
        <v>47848.999988425923</v>
      </c>
      <c r="I1082" s="523">
        <v>42599.59003472222</v>
      </c>
      <c r="J1082" s="520" t="s">
        <v>2465</v>
      </c>
      <c r="K1082" s="520">
        <v>1</v>
      </c>
      <c r="L1082" s="520" t="s">
        <v>2464</v>
      </c>
      <c r="M1082" s="520" t="s">
        <v>10025</v>
      </c>
      <c r="N1082" s="523">
        <v>39482</v>
      </c>
      <c r="O1082" s="520" t="s">
        <v>6541</v>
      </c>
      <c r="P1082" s="520" t="s">
        <v>2464</v>
      </c>
      <c r="Q1082" s="520" t="s">
        <v>10026</v>
      </c>
      <c r="R1082" s="520" t="s">
        <v>2464</v>
      </c>
      <c r="S1082" s="520" t="s">
        <v>10027</v>
      </c>
      <c r="T1082" s="520" t="s">
        <v>2464</v>
      </c>
      <c r="U1082" s="520" t="s">
        <v>10028</v>
      </c>
      <c r="V1082" s="520" t="s">
        <v>10029</v>
      </c>
      <c r="W1082" s="520" t="s">
        <v>6302</v>
      </c>
      <c r="X1082" s="520" t="s">
        <v>6303</v>
      </c>
      <c r="Y1082" s="520" t="s">
        <v>10030</v>
      </c>
      <c r="Z1082" s="520" t="s">
        <v>10031</v>
      </c>
      <c r="AA1082" s="520" t="s">
        <v>2690</v>
      </c>
      <c r="AB1082" s="520" t="s">
        <v>10032</v>
      </c>
      <c r="AC1082" s="520" t="s">
        <v>10033</v>
      </c>
      <c r="AD1082" s="520" t="s">
        <v>2464</v>
      </c>
      <c r="AE1082" s="520" t="s">
        <v>6549</v>
      </c>
      <c r="AF1082" s="520" t="s">
        <v>2464</v>
      </c>
      <c r="AG1082" s="520" t="s">
        <v>10034</v>
      </c>
    </row>
    <row r="1083" spans="1:33" ht="12.75" hidden="1" customHeight="1" outlineLevel="1">
      <c r="A1083" s="520" t="s">
        <v>10035</v>
      </c>
      <c r="B1083" s="520" t="s">
        <v>10036</v>
      </c>
      <c r="C1083" s="520" t="s">
        <v>10036</v>
      </c>
      <c r="D1083" s="520" t="s">
        <v>10036</v>
      </c>
      <c r="E1083" s="520" t="s">
        <v>9437</v>
      </c>
      <c r="F1083" s="520">
        <v>1</v>
      </c>
      <c r="G1083" s="523">
        <v>36526.000011574077</v>
      </c>
      <c r="H1083" s="523">
        <v>47848.999988425923</v>
      </c>
      <c r="I1083" s="523">
        <v>42599.59003472222</v>
      </c>
      <c r="J1083" s="520" t="s">
        <v>2465</v>
      </c>
      <c r="K1083" s="520">
        <v>1</v>
      </c>
      <c r="L1083" s="520" t="s">
        <v>2464</v>
      </c>
      <c r="M1083" s="520" t="s">
        <v>10037</v>
      </c>
      <c r="N1083" s="523">
        <v>39482</v>
      </c>
      <c r="O1083" s="520" t="s">
        <v>6541</v>
      </c>
      <c r="P1083" s="520" t="s">
        <v>2464</v>
      </c>
      <c r="Q1083" s="520" t="s">
        <v>10038</v>
      </c>
      <c r="R1083" s="520" t="s">
        <v>2464</v>
      </c>
      <c r="S1083" s="520" t="s">
        <v>10027</v>
      </c>
      <c r="T1083" s="520" t="s">
        <v>2464</v>
      </c>
      <c r="U1083" s="520" t="s">
        <v>10039</v>
      </c>
      <c r="V1083" s="520" t="s">
        <v>10040</v>
      </c>
      <c r="W1083" s="520" t="s">
        <v>6302</v>
      </c>
      <c r="X1083" s="520" t="s">
        <v>6303</v>
      </c>
      <c r="Y1083" s="520" t="s">
        <v>10030</v>
      </c>
      <c r="Z1083" s="520" t="s">
        <v>10041</v>
      </c>
      <c r="AA1083" s="520" t="s">
        <v>2690</v>
      </c>
      <c r="AB1083" s="520" t="s">
        <v>10042</v>
      </c>
      <c r="AC1083" s="520" t="s">
        <v>10043</v>
      </c>
      <c r="AD1083" s="520" t="s">
        <v>2464</v>
      </c>
      <c r="AE1083" s="520" t="s">
        <v>6549</v>
      </c>
      <c r="AF1083" s="520" t="s">
        <v>2464</v>
      </c>
      <c r="AG1083" s="520" t="s">
        <v>10034</v>
      </c>
    </row>
    <row r="1084" spans="1:33" ht="12.75" hidden="1" customHeight="1" outlineLevel="1">
      <c r="A1084" s="520" t="s">
        <v>10044</v>
      </c>
      <c r="B1084" s="520" t="s">
        <v>10045</v>
      </c>
      <c r="C1084" s="520" t="s">
        <v>10045</v>
      </c>
      <c r="D1084" s="520" t="s">
        <v>10045</v>
      </c>
      <c r="E1084" s="520" t="s">
        <v>9437</v>
      </c>
      <c r="F1084" s="520">
        <v>1</v>
      </c>
      <c r="G1084" s="523">
        <v>36526.000011574077</v>
      </c>
      <c r="H1084" s="523">
        <v>47848.999988425923</v>
      </c>
      <c r="I1084" s="523">
        <v>42599.59003472222</v>
      </c>
      <c r="J1084" s="520" t="s">
        <v>2465</v>
      </c>
      <c r="K1084" s="520">
        <v>1</v>
      </c>
      <c r="L1084" s="520" t="s">
        <v>2464</v>
      </c>
      <c r="M1084" s="520" t="s">
        <v>10046</v>
      </c>
      <c r="N1084" s="523">
        <v>39482</v>
      </c>
      <c r="O1084" s="520" t="s">
        <v>6541</v>
      </c>
      <c r="P1084" s="520" t="s">
        <v>2464</v>
      </c>
      <c r="Q1084" s="520" t="s">
        <v>10047</v>
      </c>
      <c r="R1084" s="520" t="s">
        <v>10048</v>
      </c>
      <c r="S1084" s="520" t="s">
        <v>10049</v>
      </c>
      <c r="T1084" s="520" t="s">
        <v>2464</v>
      </c>
      <c r="U1084" s="520" t="s">
        <v>10050</v>
      </c>
      <c r="V1084" s="520" t="s">
        <v>10051</v>
      </c>
      <c r="W1084" s="520" t="s">
        <v>6302</v>
      </c>
      <c r="X1084" s="520" t="s">
        <v>6303</v>
      </c>
      <c r="Y1084" s="520" t="s">
        <v>10052</v>
      </c>
      <c r="Z1084" s="520" t="s">
        <v>10053</v>
      </c>
      <c r="AA1084" s="520" t="s">
        <v>2690</v>
      </c>
      <c r="AB1084" s="520" t="s">
        <v>10054</v>
      </c>
      <c r="AC1084" s="520" t="s">
        <v>10055</v>
      </c>
      <c r="AD1084" s="520" t="s">
        <v>10056</v>
      </c>
      <c r="AE1084" s="520" t="s">
        <v>6549</v>
      </c>
      <c r="AF1084" s="520" t="s">
        <v>2464</v>
      </c>
      <c r="AG1084" s="520" t="s">
        <v>10057</v>
      </c>
    </row>
    <row r="1085" spans="1:33" ht="12.75" hidden="1" customHeight="1" outlineLevel="1">
      <c r="A1085" s="520" t="s">
        <v>10058</v>
      </c>
      <c r="B1085" s="520" t="s">
        <v>10059</v>
      </c>
      <c r="C1085" s="520" t="s">
        <v>10059</v>
      </c>
      <c r="D1085" s="520" t="s">
        <v>10059</v>
      </c>
      <c r="E1085" s="520" t="s">
        <v>9437</v>
      </c>
      <c r="F1085" s="520">
        <v>1</v>
      </c>
      <c r="G1085" s="523">
        <v>36526.000011574077</v>
      </c>
      <c r="H1085" s="523">
        <v>47848.999988425923</v>
      </c>
      <c r="I1085" s="523">
        <v>42599.59003472222</v>
      </c>
      <c r="J1085" s="520" t="s">
        <v>2465</v>
      </c>
      <c r="K1085" s="520">
        <v>1</v>
      </c>
      <c r="L1085" s="520" t="s">
        <v>2464</v>
      </c>
      <c r="M1085" s="520" t="s">
        <v>10060</v>
      </c>
      <c r="N1085" s="523">
        <v>39482</v>
      </c>
      <c r="O1085" s="520" t="s">
        <v>6541</v>
      </c>
      <c r="P1085" s="520" t="s">
        <v>2464</v>
      </c>
      <c r="Q1085" s="520" t="s">
        <v>10061</v>
      </c>
      <c r="R1085" s="520" t="s">
        <v>2464</v>
      </c>
      <c r="S1085" s="520" t="s">
        <v>2464</v>
      </c>
      <c r="T1085" s="520" t="s">
        <v>2464</v>
      </c>
      <c r="U1085" s="520" t="s">
        <v>10062</v>
      </c>
      <c r="V1085" s="520" t="s">
        <v>10063</v>
      </c>
      <c r="W1085" s="520" t="s">
        <v>6302</v>
      </c>
      <c r="X1085" s="520" t="s">
        <v>6303</v>
      </c>
      <c r="Y1085" s="520" t="s">
        <v>10064</v>
      </c>
      <c r="Z1085" s="520" t="s">
        <v>10065</v>
      </c>
      <c r="AA1085" s="520" t="s">
        <v>2690</v>
      </c>
      <c r="AB1085" s="520" t="s">
        <v>10066</v>
      </c>
      <c r="AC1085" s="520" t="s">
        <v>10067</v>
      </c>
      <c r="AD1085" s="520" t="s">
        <v>2464</v>
      </c>
      <c r="AE1085" s="520" t="s">
        <v>6549</v>
      </c>
      <c r="AF1085" s="520" t="s">
        <v>2464</v>
      </c>
      <c r="AG1085" s="520" t="s">
        <v>2464</v>
      </c>
    </row>
    <row r="1086" spans="1:33" ht="12.75" hidden="1" customHeight="1" outlineLevel="1">
      <c r="A1086" s="520" t="s">
        <v>10068</v>
      </c>
      <c r="B1086" s="520" t="s">
        <v>10069</v>
      </c>
      <c r="C1086" s="520" t="s">
        <v>10069</v>
      </c>
      <c r="D1086" s="520" t="s">
        <v>10069</v>
      </c>
      <c r="E1086" s="520" t="s">
        <v>9437</v>
      </c>
      <c r="F1086" s="520">
        <v>1</v>
      </c>
      <c r="G1086" s="523">
        <v>36526.000011574077</v>
      </c>
      <c r="H1086" s="523">
        <v>47848.999988425923</v>
      </c>
      <c r="I1086" s="523">
        <v>42599.59003472222</v>
      </c>
      <c r="J1086" s="520" t="s">
        <v>2465</v>
      </c>
      <c r="K1086" s="520">
        <v>1</v>
      </c>
      <c r="L1086" s="520" t="s">
        <v>2464</v>
      </c>
      <c r="M1086" s="520" t="s">
        <v>10070</v>
      </c>
      <c r="N1086" s="523">
        <v>39482</v>
      </c>
      <c r="O1086" s="520" t="s">
        <v>6541</v>
      </c>
      <c r="P1086" s="520" t="s">
        <v>2464</v>
      </c>
      <c r="Q1086" s="520" t="s">
        <v>10071</v>
      </c>
      <c r="R1086" s="520" t="s">
        <v>10072</v>
      </c>
      <c r="S1086" s="520" t="s">
        <v>2464</v>
      </c>
      <c r="T1086" s="520" t="s">
        <v>2464</v>
      </c>
      <c r="U1086" s="520" t="s">
        <v>10071</v>
      </c>
      <c r="V1086" s="520" t="s">
        <v>10073</v>
      </c>
      <c r="W1086" s="520" t="s">
        <v>6302</v>
      </c>
      <c r="X1086" s="520" t="s">
        <v>6303</v>
      </c>
      <c r="Y1086" s="520" t="s">
        <v>2464</v>
      </c>
      <c r="Z1086" s="520" t="s">
        <v>2464</v>
      </c>
      <c r="AA1086" s="520" t="s">
        <v>2690</v>
      </c>
      <c r="AB1086" s="520" t="s">
        <v>10074</v>
      </c>
      <c r="AC1086" s="520" t="s">
        <v>10075</v>
      </c>
      <c r="AD1086" s="520" t="s">
        <v>10076</v>
      </c>
      <c r="AE1086" s="520" t="s">
        <v>6549</v>
      </c>
      <c r="AF1086" s="520" t="s">
        <v>2464</v>
      </c>
      <c r="AG1086" s="520" t="s">
        <v>2464</v>
      </c>
    </row>
    <row r="1087" spans="1:33" ht="12.75" hidden="1" customHeight="1" outlineLevel="1">
      <c r="A1087" s="520" t="s">
        <v>10077</v>
      </c>
      <c r="B1087" s="520" t="s">
        <v>10078</v>
      </c>
      <c r="C1087" s="520" t="s">
        <v>10078</v>
      </c>
      <c r="D1087" s="520" t="s">
        <v>10078</v>
      </c>
      <c r="E1087" s="520" t="s">
        <v>9437</v>
      </c>
      <c r="F1087" s="520">
        <v>1</v>
      </c>
      <c r="G1087" s="523">
        <v>36526.000011574077</v>
      </c>
      <c r="H1087" s="523">
        <v>47848.999988425923</v>
      </c>
      <c r="I1087" s="523">
        <v>42599.59003472222</v>
      </c>
      <c r="J1087" s="520" t="s">
        <v>2465</v>
      </c>
      <c r="K1087" s="520">
        <v>1</v>
      </c>
      <c r="L1087" s="520" t="s">
        <v>2464</v>
      </c>
      <c r="M1087" s="520" t="s">
        <v>10079</v>
      </c>
      <c r="N1087" s="523">
        <v>39482</v>
      </c>
      <c r="O1087" s="520" t="s">
        <v>6541</v>
      </c>
      <c r="P1087" s="520" t="s">
        <v>2464</v>
      </c>
      <c r="Q1087" s="520" t="s">
        <v>10080</v>
      </c>
      <c r="R1087" s="520" t="s">
        <v>2464</v>
      </c>
      <c r="S1087" s="520" t="s">
        <v>2464</v>
      </c>
      <c r="T1087" s="520" t="s">
        <v>2464</v>
      </c>
      <c r="U1087" s="520" t="s">
        <v>10081</v>
      </c>
      <c r="V1087" s="520" t="s">
        <v>10082</v>
      </c>
      <c r="W1087" s="520" t="s">
        <v>6302</v>
      </c>
      <c r="X1087" s="520" t="s">
        <v>6303</v>
      </c>
      <c r="Y1087" s="520" t="s">
        <v>2464</v>
      </c>
      <c r="Z1087" s="520" t="s">
        <v>2464</v>
      </c>
      <c r="AA1087" s="520" t="s">
        <v>2690</v>
      </c>
      <c r="AB1087" s="520" t="s">
        <v>10083</v>
      </c>
      <c r="AC1087" s="520" t="s">
        <v>10084</v>
      </c>
      <c r="AD1087" s="520" t="s">
        <v>2464</v>
      </c>
      <c r="AE1087" s="520" t="s">
        <v>6549</v>
      </c>
      <c r="AF1087" s="520" t="s">
        <v>2464</v>
      </c>
      <c r="AG1087" s="520" t="s">
        <v>2464</v>
      </c>
    </row>
    <row r="1088" spans="1:33" ht="12.75" hidden="1" customHeight="1" outlineLevel="1">
      <c r="A1088" s="520" t="s">
        <v>10085</v>
      </c>
      <c r="B1088" s="520" t="s">
        <v>10086</v>
      </c>
      <c r="C1088" s="520" t="s">
        <v>10086</v>
      </c>
      <c r="D1088" s="520" t="s">
        <v>10086</v>
      </c>
      <c r="E1088" s="520" t="s">
        <v>9437</v>
      </c>
      <c r="F1088" s="520">
        <v>1</v>
      </c>
      <c r="G1088" s="523">
        <v>36526.000011574077</v>
      </c>
      <c r="H1088" s="523">
        <v>47848.999988425923</v>
      </c>
      <c r="I1088" s="523">
        <v>42599.59003472222</v>
      </c>
      <c r="J1088" s="520" t="s">
        <v>2465</v>
      </c>
      <c r="K1088" s="520">
        <v>1</v>
      </c>
      <c r="L1088" s="520" t="s">
        <v>2464</v>
      </c>
      <c r="M1088" s="520" t="s">
        <v>10087</v>
      </c>
      <c r="N1088" s="523">
        <v>39482</v>
      </c>
      <c r="O1088" s="520" t="s">
        <v>6541</v>
      </c>
      <c r="P1088" s="520" t="s">
        <v>2464</v>
      </c>
      <c r="Q1088" s="520" t="s">
        <v>10088</v>
      </c>
      <c r="R1088" s="520" t="s">
        <v>2464</v>
      </c>
      <c r="S1088" s="520" t="s">
        <v>2464</v>
      </c>
      <c r="T1088" s="520" t="s">
        <v>2464</v>
      </c>
      <c r="U1088" s="520" t="s">
        <v>10089</v>
      </c>
      <c r="V1088" s="520" t="s">
        <v>10090</v>
      </c>
      <c r="W1088" s="520" t="s">
        <v>6302</v>
      </c>
      <c r="X1088" s="520" t="s">
        <v>6303</v>
      </c>
      <c r="Y1088" s="520" t="s">
        <v>10091</v>
      </c>
      <c r="Z1088" s="520" t="s">
        <v>10092</v>
      </c>
      <c r="AA1088" s="520" t="s">
        <v>2690</v>
      </c>
      <c r="AB1088" s="520" t="s">
        <v>10093</v>
      </c>
      <c r="AC1088" s="520" t="s">
        <v>10094</v>
      </c>
      <c r="AD1088" s="520" t="s">
        <v>2464</v>
      </c>
      <c r="AE1088" s="520" t="s">
        <v>6549</v>
      </c>
      <c r="AF1088" s="520" t="s">
        <v>2464</v>
      </c>
      <c r="AG1088" s="520" t="s">
        <v>2464</v>
      </c>
    </row>
    <row r="1089" spans="1:33" ht="12.75" hidden="1" customHeight="1" outlineLevel="1">
      <c r="A1089" s="520" t="s">
        <v>10095</v>
      </c>
      <c r="B1089" s="520" t="s">
        <v>10096</v>
      </c>
      <c r="C1089" s="520" t="s">
        <v>10096</v>
      </c>
      <c r="D1089" s="520" t="s">
        <v>10096</v>
      </c>
      <c r="E1089" s="520" t="s">
        <v>9437</v>
      </c>
      <c r="F1089" s="520">
        <v>1</v>
      </c>
      <c r="G1089" s="523">
        <v>36526.000011574077</v>
      </c>
      <c r="H1089" s="523">
        <v>47848.999988425923</v>
      </c>
      <c r="I1089" s="523">
        <v>42599.59003472222</v>
      </c>
      <c r="J1089" s="520" t="s">
        <v>2465</v>
      </c>
      <c r="K1089" s="520">
        <v>1</v>
      </c>
      <c r="L1089" s="520" t="s">
        <v>2464</v>
      </c>
      <c r="M1089" s="520" t="s">
        <v>10097</v>
      </c>
      <c r="N1089" s="523">
        <v>39482</v>
      </c>
      <c r="O1089" s="520" t="s">
        <v>6419</v>
      </c>
      <c r="P1089" s="520" t="s">
        <v>2464</v>
      </c>
      <c r="Q1089" s="520" t="s">
        <v>10098</v>
      </c>
      <c r="R1089" s="520" t="s">
        <v>10099</v>
      </c>
      <c r="S1089" s="520" t="s">
        <v>10100</v>
      </c>
      <c r="T1089" s="520" t="s">
        <v>2464</v>
      </c>
      <c r="U1089" s="520" t="s">
        <v>10101</v>
      </c>
      <c r="V1089" s="520" t="s">
        <v>10102</v>
      </c>
      <c r="W1089" s="520" t="s">
        <v>6302</v>
      </c>
      <c r="X1089" s="520" t="s">
        <v>6303</v>
      </c>
      <c r="Y1089" s="520" t="s">
        <v>10103</v>
      </c>
      <c r="Z1089" s="520" t="s">
        <v>10104</v>
      </c>
      <c r="AA1089" s="520" t="s">
        <v>2690</v>
      </c>
      <c r="AB1089" s="520" t="s">
        <v>10105</v>
      </c>
      <c r="AC1089" s="520" t="s">
        <v>10106</v>
      </c>
      <c r="AD1089" s="520" t="s">
        <v>10107</v>
      </c>
      <c r="AE1089" s="520" t="s">
        <v>6427</v>
      </c>
      <c r="AF1089" s="520" t="s">
        <v>2464</v>
      </c>
      <c r="AG1089" s="520" t="s">
        <v>10108</v>
      </c>
    </row>
    <row r="1090" spans="1:33" ht="12.75" hidden="1" customHeight="1" outlineLevel="1">
      <c r="A1090" s="520" t="s">
        <v>10109</v>
      </c>
      <c r="B1090" s="520" t="s">
        <v>10110</v>
      </c>
      <c r="C1090" s="520" t="s">
        <v>10110</v>
      </c>
      <c r="D1090" s="520" t="s">
        <v>10111</v>
      </c>
      <c r="E1090" s="520" t="s">
        <v>9437</v>
      </c>
      <c r="F1090" s="520">
        <v>1</v>
      </c>
      <c r="G1090" s="523">
        <v>36526.000011574077</v>
      </c>
      <c r="H1090" s="523">
        <v>47848.999988425923</v>
      </c>
      <c r="I1090" s="523">
        <v>42599.59003472222</v>
      </c>
      <c r="J1090" s="520" t="s">
        <v>2465</v>
      </c>
      <c r="K1090" s="520">
        <v>1</v>
      </c>
      <c r="L1090" s="520" t="s">
        <v>2464</v>
      </c>
      <c r="M1090" s="520" t="s">
        <v>10112</v>
      </c>
      <c r="N1090" s="523">
        <v>39482</v>
      </c>
      <c r="O1090" s="520" t="s">
        <v>6405</v>
      </c>
      <c r="P1090" s="520" t="s">
        <v>2464</v>
      </c>
      <c r="Q1090" s="520" t="s">
        <v>10113</v>
      </c>
      <c r="R1090" s="520" t="s">
        <v>10114</v>
      </c>
      <c r="S1090" s="520" t="s">
        <v>2464</v>
      </c>
      <c r="T1090" s="520" t="s">
        <v>2464</v>
      </c>
      <c r="U1090" s="520" t="s">
        <v>10115</v>
      </c>
      <c r="V1090" s="520" t="s">
        <v>10116</v>
      </c>
      <c r="W1090" s="520" t="s">
        <v>6302</v>
      </c>
      <c r="X1090" s="520" t="s">
        <v>6303</v>
      </c>
      <c r="Y1090" s="520" t="s">
        <v>2464</v>
      </c>
      <c r="Z1090" s="520" t="s">
        <v>2464</v>
      </c>
      <c r="AA1090" s="520" t="s">
        <v>2690</v>
      </c>
      <c r="AB1090" s="520" t="s">
        <v>10117</v>
      </c>
      <c r="AC1090" s="520" t="s">
        <v>10118</v>
      </c>
      <c r="AD1090" s="520" t="s">
        <v>10119</v>
      </c>
      <c r="AE1090" s="520" t="s">
        <v>6414</v>
      </c>
      <c r="AF1090" s="520" t="s">
        <v>2464</v>
      </c>
      <c r="AG1090" s="520" t="s">
        <v>2464</v>
      </c>
    </row>
    <row r="1091" spans="1:33" ht="12.75" hidden="1" customHeight="1" outlineLevel="1">
      <c r="A1091" s="520" t="s">
        <v>10120</v>
      </c>
      <c r="B1091" s="520" t="s">
        <v>10121</v>
      </c>
      <c r="C1091" s="520" t="s">
        <v>10121</v>
      </c>
      <c r="D1091" s="520" t="s">
        <v>10121</v>
      </c>
      <c r="E1091" s="520" t="s">
        <v>9437</v>
      </c>
      <c r="F1091" s="520">
        <v>1</v>
      </c>
      <c r="G1091" s="523">
        <v>36526.000011574077</v>
      </c>
      <c r="H1091" s="523">
        <v>47848.999988425923</v>
      </c>
      <c r="I1091" s="523">
        <v>42599.59003472222</v>
      </c>
      <c r="J1091" s="520" t="s">
        <v>2465</v>
      </c>
      <c r="K1091" s="520">
        <v>1</v>
      </c>
      <c r="L1091" s="520" t="s">
        <v>2464</v>
      </c>
      <c r="M1091" s="520" t="s">
        <v>10122</v>
      </c>
      <c r="N1091" s="523">
        <v>39482</v>
      </c>
      <c r="O1091" s="520" t="s">
        <v>6541</v>
      </c>
      <c r="P1091" s="520" t="s">
        <v>2464</v>
      </c>
      <c r="Q1091" s="520" t="s">
        <v>10123</v>
      </c>
      <c r="R1091" s="520" t="s">
        <v>10124</v>
      </c>
      <c r="S1091" s="520" t="s">
        <v>2464</v>
      </c>
      <c r="T1091" s="520" t="s">
        <v>2464</v>
      </c>
      <c r="U1091" s="520" t="s">
        <v>10125</v>
      </c>
      <c r="V1091" s="520" t="s">
        <v>10126</v>
      </c>
      <c r="W1091" s="520" t="s">
        <v>6302</v>
      </c>
      <c r="X1091" s="520" t="s">
        <v>6303</v>
      </c>
      <c r="Y1091" s="520" t="s">
        <v>2464</v>
      </c>
      <c r="Z1091" s="520" t="s">
        <v>2464</v>
      </c>
      <c r="AA1091" s="520" t="s">
        <v>2690</v>
      </c>
      <c r="AB1091" s="520" t="s">
        <v>10127</v>
      </c>
      <c r="AC1091" s="520" t="s">
        <v>10128</v>
      </c>
      <c r="AD1091" s="520" t="s">
        <v>10129</v>
      </c>
      <c r="AE1091" s="520" t="s">
        <v>6549</v>
      </c>
      <c r="AF1091" s="520" t="s">
        <v>2464</v>
      </c>
      <c r="AG1091" s="520" t="s">
        <v>2464</v>
      </c>
    </row>
    <row r="1092" spans="1:33" ht="12.75" hidden="1" customHeight="1" outlineLevel="1">
      <c r="A1092" s="520" t="s">
        <v>10130</v>
      </c>
      <c r="B1092" s="520" t="s">
        <v>10131</v>
      </c>
      <c r="C1092" s="520" t="s">
        <v>10131</v>
      </c>
      <c r="D1092" s="520" t="s">
        <v>10131</v>
      </c>
      <c r="E1092" s="520" t="s">
        <v>9437</v>
      </c>
      <c r="F1092" s="520">
        <v>1</v>
      </c>
      <c r="G1092" s="523">
        <v>36526.000011574077</v>
      </c>
      <c r="H1092" s="523">
        <v>47848.999988425923</v>
      </c>
      <c r="I1092" s="523">
        <v>42599.59003472222</v>
      </c>
      <c r="J1092" s="520" t="s">
        <v>2465</v>
      </c>
      <c r="K1092" s="520">
        <v>1</v>
      </c>
      <c r="L1092" s="520" t="s">
        <v>2464</v>
      </c>
      <c r="M1092" s="520" t="s">
        <v>10132</v>
      </c>
      <c r="N1092" s="523">
        <v>39482</v>
      </c>
      <c r="O1092" s="520" t="s">
        <v>6541</v>
      </c>
      <c r="P1092" s="520" t="s">
        <v>2464</v>
      </c>
      <c r="Q1092" s="520" t="s">
        <v>10133</v>
      </c>
      <c r="R1092" s="520" t="s">
        <v>10134</v>
      </c>
      <c r="S1092" s="520" t="s">
        <v>2464</v>
      </c>
      <c r="T1092" s="520" t="s">
        <v>2464</v>
      </c>
      <c r="U1092" s="520" t="s">
        <v>10135</v>
      </c>
      <c r="V1092" s="520" t="s">
        <v>10136</v>
      </c>
      <c r="W1092" s="520" t="s">
        <v>6302</v>
      </c>
      <c r="X1092" s="520" t="s">
        <v>6303</v>
      </c>
      <c r="Y1092" s="520" t="s">
        <v>2464</v>
      </c>
      <c r="Z1092" s="520" t="s">
        <v>2464</v>
      </c>
      <c r="AA1092" s="520" t="s">
        <v>2690</v>
      </c>
      <c r="AB1092" s="520" t="s">
        <v>10137</v>
      </c>
      <c r="AC1092" s="520" t="s">
        <v>10138</v>
      </c>
      <c r="AD1092" s="520" t="s">
        <v>10139</v>
      </c>
      <c r="AE1092" s="520" t="s">
        <v>6549</v>
      </c>
      <c r="AF1092" s="520" t="s">
        <v>2464</v>
      </c>
      <c r="AG1092" s="520" t="s">
        <v>2464</v>
      </c>
    </row>
    <row r="1093" spans="1:33" ht="12.75" hidden="1" customHeight="1" outlineLevel="1">
      <c r="A1093" s="520" t="s">
        <v>10140</v>
      </c>
      <c r="B1093" s="520" t="s">
        <v>10141</v>
      </c>
      <c r="C1093" s="520" t="s">
        <v>10141</v>
      </c>
      <c r="D1093" s="520" t="s">
        <v>10141</v>
      </c>
      <c r="E1093" s="520" t="s">
        <v>2464</v>
      </c>
      <c r="F1093" s="520">
        <v>0</v>
      </c>
      <c r="G1093" s="523">
        <v>36526.000011574077</v>
      </c>
      <c r="H1093" s="523">
        <v>47848.999988425923</v>
      </c>
      <c r="I1093" s="523">
        <v>41843.911157407405</v>
      </c>
      <c r="J1093" s="520" t="s">
        <v>2465</v>
      </c>
      <c r="K1093" s="520">
        <v>1</v>
      </c>
      <c r="L1093" s="520" t="s">
        <v>2464</v>
      </c>
      <c r="M1093" s="520" t="s">
        <v>10142</v>
      </c>
      <c r="N1093" s="523">
        <v>39482</v>
      </c>
      <c r="O1093" s="520" t="s">
        <v>2464</v>
      </c>
      <c r="P1093" s="520" t="s">
        <v>2464</v>
      </c>
      <c r="Q1093" s="520" t="s">
        <v>2464</v>
      </c>
      <c r="R1093" s="520" t="s">
        <v>2464</v>
      </c>
      <c r="S1093" s="520" t="s">
        <v>2464</v>
      </c>
      <c r="T1093" s="520" t="s">
        <v>2464</v>
      </c>
      <c r="U1093" s="520" t="s">
        <v>2464</v>
      </c>
      <c r="V1093" s="520" t="s">
        <v>2464</v>
      </c>
      <c r="W1093" s="520" t="s">
        <v>2464</v>
      </c>
      <c r="X1093" s="520" t="s">
        <v>2464</v>
      </c>
      <c r="Y1093" s="520" t="s">
        <v>2464</v>
      </c>
      <c r="Z1093" s="520" t="s">
        <v>2464</v>
      </c>
      <c r="AA1093" s="520" t="s">
        <v>2689</v>
      </c>
      <c r="AB1093" s="520" t="s">
        <v>10143</v>
      </c>
      <c r="AC1093" s="520" t="s">
        <v>2464</v>
      </c>
      <c r="AD1093" s="520" t="s">
        <v>2464</v>
      </c>
      <c r="AE1093" s="520" t="s">
        <v>2464</v>
      </c>
      <c r="AF1093" s="520" t="s">
        <v>2464</v>
      </c>
      <c r="AG1093" s="520" t="s">
        <v>2464</v>
      </c>
    </row>
    <row r="1094" spans="1:33" ht="12.75" hidden="1" customHeight="1" outlineLevel="1">
      <c r="A1094" s="520" t="s">
        <v>10144</v>
      </c>
      <c r="B1094" s="520" t="s">
        <v>10145</v>
      </c>
      <c r="C1094" s="520" t="s">
        <v>10145</v>
      </c>
      <c r="D1094" s="520" t="s">
        <v>10145</v>
      </c>
      <c r="E1094" s="520" t="s">
        <v>10140</v>
      </c>
      <c r="F1094" s="520">
        <v>1</v>
      </c>
      <c r="G1094" s="523">
        <v>36526.000011574077</v>
      </c>
      <c r="H1094" s="523">
        <v>47848.999988425923</v>
      </c>
      <c r="I1094" s="523">
        <v>42599.59003472222</v>
      </c>
      <c r="J1094" s="520" t="s">
        <v>2465</v>
      </c>
      <c r="K1094" s="520">
        <v>1</v>
      </c>
      <c r="L1094" s="520" t="s">
        <v>2464</v>
      </c>
      <c r="M1094" s="520" t="s">
        <v>10146</v>
      </c>
      <c r="N1094" s="523">
        <v>39482</v>
      </c>
      <c r="O1094" s="520" t="s">
        <v>2464</v>
      </c>
      <c r="P1094" s="520" t="s">
        <v>2464</v>
      </c>
      <c r="Q1094" s="520" t="s">
        <v>10147</v>
      </c>
      <c r="R1094" s="520" t="s">
        <v>10148</v>
      </c>
      <c r="S1094" s="520" t="s">
        <v>2464</v>
      </c>
      <c r="T1094" s="520" t="s">
        <v>2464</v>
      </c>
      <c r="U1094" s="520" t="s">
        <v>10149</v>
      </c>
      <c r="V1094" s="520" t="s">
        <v>10150</v>
      </c>
      <c r="W1094" s="520" t="s">
        <v>5910</v>
      </c>
      <c r="X1094" s="520" t="s">
        <v>5911</v>
      </c>
      <c r="Y1094" s="520" t="s">
        <v>2464</v>
      </c>
      <c r="Z1094" s="520" t="s">
        <v>2464</v>
      </c>
      <c r="AA1094" s="520" t="s">
        <v>2690</v>
      </c>
      <c r="AB1094" s="520" t="s">
        <v>10151</v>
      </c>
      <c r="AC1094" s="520" t="s">
        <v>10152</v>
      </c>
      <c r="AD1094" s="520" t="s">
        <v>10153</v>
      </c>
      <c r="AE1094" s="520" t="s">
        <v>2464</v>
      </c>
      <c r="AF1094" s="520" t="s">
        <v>2464</v>
      </c>
      <c r="AG1094" s="520" t="s">
        <v>2464</v>
      </c>
    </row>
    <row r="1095" spans="1:33" ht="12.75" hidden="1" customHeight="1" outlineLevel="1">
      <c r="A1095" s="520" t="s">
        <v>10154</v>
      </c>
      <c r="B1095" s="520" t="s">
        <v>10155</v>
      </c>
      <c r="C1095" s="520" t="s">
        <v>10155</v>
      </c>
      <c r="D1095" s="520" t="s">
        <v>10155</v>
      </c>
      <c r="E1095" s="520" t="s">
        <v>10140</v>
      </c>
      <c r="F1095" s="520">
        <v>1</v>
      </c>
      <c r="G1095" s="523">
        <v>36526.000011574077</v>
      </c>
      <c r="H1095" s="523">
        <v>47848.999988425923</v>
      </c>
      <c r="I1095" s="523">
        <v>42599.59003472222</v>
      </c>
      <c r="J1095" s="520" t="s">
        <v>2465</v>
      </c>
      <c r="K1095" s="520">
        <v>1</v>
      </c>
      <c r="L1095" s="520" t="s">
        <v>2464</v>
      </c>
      <c r="M1095" s="520" t="s">
        <v>10156</v>
      </c>
      <c r="N1095" s="523">
        <v>39482</v>
      </c>
      <c r="O1095" s="520" t="s">
        <v>2464</v>
      </c>
      <c r="P1095" s="520" t="s">
        <v>2464</v>
      </c>
      <c r="Q1095" s="520" t="s">
        <v>10157</v>
      </c>
      <c r="R1095" s="520" t="s">
        <v>10158</v>
      </c>
      <c r="S1095" s="520" t="s">
        <v>2464</v>
      </c>
      <c r="T1095" s="520" t="s">
        <v>2464</v>
      </c>
      <c r="U1095" s="520" t="s">
        <v>10159</v>
      </c>
      <c r="V1095" s="520" t="s">
        <v>2464</v>
      </c>
      <c r="W1095" s="520" t="s">
        <v>5910</v>
      </c>
      <c r="X1095" s="520" t="s">
        <v>5911</v>
      </c>
      <c r="Y1095" s="520" t="s">
        <v>2464</v>
      </c>
      <c r="Z1095" s="520" t="s">
        <v>2464</v>
      </c>
      <c r="AA1095" s="520" t="s">
        <v>2690</v>
      </c>
      <c r="AB1095" s="520" t="s">
        <v>10160</v>
      </c>
      <c r="AC1095" s="520" t="s">
        <v>2464</v>
      </c>
      <c r="AD1095" s="520" t="s">
        <v>10153</v>
      </c>
      <c r="AE1095" s="520" t="s">
        <v>2464</v>
      </c>
      <c r="AF1095" s="520" t="s">
        <v>2464</v>
      </c>
      <c r="AG1095" s="520" t="s">
        <v>2464</v>
      </c>
    </row>
    <row r="1096" spans="1:33" ht="12.75" hidden="1" customHeight="1" outlineLevel="1">
      <c r="A1096" s="520" t="s">
        <v>10161</v>
      </c>
      <c r="B1096" s="520" t="s">
        <v>10162</v>
      </c>
      <c r="C1096" s="520" t="s">
        <v>10162</v>
      </c>
      <c r="D1096" s="520" t="s">
        <v>10162</v>
      </c>
      <c r="E1096" s="520" t="s">
        <v>10140</v>
      </c>
      <c r="F1096" s="520">
        <v>1</v>
      </c>
      <c r="G1096" s="523">
        <v>36526.000011574077</v>
      </c>
      <c r="H1096" s="523">
        <v>47848.999988425923</v>
      </c>
      <c r="I1096" s="523">
        <v>42599.59003472222</v>
      </c>
      <c r="J1096" s="520" t="s">
        <v>2465</v>
      </c>
      <c r="K1096" s="520">
        <v>1</v>
      </c>
      <c r="L1096" s="520" t="s">
        <v>2464</v>
      </c>
      <c r="M1096" s="520" t="s">
        <v>10163</v>
      </c>
      <c r="N1096" s="523">
        <v>39482</v>
      </c>
      <c r="O1096" s="520" t="s">
        <v>2464</v>
      </c>
      <c r="P1096" s="520" t="s">
        <v>2464</v>
      </c>
      <c r="Q1096" s="520" t="s">
        <v>10164</v>
      </c>
      <c r="R1096" s="520" t="s">
        <v>10165</v>
      </c>
      <c r="S1096" s="520" t="s">
        <v>2464</v>
      </c>
      <c r="T1096" s="520" t="s">
        <v>2464</v>
      </c>
      <c r="U1096" s="520" t="s">
        <v>10164</v>
      </c>
      <c r="V1096" s="520" t="s">
        <v>2464</v>
      </c>
      <c r="W1096" s="520" t="s">
        <v>5910</v>
      </c>
      <c r="X1096" s="520" t="s">
        <v>5911</v>
      </c>
      <c r="Y1096" s="520" t="s">
        <v>2464</v>
      </c>
      <c r="Z1096" s="520" t="s">
        <v>2464</v>
      </c>
      <c r="AA1096" s="520" t="s">
        <v>2690</v>
      </c>
      <c r="AB1096" s="520" t="s">
        <v>10166</v>
      </c>
      <c r="AC1096" s="520" t="s">
        <v>2464</v>
      </c>
      <c r="AD1096" s="520" t="s">
        <v>10167</v>
      </c>
      <c r="AE1096" s="520" t="s">
        <v>2464</v>
      </c>
      <c r="AF1096" s="520" t="s">
        <v>2464</v>
      </c>
      <c r="AG1096" s="520" t="s">
        <v>2464</v>
      </c>
    </row>
    <row r="1097" spans="1:33" ht="12.75" hidden="1" customHeight="1" outlineLevel="1">
      <c r="A1097" s="520" t="s">
        <v>10168</v>
      </c>
      <c r="B1097" s="520" t="s">
        <v>10169</v>
      </c>
      <c r="C1097" s="520" t="s">
        <v>10169</v>
      </c>
      <c r="D1097" s="520" t="s">
        <v>10169</v>
      </c>
      <c r="E1097" s="520" t="s">
        <v>10140</v>
      </c>
      <c r="F1097" s="520">
        <v>1</v>
      </c>
      <c r="G1097" s="523">
        <v>36526.000011574077</v>
      </c>
      <c r="H1097" s="523">
        <v>47848.999988425923</v>
      </c>
      <c r="I1097" s="523">
        <v>42599.59003472222</v>
      </c>
      <c r="J1097" s="520" t="s">
        <v>2465</v>
      </c>
      <c r="K1097" s="520">
        <v>1</v>
      </c>
      <c r="L1097" s="520" t="s">
        <v>2464</v>
      </c>
      <c r="M1097" s="520" t="s">
        <v>10170</v>
      </c>
      <c r="N1097" s="523">
        <v>39482</v>
      </c>
      <c r="O1097" s="520" t="s">
        <v>2464</v>
      </c>
      <c r="P1097" s="520" t="s">
        <v>2464</v>
      </c>
      <c r="Q1097" s="520" t="s">
        <v>10171</v>
      </c>
      <c r="R1097" s="520" t="s">
        <v>10172</v>
      </c>
      <c r="S1097" s="520" t="s">
        <v>2464</v>
      </c>
      <c r="T1097" s="520" t="s">
        <v>2464</v>
      </c>
      <c r="U1097" s="520" t="s">
        <v>10171</v>
      </c>
      <c r="V1097" s="520" t="s">
        <v>10173</v>
      </c>
      <c r="W1097" s="520" t="s">
        <v>5910</v>
      </c>
      <c r="X1097" s="520" t="s">
        <v>5911</v>
      </c>
      <c r="Y1097" s="520" t="s">
        <v>2464</v>
      </c>
      <c r="Z1097" s="520" t="s">
        <v>2464</v>
      </c>
      <c r="AA1097" s="520" t="s">
        <v>2690</v>
      </c>
      <c r="AB1097" s="520" t="s">
        <v>10174</v>
      </c>
      <c r="AC1097" s="520" t="s">
        <v>10175</v>
      </c>
      <c r="AD1097" s="520" t="s">
        <v>10176</v>
      </c>
      <c r="AE1097" s="520" t="s">
        <v>2464</v>
      </c>
      <c r="AF1097" s="520" t="s">
        <v>2464</v>
      </c>
      <c r="AG1097" s="520" t="s">
        <v>2464</v>
      </c>
    </row>
    <row r="1098" spans="1:33" ht="12.75" hidden="1" customHeight="1" outlineLevel="1">
      <c r="A1098" s="520" t="s">
        <v>10177</v>
      </c>
      <c r="B1098" s="520" t="s">
        <v>10178</v>
      </c>
      <c r="C1098" s="520" t="s">
        <v>10178</v>
      </c>
      <c r="D1098" s="520" t="s">
        <v>10178</v>
      </c>
      <c r="E1098" s="520" t="s">
        <v>10140</v>
      </c>
      <c r="F1098" s="520">
        <v>1</v>
      </c>
      <c r="G1098" s="523">
        <v>36526.000011574077</v>
      </c>
      <c r="H1098" s="523">
        <v>47848.999988425923</v>
      </c>
      <c r="I1098" s="523">
        <v>42599.59003472222</v>
      </c>
      <c r="J1098" s="520" t="s">
        <v>2465</v>
      </c>
      <c r="K1098" s="520">
        <v>1</v>
      </c>
      <c r="L1098" s="520" t="s">
        <v>2464</v>
      </c>
      <c r="M1098" s="520" t="s">
        <v>10179</v>
      </c>
      <c r="N1098" s="523">
        <v>39482</v>
      </c>
      <c r="O1098" s="520" t="s">
        <v>2464</v>
      </c>
      <c r="P1098" s="520" t="s">
        <v>2464</v>
      </c>
      <c r="Q1098" s="520" t="s">
        <v>10180</v>
      </c>
      <c r="R1098" s="520" t="s">
        <v>10181</v>
      </c>
      <c r="S1098" s="520" t="s">
        <v>2464</v>
      </c>
      <c r="T1098" s="520" t="s">
        <v>2464</v>
      </c>
      <c r="U1098" s="520" t="s">
        <v>10182</v>
      </c>
      <c r="V1098" s="520" t="s">
        <v>10183</v>
      </c>
      <c r="W1098" s="520" t="s">
        <v>5910</v>
      </c>
      <c r="X1098" s="520" t="s">
        <v>5911</v>
      </c>
      <c r="Y1098" s="520" t="s">
        <v>2464</v>
      </c>
      <c r="Z1098" s="520" t="s">
        <v>2464</v>
      </c>
      <c r="AA1098" s="520" t="s">
        <v>2690</v>
      </c>
      <c r="AB1098" s="520" t="s">
        <v>10184</v>
      </c>
      <c r="AC1098" s="520" t="s">
        <v>10185</v>
      </c>
      <c r="AD1098" s="520" t="s">
        <v>10186</v>
      </c>
      <c r="AE1098" s="520" t="s">
        <v>2464</v>
      </c>
      <c r="AF1098" s="520" t="s">
        <v>2464</v>
      </c>
      <c r="AG1098" s="520" t="s">
        <v>2464</v>
      </c>
    </row>
    <row r="1099" spans="1:33" ht="12.75" hidden="1" customHeight="1" outlineLevel="1">
      <c r="A1099" s="520" t="s">
        <v>10187</v>
      </c>
      <c r="B1099" s="520" t="s">
        <v>10188</v>
      </c>
      <c r="C1099" s="520" t="s">
        <v>10188</v>
      </c>
      <c r="D1099" s="520" t="s">
        <v>10188</v>
      </c>
      <c r="E1099" s="520" t="s">
        <v>10140</v>
      </c>
      <c r="F1099" s="520">
        <v>1</v>
      </c>
      <c r="G1099" s="523">
        <v>36526.000011574077</v>
      </c>
      <c r="H1099" s="523">
        <v>47848.999988425923</v>
      </c>
      <c r="I1099" s="523">
        <v>42599.59003472222</v>
      </c>
      <c r="J1099" s="520" t="s">
        <v>2465</v>
      </c>
      <c r="K1099" s="520">
        <v>1</v>
      </c>
      <c r="L1099" s="520" t="s">
        <v>2464</v>
      </c>
      <c r="M1099" s="520" t="s">
        <v>10189</v>
      </c>
      <c r="N1099" s="523">
        <v>39482</v>
      </c>
      <c r="O1099" s="520" t="s">
        <v>2464</v>
      </c>
      <c r="P1099" s="520" t="s">
        <v>2464</v>
      </c>
      <c r="Q1099" s="520" t="s">
        <v>10190</v>
      </c>
      <c r="R1099" s="520" t="s">
        <v>10191</v>
      </c>
      <c r="S1099" s="520" t="s">
        <v>2464</v>
      </c>
      <c r="T1099" s="520" t="s">
        <v>2464</v>
      </c>
      <c r="U1099" s="520" t="s">
        <v>10192</v>
      </c>
      <c r="V1099" s="520" t="s">
        <v>10193</v>
      </c>
      <c r="W1099" s="520" t="s">
        <v>5910</v>
      </c>
      <c r="X1099" s="520" t="s">
        <v>5911</v>
      </c>
      <c r="Y1099" s="520" t="s">
        <v>2464</v>
      </c>
      <c r="Z1099" s="520" t="s">
        <v>2464</v>
      </c>
      <c r="AA1099" s="520" t="s">
        <v>2690</v>
      </c>
      <c r="AB1099" s="520" t="s">
        <v>10194</v>
      </c>
      <c r="AC1099" s="520" t="s">
        <v>10195</v>
      </c>
      <c r="AD1099" s="520" t="s">
        <v>10196</v>
      </c>
      <c r="AE1099" s="520" t="s">
        <v>2464</v>
      </c>
      <c r="AF1099" s="520" t="s">
        <v>2464</v>
      </c>
      <c r="AG1099" s="520" t="s">
        <v>2464</v>
      </c>
    </row>
    <row r="1100" spans="1:33" ht="12.75" hidden="1" customHeight="1" outlineLevel="1">
      <c r="A1100" s="520" t="s">
        <v>10197</v>
      </c>
      <c r="B1100" s="520" t="s">
        <v>10198</v>
      </c>
      <c r="C1100" s="520" t="s">
        <v>10198</v>
      </c>
      <c r="D1100" s="520" t="s">
        <v>10198</v>
      </c>
      <c r="E1100" s="520" t="s">
        <v>10140</v>
      </c>
      <c r="F1100" s="520">
        <v>1</v>
      </c>
      <c r="G1100" s="523">
        <v>36526.000011574077</v>
      </c>
      <c r="H1100" s="523">
        <v>47848.999988425923</v>
      </c>
      <c r="I1100" s="523">
        <v>42599.59003472222</v>
      </c>
      <c r="J1100" s="520" t="s">
        <v>2465</v>
      </c>
      <c r="K1100" s="520">
        <v>1</v>
      </c>
      <c r="L1100" s="520" t="s">
        <v>2464</v>
      </c>
      <c r="M1100" s="520" t="s">
        <v>10199</v>
      </c>
      <c r="N1100" s="523">
        <v>39482</v>
      </c>
      <c r="O1100" s="520" t="s">
        <v>2464</v>
      </c>
      <c r="P1100" s="520" t="s">
        <v>2464</v>
      </c>
      <c r="Q1100" s="520" t="s">
        <v>10200</v>
      </c>
      <c r="R1100" s="520" t="s">
        <v>10201</v>
      </c>
      <c r="S1100" s="520" t="s">
        <v>2464</v>
      </c>
      <c r="T1100" s="520" t="s">
        <v>2464</v>
      </c>
      <c r="U1100" s="520" t="s">
        <v>10202</v>
      </c>
      <c r="V1100" s="520" t="s">
        <v>10203</v>
      </c>
      <c r="W1100" s="520" t="s">
        <v>5910</v>
      </c>
      <c r="X1100" s="520" t="s">
        <v>5911</v>
      </c>
      <c r="Y1100" s="520" t="s">
        <v>2464</v>
      </c>
      <c r="Z1100" s="520" t="s">
        <v>2464</v>
      </c>
      <c r="AA1100" s="520" t="s">
        <v>2690</v>
      </c>
      <c r="AB1100" s="520" t="s">
        <v>10204</v>
      </c>
      <c r="AC1100" s="520" t="s">
        <v>10205</v>
      </c>
      <c r="AD1100" s="520" t="s">
        <v>10206</v>
      </c>
      <c r="AE1100" s="520" t="s">
        <v>2464</v>
      </c>
      <c r="AF1100" s="520" t="s">
        <v>2464</v>
      </c>
      <c r="AG1100" s="520" t="s">
        <v>2464</v>
      </c>
    </row>
    <row r="1101" spans="1:33" ht="12.75" hidden="1" customHeight="1" outlineLevel="1">
      <c r="A1101" s="520" t="s">
        <v>10207</v>
      </c>
      <c r="B1101" s="520" t="s">
        <v>10208</v>
      </c>
      <c r="C1101" s="520" t="s">
        <v>10208</v>
      </c>
      <c r="D1101" s="520" t="s">
        <v>10208</v>
      </c>
      <c r="E1101" s="520" t="s">
        <v>10140</v>
      </c>
      <c r="F1101" s="520">
        <v>1</v>
      </c>
      <c r="G1101" s="523">
        <v>36526.000011574077</v>
      </c>
      <c r="H1101" s="523">
        <v>47848.999988425923</v>
      </c>
      <c r="I1101" s="523">
        <v>42599.59003472222</v>
      </c>
      <c r="J1101" s="520" t="s">
        <v>2465</v>
      </c>
      <c r="K1101" s="520">
        <v>1</v>
      </c>
      <c r="L1101" s="520" t="s">
        <v>2464</v>
      </c>
      <c r="M1101" s="520" t="s">
        <v>10209</v>
      </c>
      <c r="N1101" s="523">
        <v>39482</v>
      </c>
      <c r="O1101" s="520" t="s">
        <v>2464</v>
      </c>
      <c r="P1101" s="520" t="s">
        <v>2464</v>
      </c>
      <c r="Q1101" s="520" t="s">
        <v>10210</v>
      </c>
      <c r="R1101" s="520" t="s">
        <v>10211</v>
      </c>
      <c r="S1101" s="520" t="s">
        <v>2464</v>
      </c>
      <c r="T1101" s="520" t="s">
        <v>2464</v>
      </c>
      <c r="U1101" s="520" t="s">
        <v>10212</v>
      </c>
      <c r="V1101" s="520" t="s">
        <v>10213</v>
      </c>
      <c r="W1101" s="520" t="s">
        <v>5910</v>
      </c>
      <c r="X1101" s="520" t="s">
        <v>5911</v>
      </c>
      <c r="Y1101" s="520" t="s">
        <v>2464</v>
      </c>
      <c r="Z1101" s="520" t="s">
        <v>2464</v>
      </c>
      <c r="AA1101" s="520" t="s">
        <v>2690</v>
      </c>
      <c r="AB1101" s="520" t="s">
        <v>10214</v>
      </c>
      <c r="AC1101" s="520" t="s">
        <v>10215</v>
      </c>
      <c r="AD1101" s="520" t="s">
        <v>10216</v>
      </c>
      <c r="AE1101" s="520" t="s">
        <v>2464</v>
      </c>
      <c r="AF1101" s="520" t="s">
        <v>2464</v>
      </c>
      <c r="AG1101" s="520" t="s">
        <v>2464</v>
      </c>
    </row>
    <row r="1102" spans="1:33" ht="12.75" hidden="1" customHeight="1" outlineLevel="1">
      <c r="A1102" s="520" t="s">
        <v>10217</v>
      </c>
      <c r="B1102" s="520" t="s">
        <v>10218</v>
      </c>
      <c r="C1102" s="520" t="s">
        <v>10218</v>
      </c>
      <c r="D1102" s="520" t="s">
        <v>10218</v>
      </c>
      <c r="E1102" s="520" t="s">
        <v>10140</v>
      </c>
      <c r="F1102" s="520">
        <v>1</v>
      </c>
      <c r="G1102" s="523">
        <v>36526.000011574077</v>
      </c>
      <c r="H1102" s="523">
        <v>47848.999988425923</v>
      </c>
      <c r="I1102" s="523">
        <v>42599.59003472222</v>
      </c>
      <c r="J1102" s="520" t="s">
        <v>2465</v>
      </c>
      <c r="K1102" s="520">
        <v>1</v>
      </c>
      <c r="L1102" s="520" t="s">
        <v>2464</v>
      </c>
      <c r="M1102" s="520" t="s">
        <v>10219</v>
      </c>
      <c r="N1102" s="523">
        <v>39482</v>
      </c>
      <c r="O1102" s="520" t="s">
        <v>2464</v>
      </c>
      <c r="P1102" s="520" t="s">
        <v>2464</v>
      </c>
      <c r="Q1102" s="520" t="s">
        <v>10220</v>
      </c>
      <c r="R1102" s="520" t="s">
        <v>10221</v>
      </c>
      <c r="S1102" s="520" t="s">
        <v>2464</v>
      </c>
      <c r="T1102" s="520" t="s">
        <v>2464</v>
      </c>
      <c r="U1102" s="520" t="s">
        <v>10220</v>
      </c>
      <c r="V1102" s="520" t="s">
        <v>10222</v>
      </c>
      <c r="W1102" s="520" t="s">
        <v>5910</v>
      </c>
      <c r="X1102" s="520" t="s">
        <v>5911</v>
      </c>
      <c r="Y1102" s="520" t="s">
        <v>2464</v>
      </c>
      <c r="Z1102" s="520" t="s">
        <v>2464</v>
      </c>
      <c r="AA1102" s="520" t="s">
        <v>2690</v>
      </c>
      <c r="AB1102" s="520" t="s">
        <v>10223</v>
      </c>
      <c r="AC1102" s="520" t="s">
        <v>10224</v>
      </c>
      <c r="AD1102" s="520" t="s">
        <v>10225</v>
      </c>
      <c r="AE1102" s="520" t="s">
        <v>2464</v>
      </c>
      <c r="AF1102" s="520" t="s">
        <v>2464</v>
      </c>
      <c r="AG1102" s="520" t="s">
        <v>2464</v>
      </c>
    </row>
    <row r="1103" spans="1:33" ht="12.75" hidden="1" customHeight="1" outlineLevel="1">
      <c r="A1103" s="520" t="s">
        <v>10226</v>
      </c>
      <c r="B1103" s="520" t="s">
        <v>10227</v>
      </c>
      <c r="C1103" s="520" t="s">
        <v>10227</v>
      </c>
      <c r="D1103" s="520" t="s">
        <v>10227</v>
      </c>
      <c r="E1103" s="520" t="s">
        <v>10140</v>
      </c>
      <c r="F1103" s="520">
        <v>1</v>
      </c>
      <c r="G1103" s="523">
        <v>36526.000011574077</v>
      </c>
      <c r="H1103" s="523">
        <v>47848.999988425923</v>
      </c>
      <c r="I1103" s="523">
        <v>42599.59003472222</v>
      </c>
      <c r="J1103" s="520" t="s">
        <v>2465</v>
      </c>
      <c r="K1103" s="520">
        <v>1</v>
      </c>
      <c r="L1103" s="520" t="s">
        <v>2464</v>
      </c>
      <c r="M1103" s="520" t="s">
        <v>10228</v>
      </c>
      <c r="N1103" s="523">
        <v>39482</v>
      </c>
      <c r="O1103" s="520" t="s">
        <v>2464</v>
      </c>
      <c r="P1103" s="520" t="s">
        <v>2464</v>
      </c>
      <c r="Q1103" s="520" t="s">
        <v>10229</v>
      </c>
      <c r="R1103" s="520" t="s">
        <v>10230</v>
      </c>
      <c r="S1103" s="520" t="s">
        <v>2464</v>
      </c>
      <c r="T1103" s="520" t="s">
        <v>2464</v>
      </c>
      <c r="U1103" s="520" t="s">
        <v>10231</v>
      </c>
      <c r="V1103" s="520" t="s">
        <v>10232</v>
      </c>
      <c r="W1103" s="520" t="s">
        <v>5910</v>
      </c>
      <c r="X1103" s="520" t="s">
        <v>5911</v>
      </c>
      <c r="Y1103" s="520" t="s">
        <v>2464</v>
      </c>
      <c r="Z1103" s="520" t="s">
        <v>2464</v>
      </c>
      <c r="AA1103" s="520" t="s">
        <v>2690</v>
      </c>
      <c r="AB1103" s="520" t="s">
        <v>10233</v>
      </c>
      <c r="AC1103" s="520" t="s">
        <v>10234</v>
      </c>
      <c r="AD1103" s="520" t="s">
        <v>10235</v>
      </c>
      <c r="AE1103" s="520" t="s">
        <v>2464</v>
      </c>
      <c r="AF1103" s="520" t="s">
        <v>2464</v>
      </c>
      <c r="AG1103" s="520" t="s">
        <v>2464</v>
      </c>
    </row>
    <row r="1104" spans="1:33" ht="12.75" hidden="1" customHeight="1" outlineLevel="1">
      <c r="A1104" s="520" t="s">
        <v>10236</v>
      </c>
      <c r="B1104" s="520" t="s">
        <v>10237</v>
      </c>
      <c r="C1104" s="520" t="s">
        <v>10237</v>
      </c>
      <c r="D1104" s="520" t="s">
        <v>10237</v>
      </c>
      <c r="E1104" s="520" t="s">
        <v>10140</v>
      </c>
      <c r="F1104" s="520">
        <v>1</v>
      </c>
      <c r="G1104" s="523">
        <v>36526.000011574077</v>
      </c>
      <c r="H1104" s="523">
        <v>47848.999988425923</v>
      </c>
      <c r="I1104" s="523">
        <v>42599.59003472222</v>
      </c>
      <c r="J1104" s="520" t="s">
        <v>2465</v>
      </c>
      <c r="K1104" s="520">
        <v>1</v>
      </c>
      <c r="L1104" s="520" t="s">
        <v>2464</v>
      </c>
      <c r="M1104" s="520" t="s">
        <v>10238</v>
      </c>
      <c r="N1104" s="523">
        <v>39482</v>
      </c>
      <c r="O1104" s="520" t="s">
        <v>2464</v>
      </c>
      <c r="P1104" s="520" t="s">
        <v>2464</v>
      </c>
      <c r="Q1104" s="520" t="s">
        <v>10239</v>
      </c>
      <c r="R1104" s="520" t="s">
        <v>10240</v>
      </c>
      <c r="S1104" s="520" t="s">
        <v>2464</v>
      </c>
      <c r="T1104" s="520" t="s">
        <v>2464</v>
      </c>
      <c r="U1104" s="520" t="s">
        <v>10241</v>
      </c>
      <c r="V1104" s="520" t="s">
        <v>10242</v>
      </c>
      <c r="W1104" s="520" t="s">
        <v>5910</v>
      </c>
      <c r="X1104" s="520" t="s">
        <v>5911</v>
      </c>
      <c r="Y1104" s="520" t="s">
        <v>2464</v>
      </c>
      <c r="Z1104" s="520" t="s">
        <v>2464</v>
      </c>
      <c r="AA1104" s="520" t="s">
        <v>2690</v>
      </c>
      <c r="AB1104" s="520" t="s">
        <v>10243</v>
      </c>
      <c r="AC1104" s="520" t="s">
        <v>10244</v>
      </c>
      <c r="AD1104" s="520" t="s">
        <v>10245</v>
      </c>
      <c r="AE1104" s="520" t="s">
        <v>2464</v>
      </c>
      <c r="AF1104" s="520" t="s">
        <v>2464</v>
      </c>
      <c r="AG1104" s="520" t="s">
        <v>2464</v>
      </c>
    </row>
    <row r="1105" spans="1:33" ht="12.75" hidden="1" customHeight="1" outlineLevel="1">
      <c r="A1105" s="520" t="s">
        <v>10246</v>
      </c>
      <c r="B1105" s="520" t="s">
        <v>10247</v>
      </c>
      <c r="C1105" s="520" t="s">
        <v>10247</v>
      </c>
      <c r="D1105" s="520" t="s">
        <v>10247</v>
      </c>
      <c r="E1105" s="520" t="s">
        <v>10140</v>
      </c>
      <c r="F1105" s="520">
        <v>1</v>
      </c>
      <c r="G1105" s="523">
        <v>36526.000011574077</v>
      </c>
      <c r="H1105" s="523">
        <v>47848.999988425923</v>
      </c>
      <c r="I1105" s="523">
        <v>42599.59003472222</v>
      </c>
      <c r="J1105" s="520" t="s">
        <v>2465</v>
      </c>
      <c r="K1105" s="520">
        <v>1</v>
      </c>
      <c r="L1105" s="520" t="s">
        <v>2464</v>
      </c>
      <c r="M1105" s="520" t="s">
        <v>10248</v>
      </c>
      <c r="N1105" s="523">
        <v>39482</v>
      </c>
      <c r="O1105" s="520" t="s">
        <v>2464</v>
      </c>
      <c r="P1105" s="520" t="s">
        <v>2464</v>
      </c>
      <c r="Q1105" s="520" t="s">
        <v>6005</v>
      </c>
      <c r="R1105" s="520" t="s">
        <v>6066</v>
      </c>
      <c r="S1105" s="520" t="s">
        <v>2464</v>
      </c>
      <c r="T1105" s="520" t="s">
        <v>2464</v>
      </c>
      <c r="U1105" s="520" t="s">
        <v>6005</v>
      </c>
      <c r="V1105" s="520" t="s">
        <v>2464</v>
      </c>
      <c r="W1105" s="520" t="s">
        <v>5910</v>
      </c>
      <c r="X1105" s="520" t="s">
        <v>5911</v>
      </c>
      <c r="Y1105" s="520" t="s">
        <v>10249</v>
      </c>
      <c r="Z1105" s="520" t="s">
        <v>10250</v>
      </c>
      <c r="AA1105" s="520" t="s">
        <v>2690</v>
      </c>
      <c r="AB1105" s="520" t="s">
        <v>10251</v>
      </c>
      <c r="AC1105" s="520" t="s">
        <v>2464</v>
      </c>
      <c r="AD1105" s="520" t="s">
        <v>10252</v>
      </c>
      <c r="AE1105" s="520" t="s">
        <v>2464</v>
      </c>
      <c r="AF1105" s="520" t="s">
        <v>2464</v>
      </c>
      <c r="AG1105" s="520" t="s">
        <v>2464</v>
      </c>
    </row>
    <row r="1106" spans="1:33" ht="12.75" hidden="1" customHeight="1" outlineLevel="1">
      <c r="A1106" s="520" t="s">
        <v>10253</v>
      </c>
      <c r="B1106" s="520" t="s">
        <v>10254</v>
      </c>
      <c r="C1106" s="520" t="s">
        <v>10254</v>
      </c>
      <c r="D1106" s="520" t="s">
        <v>10254</v>
      </c>
      <c r="E1106" s="520" t="s">
        <v>10140</v>
      </c>
      <c r="F1106" s="520">
        <v>1</v>
      </c>
      <c r="G1106" s="523">
        <v>36526.000011574077</v>
      </c>
      <c r="H1106" s="523">
        <v>47848.999988425923</v>
      </c>
      <c r="I1106" s="523">
        <v>42599.59003472222</v>
      </c>
      <c r="J1106" s="520" t="s">
        <v>2465</v>
      </c>
      <c r="K1106" s="520">
        <v>1</v>
      </c>
      <c r="L1106" s="520" t="s">
        <v>2464</v>
      </c>
      <c r="M1106" s="520" t="s">
        <v>10255</v>
      </c>
      <c r="N1106" s="523">
        <v>39482</v>
      </c>
      <c r="O1106" s="520" t="s">
        <v>2464</v>
      </c>
      <c r="P1106" s="520" t="s">
        <v>2464</v>
      </c>
      <c r="Q1106" s="520" t="s">
        <v>6005</v>
      </c>
      <c r="R1106" s="520" t="s">
        <v>10256</v>
      </c>
      <c r="S1106" s="520" t="s">
        <v>2464</v>
      </c>
      <c r="T1106" s="520" t="s">
        <v>2464</v>
      </c>
      <c r="U1106" s="520" t="s">
        <v>6005</v>
      </c>
      <c r="V1106" s="520" t="s">
        <v>2464</v>
      </c>
      <c r="W1106" s="520" t="s">
        <v>5910</v>
      </c>
      <c r="X1106" s="520" t="s">
        <v>5911</v>
      </c>
      <c r="Y1106" s="520" t="s">
        <v>10257</v>
      </c>
      <c r="Z1106" s="520" t="s">
        <v>10258</v>
      </c>
      <c r="AA1106" s="520" t="s">
        <v>2690</v>
      </c>
      <c r="AB1106" s="520" t="s">
        <v>10259</v>
      </c>
      <c r="AC1106" s="520" t="s">
        <v>2464</v>
      </c>
      <c r="AD1106" s="520" t="s">
        <v>10260</v>
      </c>
      <c r="AE1106" s="520" t="s">
        <v>2464</v>
      </c>
      <c r="AF1106" s="520" t="s">
        <v>2464</v>
      </c>
      <c r="AG1106" s="520" t="s">
        <v>2464</v>
      </c>
    </row>
    <row r="1107" spans="1:33" ht="12.75" hidden="1" customHeight="1" outlineLevel="1">
      <c r="A1107" s="520" t="s">
        <v>10261</v>
      </c>
      <c r="B1107" s="520" t="s">
        <v>10262</v>
      </c>
      <c r="C1107" s="520" t="s">
        <v>10262</v>
      </c>
      <c r="D1107" s="520" t="s">
        <v>10262</v>
      </c>
      <c r="E1107" s="520" t="s">
        <v>10140</v>
      </c>
      <c r="F1107" s="520">
        <v>1</v>
      </c>
      <c r="G1107" s="523">
        <v>36526.000011574077</v>
      </c>
      <c r="H1107" s="523">
        <v>47848.999988425923</v>
      </c>
      <c r="I1107" s="523">
        <v>42599.59003472222</v>
      </c>
      <c r="J1107" s="520" t="s">
        <v>2465</v>
      </c>
      <c r="K1107" s="520">
        <v>1</v>
      </c>
      <c r="L1107" s="520" t="s">
        <v>2464</v>
      </c>
      <c r="M1107" s="520" t="s">
        <v>10263</v>
      </c>
      <c r="N1107" s="523">
        <v>39482</v>
      </c>
      <c r="O1107" s="520" t="s">
        <v>2464</v>
      </c>
      <c r="P1107" s="520" t="s">
        <v>10264</v>
      </c>
      <c r="Q1107" s="520" t="s">
        <v>6075</v>
      </c>
      <c r="R1107" s="520" t="s">
        <v>2464</v>
      </c>
      <c r="S1107" s="520" t="s">
        <v>2464</v>
      </c>
      <c r="T1107" s="520" t="s">
        <v>6077</v>
      </c>
      <c r="U1107" s="520" t="s">
        <v>6075</v>
      </c>
      <c r="V1107" s="520" t="s">
        <v>2464</v>
      </c>
      <c r="W1107" s="520" t="s">
        <v>5910</v>
      </c>
      <c r="X1107" s="520" t="s">
        <v>5911</v>
      </c>
      <c r="Y1107" s="520" t="s">
        <v>10265</v>
      </c>
      <c r="Z1107" s="520" t="s">
        <v>10266</v>
      </c>
      <c r="AA1107" s="520" t="s">
        <v>2690</v>
      </c>
      <c r="AB1107" s="520" t="s">
        <v>10267</v>
      </c>
      <c r="AC1107" s="520" t="s">
        <v>2464</v>
      </c>
      <c r="AD1107" s="520" t="s">
        <v>2464</v>
      </c>
      <c r="AE1107" s="520" t="s">
        <v>2464</v>
      </c>
      <c r="AF1107" s="520" t="s">
        <v>2464</v>
      </c>
      <c r="AG1107" s="520" t="s">
        <v>2464</v>
      </c>
    </row>
    <row r="1108" spans="1:33" ht="12.75" hidden="1" customHeight="1" outlineLevel="1">
      <c r="A1108" s="520" t="s">
        <v>10268</v>
      </c>
      <c r="B1108" s="520" t="s">
        <v>10269</v>
      </c>
      <c r="C1108" s="520" t="s">
        <v>10269</v>
      </c>
      <c r="D1108" s="520" t="s">
        <v>10269</v>
      </c>
      <c r="E1108" s="520" t="s">
        <v>10140</v>
      </c>
      <c r="F1108" s="520">
        <v>1</v>
      </c>
      <c r="G1108" s="523">
        <v>36526.000011574077</v>
      </c>
      <c r="H1108" s="523">
        <v>47848.999988425923</v>
      </c>
      <c r="I1108" s="523">
        <v>42599.59003472222</v>
      </c>
      <c r="J1108" s="520" t="s">
        <v>2465</v>
      </c>
      <c r="K1108" s="520">
        <v>1</v>
      </c>
      <c r="L1108" s="520" t="s">
        <v>2464</v>
      </c>
      <c r="M1108" s="520" t="s">
        <v>10270</v>
      </c>
      <c r="N1108" s="523">
        <v>39482</v>
      </c>
      <c r="O1108" s="520" t="s">
        <v>2464</v>
      </c>
      <c r="P1108" s="520" t="s">
        <v>2464</v>
      </c>
      <c r="Q1108" s="520" t="s">
        <v>9484</v>
      </c>
      <c r="R1108" s="520" t="s">
        <v>2464</v>
      </c>
      <c r="S1108" s="520" t="s">
        <v>2464</v>
      </c>
      <c r="T1108" s="520" t="s">
        <v>2464</v>
      </c>
      <c r="U1108" s="520" t="s">
        <v>10271</v>
      </c>
      <c r="V1108" s="520" t="s">
        <v>10272</v>
      </c>
      <c r="W1108" s="520" t="s">
        <v>5910</v>
      </c>
      <c r="X1108" s="520" t="s">
        <v>5911</v>
      </c>
      <c r="Y1108" s="520" t="s">
        <v>2464</v>
      </c>
      <c r="Z1108" s="520" t="s">
        <v>2464</v>
      </c>
      <c r="AA1108" s="520" t="s">
        <v>2690</v>
      </c>
      <c r="AB1108" s="520" t="s">
        <v>10273</v>
      </c>
      <c r="AC1108" s="520" t="s">
        <v>10274</v>
      </c>
      <c r="AD1108" s="520" t="s">
        <v>2464</v>
      </c>
      <c r="AE1108" s="520" t="s">
        <v>2464</v>
      </c>
      <c r="AF1108" s="520" t="s">
        <v>2464</v>
      </c>
      <c r="AG1108" s="520" t="s">
        <v>2464</v>
      </c>
    </row>
    <row r="1109" spans="1:33" ht="12.75" hidden="1" customHeight="1" outlineLevel="1">
      <c r="A1109" s="520" t="s">
        <v>10275</v>
      </c>
      <c r="B1109" s="520" t="s">
        <v>10276</v>
      </c>
      <c r="C1109" s="520" t="s">
        <v>10276</v>
      </c>
      <c r="D1109" s="520" t="s">
        <v>10277</v>
      </c>
      <c r="E1109" s="520" t="s">
        <v>10140</v>
      </c>
      <c r="F1109" s="520">
        <v>1</v>
      </c>
      <c r="G1109" s="523">
        <v>36526.000011574077</v>
      </c>
      <c r="H1109" s="523">
        <v>47848.999988425923</v>
      </c>
      <c r="I1109" s="523">
        <v>41843.911157407405</v>
      </c>
      <c r="J1109" s="520" t="s">
        <v>2465</v>
      </c>
      <c r="K1109" s="520">
        <v>1</v>
      </c>
      <c r="L1109" s="520" t="s">
        <v>2464</v>
      </c>
      <c r="M1109" s="520" t="s">
        <v>10278</v>
      </c>
      <c r="N1109" s="523">
        <v>39482</v>
      </c>
      <c r="O1109" s="520" t="s">
        <v>2464</v>
      </c>
      <c r="P1109" s="520" t="s">
        <v>2464</v>
      </c>
      <c r="Q1109" s="520" t="s">
        <v>2464</v>
      </c>
      <c r="R1109" s="520" t="s">
        <v>2464</v>
      </c>
      <c r="S1109" s="520" t="s">
        <v>2464</v>
      </c>
      <c r="T1109" s="520" t="s">
        <v>2464</v>
      </c>
      <c r="U1109" s="520" t="s">
        <v>2464</v>
      </c>
      <c r="V1109" s="520" t="s">
        <v>2464</v>
      </c>
      <c r="W1109" s="520" t="s">
        <v>6094</v>
      </c>
      <c r="X1109" s="520" t="s">
        <v>6095</v>
      </c>
      <c r="Y1109" s="520" t="s">
        <v>2464</v>
      </c>
      <c r="Z1109" s="520" t="s">
        <v>2464</v>
      </c>
      <c r="AA1109" s="520" t="s">
        <v>2690</v>
      </c>
      <c r="AB1109" s="520" t="s">
        <v>10279</v>
      </c>
      <c r="AC1109" s="520" t="s">
        <v>2464</v>
      </c>
      <c r="AD1109" s="520" t="s">
        <v>2464</v>
      </c>
      <c r="AE1109" s="520" t="s">
        <v>2464</v>
      </c>
      <c r="AF1109" s="520" t="s">
        <v>2464</v>
      </c>
      <c r="AG1109" s="520" t="s">
        <v>2464</v>
      </c>
    </row>
    <row r="1110" spans="1:33" ht="12.75" hidden="1" customHeight="1" outlineLevel="1">
      <c r="A1110" s="520" t="s">
        <v>10280</v>
      </c>
      <c r="B1110" s="520" t="s">
        <v>10281</v>
      </c>
      <c r="C1110" s="520" t="s">
        <v>10281</v>
      </c>
      <c r="D1110" s="520" t="s">
        <v>10282</v>
      </c>
      <c r="E1110" s="520" t="s">
        <v>10140</v>
      </c>
      <c r="F1110" s="520">
        <v>1</v>
      </c>
      <c r="G1110" s="523">
        <v>36526.000011574077</v>
      </c>
      <c r="H1110" s="523">
        <v>47848.999988425923</v>
      </c>
      <c r="I1110" s="523">
        <v>41843.911157407405</v>
      </c>
      <c r="J1110" s="520" t="s">
        <v>2465</v>
      </c>
      <c r="K1110" s="520">
        <v>1</v>
      </c>
      <c r="L1110" s="520" t="s">
        <v>2464</v>
      </c>
      <c r="M1110" s="520" t="s">
        <v>10283</v>
      </c>
      <c r="N1110" s="523">
        <v>39482</v>
      </c>
      <c r="O1110" s="520" t="s">
        <v>2464</v>
      </c>
      <c r="P1110" s="520" t="s">
        <v>2464</v>
      </c>
      <c r="Q1110" s="520" t="s">
        <v>2464</v>
      </c>
      <c r="R1110" s="520" t="s">
        <v>2464</v>
      </c>
      <c r="S1110" s="520" t="s">
        <v>2464</v>
      </c>
      <c r="T1110" s="520" t="s">
        <v>2464</v>
      </c>
      <c r="U1110" s="520" t="s">
        <v>2464</v>
      </c>
      <c r="V1110" s="520" t="s">
        <v>2464</v>
      </c>
      <c r="W1110" s="520" t="s">
        <v>6094</v>
      </c>
      <c r="X1110" s="520" t="s">
        <v>6095</v>
      </c>
      <c r="Y1110" s="520" t="s">
        <v>2464</v>
      </c>
      <c r="Z1110" s="520" t="s">
        <v>2464</v>
      </c>
      <c r="AA1110" s="520" t="s">
        <v>2690</v>
      </c>
      <c r="AB1110" s="520" t="s">
        <v>10284</v>
      </c>
      <c r="AC1110" s="520" t="s">
        <v>2464</v>
      </c>
      <c r="AD1110" s="520" t="s">
        <v>2464</v>
      </c>
      <c r="AE1110" s="520" t="s">
        <v>2464</v>
      </c>
      <c r="AF1110" s="520" t="s">
        <v>2464</v>
      </c>
      <c r="AG1110" s="520" t="s">
        <v>2464</v>
      </c>
    </row>
    <row r="1111" spans="1:33" ht="12.75" hidden="1" customHeight="1" outlineLevel="1">
      <c r="A1111" s="520" t="s">
        <v>10285</v>
      </c>
      <c r="B1111" s="520" t="s">
        <v>10286</v>
      </c>
      <c r="C1111" s="520" t="s">
        <v>10286</v>
      </c>
      <c r="D1111" s="520" t="s">
        <v>10286</v>
      </c>
      <c r="E1111" s="520" t="s">
        <v>10140</v>
      </c>
      <c r="F1111" s="520">
        <v>1</v>
      </c>
      <c r="G1111" s="523">
        <v>36526.000011574077</v>
      </c>
      <c r="H1111" s="523">
        <v>47848.999988425923</v>
      </c>
      <c r="I1111" s="523">
        <v>41843.911157407405</v>
      </c>
      <c r="J1111" s="520" t="s">
        <v>2465</v>
      </c>
      <c r="K1111" s="520">
        <v>1</v>
      </c>
      <c r="L1111" s="520" t="s">
        <v>2464</v>
      </c>
      <c r="M1111" s="520" t="s">
        <v>10287</v>
      </c>
      <c r="N1111" s="523">
        <v>39482</v>
      </c>
      <c r="O1111" s="520" t="s">
        <v>2464</v>
      </c>
      <c r="P1111" s="520" t="s">
        <v>2464</v>
      </c>
      <c r="Q1111" s="520" t="s">
        <v>2464</v>
      </c>
      <c r="R1111" s="520" t="s">
        <v>2464</v>
      </c>
      <c r="S1111" s="520" t="s">
        <v>2464</v>
      </c>
      <c r="T1111" s="520" t="s">
        <v>2464</v>
      </c>
      <c r="U1111" s="520" t="s">
        <v>2464</v>
      </c>
      <c r="V1111" s="520" t="s">
        <v>2464</v>
      </c>
      <c r="W1111" s="520" t="s">
        <v>6094</v>
      </c>
      <c r="X1111" s="520" t="s">
        <v>6095</v>
      </c>
      <c r="Y1111" s="520" t="s">
        <v>2464</v>
      </c>
      <c r="Z1111" s="520" t="s">
        <v>2464</v>
      </c>
      <c r="AA1111" s="520" t="s">
        <v>2690</v>
      </c>
      <c r="AB1111" s="520" t="s">
        <v>10288</v>
      </c>
      <c r="AC1111" s="520" t="s">
        <v>2464</v>
      </c>
      <c r="AD1111" s="520" t="s">
        <v>2464</v>
      </c>
      <c r="AE1111" s="520" t="s">
        <v>2464</v>
      </c>
      <c r="AF1111" s="520" t="s">
        <v>2464</v>
      </c>
      <c r="AG1111" s="520" t="s">
        <v>2464</v>
      </c>
    </row>
    <row r="1112" spans="1:33" ht="12.75" hidden="1" customHeight="1" outlineLevel="1">
      <c r="A1112" s="520" t="s">
        <v>10289</v>
      </c>
      <c r="B1112" s="520" t="s">
        <v>10290</v>
      </c>
      <c r="C1112" s="520" t="s">
        <v>10290</v>
      </c>
      <c r="D1112" s="520" t="s">
        <v>10291</v>
      </c>
      <c r="E1112" s="520" t="s">
        <v>10140</v>
      </c>
      <c r="F1112" s="520">
        <v>1</v>
      </c>
      <c r="G1112" s="523">
        <v>36526.000011574077</v>
      </c>
      <c r="H1112" s="523">
        <v>47848.999988425923</v>
      </c>
      <c r="I1112" s="523">
        <v>41843.911157407405</v>
      </c>
      <c r="J1112" s="520" t="s">
        <v>2465</v>
      </c>
      <c r="K1112" s="520">
        <v>1</v>
      </c>
      <c r="L1112" s="520" t="s">
        <v>2464</v>
      </c>
      <c r="M1112" s="520" t="s">
        <v>10292</v>
      </c>
      <c r="N1112" s="523">
        <v>39482</v>
      </c>
      <c r="O1112" s="520" t="s">
        <v>2464</v>
      </c>
      <c r="P1112" s="520" t="s">
        <v>2464</v>
      </c>
      <c r="Q1112" s="520" t="s">
        <v>2464</v>
      </c>
      <c r="R1112" s="520" t="s">
        <v>2464</v>
      </c>
      <c r="S1112" s="520" t="s">
        <v>2464</v>
      </c>
      <c r="T1112" s="520" t="s">
        <v>2464</v>
      </c>
      <c r="U1112" s="520" t="s">
        <v>2464</v>
      </c>
      <c r="V1112" s="520" t="s">
        <v>2464</v>
      </c>
      <c r="W1112" s="520" t="s">
        <v>6094</v>
      </c>
      <c r="X1112" s="520" t="s">
        <v>6095</v>
      </c>
      <c r="Y1112" s="520" t="s">
        <v>2464</v>
      </c>
      <c r="Z1112" s="520" t="s">
        <v>2464</v>
      </c>
      <c r="AA1112" s="520" t="s">
        <v>2690</v>
      </c>
      <c r="AB1112" s="520" t="s">
        <v>10293</v>
      </c>
      <c r="AC1112" s="520" t="s">
        <v>2464</v>
      </c>
      <c r="AD1112" s="520" t="s">
        <v>2464</v>
      </c>
      <c r="AE1112" s="520" t="s">
        <v>2464</v>
      </c>
      <c r="AF1112" s="520" t="s">
        <v>2464</v>
      </c>
      <c r="AG1112" s="520" t="s">
        <v>2464</v>
      </c>
    </row>
    <row r="1113" spans="1:33" ht="12.75" hidden="1" customHeight="1" outlineLevel="1">
      <c r="A1113" s="520" t="s">
        <v>10294</v>
      </c>
      <c r="B1113" s="520" t="s">
        <v>10295</v>
      </c>
      <c r="C1113" s="520" t="s">
        <v>10295</v>
      </c>
      <c r="D1113" s="520" t="s">
        <v>10295</v>
      </c>
      <c r="E1113" s="520" t="s">
        <v>10140</v>
      </c>
      <c r="F1113" s="520">
        <v>1</v>
      </c>
      <c r="G1113" s="523">
        <v>36526.000011574077</v>
      </c>
      <c r="H1113" s="523">
        <v>47848.999988425923</v>
      </c>
      <c r="I1113" s="523">
        <v>41843.911157407405</v>
      </c>
      <c r="J1113" s="520" t="s">
        <v>2465</v>
      </c>
      <c r="K1113" s="520">
        <v>1</v>
      </c>
      <c r="L1113" s="520" t="s">
        <v>2464</v>
      </c>
      <c r="M1113" s="520" t="s">
        <v>10296</v>
      </c>
      <c r="N1113" s="523">
        <v>39482</v>
      </c>
      <c r="O1113" s="520" t="s">
        <v>2464</v>
      </c>
      <c r="P1113" s="520" t="s">
        <v>2464</v>
      </c>
      <c r="Q1113" s="520" t="s">
        <v>2464</v>
      </c>
      <c r="R1113" s="520" t="s">
        <v>2464</v>
      </c>
      <c r="S1113" s="520" t="s">
        <v>2464</v>
      </c>
      <c r="T1113" s="520" t="s">
        <v>2464</v>
      </c>
      <c r="U1113" s="520" t="s">
        <v>2464</v>
      </c>
      <c r="V1113" s="520" t="s">
        <v>2464</v>
      </c>
      <c r="W1113" s="520" t="s">
        <v>6094</v>
      </c>
      <c r="X1113" s="520" t="s">
        <v>6095</v>
      </c>
      <c r="Y1113" s="520" t="s">
        <v>2464</v>
      </c>
      <c r="Z1113" s="520" t="s">
        <v>2464</v>
      </c>
      <c r="AA1113" s="520" t="s">
        <v>2690</v>
      </c>
      <c r="AB1113" s="520" t="s">
        <v>10297</v>
      </c>
      <c r="AC1113" s="520" t="s">
        <v>2464</v>
      </c>
      <c r="AD1113" s="520" t="s">
        <v>2464</v>
      </c>
      <c r="AE1113" s="520" t="s">
        <v>2464</v>
      </c>
      <c r="AF1113" s="520" t="s">
        <v>2464</v>
      </c>
      <c r="AG1113" s="520" t="s">
        <v>2464</v>
      </c>
    </row>
    <row r="1114" spans="1:33" ht="12.75" hidden="1" customHeight="1" outlineLevel="1">
      <c r="A1114" s="520" t="s">
        <v>10298</v>
      </c>
      <c r="B1114" s="520" t="s">
        <v>10299</v>
      </c>
      <c r="C1114" s="520" t="s">
        <v>10299</v>
      </c>
      <c r="D1114" s="520" t="s">
        <v>10299</v>
      </c>
      <c r="E1114" s="520" t="s">
        <v>10140</v>
      </c>
      <c r="F1114" s="520">
        <v>1</v>
      </c>
      <c r="G1114" s="523">
        <v>36526.000011574077</v>
      </c>
      <c r="H1114" s="523">
        <v>47848.999988425923</v>
      </c>
      <c r="I1114" s="523">
        <v>41843.911157407405</v>
      </c>
      <c r="J1114" s="520" t="s">
        <v>2465</v>
      </c>
      <c r="K1114" s="520">
        <v>1</v>
      </c>
      <c r="L1114" s="520" t="s">
        <v>2464</v>
      </c>
      <c r="M1114" s="520" t="s">
        <v>10300</v>
      </c>
      <c r="N1114" s="523">
        <v>39482</v>
      </c>
      <c r="O1114" s="520" t="s">
        <v>2464</v>
      </c>
      <c r="P1114" s="520" t="s">
        <v>2464</v>
      </c>
      <c r="Q1114" s="520" t="s">
        <v>2464</v>
      </c>
      <c r="R1114" s="520" t="s">
        <v>2464</v>
      </c>
      <c r="S1114" s="520" t="s">
        <v>2464</v>
      </c>
      <c r="T1114" s="520" t="s">
        <v>2464</v>
      </c>
      <c r="U1114" s="520" t="s">
        <v>2464</v>
      </c>
      <c r="V1114" s="520" t="s">
        <v>2464</v>
      </c>
      <c r="W1114" s="520" t="s">
        <v>6094</v>
      </c>
      <c r="X1114" s="520" t="s">
        <v>6095</v>
      </c>
      <c r="Y1114" s="520" t="s">
        <v>2464</v>
      </c>
      <c r="Z1114" s="520" t="s">
        <v>2464</v>
      </c>
      <c r="AA1114" s="520" t="s">
        <v>2690</v>
      </c>
      <c r="AB1114" s="520" t="s">
        <v>10301</v>
      </c>
      <c r="AC1114" s="520" t="s">
        <v>2464</v>
      </c>
      <c r="AD1114" s="520" t="s">
        <v>2464</v>
      </c>
      <c r="AE1114" s="520" t="s">
        <v>2464</v>
      </c>
      <c r="AF1114" s="520" t="s">
        <v>2464</v>
      </c>
      <c r="AG1114" s="520" t="s">
        <v>2464</v>
      </c>
    </row>
    <row r="1115" spans="1:33" ht="12.75" hidden="1" customHeight="1" outlineLevel="1">
      <c r="A1115" s="520" t="s">
        <v>10302</v>
      </c>
      <c r="B1115" s="520" t="s">
        <v>10303</v>
      </c>
      <c r="C1115" s="520" t="s">
        <v>10303</v>
      </c>
      <c r="D1115" s="520" t="s">
        <v>10303</v>
      </c>
      <c r="E1115" s="520" t="s">
        <v>10140</v>
      </c>
      <c r="F1115" s="520">
        <v>1</v>
      </c>
      <c r="G1115" s="523">
        <v>36526.000011574077</v>
      </c>
      <c r="H1115" s="523">
        <v>47848.999988425923</v>
      </c>
      <c r="I1115" s="523">
        <v>41843.911157407405</v>
      </c>
      <c r="J1115" s="520" t="s">
        <v>2465</v>
      </c>
      <c r="K1115" s="520">
        <v>1</v>
      </c>
      <c r="L1115" s="520" t="s">
        <v>2464</v>
      </c>
      <c r="M1115" s="520" t="s">
        <v>10304</v>
      </c>
      <c r="N1115" s="523">
        <v>39482</v>
      </c>
      <c r="O1115" s="520" t="s">
        <v>2464</v>
      </c>
      <c r="P1115" s="520" t="s">
        <v>2464</v>
      </c>
      <c r="Q1115" s="520" t="s">
        <v>2464</v>
      </c>
      <c r="R1115" s="520" t="s">
        <v>2464</v>
      </c>
      <c r="S1115" s="520" t="s">
        <v>2464</v>
      </c>
      <c r="T1115" s="520" t="s">
        <v>2464</v>
      </c>
      <c r="U1115" s="520" t="s">
        <v>2464</v>
      </c>
      <c r="V1115" s="520" t="s">
        <v>2464</v>
      </c>
      <c r="W1115" s="520" t="s">
        <v>6094</v>
      </c>
      <c r="X1115" s="520" t="s">
        <v>6095</v>
      </c>
      <c r="Y1115" s="520" t="s">
        <v>2464</v>
      </c>
      <c r="Z1115" s="520" t="s">
        <v>2464</v>
      </c>
      <c r="AA1115" s="520" t="s">
        <v>2690</v>
      </c>
      <c r="AB1115" s="520" t="s">
        <v>10305</v>
      </c>
      <c r="AC1115" s="520" t="s">
        <v>2464</v>
      </c>
      <c r="AD1115" s="520" t="s">
        <v>2464</v>
      </c>
      <c r="AE1115" s="520" t="s">
        <v>2464</v>
      </c>
      <c r="AF1115" s="520" t="s">
        <v>2464</v>
      </c>
      <c r="AG1115" s="520" t="s">
        <v>2464</v>
      </c>
    </row>
    <row r="1116" spans="1:33" ht="12.75" hidden="1" customHeight="1" outlineLevel="1">
      <c r="A1116" s="520" t="s">
        <v>10306</v>
      </c>
      <c r="B1116" s="520" t="s">
        <v>10307</v>
      </c>
      <c r="C1116" s="520" t="s">
        <v>10307</v>
      </c>
      <c r="D1116" s="520" t="s">
        <v>10308</v>
      </c>
      <c r="E1116" s="520" t="s">
        <v>10140</v>
      </c>
      <c r="F1116" s="520">
        <v>1</v>
      </c>
      <c r="G1116" s="523">
        <v>36526.000011574077</v>
      </c>
      <c r="H1116" s="523">
        <v>47848.999988425923</v>
      </c>
      <c r="I1116" s="523">
        <v>41843.911157407405</v>
      </c>
      <c r="J1116" s="520" t="s">
        <v>2465</v>
      </c>
      <c r="K1116" s="520">
        <v>1</v>
      </c>
      <c r="L1116" s="520" t="s">
        <v>2464</v>
      </c>
      <c r="M1116" s="520" t="s">
        <v>10309</v>
      </c>
      <c r="N1116" s="523">
        <v>39482</v>
      </c>
      <c r="O1116" s="520" t="s">
        <v>2464</v>
      </c>
      <c r="P1116" s="520" t="s">
        <v>2464</v>
      </c>
      <c r="Q1116" s="520" t="s">
        <v>2464</v>
      </c>
      <c r="R1116" s="520" t="s">
        <v>2464</v>
      </c>
      <c r="S1116" s="520" t="s">
        <v>2464</v>
      </c>
      <c r="T1116" s="520" t="s">
        <v>2464</v>
      </c>
      <c r="U1116" s="520" t="s">
        <v>2464</v>
      </c>
      <c r="V1116" s="520" t="s">
        <v>2464</v>
      </c>
      <c r="W1116" s="520" t="s">
        <v>6094</v>
      </c>
      <c r="X1116" s="520" t="s">
        <v>6095</v>
      </c>
      <c r="Y1116" s="520" t="s">
        <v>2464</v>
      </c>
      <c r="Z1116" s="520" t="s">
        <v>2464</v>
      </c>
      <c r="AA1116" s="520" t="s">
        <v>2690</v>
      </c>
      <c r="AB1116" s="520" t="s">
        <v>10310</v>
      </c>
      <c r="AC1116" s="520" t="s">
        <v>2464</v>
      </c>
      <c r="AD1116" s="520" t="s">
        <v>2464</v>
      </c>
      <c r="AE1116" s="520" t="s">
        <v>2464</v>
      </c>
      <c r="AF1116" s="520" t="s">
        <v>2464</v>
      </c>
      <c r="AG1116" s="520" t="s">
        <v>2464</v>
      </c>
    </row>
    <row r="1117" spans="1:33" ht="12.75" hidden="1" customHeight="1" outlineLevel="1">
      <c r="A1117" s="520" t="s">
        <v>10311</v>
      </c>
      <c r="B1117" s="520" t="s">
        <v>10312</v>
      </c>
      <c r="C1117" s="520" t="s">
        <v>10312</v>
      </c>
      <c r="D1117" s="520" t="s">
        <v>10313</v>
      </c>
      <c r="E1117" s="520" t="s">
        <v>10140</v>
      </c>
      <c r="F1117" s="520">
        <v>1</v>
      </c>
      <c r="G1117" s="523">
        <v>36526.000011574077</v>
      </c>
      <c r="H1117" s="523">
        <v>47848.999988425923</v>
      </c>
      <c r="I1117" s="523">
        <v>41843.911157407405</v>
      </c>
      <c r="J1117" s="520" t="s">
        <v>2465</v>
      </c>
      <c r="K1117" s="520">
        <v>1</v>
      </c>
      <c r="L1117" s="520" t="s">
        <v>2464</v>
      </c>
      <c r="M1117" s="520" t="s">
        <v>10314</v>
      </c>
      <c r="N1117" s="523">
        <v>39482</v>
      </c>
      <c r="O1117" s="520" t="s">
        <v>2464</v>
      </c>
      <c r="P1117" s="520" t="s">
        <v>2464</v>
      </c>
      <c r="Q1117" s="520" t="s">
        <v>2464</v>
      </c>
      <c r="R1117" s="520" t="s">
        <v>2464</v>
      </c>
      <c r="S1117" s="520" t="s">
        <v>2464</v>
      </c>
      <c r="T1117" s="520" t="s">
        <v>2464</v>
      </c>
      <c r="U1117" s="520" t="s">
        <v>2464</v>
      </c>
      <c r="V1117" s="520" t="s">
        <v>2464</v>
      </c>
      <c r="W1117" s="520" t="s">
        <v>6094</v>
      </c>
      <c r="X1117" s="520" t="s">
        <v>6095</v>
      </c>
      <c r="Y1117" s="520" t="s">
        <v>2464</v>
      </c>
      <c r="Z1117" s="520" t="s">
        <v>2464</v>
      </c>
      <c r="AA1117" s="520" t="s">
        <v>2690</v>
      </c>
      <c r="AB1117" s="520" t="s">
        <v>10315</v>
      </c>
      <c r="AC1117" s="520" t="s">
        <v>2464</v>
      </c>
      <c r="AD1117" s="520" t="s">
        <v>2464</v>
      </c>
      <c r="AE1117" s="520" t="s">
        <v>2464</v>
      </c>
      <c r="AF1117" s="520" t="s">
        <v>2464</v>
      </c>
      <c r="AG1117" s="520" t="s">
        <v>2464</v>
      </c>
    </row>
    <row r="1118" spans="1:33" ht="12.75" hidden="1" customHeight="1" outlineLevel="1">
      <c r="A1118" s="520" t="s">
        <v>10316</v>
      </c>
      <c r="B1118" s="520" t="s">
        <v>10317</v>
      </c>
      <c r="C1118" s="520" t="s">
        <v>10317</v>
      </c>
      <c r="D1118" s="520" t="s">
        <v>10318</v>
      </c>
      <c r="E1118" s="520" t="s">
        <v>10140</v>
      </c>
      <c r="F1118" s="520">
        <v>1</v>
      </c>
      <c r="G1118" s="523">
        <v>36526.000011574077</v>
      </c>
      <c r="H1118" s="523">
        <v>47848.999988425923</v>
      </c>
      <c r="I1118" s="523">
        <v>41843.911157407405</v>
      </c>
      <c r="J1118" s="520" t="s">
        <v>2465</v>
      </c>
      <c r="K1118" s="520">
        <v>1</v>
      </c>
      <c r="L1118" s="520" t="s">
        <v>2464</v>
      </c>
      <c r="M1118" s="520" t="s">
        <v>10319</v>
      </c>
      <c r="N1118" s="523">
        <v>39482</v>
      </c>
      <c r="O1118" s="520" t="s">
        <v>2464</v>
      </c>
      <c r="P1118" s="520" t="s">
        <v>2464</v>
      </c>
      <c r="Q1118" s="520" t="s">
        <v>2464</v>
      </c>
      <c r="R1118" s="520" t="s">
        <v>2464</v>
      </c>
      <c r="S1118" s="520" t="s">
        <v>2464</v>
      </c>
      <c r="T1118" s="520" t="s">
        <v>2464</v>
      </c>
      <c r="U1118" s="520" t="s">
        <v>2464</v>
      </c>
      <c r="V1118" s="520" t="s">
        <v>2464</v>
      </c>
      <c r="W1118" s="520" t="s">
        <v>6094</v>
      </c>
      <c r="X1118" s="520" t="s">
        <v>6095</v>
      </c>
      <c r="Y1118" s="520" t="s">
        <v>2464</v>
      </c>
      <c r="Z1118" s="520" t="s">
        <v>2464</v>
      </c>
      <c r="AA1118" s="520" t="s">
        <v>2690</v>
      </c>
      <c r="AB1118" s="520" t="s">
        <v>10320</v>
      </c>
      <c r="AC1118" s="520" t="s">
        <v>2464</v>
      </c>
      <c r="AD1118" s="520" t="s">
        <v>2464</v>
      </c>
      <c r="AE1118" s="520" t="s">
        <v>2464</v>
      </c>
      <c r="AF1118" s="520" t="s">
        <v>2464</v>
      </c>
      <c r="AG1118" s="520" t="s">
        <v>2464</v>
      </c>
    </row>
    <row r="1119" spans="1:33" ht="12.75" hidden="1" customHeight="1" outlineLevel="1">
      <c r="A1119" s="520" t="s">
        <v>10321</v>
      </c>
      <c r="B1119" s="520" t="s">
        <v>10322</v>
      </c>
      <c r="C1119" s="520" t="s">
        <v>10322</v>
      </c>
      <c r="D1119" s="520" t="s">
        <v>10323</v>
      </c>
      <c r="E1119" s="520" t="s">
        <v>10140</v>
      </c>
      <c r="F1119" s="520">
        <v>1</v>
      </c>
      <c r="G1119" s="523">
        <v>36526.000011574077</v>
      </c>
      <c r="H1119" s="523">
        <v>47848.999988425923</v>
      </c>
      <c r="I1119" s="523">
        <v>41843.911157407405</v>
      </c>
      <c r="J1119" s="520" t="s">
        <v>2465</v>
      </c>
      <c r="K1119" s="520">
        <v>1</v>
      </c>
      <c r="L1119" s="520" t="s">
        <v>2464</v>
      </c>
      <c r="M1119" s="520" t="s">
        <v>10324</v>
      </c>
      <c r="N1119" s="523">
        <v>39482</v>
      </c>
      <c r="O1119" s="520" t="s">
        <v>2464</v>
      </c>
      <c r="P1119" s="520" t="s">
        <v>2464</v>
      </c>
      <c r="Q1119" s="520" t="s">
        <v>2464</v>
      </c>
      <c r="R1119" s="520" t="s">
        <v>2464</v>
      </c>
      <c r="S1119" s="520" t="s">
        <v>2464</v>
      </c>
      <c r="T1119" s="520" t="s">
        <v>2464</v>
      </c>
      <c r="U1119" s="520" t="s">
        <v>2464</v>
      </c>
      <c r="V1119" s="520" t="s">
        <v>2464</v>
      </c>
      <c r="W1119" s="520" t="s">
        <v>6094</v>
      </c>
      <c r="X1119" s="520" t="s">
        <v>6095</v>
      </c>
      <c r="Y1119" s="520" t="s">
        <v>2464</v>
      </c>
      <c r="Z1119" s="520" t="s">
        <v>2464</v>
      </c>
      <c r="AA1119" s="520" t="s">
        <v>2690</v>
      </c>
      <c r="AB1119" s="520" t="s">
        <v>10325</v>
      </c>
      <c r="AC1119" s="520" t="s">
        <v>2464</v>
      </c>
      <c r="AD1119" s="520" t="s">
        <v>2464</v>
      </c>
      <c r="AE1119" s="520" t="s">
        <v>2464</v>
      </c>
      <c r="AF1119" s="520" t="s">
        <v>2464</v>
      </c>
      <c r="AG1119" s="520" t="s">
        <v>2464</v>
      </c>
    </row>
    <row r="1120" spans="1:33" ht="12.75" hidden="1" customHeight="1" outlineLevel="1">
      <c r="A1120" s="520" t="s">
        <v>10326</v>
      </c>
      <c r="B1120" s="520" t="s">
        <v>10327</v>
      </c>
      <c r="C1120" s="520" t="s">
        <v>10327</v>
      </c>
      <c r="D1120" s="520" t="s">
        <v>10328</v>
      </c>
      <c r="E1120" s="520" t="s">
        <v>10140</v>
      </c>
      <c r="F1120" s="520">
        <v>1</v>
      </c>
      <c r="G1120" s="523">
        <v>36526.000011574077</v>
      </c>
      <c r="H1120" s="523">
        <v>47848.999988425923</v>
      </c>
      <c r="I1120" s="523">
        <v>41843.911157407405</v>
      </c>
      <c r="J1120" s="520" t="s">
        <v>2465</v>
      </c>
      <c r="K1120" s="520">
        <v>1</v>
      </c>
      <c r="L1120" s="520" t="s">
        <v>2464</v>
      </c>
      <c r="M1120" s="520" t="s">
        <v>10329</v>
      </c>
      <c r="N1120" s="523">
        <v>39482</v>
      </c>
      <c r="O1120" s="520" t="s">
        <v>2464</v>
      </c>
      <c r="P1120" s="520" t="s">
        <v>2464</v>
      </c>
      <c r="Q1120" s="520" t="s">
        <v>2464</v>
      </c>
      <c r="R1120" s="520" t="s">
        <v>2464</v>
      </c>
      <c r="S1120" s="520" t="s">
        <v>2464</v>
      </c>
      <c r="T1120" s="520" t="s">
        <v>2464</v>
      </c>
      <c r="U1120" s="520" t="s">
        <v>2464</v>
      </c>
      <c r="V1120" s="520" t="s">
        <v>2464</v>
      </c>
      <c r="W1120" s="520" t="s">
        <v>6094</v>
      </c>
      <c r="X1120" s="520" t="s">
        <v>6095</v>
      </c>
      <c r="Y1120" s="520" t="s">
        <v>2464</v>
      </c>
      <c r="Z1120" s="520" t="s">
        <v>2464</v>
      </c>
      <c r="AA1120" s="520" t="s">
        <v>2690</v>
      </c>
      <c r="AB1120" s="520" t="s">
        <v>10330</v>
      </c>
      <c r="AC1120" s="520" t="s">
        <v>2464</v>
      </c>
      <c r="AD1120" s="520" t="s">
        <v>2464</v>
      </c>
      <c r="AE1120" s="520" t="s">
        <v>2464</v>
      </c>
      <c r="AF1120" s="520" t="s">
        <v>2464</v>
      </c>
      <c r="AG1120" s="520" t="s">
        <v>2464</v>
      </c>
    </row>
    <row r="1121" spans="1:33" ht="12.75" hidden="1" customHeight="1" outlineLevel="1">
      <c r="A1121" s="520" t="s">
        <v>10331</v>
      </c>
      <c r="B1121" s="520" t="s">
        <v>10332</v>
      </c>
      <c r="C1121" s="520" t="s">
        <v>10332</v>
      </c>
      <c r="D1121" s="520" t="s">
        <v>10333</v>
      </c>
      <c r="E1121" s="520" t="s">
        <v>10140</v>
      </c>
      <c r="F1121" s="520">
        <v>1</v>
      </c>
      <c r="G1121" s="523">
        <v>36526.000011574077</v>
      </c>
      <c r="H1121" s="523">
        <v>47848.999988425923</v>
      </c>
      <c r="I1121" s="523">
        <v>41843.911157407405</v>
      </c>
      <c r="J1121" s="520" t="s">
        <v>2465</v>
      </c>
      <c r="K1121" s="520">
        <v>1</v>
      </c>
      <c r="L1121" s="520" t="s">
        <v>2464</v>
      </c>
      <c r="M1121" s="520" t="s">
        <v>10334</v>
      </c>
      <c r="N1121" s="523">
        <v>39482</v>
      </c>
      <c r="O1121" s="520" t="s">
        <v>2464</v>
      </c>
      <c r="P1121" s="520" t="s">
        <v>2464</v>
      </c>
      <c r="Q1121" s="520" t="s">
        <v>2464</v>
      </c>
      <c r="R1121" s="520" t="s">
        <v>2464</v>
      </c>
      <c r="S1121" s="520" t="s">
        <v>2464</v>
      </c>
      <c r="T1121" s="520" t="s">
        <v>2464</v>
      </c>
      <c r="U1121" s="520" t="s">
        <v>2464</v>
      </c>
      <c r="V1121" s="520" t="s">
        <v>2464</v>
      </c>
      <c r="W1121" s="520" t="s">
        <v>6094</v>
      </c>
      <c r="X1121" s="520" t="s">
        <v>6095</v>
      </c>
      <c r="Y1121" s="520" t="s">
        <v>2464</v>
      </c>
      <c r="Z1121" s="520" t="s">
        <v>2464</v>
      </c>
      <c r="AA1121" s="520" t="s">
        <v>2690</v>
      </c>
      <c r="AB1121" s="520" t="s">
        <v>10335</v>
      </c>
      <c r="AC1121" s="520" t="s">
        <v>2464</v>
      </c>
      <c r="AD1121" s="520" t="s">
        <v>2464</v>
      </c>
      <c r="AE1121" s="520" t="s">
        <v>2464</v>
      </c>
      <c r="AF1121" s="520" t="s">
        <v>2464</v>
      </c>
      <c r="AG1121" s="520" t="s">
        <v>2464</v>
      </c>
    </row>
    <row r="1122" spans="1:33" ht="12.75" hidden="1" customHeight="1" outlineLevel="1">
      <c r="A1122" s="520" t="s">
        <v>10336</v>
      </c>
      <c r="B1122" s="520" t="s">
        <v>10337</v>
      </c>
      <c r="C1122" s="520" t="s">
        <v>10337</v>
      </c>
      <c r="D1122" s="520" t="s">
        <v>10338</v>
      </c>
      <c r="E1122" s="520" t="s">
        <v>10140</v>
      </c>
      <c r="F1122" s="520">
        <v>1</v>
      </c>
      <c r="G1122" s="523">
        <v>36526.000011574077</v>
      </c>
      <c r="H1122" s="523">
        <v>47848.999988425923</v>
      </c>
      <c r="I1122" s="523">
        <v>41843.911157407405</v>
      </c>
      <c r="J1122" s="520" t="s">
        <v>2465</v>
      </c>
      <c r="K1122" s="520">
        <v>1</v>
      </c>
      <c r="L1122" s="520" t="s">
        <v>2464</v>
      </c>
      <c r="M1122" s="520" t="s">
        <v>10339</v>
      </c>
      <c r="N1122" s="523">
        <v>39482</v>
      </c>
      <c r="O1122" s="520" t="s">
        <v>2464</v>
      </c>
      <c r="P1122" s="520" t="s">
        <v>2464</v>
      </c>
      <c r="Q1122" s="520" t="s">
        <v>2464</v>
      </c>
      <c r="R1122" s="520" t="s">
        <v>2464</v>
      </c>
      <c r="S1122" s="520" t="s">
        <v>2464</v>
      </c>
      <c r="T1122" s="520" t="s">
        <v>2464</v>
      </c>
      <c r="U1122" s="520" t="s">
        <v>2464</v>
      </c>
      <c r="V1122" s="520" t="s">
        <v>2464</v>
      </c>
      <c r="W1122" s="520" t="s">
        <v>6094</v>
      </c>
      <c r="X1122" s="520" t="s">
        <v>6095</v>
      </c>
      <c r="Y1122" s="520" t="s">
        <v>2464</v>
      </c>
      <c r="Z1122" s="520" t="s">
        <v>2464</v>
      </c>
      <c r="AA1122" s="520" t="s">
        <v>2690</v>
      </c>
      <c r="AB1122" s="520" t="s">
        <v>10340</v>
      </c>
      <c r="AC1122" s="520" t="s">
        <v>2464</v>
      </c>
      <c r="AD1122" s="520" t="s">
        <v>2464</v>
      </c>
      <c r="AE1122" s="520" t="s">
        <v>2464</v>
      </c>
      <c r="AF1122" s="520" t="s">
        <v>2464</v>
      </c>
      <c r="AG1122" s="520" t="s">
        <v>2464</v>
      </c>
    </row>
    <row r="1123" spans="1:33" ht="12.75" hidden="1" customHeight="1" outlineLevel="1">
      <c r="A1123" s="520" t="s">
        <v>10341</v>
      </c>
      <c r="B1123" s="520" t="s">
        <v>10342</v>
      </c>
      <c r="C1123" s="520" t="s">
        <v>10342</v>
      </c>
      <c r="D1123" s="520" t="s">
        <v>10343</v>
      </c>
      <c r="E1123" s="520" t="s">
        <v>10140</v>
      </c>
      <c r="F1123" s="520">
        <v>1</v>
      </c>
      <c r="G1123" s="523">
        <v>36526.000011574077</v>
      </c>
      <c r="H1123" s="523">
        <v>47848.999988425923</v>
      </c>
      <c r="I1123" s="523">
        <v>41843.911157407405</v>
      </c>
      <c r="J1123" s="520" t="s">
        <v>2465</v>
      </c>
      <c r="K1123" s="520">
        <v>1</v>
      </c>
      <c r="L1123" s="520" t="s">
        <v>2464</v>
      </c>
      <c r="M1123" s="520" t="s">
        <v>10344</v>
      </c>
      <c r="N1123" s="523">
        <v>39482</v>
      </c>
      <c r="O1123" s="520" t="s">
        <v>2464</v>
      </c>
      <c r="P1123" s="520" t="s">
        <v>2464</v>
      </c>
      <c r="Q1123" s="520" t="s">
        <v>2464</v>
      </c>
      <c r="R1123" s="520" t="s">
        <v>2464</v>
      </c>
      <c r="S1123" s="520" t="s">
        <v>2464</v>
      </c>
      <c r="T1123" s="520" t="s">
        <v>2464</v>
      </c>
      <c r="U1123" s="520" t="s">
        <v>2464</v>
      </c>
      <c r="V1123" s="520" t="s">
        <v>2464</v>
      </c>
      <c r="W1123" s="520" t="s">
        <v>6094</v>
      </c>
      <c r="X1123" s="520" t="s">
        <v>6095</v>
      </c>
      <c r="Y1123" s="520" t="s">
        <v>2464</v>
      </c>
      <c r="Z1123" s="520" t="s">
        <v>2464</v>
      </c>
      <c r="AA1123" s="520" t="s">
        <v>2690</v>
      </c>
      <c r="AB1123" s="520" t="s">
        <v>10345</v>
      </c>
      <c r="AC1123" s="520" t="s">
        <v>2464</v>
      </c>
      <c r="AD1123" s="520" t="s">
        <v>2464</v>
      </c>
      <c r="AE1123" s="520" t="s">
        <v>2464</v>
      </c>
      <c r="AF1123" s="520" t="s">
        <v>2464</v>
      </c>
      <c r="AG1123" s="520" t="s">
        <v>2464</v>
      </c>
    </row>
    <row r="1124" spans="1:33" ht="12.75" hidden="1" customHeight="1" outlineLevel="1">
      <c r="A1124" s="520" t="s">
        <v>10346</v>
      </c>
      <c r="B1124" s="520" t="s">
        <v>10347</v>
      </c>
      <c r="C1124" s="520" t="s">
        <v>10347</v>
      </c>
      <c r="D1124" s="520" t="s">
        <v>10348</v>
      </c>
      <c r="E1124" s="520" t="s">
        <v>10140</v>
      </c>
      <c r="F1124" s="520">
        <v>1</v>
      </c>
      <c r="G1124" s="523">
        <v>36526.000011574077</v>
      </c>
      <c r="H1124" s="523">
        <v>47848.999988425923</v>
      </c>
      <c r="I1124" s="523">
        <v>41843.911157407405</v>
      </c>
      <c r="J1124" s="520" t="s">
        <v>2465</v>
      </c>
      <c r="K1124" s="520">
        <v>1</v>
      </c>
      <c r="L1124" s="520" t="s">
        <v>2464</v>
      </c>
      <c r="M1124" s="520" t="s">
        <v>10349</v>
      </c>
      <c r="N1124" s="523">
        <v>39482</v>
      </c>
      <c r="O1124" s="520" t="s">
        <v>2464</v>
      </c>
      <c r="P1124" s="520" t="s">
        <v>2464</v>
      </c>
      <c r="Q1124" s="520" t="s">
        <v>2464</v>
      </c>
      <c r="R1124" s="520" t="s">
        <v>2464</v>
      </c>
      <c r="S1124" s="520" t="s">
        <v>2464</v>
      </c>
      <c r="T1124" s="520" t="s">
        <v>2464</v>
      </c>
      <c r="U1124" s="520" t="s">
        <v>2464</v>
      </c>
      <c r="V1124" s="520" t="s">
        <v>2464</v>
      </c>
      <c r="W1124" s="520" t="s">
        <v>6094</v>
      </c>
      <c r="X1124" s="520" t="s">
        <v>6095</v>
      </c>
      <c r="Y1124" s="520" t="s">
        <v>2464</v>
      </c>
      <c r="Z1124" s="520" t="s">
        <v>2464</v>
      </c>
      <c r="AA1124" s="520" t="s">
        <v>2690</v>
      </c>
      <c r="AB1124" s="520" t="s">
        <v>10350</v>
      </c>
      <c r="AC1124" s="520" t="s">
        <v>2464</v>
      </c>
      <c r="AD1124" s="520" t="s">
        <v>2464</v>
      </c>
      <c r="AE1124" s="520" t="s">
        <v>2464</v>
      </c>
      <c r="AF1124" s="520" t="s">
        <v>2464</v>
      </c>
      <c r="AG1124" s="520" t="s">
        <v>2464</v>
      </c>
    </row>
    <row r="1125" spans="1:33" ht="12.75" hidden="1" customHeight="1" outlineLevel="1">
      <c r="A1125" s="520" t="s">
        <v>10351</v>
      </c>
      <c r="B1125" s="520" t="s">
        <v>10352</v>
      </c>
      <c r="C1125" s="520" t="s">
        <v>10352</v>
      </c>
      <c r="D1125" s="520" t="s">
        <v>10353</v>
      </c>
      <c r="E1125" s="520" t="s">
        <v>10140</v>
      </c>
      <c r="F1125" s="520">
        <v>1</v>
      </c>
      <c r="G1125" s="523">
        <v>36526.000011574077</v>
      </c>
      <c r="H1125" s="523">
        <v>47848.999988425923</v>
      </c>
      <c r="I1125" s="523">
        <v>41843.911157407405</v>
      </c>
      <c r="J1125" s="520" t="s">
        <v>2465</v>
      </c>
      <c r="K1125" s="520">
        <v>1</v>
      </c>
      <c r="L1125" s="520" t="s">
        <v>2464</v>
      </c>
      <c r="M1125" s="520" t="s">
        <v>10354</v>
      </c>
      <c r="N1125" s="523">
        <v>39482</v>
      </c>
      <c r="O1125" s="520" t="s">
        <v>2464</v>
      </c>
      <c r="P1125" s="520" t="s">
        <v>2464</v>
      </c>
      <c r="Q1125" s="520" t="s">
        <v>2464</v>
      </c>
      <c r="R1125" s="520" t="s">
        <v>2464</v>
      </c>
      <c r="S1125" s="520" t="s">
        <v>2464</v>
      </c>
      <c r="T1125" s="520" t="s">
        <v>2464</v>
      </c>
      <c r="U1125" s="520" t="s">
        <v>2464</v>
      </c>
      <c r="V1125" s="520" t="s">
        <v>2464</v>
      </c>
      <c r="W1125" s="520" t="s">
        <v>6094</v>
      </c>
      <c r="X1125" s="520" t="s">
        <v>6095</v>
      </c>
      <c r="Y1125" s="520" t="s">
        <v>2464</v>
      </c>
      <c r="Z1125" s="520" t="s">
        <v>2464</v>
      </c>
      <c r="AA1125" s="520" t="s">
        <v>2690</v>
      </c>
      <c r="AB1125" s="520" t="s">
        <v>10355</v>
      </c>
      <c r="AC1125" s="520" t="s">
        <v>2464</v>
      </c>
      <c r="AD1125" s="520" t="s">
        <v>2464</v>
      </c>
      <c r="AE1125" s="520" t="s">
        <v>2464</v>
      </c>
      <c r="AF1125" s="520" t="s">
        <v>2464</v>
      </c>
      <c r="AG1125" s="520" t="s">
        <v>2464</v>
      </c>
    </row>
    <row r="1126" spans="1:33" ht="12.75" hidden="1" customHeight="1" outlineLevel="1">
      <c r="A1126" s="520" t="s">
        <v>10356</v>
      </c>
      <c r="B1126" s="520" t="s">
        <v>10357</v>
      </c>
      <c r="C1126" s="520" t="s">
        <v>10357</v>
      </c>
      <c r="D1126" s="520" t="s">
        <v>10358</v>
      </c>
      <c r="E1126" s="520" t="s">
        <v>10140</v>
      </c>
      <c r="F1126" s="520">
        <v>1</v>
      </c>
      <c r="G1126" s="523">
        <v>36526.000011574077</v>
      </c>
      <c r="H1126" s="523">
        <v>47848.999988425923</v>
      </c>
      <c r="I1126" s="523">
        <v>41843.911157407405</v>
      </c>
      <c r="J1126" s="520" t="s">
        <v>2465</v>
      </c>
      <c r="K1126" s="520">
        <v>1</v>
      </c>
      <c r="L1126" s="520" t="s">
        <v>2464</v>
      </c>
      <c r="M1126" s="520" t="s">
        <v>10359</v>
      </c>
      <c r="N1126" s="523">
        <v>39482</v>
      </c>
      <c r="O1126" s="520" t="s">
        <v>2464</v>
      </c>
      <c r="P1126" s="520" t="s">
        <v>2464</v>
      </c>
      <c r="Q1126" s="520" t="s">
        <v>2464</v>
      </c>
      <c r="R1126" s="520" t="s">
        <v>2464</v>
      </c>
      <c r="S1126" s="520" t="s">
        <v>2464</v>
      </c>
      <c r="T1126" s="520" t="s">
        <v>2464</v>
      </c>
      <c r="U1126" s="520" t="s">
        <v>2464</v>
      </c>
      <c r="V1126" s="520" t="s">
        <v>2464</v>
      </c>
      <c r="W1126" s="520" t="s">
        <v>6094</v>
      </c>
      <c r="X1126" s="520" t="s">
        <v>6095</v>
      </c>
      <c r="Y1126" s="520" t="s">
        <v>2464</v>
      </c>
      <c r="Z1126" s="520" t="s">
        <v>2464</v>
      </c>
      <c r="AA1126" s="520" t="s">
        <v>2690</v>
      </c>
      <c r="AB1126" s="520" t="s">
        <v>10360</v>
      </c>
      <c r="AC1126" s="520" t="s">
        <v>2464</v>
      </c>
      <c r="AD1126" s="520" t="s">
        <v>2464</v>
      </c>
      <c r="AE1126" s="520" t="s">
        <v>2464</v>
      </c>
      <c r="AF1126" s="520" t="s">
        <v>2464</v>
      </c>
      <c r="AG1126" s="520" t="s">
        <v>2464</v>
      </c>
    </row>
    <row r="1127" spans="1:33" ht="12.75" hidden="1" customHeight="1" outlineLevel="1">
      <c r="A1127" s="520" t="s">
        <v>10361</v>
      </c>
      <c r="B1127" s="520" t="s">
        <v>10362</v>
      </c>
      <c r="C1127" s="520" t="s">
        <v>10362</v>
      </c>
      <c r="D1127" s="520" t="s">
        <v>10363</v>
      </c>
      <c r="E1127" s="520" t="s">
        <v>10140</v>
      </c>
      <c r="F1127" s="520">
        <v>1</v>
      </c>
      <c r="G1127" s="523">
        <v>36526.000011574077</v>
      </c>
      <c r="H1127" s="523">
        <v>47848.999988425923</v>
      </c>
      <c r="I1127" s="523">
        <v>41843.911157407405</v>
      </c>
      <c r="J1127" s="520" t="s">
        <v>2465</v>
      </c>
      <c r="K1127" s="520">
        <v>1</v>
      </c>
      <c r="L1127" s="520" t="s">
        <v>2464</v>
      </c>
      <c r="M1127" s="520" t="s">
        <v>10364</v>
      </c>
      <c r="N1127" s="523">
        <v>39482</v>
      </c>
      <c r="O1127" s="520" t="s">
        <v>2464</v>
      </c>
      <c r="P1127" s="520" t="s">
        <v>2464</v>
      </c>
      <c r="Q1127" s="520" t="s">
        <v>2464</v>
      </c>
      <c r="R1127" s="520" t="s">
        <v>2464</v>
      </c>
      <c r="S1127" s="520" t="s">
        <v>2464</v>
      </c>
      <c r="T1127" s="520" t="s">
        <v>2464</v>
      </c>
      <c r="U1127" s="520" t="s">
        <v>2464</v>
      </c>
      <c r="V1127" s="520" t="s">
        <v>2464</v>
      </c>
      <c r="W1127" s="520" t="s">
        <v>6094</v>
      </c>
      <c r="X1127" s="520" t="s">
        <v>6095</v>
      </c>
      <c r="Y1127" s="520" t="s">
        <v>2464</v>
      </c>
      <c r="Z1127" s="520" t="s">
        <v>2464</v>
      </c>
      <c r="AA1127" s="520" t="s">
        <v>2690</v>
      </c>
      <c r="AB1127" s="520" t="s">
        <v>10365</v>
      </c>
      <c r="AC1127" s="520" t="s">
        <v>2464</v>
      </c>
      <c r="AD1127" s="520" t="s">
        <v>2464</v>
      </c>
      <c r="AE1127" s="520" t="s">
        <v>2464</v>
      </c>
      <c r="AF1127" s="520" t="s">
        <v>2464</v>
      </c>
      <c r="AG1127" s="520" t="s">
        <v>2464</v>
      </c>
    </row>
    <row r="1128" spans="1:33" ht="12.75" hidden="1" customHeight="1" outlineLevel="1">
      <c r="A1128" s="520" t="s">
        <v>10366</v>
      </c>
      <c r="B1128" s="520" t="s">
        <v>10367</v>
      </c>
      <c r="C1128" s="520" t="s">
        <v>10367</v>
      </c>
      <c r="D1128" s="520" t="s">
        <v>10368</v>
      </c>
      <c r="E1128" s="520" t="s">
        <v>10140</v>
      </c>
      <c r="F1128" s="520">
        <v>1</v>
      </c>
      <c r="G1128" s="523">
        <v>36526.000011574077</v>
      </c>
      <c r="H1128" s="523">
        <v>47848.999988425923</v>
      </c>
      <c r="I1128" s="523">
        <v>41843.911157407405</v>
      </c>
      <c r="J1128" s="520" t="s">
        <v>2465</v>
      </c>
      <c r="K1128" s="520">
        <v>1</v>
      </c>
      <c r="L1128" s="520" t="s">
        <v>2464</v>
      </c>
      <c r="M1128" s="520" t="s">
        <v>10369</v>
      </c>
      <c r="N1128" s="523">
        <v>39482</v>
      </c>
      <c r="O1128" s="520" t="s">
        <v>2464</v>
      </c>
      <c r="P1128" s="520" t="s">
        <v>2464</v>
      </c>
      <c r="Q1128" s="520" t="s">
        <v>2464</v>
      </c>
      <c r="R1128" s="520" t="s">
        <v>2464</v>
      </c>
      <c r="S1128" s="520" t="s">
        <v>2464</v>
      </c>
      <c r="T1128" s="520" t="s">
        <v>2464</v>
      </c>
      <c r="U1128" s="520" t="s">
        <v>2464</v>
      </c>
      <c r="V1128" s="520" t="s">
        <v>2464</v>
      </c>
      <c r="W1128" s="520" t="s">
        <v>6094</v>
      </c>
      <c r="X1128" s="520" t="s">
        <v>6095</v>
      </c>
      <c r="Y1128" s="520" t="s">
        <v>2464</v>
      </c>
      <c r="Z1128" s="520" t="s">
        <v>2464</v>
      </c>
      <c r="AA1128" s="520" t="s">
        <v>2690</v>
      </c>
      <c r="AB1128" s="520" t="s">
        <v>10370</v>
      </c>
      <c r="AC1128" s="520" t="s">
        <v>2464</v>
      </c>
      <c r="AD1128" s="520" t="s">
        <v>2464</v>
      </c>
      <c r="AE1128" s="520" t="s">
        <v>2464</v>
      </c>
      <c r="AF1128" s="520" t="s">
        <v>2464</v>
      </c>
      <c r="AG1128" s="520" t="s">
        <v>2464</v>
      </c>
    </row>
    <row r="1129" spans="1:33" ht="12.75" hidden="1" customHeight="1" outlineLevel="1">
      <c r="A1129" s="520" t="s">
        <v>10371</v>
      </c>
      <c r="B1129" s="520" t="s">
        <v>10372</v>
      </c>
      <c r="C1129" s="520" t="s">
        <v>10372</v>
      </c>
      <c r="D1129" s="520" t="s">
        <v>10373</v>
      </c>
      <c r="E1129" s="520" t="s">
        <v>10140</v>
      </c>
      <c r="F1129" s="520">
        <v>1</v>
      </c>
      <c r="G1129" s="523">
        <v>36526.000011574077</v>
      </c>
      <c r="H1129" s="523">
        <v>47848.999988425923</v>
      </c>
      <c r="I1129" s="523">
        <v>41843.911157407405</v>
      </c>
      <c r="J1129" s="520" t="s">
        <v>2465</v>
      </c>
      <c r="K1129" s="520">
        <v>1</v>
      </c>
      <c r="L1129" s="520" t="s">
        <v>2464</v>
      </c>
      <c r="M1129" s="520" t="s">
        <v>10374</v>
      </c>
      <c r="N1129" s="523">
        <v>39482</v>
      </c>
      <c r="O1129" s="520" t="s">
        <v>2464</v>
      </c>
      <c r="P1129" s="520" t="s">
        <v>2464</v>
      </c>
      <c r="Q1129" s="520" t="s">
        <v>2464</v>
      </c>
      <c r="R1129" s="520" t="s">
        <v>2464</v>
      </c>
      <c r="S1129" s="520" t="s">
        <v>2464</v>
      </c>
      <c r="T1129" s="520" t="s">
        <v>2464</v>
      </c>
      <c r="U1129" s="520" t="s">
        <v>2464</v>
      </c>
      <c r="V1129" s="520" t="s">
        <v>2464</v>
      </c>
      <c r="W1129" s="520" t="s">
        <v>6192</v>
      </c>
      <c r="X1129" s="520" t="s">
        <v>6193</v>
      </c>
      <c r="Y1129" s="520" t="s">
        <v>2464</v>
      </c>
      <c r="Z1129" s="520" t="s">
        <v>2464</v>
      </c>
      <c r="AA1129" s="520" t="s">
        <v>2690</v>
      </c>
      <c r="AB1129" s="520" t="s">
        <v>10375</v>
      </c>
      <c r="AC1129" s="520" t="s">
        <v>2464</v>
      </c>
      <c r="AD1129" s="520" t="s">
        <v>2464</v>
      </c>
      <c r="AE1129" s="520" t="s">
        <v>2464</v>
      </c>
      <c r="AF1129" s="520" t="s">
        <v>2464</v>
      </c>
      <c r="AG1129" s="520" t="s">
        <v>2464</v>
      </c>
    </row>
    <row r="1130" spans="1:33" ht="12.75" hidden="1" customHeight="1" outlineLevel="1">
      <c r="A1130" s="520" t="s">
        <v>10376</v>
      </c>
      <c r="B1130" s="520" t="s">
        <v>10377</v>
      </c>
      <c r="C1130" s="520" t="s">
        <v>10377</v>
      </c>
      <c r="D1130" s="520" t="s">
        <v>10378</v>
      </c>
      <c r="E1130" s="520" t="s">
        <v>10140</v>
      </c>
      <c r="F1130" s="520">
        <v>1</v>
      </c>
      <c r="G1130" s="523">
        <v>36526.000011574077</v>
      </c>
      <c r="H1130" s="523">
        <v>47848.999988425923</v>
      </c>
      <c r="I1130" s="523">
        <v>41843.911157407405</v>
      </c>
      <c r="J1130" s="520" t="s">
        <v>2465</v>
      </c>
      <c r="K1130" s="520">
        <v>1</v>
      </c>
      <c r="L1130" s="520" t="s">
        <v>2464</v>
      </c>
      <c r="M1130" s="520" t="s">
        <v>10379</v>
      </c>
      <c r="N1130" s="523">
        <v>39482</v>
      </c>
      <c r="O1130" s="520" t="s">
        <v>2464</v>
      </c>
      <c r="P1130" s="520" t="s">
        <v>2464</v>
      </c>
      <c r="Q1130" s="520" t="s">
        <v>2464</v>
      </c>
      <c r="R1130" s="520" t="s">
        <v>2464</v>
      </c>
      <c r="S1130" s="520" t="s">
        <v>2464</v>
      </c>
      <c r="T1130" s="520" t="s">
        <v>2464</v>
      </c>
      <c r="U1130" s="520" t="s">
        <v>2464</v>
      </c>
      <c r="V1130" s="520" t="s">
        <v>2464</v>
      </c>
      <c r="W1130" s="520" t="s">
        <v>6192</v>
      </c>
      <c r="X1130" s="520" t="s">
        <v>6193</v>
      </c>
      <c r="Y1130" s="520" t="s">
        <v>2464</v>
      </c>
      <c r="Z1130" s="520" t="s">
        <v>2464</v>
      </c>
      <c r="AA1130" s="520" t="s">
        <v>2690</v>
      </c>
      <c r="AB1130" s="520" t="s">
        <v>10380</v>
      </c>
      <c r="AC1130" s="520" t="s">
        <v>2464</v>
      </c>
      <c r="AD1130" s="520" t="s">
        <v>2464</v>
      </c>
      <c r="AE1130" s="520" t="s">
        <v>2464</v>
      </c>
      <c r="AF1130" s="520" t="s">
        <v>2464</v>
      </c>
      <c r="AG1130" s="520" t="s">
        <v>2464</v>
      </c>
    </row>
    <row r="1131" spans="1:33" ht="12.75" hidden="1" customHeight="1" outlineLevel="1">
      <c r="A1131" s="520" t="s">
        <v>10381</v>
      </c>
      <c r="B1131" s="520" t="s">
        <v>10382</v>
      </c>
      <c r="C1131" s="520" t="s">
        <v>10382</v>
      </c>
      <c r="D1131" s="520" t="s">
        <v>10383</v>
      </c>
      <c r="E1131" s="520" t="s">
        <v>10140</v>
      </c>
      <c r="F1131" s="520">
        <v>1</v>
      </c>
      <c r="G1131" s="523">
        <v>36526.000011574077</v>
      </c>
      <c r="H1131" s="523">
        <v>47848.999988425923</v>
      </c>
      <c r="I1131" s="523">
        <v>41843.911157407405</v>
      </c>
      <c r="J1131" s="520" t="s">
        <v>2465</v>
      </c>
      <c r="K1131" s="520">
        <v>1</v>
      </c>
      <c r="L1131" s="520" t="s">
        <v>2464</v>
      </c>
      <c r="M1131" s="520" t="s">
        <v>10384</v>
      </c>
      <c r="N1131" s="523">
        <v>39482</v>
      </c>
      <c r="O1131" s="520" t="s">
        <v>2464</v>
      </c>
      <c r="P1131" s="520" t="s">
        <v>2464</v>
      </c>
      <c r="Q1131" s="520" t="s">
        <v>2464</v>
      </c>
      <c r="R1131" s="520" t="s">
        <v>2464</v>
      </c>
      <c r="S1131" s="520" t="s">
        <v>2464</v>
      </c>
      <c r="T1131" s="520" t="s">
        <v>2464</v>
      </c>
      <c r="U1131" s="520" t="s">
        <v>2464</v>
      </c>
      <c r="V1131" s="520" t="s">
        <v>2464</v>
      </c>
      <c r="W1131" s="520" t="s">
        <v>6192</v>
      </c>
      <c r="X1131" s="520" t="s">
        <v>6193</v>
      </c>
      <c r="Y1131" s="520" t="s">
        <v>2464</v>
      </c>
      <c r="Z1131" s="520" t="s">
        <v>2464</v>
      </c>
      <c r="AA1131" s="520" t="s">
        <v>2690</v>
      </c>
      <c r="AB1131" s="520" t="s">
        <v>10385</v>
      </c>
      <c r="AC1131" s="520" t="s">
        <v>2464</v>
      </c>
      <c r="AD1131" s="520" t="s">
        <v>2464</v>
      </c>
      <c r="AE1131" s="520" t="s">
        <v>2464</v>
      </c>
      <c r="AF1131" s="520" t="s">
        <v>2464</v>
      </c>
      <c r="AG1131" s="520" t="s">
        <v>2464</v>
      </c>
    </row>
    <row r="1132" spans="1:33" ht="12.75" hidden="1" customHeight="1" outlineLevel="1">
      <c r="A1132" s="520" t="s">
        <v>10386</v>
      </c>
      <c r="B1132" s="520" t="s">
        <v>10387</v>
      </c>
      <c r="C1132" s="520" t="s">
        <v>10387</v>
      </c>
      <c r="D1132" s="520" t="s">
        <v>10388</v>
      </c>
      <c r="E1132" s="520" t="s">
        <v>10140</v>
      </c>
      <c r="F1132" s="520">
        <v>1</v>
      </c>
      <c r="G1132" s="523">
        <v>36526.000011574077</v>
      </c>
      <c r="H1132" s="523">
        <v>47848.999988425923</v>
      </c>
      <c r="I1132" s="523">
        <v>41843.911157407405</v>
      </c>
      <c r="J1132" s="520" t="s">
        <v>2465</v>
      </c>
      <c r="K1132" s="520">
        <v>1</v>
      </c>
      <c r="L1132" s="520" t="s">
        <v>2464</v>
      </c>
      <c r="M1132" s="520" t="s">
        <v>10389</v>
      </c>
      <c r="N1132" s="523">
        <v>39482</v>
      </c>
      <c r="O1132" s="520" t="s">
        <v>2464</v>
      </c>
      <c r="P1132" s="520" t="s">
        <v>2464</v>
      </c>
      <c r="Q1132" s="520" t="s">
        <v>2464</v>
      </c>
      <c r="R1132" s="520" t="s">
        <v>2464</v>
      </c>
      <c r="S1132" s="520" t="s">
        <v>2464</v>
      </c>
      <c r="T1132" s="520" t="s">
        <v>2464</v>
      </c>
      <c r="U1132" s="520" t="s">
        <v>2464</v>
      </c>
      <c r="V1132" s="520" t="s">
        <v>2464</v>
      </c>
      <c r="W1132" s="520" t="s">
        <v>6192</v>
      </c>
      <c r="X1132" s="520" t="s">
        <v>6193</v>
      </c>
      <c r="Y1132" s="520" t="s">
        <v>2464</v>
      </c>
      <c r="Z1132" s="520" t="s">
        <v>2464</v>
      </c>
      <c r="AA1132" s="520" t="s">
        <v>2690</v>
      </c>
      <c r="AB1132" s="520" t="s">
        <v>10390</v>
      </c>
      <c r="AC1132" s="520" t="s">
        <v>2464</v>
      </c>
      <c r="AD1132" s="520" t="s">
        <v>2464</v>
      </c>
      <c r="AE1132" s="520" t="s">
        <v>2464</v>
      </c>
      <c r="AF1132" s="520" t="s">
        <v>2464</v>
      </c>
      <c r="AG1132" s="520" t="s">
        <v>2464</v>
      </c>
    </row>
    <row r="1133" spans="1:33" ht="12.75" hidden="1" customHeight="1" outlineLevel="1">
      <c r="A1133" s="520" t="s">
        <v>10391</v>
      </c>
      <c r="B1133" s="520" t="s">
        <v>10392</v>
      </c>
      <c r="C1133" s="520" t="s">
        <v>10392</v>
      </c>
      <c r="D1133" s="520" t="s">
        <v>10393</v>
      </c>
      <c r="E1133" s="520" t="s">
        <v>10140</v>
      </c>
      <c r="F1133" s="520">
        <v>1</v>
      </c>
      <c r="G1133" s="523">
        <v>36526.000011574077</v>
      </c>
      <c r="H1133" s="523">
        <v>47848.999988425923</v>
      </c>
      <c r="I1133" s="523">
        <v>41843.911157407405</v>
      </c>
      <c r="J1133" s="520" t="s">
        <v>2465</v>
      </c>
      <c r="K1133" s="520">
        <v>1</v>
      </c>
      <c r="L1133" s="520" t="s">
        <v>2464</v>
      </c>
      <c r="M1133" s="520" t="s">
        <v>10394</v>
      </c>
      <c r="N1133" s="523">
        <v>39482</v>
      </c>
      <c r="O1133" s="520" t="s">
        <v>2464</v>
      </c>
      <c r="P1133" s="520" t="s">
        <v>2464</v>
      </c>
      <c r="Q1133" s="520" t="s">
        <v>2464</v>
      </c>
      <c r="R1133" s="520" t="s">
        <v>2464</v>
      </c>
      <c r="S1133" s="520" t="s">
        <v>2464</v>
      </c>
      <c r="T1133" s="520" t="s">
        <v>2464</v>
      </c>
      <c r="U1133" s="520" t="s">
        <v>2464</v>
      </c>
      <c r="V1133" s="520" t="s">
        <v>2464</v>
      </c>
      <c r="W1133" s="520" t="s">
        <v>6192</v>
      </c>
      <c r="X1133" s="520" t="s">
        <v>6193</v>
      </c>
      <c r="Y1133" s="520" t="s">
        <v>2464</v>
      </c>
      <c r="Z1133" s="520" t="s">
        <v>2464</v>
      </c>
      <c r="AA1133" s="520" t="s">
        <v>2690</v>
      </c>
      <c r="AB1133" s="520" t="s">
        <v>10395</v>
      </c>
      <c r="AC1133" s="520" t="s">
        <v>2464</v>
      </c>
      <c r="AD1133" s="520" t="s">
        <v>2464</v>
      </c>
      <c r="AE1133" s="520" t="s">
        <v>2464</v>
      </c>
      <c r="AF1133" s="520" t="s">
        <v>2464</v>
      </c>
      <c r="AG1133" s="520" t="s">
        <v>2464</v>
      </c>
    </row>
    <row r="1134" spans="1:33" ht="12.75" hidden="1" customHeight="1" outlineLevel="1">
      <c r="A1134" s="520" t="s">
        <v>10396</v>
      </c>
      <c r="B1134" s="520" t="s">
        <v>10397</v>
      </c>
      <c r="C1134" s="520" t="s">
        <v>10397</v>
      </c>
      <c r="D1134" s="520" t="s">
        <v>10398</v>
      </c>
      <c r="E1134" s="520" t="s">
        <v>10140</v>
      </c>
      <c r="F1134" s="520">
        <v>1</v>
      </c>
      <c r="G1134" s="523">
        <v>36526.000011574077</v>
      </c>
      <c r="H1134" s="523">
        <v>47848.999988425923</v>
      </c>
      <c r="I1134" s="523">
        <v>41843.911157407405</v>
      </c>
      <c r="J1134" s="520" t="s">
        <v>2465</v>
      </c>
      <c r="K1134" s="520">
        <v>1</v>
      </c>
      <c r="L1134" s="520" t="s">
        <v>2464</v>
      </c>
      <c r="M1134" s="520" t="s">
        <v>10399</v>
      </c>
      <c r="N1134" s="523">
        <v>39482</v>
      </c>
      <c r="O1134" s="520" t="s">
        <v>2464</v>
      </c>
      <c r="P1134" s="520" t="s">
        <v>2464</v>
      </c>
      <c r="Q1134" s="520" t="s">
        <v>2464</v>
      </c>
      <c r="R1134" s="520" t="s">
        <v>2464</v>
      </c>
      <c r="S1134" s="520" t="s">
        <v>2464</v>
      </c>
      <c r="T1134" s="520" t="s">
        <v>2464</v>
      </c>
      <c r="U1134" s="520" t="s">
        <v>2464</v>
      </c>
      <c r="V1134" s="520" t="s">
        <v>2464</v>
      </c>
      <c r="W1134" s="520" t="s">
        <v>6192</v>
      </c>
      <c r="X1134" s="520" t="s">
        <v>6193</v>
      </c>
      <c r="Y1134" s="520" t="s">
        <v>2464</v>
      </c>
      <c r="Z1134" s="520" t="s">
        <v>2464</v>
      </c>
      <c r="AA1134" s="520" t="s">
        <v>2690</v>
      </c>
      <c r="AB1134" s="520" t="s">
        <v>10400</v>
      </c>
      <c r="AC1134" s="520" t="s">
        <v>2464</v>
      </c>
      <c r="AD1134" s="520" t="s">
        <v>2464</v>
      </c>
      <c r="AE1134" s="520" t="s">
        <v>2464</v>
      </c>
      <c r="AF1134" s="520" t="s">
        <v>2464</v>
      </c>
      <c r="AG1134" s="520" t="s">
        <v>2464</v>
      </c>
    </row>
    <row r="1135" spans="1:33" ht="12.75" hidden="1" customHeight="1" outlineLevel="1">
      <c r="A1135" s="520" t="s">
        <v>10401</v>
      </c>
      <c r="B1135" s="520" t="s">
        <v>10402</v>
      </c>
      <c r="C1135" s="520" t="s">
        <v>10402</v>
      </c>
      <c r="D1135" s="520" t="s">
        <v>10403</v>
      </c>
      <c r="E1135" s="520" t="s">
        <v>10140</v>
      </c>
      <c r="F1135" s="520">
        <v>1</v>
      </c>
      <c r="G1135" s="523">
        <v>36526.000011574077</v>
      </c>
      <c r="H1135" s="523">
        <v>47848.999988425923</v>
      </c>
      <c r="I1135" s="523">
        <v>41843.911157407405</v>
      </c>
      <c r="J1135" s="520" t="s">
        <v>2465</v>
      </c>
      <c r="K1135" s="520">
        <v>1</v>
      </c>
      <c r="L1135" s="520" t="s">
        <v>2464</v>
      </c>
      <c r="M1135" s="520" t="s">
        <v>10404</v>
      </c>
      <c r="N1135" s="523">
        <v>39482</v>
      </c>
      <c r="O1135" s="520" t="s">
        <v>2464</v>
      </c>
      <c r="P1135" s="520" t="s">
        <v>2464</v>
      </c>
      <c r="Q1135" s="520" t="s">
        <v>2464</v>
      </c>
      <c r="R1135" s="520" t="s">
        <v>2464</v>
      </c>
      <c r="S1135" s="520" t="s">
        <v>2464</v>
      </c>
      <c r="T1135" s="520" t="s">
        <v>2464</v>
      </c>
      <c r="U1135" s="520" t="s">
        <v>2464</v>
      </c>
      <c r="V1135" s="520" t="s">
        <v>2464</v>
      </c>
      <c r="W1135" s="520" t="s">
        <v>6192</v>
      </c>
      <c r="X1135" s="520" t="s">
        <v>6193</v>
      </c>
      <c r="Y1135" s="520" t="s">
        <v>2464</v>
      </c>
      <c r="Z1135" s="520" t="s">
        <v>2464</v>
      </c>
      <c r="AA1135" s="520" t="s">
        <v>2690</v>
      </c>
      <c r="AB1135" s="520" t="s">
        <v>10405</v>
      </c>
      <c r="AC1135" s="520" t="s">
        <v>2464</v>
      </c>
      <c r="AD1135" s="520" t="s">
        <v>2464</v>
      </c>
      <c r="AE1135" s="520" t="s">
        <v>2464</v>
      </c>
      <c r="AF1135" s="520" t="s">
        <v>2464</v>
      </c>
      <c r="AG1135" s="520" t="s">
        <v>2464</v>
      </c>
    </row>
    <row r="1136" spans="1:33" ht="12.75" hidden="1" customHeight="1" outlineLevel="1">
      <c r="A1136" s="520" t="s">
        <v>10406</v>
      </c>
      <c r="B1136" s="520" t="s">
        <v>10407</v>
      </c>
      <c r="C1136" s="520" t="s">
        <v>10407</v>
      </c>
      <c r="D1136" s="520" t="s">
        <v>10408</v>
      </c>
      <c r="E1136" s="520" t="s">
        <v>10140</v>
      </c>
      <c r="F1136" s="520">
        <v>1</v>
      </c>
      <c r="G1136" s="523">
        <v>36526.000011574077</v>
      </c>
      <c r="H1136" s="523">
        <v>47848.999988425923</v>
      </c>
      <c r="I1136" s="523">
        <v>41843.911157407405</v>
      </c>
      <c r="J1136" s="520" t="s">
        <v>2465</v>
      </c>
      <c r="K1136" s="520">
        <v>1</v>
      </c>
      <c r="L1136" s="520" t="s">
        <v>2464</v>
      </c>
      <c r="M1136" s="520" t="s">
        <v>10409</v>
      </c>
      <c r="N1136" s="523">
        <v>39482</v>
      </c>
      <c r="O1136" s="520" t="s">
        <v>2464</v>
      </c>
      <c r="P1136" s="520" t="s">
        <v>2464</v>
      </c>
      <c r="Q1136" s="520" t="s">
        <v>2464</v>
      </c>
      <c r="R1136" s="520" t="s">
        <v>2464</v>
      </c>
      <c r="S1136" s="520" t="s">
        <v>2464</v>
      </c>
      <c r="T1136" s="520" t="s">
        <v>2464</v>
      </c>
      <c r="U1136" s="520" t="s">
        <v>2464</v>
      </c>
      <c r="V1136" s="520" t="s">
        <v>2464</v>
      </c>
      <c r="W1136" s="520" t="s">
        <v>6192</v>
      </c>
      <c r="X1136" s="520" t="s">
        <v>6193</v>
      </c>
      <c r="Y1136" s="520" t="s">
        <v>2464</v>
      </c>
      <c r="Z1136" s="520" t="s">
        <v>2464</v>
      </c>
      <c r="AA1136" s="520" t="s">
        <v>2690</v>
      </c>
      <c r="AB1136" s="520" t="s">
        <v>10410</v>
      </c>
      <c r="AC1136" s="520" t="s">
        <v>2464</v>
      </c>
      <c r="AD1136" s="520" t="s">
        <v>2464</v>
      </c>
      <c r="AE1136" s="520" t="s">
        <v>2464</v>
      </c>
      <c r="AF1136" s="520" t="s">
        <v>2464</v>
      </c>
      <c r="AG1136" s="520" t="s">
        <v>2464</v>
      </c>
    </row>
    <row r="1137" spans="1:33" ht="12.75" hidden="1" customHeight="1" outlineLevel="1">
      <c r="A1137" s="520" t="s">
        <v>10411</v>
      </c>
      <c r="B1137" s="520" t="s">
        <v>10412</v>
      </c>
      <c r="C1137" s="520" t="s">
        <v>10412</v>
      </c>
      <c r="D1137" s="520" t="s">
        <v>10413</v>
      </c>
      <c r="E1137" s="520" t="s">
        <v>10140</v>
      </c>
      <c r="F1137" s="520">
        <v>1</v>
      </c>
      <c r="G1137" s="523">
        <v>36526.000011574077</v>
      </c>
      <c r="H1137" s="523">
        <v>47848.999988425923</v>
      </c>
      <c r="I1137" s="523">
        <v>41843.911157407405</v>
      </c>
      <c r="J1137" s="520" t="s">
        <v>2465</v>
      </c>
      <c r="K1137" s="520">
        <v>1</v>
      </c>
      <c r="L1137" s="520" t="s">
        <v>2464</v>
      </c>
      <c r="M1137" s="520" t="s">
        <v>10414</v>
      </c>
      <c r="N1137" s="523">
        <v>39482</v>
      </c>
      <c r="O1137" s="520" t="s">
        <v>2464</v>
      </c>
      <c r="P1137" s="520" t="s">
        <v>2464</v>
      </c>
      <c r="Q1137" s="520" t="s">
        <v>2464</v>
      </c>
      <c r="R1137" s="520" t="s">
        <v>2464</v>
      </c>
      <c r="S1137" s="520" t="s">
        <v>2464</v>
      </c>
      <c r="T1137" s="520" t="s">
        <v>2464</v>
      </c>
      <c r="U1137" s="520" t="s">
        <v>2464</v>
      </c>
      <c r="V1137" s="520" t="s">
        <v>2464</v>
      </c>
      <c r="W1137" s="520" t="s">
        <v>6192</v>
      </c>
      <c r="X1137" s="520" t="s">
        <v>6193</v>
      </c>
      <c r="Y1137" s="520" t="s">
        <v>2464</v>
      </c>
      <c r="Z1137" s="520" t="s">
        <v>2464</v>
      </c>
      <c r="AA1137" s="520" t="s">
        <v>2690</v>
      </c>
      <c r="AB1137" s="520" t="s">
        <v>10415</v>
      </c>
      <c r="AC1137" s="520" t="s">
        <v>2464</v>
      </c>
      <c r="AD1137" s="520" t="s">
        <v>2464</v>
      </c>
      <c r="AE1137" s="520" t="s">
        <v>2464</v>
      </c>
      <c r="AF1137" s="520" t="s">
        <v>2464</v>
      </c>
      <c r="AG1137" s="520" t="s">
        <v>2464</v>
      </c>
    </row>
    <row r="1138" spans="1:33" ht="12.75" hidden="1" customHeight="1" outlineLevel="1">
      <c r="A1138" s="520" t="s">
        <v>10416</v>
      </c>
      <c r="B1138" s="520" t="s">
        <v>10417</v>
      </c>
      <c r="C1138" s="520" t="s">
        <v>10417</v>
      </c>
      <c r="D1138" s="520" t="s">
        <v>10418</v>
      </c>
      <c r="E1138" s="520" t="s">
        <v>10140</v>
      </c>
      <c r="F1138" s="520">
        <v>1</v>
      </c>
      <c r="G1138" s="523">
        <v>36526.000011574077</v>
      </c>
      <c r="H1138" s="523">
        <v>47848.999988425923</v>
      </c>
      <c r="I1138" s="523">
        <v>41843.911157407405</v>
      </c>
      <c r="J1138" s="520" t="s">
        <v>2465</v>
      </c>
      <c r="K1138" s="520">
        <v>1</v>
      </c>
      <c r="L1138" s="520" t="s">
        <v>2464</v>
      </c>
      <c r="M1138" s="520" t="s">
        <v>10419</v>
      </c>
      <c r="N1138" s="523">
        <v>39482</v>
      </c>
      <c r="O1138" s="520" t="s">
        <v>2464</v>
      </c>
      <c r="P1138" s="520" t="s">
        <v>2464</v>
      </c>
      <c r="Q1138" s="520" t="s">
        <v>2464</v>
      </c>
      <c r="R1138" s="520" t="s">
        <v>2464</v>
      </c>
      <c r="S1138" s="520" t="s">
        <v>2464</v>
      </c>
      <c r="T1138" s="520" t="s">
        <v>2464</v>
      </c>
      <c r="U1138" s="520" t="s">
        <v>2464</v>
      </c>
      <c r="V1138" s="520" t="s">
        <v>2464</v>
      </c>
      <c r="W1138" s="520" t="s">
        <v>6192</v>
      </c>
      <c r="X1138" s="520" t="s">
        <v>6193</v>
      </c>
      <c r="Y1138" s="520" t="s">
        <v>2464</v>
      </c>
      <c r="Z1138" s="520" t="s">
        <v>2464</v>
      </c>
      <c r="AA1138" s="520" t="s">
        <v>2690</v>
      </c>
      <c r="AB1138" s="520" t="s">
        <v>10420</v>
      </c>
      <c r="AC1138" s="520" t="s">
        <v>2464</v>
      </c>
      <c r="AD1138" s="520" t="s">
        <v>2464</v>
      </c>
      <c r="AE1138" s="520" t="s">
        <v>2464</v>
      </c>
      <c r="AF1138" s="520" t="s">
        <v>2464</v>
      </c>
      <c r="AG1138" s="520" t="s">
        <v>2464</v>
      </c>
    </row>
    <row r="1139" spans="1:33" ht="12.75" hidden="1" customHeight="1" outlineLevel="1">
      <c r="A1139" s="520" t="s">
        <v>10421</v>
      </c>
      <c r="B1139" s="520" t="s">
        <v>10422</v>
      </c>
      <c r="C1139" s="520" t="s">
        <v>10422</v>
      </c>
      <c r="D1139" s="520" t="s">
        <v>10423</v>
      </c>
      <c r="E1139" s="520" t="s">
        <v>10140</v>
      </c>
      <c r="F1139" s="520">
        <v>1</v>
      </c>
      <c r="G1139" s="523">
        <v>36526.000011574077</v>
      </c>
      <c r="H1139" s="523">
        <v>47848.999988425923</v>
      </c>
      <c r="I1139" s="523">
        <v>41843.911157407405</v>
      </c>
      <c r="J1139" s="520" t="s">
        <v>2465</v>
      </c>
      <c r="K1139" s="520">
        <v>1</v>
      </c>
      <c r="L1139" s="520" t="s">
        <v>2464</v>
      </c>
      <c r="M1139" s="520" t="s">
        <v>10424</v>
      </c>
      <c r="N1139" s="523">
        <v>39482</v>
      </c>
      <c r="O1139" s="520" t="s">
        <v>2464</v>
      </c>
      <c r="P1139" s="520" t="s">
        <v>2464</v>
      </c>
      <c r="Q1139" s="520" t="s">
        <v>2464</v>
      </c>
      <c r="R1139" s="520" t="s">
        <v>2464</v>
      </c>
      <c r="S1139" s="520" t="s">
        <v>2464</v>
      </c>
      <c r="T1139" s="520" t="s">
        <v>2464</v>
      </c>
      <c r="U1139" s="520" t="s">
        <v>2464</v>
      </c>
      <c r="V1139" s="520" t="s">
        <v>2464</v>
      </c>
      <c r="W1139" s="520" t="s">
        <v>6244</v>
      </c>
      <c r="X1139" s="520" t="s">
        <v>6245</v>
      </c>
      <c r="Y1139" s="520" t="s">
        <v>2464</v>
      </c>
      <c r="Z1139" s="520" t="s">
        <v>2464</v>
      </c>
      <c r="AA1139" s="520" t="s">
        <v>2690</v>
      </c>
      <c r="AB1139" s="520" t="s">
        <v>10425</v>
      </c>
      <c r="AC1139" s="520" t="s">
        <v>2464</v>
      </c>
      <c r="AD1139" s="520" t="s">
        <v>2464</v>
      </c>
      <c r="AE1139" s="520" t="s">
        <v>2464</v>
      </c>
      <c r="AF1139" s="520" t="s">
        <v>2464</v>
      </c>
      <c r="AG1139" s="520" t="s">
        <v>2464</v>
      </c>
    </row>
    <row r="1140" spans="1:33" ht="12.75" hidden="1" customHeight="1" outlineLevel="1">
      <c r="A1140" s="520" t="s">
        <v>10426</v>
      </c>
      <c r="B1140" s="520" t="s">
        <v>10427</v>
      </c>
      <c r="C1140" s="520" t="s">
        <v>10427</v>
      </c>
      <c r="D1140" s="520" t="s">
        <v>10428</v>
      </c>
      <c r="E1140" s="520" t="s">
        <v>10140</v>
      </c>
      <c r="F1140" s="520">
        <v>1</v>
      </c>
      <c r="G1140" s="523">
        <v>36526.000011574077</v>
      </c>
      <c r="H1140" s="523">
        <v>47848.999988425923</v>
      </c>
      <c r="I1140" s="523">
        <v>41843.911157407405</v>
      </c>
      <c r="J1140" s="520" t="s">
        <v>2465</v>
      </c>
      <c r="K1140" s="520">
        <v>1</v>
      </c>
      <c r="L1140" s="520" t="s">
        <v>2464</v>
      </c>
      <c r="M1140" s="520" t="s">
        <v>10429</v>
      </c>
      <c r="N1140" s="523">
        <v>39482</v>
      </c>
      <c r="O1140" s="520" t="s">
        <v>2464</v>
      </c>
      <c r="P1140" s="520" t="s">
        <v>2464</v>
      </c>
      <c r="Q1140" s="520" t="s">
        <v>2464</v>
      </c>
      <c r="R1140" s="520" t="s">
        <v>2464</v>
      </c>
      <c r="S1140" s="520" t="s">
        <v>2464</v>
      </c>
      <c r="T1140" s="520" t="s">
        <v>2464</v>
      </c>
      <c r="U1140" s="520" t="s">
        <v>2464</v>
      </c>
      <c r="V1140" s="520" t="s">
        <v>2464</v>
      </c>
      <c r="W1140" s="520" t="s">
        <v>6244</v>
      </c>
      <c r="X1140" s="520" t="s">
        <v>6245</v>
      </c>
      <c r="Y1140" s="520" t="s">
        <v>2464</v>
      </c>
      <c r="Z1140" s="520" t="s">
        <v>2464</v>
      </c>
      <c r="AA1140" s="520" t="s">
        <v>2690</v>
      </c>
      <c r="AB1140" s="520" t="s">
        <v>10430</v>
      </c>
      <c r="AC1140" s="520" t="s">
        <v>2464</v>
      </c>
      <c r="AD1140" s="520" t="s">
        <v>2464</v>
      </c>
      <c r="AE1140" s="520" t="s">
        <v>2464</v>
      </c>
      <c r="AF1140" s="520" t="s">
        <v>2464</v>
      </c>
      <c r="AG1140" s="520" t="s">
        <v>2464</v>
      </c>
    </row>
    <row r="1141" spans="1:33" ht="12.75" hidden="1" customHeight="1" outlineLevel="1">
      <c r="A1141" s="520" t="s">
        <v>10431</v>
      </c>
      <c r="B1141" s="520" t="s">
        <v>10432</v>
      </c>
      <c r="C1141" s="520" t="s">
        <v>10432</v>
      </c>
      <c r="D1141" s="520" t="s">
        <v>10432</v>
      </c>
      <c r="E1141" s="520" t="s">
        <v>10140</v>
      </c>
      <c r="F1141" s="520">
        <v>1</v>
      </c>
      <c r="G1141" s="523">
        <v>36526.000011574077</v>
      </c>
      <c r="H1141" s="523">
        <v>47848.999988425923</v>
      </c>
      <c r="I1141" s="523">
        <v>41843.911157407405</v>
      </c>
      <c r="J1141" s="520" t="s">
        <v>2465</v>
      </c>
      <c r="K1141" s="520">
        <v>1</v>
      </c>
      <c r="L1141" s="520" t="s">
        <v>2464</v>
      </c>
      <c r="M1141" s="520" t="s">
        <v>10433</v>
      </c>
      <c r="N1141" s="523">
        <v>39482</v>
      </c>
      <c r="O1141" s="520" t="s">
        <v>2464</v>
      </c>
      <c r="P1141" s="520" t="s">
        <v>2464</v>
      </c>
      <c r="Q1141" s="520" t="s">
        <v>2464</v>
      </c>
      <c r="R1141" s="520" t="s">
        <v>2464</v>
      </c>
      <c r="S1141" s="520" t="s">
        <v>2464</v>
      </c>
      <c r="T1141" s="520" t="s">
        <v>2464</v>
      </c>
      <c r="U1141" s="520" t="s">
        <v>2464</v>
      </c>
      <c r="V1141" s="520" t="s">
        <v>2464</v>
      </c>
      <c r="W1141" s="520" t="s">
        <v>6839</v>
      </c>
      <c r="X1141" s="520" t="s">
        <v>6256</v>
      </c>
      <c r="Y1141" s="520" t="s">
        <v>2464</v>
      </c>
      <c r="Z1141" s="520" t="s">
        <v>2464</v>
      </c>
      <c r="AA1141" s="520" t="s">
        <v>2690</v>
      </c>
      <c r="AB1141" s="520" t="s">
        <v>10434</v>
      </c>
      <c r="AC1141" s="520" t="s">
        <v>2464</v>
      </c>
      <c r="AD1141" s="520" t="s">
        <v>2464</v>
      </c>
      <c r="AE1141" s="520" t="s">
        <v>2464</v>
      </c>
      <c r="AF1141" s="520" t="s">
        <v>2464</v>
      </c>
      <c r="AG1141" s="520" t="s">
        <v>2464</v>
      </c>
    </row>
    <row r="1142" spans="1:33" ht="12.75" hidden="1" customHeight="1" outlineLevel="1">
      <c r="A1142" s="520" t="s">
        <v>10435</v>
      </c>
      <c r="B1142" s="520" t="s">
        <v>10436</v>
      </c>
      <c r="C1142" s="520" t="s">
        <v>10436</v>
      </c>
      <c r="D1142" s="520" t="s">
        <v>10437</v>
      </c>
      <c r="E1142" s="520" t="s">
        <v>10140</v>
      </c>
      <c r="F1142" s="520">
        <v>1</v>
      </c>
      <c r="G1142" s="523">
        <v>36526.000011574077</v>
      </c>
      <c r="H1142" s="523">
        <v>47848.999988425923</v>
      </c>
      <c r="I1142" s="523">
        <v>41843.911157407405</v>
      </c>
      <c r="J1142" s="520" t="s">
        <v>2465</v>
      </c>
      <c r="K1142" s="520">
        <v>1</v>
      </c>
      <c r="L1142" s="520" t="s">
        <v>2464</v>
      </c>
      <c r="M1142" s="520" t="s">
        <v>10438</v>
      </c>
      <c r="N1142" s="523">
        <v>39482</v>
      </c>
      <c r="O1142" s="520" t="s">
        <v>2464</v>
      </c>
      <c r="P1142" s="520" t="s">
        <v>2464</v>
      </c>
      <c r="Q1142" s="520" t="s">
        <v>2464</v>
      </c>
      <c r="R1142" s="520" t="s">
        <v>2464</v>
      </c>
      <c r="S1142" s="520" t="s">
        <v>2464</v>
      </c>
      <c r="T1142" s="520" t="s">
        <v>2464</v>
      </c>
      <c r="U1142" s="520" t="s">
        <v>2464</v>
      </c>
      <c r="V1142" s="520" t="s">
        <v>2464</v>
      </c>
      <c r="W1142" s="520" t="s">
        <v>6262</v>
      </c>
      <c r="X1142" s="520" t="s">
        <v>6263</v>
      </c>
      <c r="Y1142" s="520" t="s">
        <v>2464</v>
      </c>
      <c r="Z1142" s="520" t="s">
        <v>2464</v>
      </c>
      <c r="AA1142" s="520" t="s">
        <v>2690</v>
      </c>
      <c r="AB1142" s="520" t="s">
        <v>10439</v>
      </c>
      <c r="AC1142" s="520" t="s">
        <v>2464</v>
      </c>
      <c r="AD1142" s="520" t="s">
        <v>2464</v>
      </c>
      <c r="AE1142" s="520" t="s">
        <v>2464</v>
      </c>
      <c r="AF1142" s="520" t="s">
        <v>2464</v>
      </c>
      <c r="AG1142" s="520" t="s">
        <v>2464</v>
      </c>
    </row>
    <row r="1143" spans="1:33" ht="12.75" hidden="1" customHeight="1" outlineLevel="1">
      <c r="A1143" s="520" t="s">
        <v>10440</v>
      </c>
      <c r="B1143" s="520" t="s">
        <v>10441</v>
      </c>
      <c r="C1143" s="520" t="s">
        <v>10441</v>
      </c>
      <c r="D1143" s="520" t="s">
        <v>10442</v>
      </c>
      <c r="E1143" s="520" t="s">
        <v>10140</v>
      </c>
      <c r="F1143" s="520">
        <v>1</v>
      </c>
      <c r="G1143" s="523">
        <v>36526.000011574077</v>
      </c>
      <c r="H1143" s="523">
        <v>47848.999988425923</v>
      </c>
      <c r="I1143" s="523">
        <v>41843.911157407405</v>
      </c>
      <c r="J1143" s="520" t="s">
        <v>2465</v>
      </c>
      <c r="K1143" s="520">
        <v>1</v>
      </c>
      <c r="L1143" s="520" t="s">
        <v>2464</v>
      </c>
      <c r="M1143" s="520" t="s">
        <v>10443</v>
      </c>
      <c r="N1143" s="523">
        <v>39482</v>
      </c>
      <c r="O1143" s="520" t="s">
        <v>2464</v>
      </c>
      <c r="P1143" s="520" t="s">
        <v>2464</v>
      </c>
      <c r="Q1143" s="520" t="s">
        <v>2464</v>
      </c>
      <c r="R1143" s="520" t="s">
        <v>2464</v>
      </c>
      <c r="S1143" s="520" t="s">
        <v>2464</v>
      </c>
      <c r="T1143" s="520" t="s">
        <v>2464</v>
      </c>
      <c r="U1143" s="520" t="s">
        <v>2464</v>
      </c>
      <c r="V1143" s="520" t="s">
        <v>2464</v>
      </c>
      <c r="W1143" s="520" t="s">
        <v>6262</v>
      </c>
      <c r="X1143" s="520" t="s">
        <v>6263</v>
      </c>
      <c r="Y1143" s="520" t="s">
        <v>2464</v>
      </c>
      <c r="Z1143" s="520" t="s">
        <v>2464</v>
      </c>
      <c r="AA1143" s="520" t="s">
        <v>2690</v>
      </c>
      <c r="AB1143" s="520" t="s">
        <v>10444</v>
      </c>
      <c r="AC1143" s="520" t="s">
        <v>2464</v>
      </c>
      <c r="AD1143" s="520" t="s">
        <v>2464</v>
      </c>
      <c r="AE1143" s="520" t="s">
        <v>2464</v>
      </c>
      <c r="AF1143" s="520" t="s">
        <v>2464</v>
      </c>
      <c r="AG1143" s="520" t="s">
        <v>2464</v>
      </c>
    </row>
    <row r="1144" spans="1:33" ht="12.75" hidden="1" customHeight="1" outlineLevel="1">
      <c r="A1144" s="520" t="s">
        <v>10445</v>
      </c>
      <c r="B1144" s="520" t="s">
        <v>10446</v>
      </c>
      <c r="C1144" s="520" t="s">
        <v>10446</v>
      </c>
      <c r="D1144" s="520" t="s">
        <v>10447</v>
      </c>
      <c r="E1144" s="520" t="s">
        <v>10140</v>
      </c>
      <c r="F1144" s="520">
        <v>1</v>
      </c>
      <c r="G1144" s="523">
        <v>36526.000011574077</v>
      </c>
      <c r="H1144" s="523">
        <v>47848.999988425923</v>
      </c>
      <c r="I1144" s="523">
        <v>41843.911157407405</v>
      </c>
      <c r="J1144" s="520" t="s">
        <v>2465</v>
      </c>
      <c r="K1144" s="520">
        <v>1</v>
      </c>
      <c r="L1144" s="520" t="s">
        <v>2464</v>
      </c>
      <c r="M1144" s="520" t="s">
        <v>10448</v>
      </c>
      <c r="N1144" s="523">
        <v>39482</v>
      </c>
      <c r="O1144" s="520" t="s">
        <v>2464</v>
      </c>
      <c r="P1144" s="520" t="s">
        <v>2464</v>
      </c>
      <c r="Q1144" s="520" t="s">
        <v>2464</v>
      </c>
      <c r="R1144" s="520" t="s">
        <v>2464</v>
      </c>
      <c r="S1144" s="520" t="s">
        <v>2464</v>
      </c>
      <c r="T1144" s="520" t="s">
        <v>2464</v>
      </c>
      <c r="U1144" s="520" t="s">
        <v>2464</v>
      </c>
      <c r="V1144" s="520" t="s">
        <v>2464</v>
      </c>
      <c r="W1144" s="520" t="s">
        <v>6262</v>
      </c>
      <c r="X1144" s="520" t="s">
        <v>6263</v>
      </c>
      <c r="Y1144" s="520" t="s">
        <v>2464</v>
      </c>
      <c r="Z1144" s="520" t="s">
        <v>2464</v>
      </c>
      <c r="AA1144" s="520" t="s">
        <v>2690</v>
      </c>
      <c r="AB1144" s="520" t="s">
        <v>10449</v>
      </c>
      <c r="AC1144" s="520" t="s">
        <v>2464</v>
      </c>
      <c r="AD1144" s="520" t="s">
        <v>2464</v>
      </c>
      <c r="AE1144" s="520" t="s">
        <v>2464</v>
      </c>
      <c r="AF1144" s="520" t="s">
        <v>2464</v>
      </c>
      <c r="AG1144" s="520" t="s">
        <v>2464</v>
      </c>
    </row>
    <row r="1145" spans="1:33" ht="12.75" hidden="1" customHeight="1" outlineLevel="1">
      <c r="A1145" s="520" t="s">
        <v>10450</v>
      </c>
      <c r="B1145" s="520" t="s">
        <v>10451</v>
      </c>
      <c r="C1145" s="520" t="s">
        <v>10451</v>
      </c>
      <c r="D1145" s="520" t="s">
        <v>10452</v>
      </c>
      <c r="E1145" s="520" t="s">
        <v>10140</v>
      </c>
      <c r="F1145" s="520">
        <v>1</v>
      </c>
      <c r="G1145" s="523">
        <v>36526.000011574077</v>
      </c>
      <c r="H1145" s="523">
        <v>47848.999988425923</v>
      </c>
      <c r="I1145" s="523">
        <v>41843.911157407405</v>
      </c>
      <c r="J1145" s="520" t="s">
        <v>2465</v>
      </c>
      <c r="K1145" s="520">
        <v>1</v>
      </c>
      <c r="L1145" s="520" t="s">
        <v>2464</v>
      </c>
      <c r="M1145" s="520" t="s">
        <v>10453</v>
      </c>
      <c r="N1145" s="523">
        <v>39482</v>
      </c>
      <c r="O1145" s="520" t="s">
        <v>2464</v>
      </c>
      <c r="P1145" s="520" t="s">
        <v>2464</v>
      </c>
      <c r="Q1145" s="520" t="s">
        <v>2464</v>
      </c>
      <c r="R1145" s="520" t="s">
        <v>2464</v>
      </c>
      <c r="S1145" s="520" t="s">
        <v>2464</v>
      </c>
      <c r="T1145" s="520" t="s">
        <v>2464</v>
      </c>
      <c r="U1145" s="520" t="s">
        <v>2464</v>
      </c>
      <c r="V1145" s="520" t="s">
        <v>2464</v>
      </c>
      <c r="W1145" s="520" t="s">
        <v>6262</v>
      </c>
      <c r="X1145" s="520" t="s">
        <v>6263</v>
      </c>
      <c r="Y1145" s="520" t="s">
        <v>2464</v>
      </c>
      <c r="Z1145" s="520" t="s">
        <v>2464</v>
      </c>
      <c r="AA1145" s="520" t="s">
        <v>2690</v>
      </c>
      <c r="AB1145" s="520" t="s">
        <v>10454</v>
      </c>
      <c r="AC1145" s="520" t="s">
        <v>2464</v>
      </c>
      <c r="AD1145" s="520" t="s">
        <v>2464</v>
      </c>
      <c r="AE1145" s="520" t="s">
        <v>2464</v>
      </c>
      <c r="AF1145" s="520" t="s">
        <v>2464</v>
      </c>
      <c r="AG1145" s="520" t="s">
        <v>2464</v>
      </c>
    </row>
    <row r="1146" spans="1:33" ht="12.75" hidden="1" customHeight="1" outlineLevel="1">
      <c r="A1146" s="520" t="s">
        <v>10455</v>
      </c>
      <c r="B1146" s="520" t="s">
        <v>10456</v>
      </c>
      <c r="C1146" s="520" t="s">
        <v>10456</v>
      </c>
      <c r="D1146" s="520" t="s">
        <v>10457</v>
      </c>
      <c r="E1146" s="520" t="s">
        <v>10140</v>
      </c>
      <c r="F1146" s="520">
        <v>1</v>
      </c>
      <c r="G1146" s="523">
        <v>36526.000011574077</v>
      </c>
      <c r="H1146" s="523">
        <v>47848.999988425923</v>
      </c>
      <c r="I1146" s="523">
        <v>41843.911157407405</v>
      </c>
      <c r="J1146" s="520" t="s">
        <v>2465</v>
      </c>
      <c r="K1146" s="520">
        <v>1</v>
      </c>
      <c r="L1146" s="520" t="s">
        <v>2464</v>
      </c>
      <c r="M1146" s="520" t="s">
        <v>10458</v>
      </c>
      <c r="N1146" s="523">
        <v>39482</v>
      </c>
      <c r="O1146" s="520" t="s">
        <v>2464</v>
      </c>
      <c r="P1146" s="520" t="s">
        <v>2464</v>
      </c>
      <c r="Q1146" s="520" t="s">
        <v>2464</v>
      </c>
      <c r="R1146" s="520" t="s">
        <v>2464</v>
      </c>
      <c r="S1146" s="520" t="s">
        <v>2464</v>
      </c>
      <c r="T1146" s="520" t="s">
        <v>2464</v>
      </c>
      <c r="U1146" s="520" t="s">
        <v>2464</v>
      </c>
      <c r="V1146" s="520" t="s">
        <v>2464</v>
      </c>
      <c r="W1146" s="520" t="s">
        <v>6262</v>
      </c>
      <c r="X1146" s="520" t="s">
        <v>6263</v>
      </c>
      <c r="Y1146" s="520" t="s">
        <v>2464</v>
      </c>
      <c r="Z1146" s="520" t="s">
        <v>2464</v>
      </c>
      <c r="AA1146" s="520" t="s">
        <v>2690</v>
      </c>
      <c r="AB1146" s="520" t="s">
        <v>10459</v>
      </c>
      <c r="AC1146" s="520" t="s">
        <v>2464</v>
      </c>
      <c r="AD1146" s="520" t="s">
        <v>2464</v>
      </c>
      <c r="AE1146" s="520" t="s">
        <v>2464</v>
      </c>
      <c r="AF1146" s="520" t="s">
        <v>2464</v>
      </c>
      <c r="AG1146" s="520" t="s">
        <v>2464</v>
      </c>
    </row>
    <row r="1147" spans="1:33" ht="12.75" hidden="1" customHeight="1" outlineLevel="1">
      <c r="A1147" s="520" t="s">
        <v>10460</v>
      </c>
      <c r="B1147" s="520" t="s">
        <v>10461</v>
      </c>
      <c r="C1147" s="520" t="s">
        <v>10461</v>
      </c>
      <c r="D1147" s="520" t="s">
        <v>10461</v>
      </c>
      <c r="E1147" s="520" t="s">
        <v>10140</v>
      </c>
      <c r="F1147" s="520">
        <v>1</v>
      </c>
      <c r="G1147" s="523">
        <v>36526.000011574077</v>
      </c>
      <c r="H1147" s="523">
        <v>47848.999988425923</v>
      </c>
      <c r="I1147" s="523">
        <v>41843.911157407405</v>
      </c>
      <c r="J1147" s="520" t="s">
        <v>2465</v>
      </c>
      <c r="K1147" s="520">
        <v>1</v>
      </c>
      <c r="L1147" s="520" t="s">
        <v>2464</v>
      </c>
      <c r="M1147" s="520" t="s">
        <v>10462</v>
      </c>
      <c r="N1147" s="523">
        <v>39482</v>
      </c>
      <c r="O1147" s="520" t="s">
        <v>2464</v>
      </c>
      <c r="P1147" s="520" t="s">
        <v>2464</v>
      </c>
      <c r="Q1147" s="520" t="s">
        <v>2464</v>
      </c>
      <c r="R1147" s="520" t="s">
        <v>2464</v>
      </c>
      <c r="S1147" s="520" t="s">
        <v>2464</v>
      </c>
      <c r="T1147" s="520" t="s">
        <v>2464</v>
      </c>
      <c r="U1147" s="520" t="s">
        <v>2464</v>
      </c>
      <c r="V1147" s="520" t="s">
        <v>2464</v>
      </c>
      <c r="W1147" s="520" t="s">
        <v>6262</v>
      </c>
      <c r="X1147" s="520" t="s">
        <v>6263</v>
      </c>
      <c r="Y1147" s="520" t="s">
        <v>2464</v>
      </c>
      <c r="Z1147" s="520" t="s">
        <v>2464</v>
      </c>
      <c r="AA1147" s="520" t="s">
        <v>2690</v>
      </c>
      <c r="AB1147" s="520" t="s">
        <v>10463</v>
      </c>
      <c r="AC1147" s="520" t="s">
        <v>2464</v>
      </c>
      <c r="AD1147" s="520" t="s">
        <v>2464</v>
      </c>
      <c r="AE1147" s="520" t="s">
        <v>2464</v>
      </c>
      <c r="AF1147" s="520" t="s">
        <v>2464</v>
      </c>
      <c r="AG1147" s="520" t="s">
        <v>2464</v>
      </c>
    </row>
    <row r="1148" spans="1:33" ht="12.75" hidden="1" customHeight="1" outlineLevel="1">
      <c r="A1148" s="520" t="s">
        <v>10464</v>
      </c>
      <c r="B1148" s="520" t="s">
        <v>10465</v>
      </c>
      <c r="C1148" s="520" t="s">
        <v>10465</v>
      </c>
      <c r="D1148" s="520" t="s">
        <v>10466</v>
      </c>
      <c r="E1148" s="520" t="s">
        <v>10140</v>
      </c>
      <c r="F1148" s="520">
        <v>1</v>
      </c>
      <c r="G1148" s="523">
        <v>36526.000011574077</v>
      </c>
      <c r="H1148" s="523">
        <v>47848.999988425923</v>
      </c>
      <c r="I1148" s="523">
        <v>41843.911157407405</v>
      </c>
      <c r="J1148" s="520" t="s">
        <v>2465</v>
      </c>
      <c r="K1148" s="520">
        <v>1</v>
      </c>
      <c r="L1148" s="520" t="s">
        <v>2464</v>
      </c>
      <c r="M1148" s="520" t="s">
        <v>10467</v>
      </c>
      <c r="N1148" s="523">
        <v>39482</v>
      </c>
      <c r="O1148" s="520" t="s">
        <v>2464</v>
      </c>
      <c r="P1148" s="520" t="s">
        <v>2464</v>
      </c>
      <c r="Q1148" s="520" t="s">
        <v>2464</v>
      </c>
      <c r="R1148" s="520" t="s">
        <v>2464</v>
      </c>
      <c r="S1148" s="520" t="s">
        <v>2464</v>
      </c>
      <c r="T1148" s="520" t="s">
        <v>2464</v>
      </c>
      <c r="U1148" s="520" t="s">
        <v>2464</v>
      </c>
      <c r="V1148" s="520" t="s">
        <v>2464</v>
      </c>
      <c r="W1148" s="520" t="s">
        <v>6262</v>
      </c>
      <c r="X1148" s="520" t="s">
        <v>6263</v>
      </c>
      <c r="Y1148" s="520" t="s">
        <v>2464</v>
      </c>
      <c r="Z1148" s="520" t="s">
        <v>2464</v>
      </c>
      <c r="AA1148" s="520" t="s">
        <v>2690</v>
      </c>
      <c r="AB1148" s="520" t="s">
        <v>10468</v>
      </c>
      <c r="AC1148" s="520" t="s">
        <v>2464</v>
      </c>
      <c r="AD1148" s="520" t="s">
        <v>2464</v>
      </c>
      <c r="AE1148" s="520" t="s">
        <v>2464</v>
      </c>
      <c r="AF1148" s="520" t="s">
        <v>2464</v>
      </c>
      <c r="AG1148" s="520" t="s">
        <v>2464</v>
      </c>
    </row>
    <row r="1149" spans="1:33" ht="12.75" hidden="1" customHeight="1" outlineLevel="1">
      <c r="A1149" s="520" t="s">
        <v>10469</v>
      </c>
      <c r="B1149" s="520" t="s">
        <v>10470</v>
      </c>
      <c r="C1149" s="520" t="s">
        <v>10470</v>
      </c>
      <c r="D1149" s="520" t="s">
        <v>10470</v>
      </c>
      <c r="E1149" s="520" t="s">
        <v>10140</v>
      </c>
      <c r="F1149" s="520">
        <v>1</v>
      </c>
      <c r="G1149" s="523">
        <v>36526.000011574077</v>
      </c>
      <c r="H1149" s="523">
        <v>47848.999988425923</v>
      </c>
      <c r="I1149" s="523">
        <v>42599.59003472222</v>
      </c>
      <c r="J1149" s="520" t="s">
        <v>2465</v>
      </c>
      <c r="K1149" s="520">
        <v>1</v>
      </c>
      <c r="L1149" s="520" t="s">
        <v>2464</v>
      </c>
      <c r="M1149" s="520" t="s">
        <v>10471</v>
      </c>
      <c r="N1149" s="523">
        <v>39482</v>
      </c>
      <c r="O1149" s="520" t="s">
        <v>6297</v>
      </c>
      <c r="P1149" s="520" t="s">
        <v>2464</v>
      </c>
      <c r="Q1149" s="520" t="s">
        <v>10472</v>
      </c>
      <c r="R1149" s="520" t="s">
        <v>2464</v>
      </c>
      <c r="S1149" s="520" t="s">
        <v>2464</v>
      </c>
      <c r="T1149" s="520" t="s">
        <v>2464</v>
      </c>
      <c r="U1149" s="520" t="s">
        <v>10473</v>
      </c>
      <c r="V1149" s="520" t="s">
        <v>10474</v>
      </c>
      <c r="W1149" s="520" t="s">
        <v>6302</v>
      </c>
      <c r="X1149" s="520" t="s">
        <v>6303</v>
      </c>
      <c r="Y1149" s="520" t="s">
        <v>2464</v>
      </c>
      <c r="Z1149" s="520" t="s">
        <v>2464</v>
      </c>
      <c r="AA1149" s="520" t="s">
        <v>2690</v>
      </c>
      <c r="AB1149" s="520" t="s">
        <v>10475</v>
      </c>
      <c r="AC1149" s="520" t="s">
        <v>10476</v>
      </c>
      <c r="AD1149" s="520" t="s">
        <v>2464</v>
      </c>
      <c r="AE1149" s="520" t="s">
        <v>6308</v>
      </c>
      <c r="AF1149" s="520" t="s">
        <v>2464</v>
      </c>
      <c r="AG1149" s="520" t="s">
        <v>2464</v>
      </c>
    </row>
    <row r="1150" spans="1:33" ht="12.75" hidden="1" customHeight="1" outlineLevel="1">
      <c r="A1150" s="520" t="s">
        <v>10477</v>
      </c>
      <c r="B1150" s="520" t="s">
        <v>10478</v>
      </c>
      <c r="C1150" s="520" t="s">
        <v>10478</v>
      </c>
      <c r="D1150" s="520" t="s">
        <v>10478</v>
      </c>
      <c r="E1150" s="520" t="s">
        <v>10140</v>
      </c>
      <c r="F1150" s="520">
        <v>1</v>
      </c>
      <c r="G1150" s="523">
        <v>36526.000011574077</v>
      </c>
      <c r="H1150" s="523">
        <v>47848.999988425923</v>
      </c>
      <c r="I1150" s="523">
        <v>42599.59003472222</v>
      </c>
      <c r="J1150" s="520" t="s">
        <v>2465</v>
      </c>
      <c r="K1150" s="520">
        <v>1</v>
      </c>
      <c r="L1150" s="520" t="s">
        <v>2464</v>
      </c>
      <c r="M1150" s="520" t="s">
        <v>10479</v>
      </c>
      <c r="N1150" s="523">
        <v>39482</v>
      </c>
      <c r="O1150" s="520" t="s">
        <v>6297</v>
      </c>
      <c r="P1150" s="520" t="s">
        <v>2464</v>
      </c>
      <c r="Q1150" s="520" t="s">
        <v>10480</v>
      </c>
      <c r="R1150" s="520" t="s">
        <v>2464</v>
      </c>
      <c r="S1150" s="520" t="s">
        <v>10481</v>
      </c>
      <c r="T1150" s="520" t="s">
        <v>2464</v>
      </c>
      <c r="U1150" s="520" t="s">
        <v>10482</v>
      </c>
      <c r="V1150" s="520" t="s">
        <v>2464</v>
      </c>
      <c r="W1150" s="520" t="s">
        <v>6302</v>
      </c>
      <c r="X1150" s="520" t="s">
        <v>6303</v>
      </c>
      <c r="Y1150" s="520" t="s">
        <v>10483</v>
      </c>
      <c r="Z1150" s="520" t="s">
        <v>10484</v>
      </c>
      <c r="AA1150" s="520" t="s">
        <v>2690</v>
      </c>
      <c r="AB1150" s="520" t="s">
        <v>10485</v>
      </c>
      <c r="AC1150" s="520" t="s">
        <v>2464</v>
      </c>
      <c r="AD1150" s="520" t="s">
        <v>2464</v>
      </c>
      <c r="AE1150" s="520" t="s">
        <v>6308</v>
      </c>
      <c r="AF1150" s="520" t="s">
        <v>2464</v>
      </c>
      <c r="AG1150" s="520" t="s">
        <v>10486</v>
      </c>
    </row>
    <row r="1151" spans="1:33" ht="12.75" hidden="1" customHeight="1" outlineLevel="1">
      <c r="A1151" s="520" t="s">
        <v>10487</v>
      </c>
      <c r="B1151" s="520" t="s">
        <v>10488</v>
      </c>
      <c r="C1151" s="520" t="s">
        <v>10488</v>
      </c>
      <c r="D1151" s="520" t="s">
        <v>10488</v>
      </c>
      <c r="E1151" s="520" t="s">
        <v>10140</v>
      </c>
      <c r="F1151" s="520">
        <v>1</v>
      </c>
      <c r="G1151" s="523">
        <v>36526.000011574077</v>
      </c>
      <c r="H1151" s="523">
        <v>47848.999988425923</v>
      </c>
      <c r="I1151" s="523">
        <v>42599.59003472222</v>
      </c>
      <c r="J1151" s="520" t="s">
        <v>2465</v>
      </c>
      <c r="K1151" s="520">
        <v>1</v>
      </c>
      <c r="L1151" s="520" t="s">
        <v>2464</v>
      </c>
      <c r="M1151" s="520" t="s">
        <v>10489</v>
      </c>
      <c r="N1151" s="523">
        <v>39482</v>
      </c>
      <c r="O1151" s="520" t="s">
        <v>6297</v>
      </c>
      <c r="P1151" s="520" t="s">
        <v>2464</v>
      </c>
      <c r="Q1151" s="520" t="s">
        <v>6115</v>
      </c>
      <c r="R1151" s="520" t="s">
        <v>10490</v>
      </c>
      <c r="S1151" s="520" t="s">
        <v>2464</v>
      </c>
      <c r="T1151" s="520" t="s">
        <v>2464</v>
      </c>
      <c r="U1151" s="520" t="s">
        <v>10491</v>
      </c>
      <c r="V1151" s="520" t="s">
        <v>2464</v>
      </c>
      <c r="W1151" s="520" t="s">
        <v>6302</v>
      </c>
      <c r="X1151" s="520" t="s">
        <v>6303</v>
      </c>
      <c r="Y1151" s="520" t="s">
        <v>10492</v>
      </c>
      <c r="Z1151" s="520" t="s">
        <v>10493</v>
      </c>
      <c r="AA1151" s="520" t="s">
        <v>2690</v>
      </c>
      <c r="AB1151" s="520" t="s">
        <v>10494</v>
      </c>
      <c r="AC1151" s="520" t="s">
        <v>10495</v>
      </c>
      <c r="AD1151" s="520" t="s">
        <v>10496</v>
      </c>
      <c r="AE1151" s="520" t="s">
        <v>6308</v>
      </c>
      <c r="AF1151" s="520" t="s">
        <v>2464</v>
      </c>
      <c r="AG1151" s="520" t="s">
        <v>2464</v>
      </c>
    </row>
    <row r="1152" spans="1:33" ht="12.75" hidden="1" customHeight="1" outlineLevel="1">
      <c r="A1152" s="520" t="s">
        <v>10497</v>
      </c>
      <c r="B1152" s="520" t="s">
        <v>10498</v>
      </c>
      <c r="C1152" s="520" t="s">
        <v>10498</v>
      </c>
      <c r="D1152" s="520" t="s">
        <v>10498</v>
      </c>
      <c r="E1152" s="520" t="s">
        <v>10140</v>
      </c>
      <c r="F1152" s="520">
        <v>1</v>
      </c>
      <c r="G1152" s="523">
        <v>36526.000011574077</v>
      </c>
      <c r="H1152" s="523">
        <v>47848.999988425923</v>
      </c>
      <c r="I1152" s="523">
        <v>42599.59003472222</v>
      </c>
      <c r="J1152" s="520" t="s">
        <v>2465</v>
      </c>
      <c r="K1152" s="520">
        <v>1</v>
      </c>
      <c r="L1152" s="520" t="s">
        <v>2464</v>
      </c>
      <c r="M1152" s="520" t="s">
        <v>10499</v>
      </c>
      <c r="N1152" s="523">
        <v>39482</v>
      </c>
      <c r="O1152" s="520" t="s">
        <v>6297</v>
      </c>
      <c r="P1152" s="520" t="s">
        <v>2464</v>
      </c>
      <c r="Q1152" s="520" t="s">
        <v>6504</v>
      </c>
      <c r="R1152" s="520" t="s">
        <v>10500</v>
      </c>
      <c r="S1152" s="520" t="s">
        <v>2464</v>
      </c>
      <c r="T1152" s="520" t="s">
        <v>2464</v>
      </c>
      <c r="U1152" s="520" t="s">
        <v>10501</v>
      </c>
      <c r="V1152" s="520" t="s">
        <v>10502</v>
      </c>
      <c r="W1152" s="520" t="s">
        <v>6302</v>
      </c>
      <c r="X1152" s="520" t="s">
        <v>6303</v>
      </c>
      <c r="Y1152" s="520" t="s">
        <v>2464</v>
      </c>
      <c r="Z1152" s="520" t="s">
        <v>2464</v>
      </c>
      <c r="AA1152" s="520" t="s">
        <v>2690</v>
      </c>
      <c r="AB1152" s="520" t="s">
        <v>10503</v>
      </c>
      <c r="AC1152" s="520" t="s">
        <v>10504</v>
      </c>
      <c r="AD1152" s="520" t="s">
        <v>10505</v>
      </c>
      <c r="AE1152" s="520" t="s">
        <v>6308</v>
      </c>
      <c r="AF1152" s="520" t="s">
        <v>2464</v>
      </c>
      <c r="AG1152" s="520" t="s">
        <v>2464</v>
      </c>
    </row>
    <row r="1153" spans="1:33" ht="12.75" hidden="1" customHeight="1" outlineLevel="1">
      <c r="A1153" s="520" t="s">
        <v>10506</v>
      </c>
      <c r="B1153" s="520" t="s">
        <v>10507</v>
      </c>
      <c r="C1153" s="520" t="s">
        <v>10507</v>
      </c>
      <c r="D1153" s="520" t="s">
        <v>10507</v>
      </c>
      <c r="E1153" s="520" t="s">
        <v>10140</v>
      </c>
      <c r="F1153" s="520">
        <v>1</v>
      </c>
      <c r="G1153" s="523">
        <v>36526.000011574077</v>
      </c>
      <c r="H1153" s="523">
        <v>47848.999988425923</v>
      </c>
      <c r="I1153" s="523">
        <v>42599.59003472222</v>
      </c>
      <c r="J1153" s="520" t="s">
        <v>2465</v>
      </c>
      <c r="K1153" s="520">
        <v>1</v>
      </c>
      <c r="L1153" s="520" t="s">
        <v>2464</v>
      </c>
      <c r="M1153" s="520" t="s">
        <v>10508</v>
      </c>
      <c r="N1153" s="523">
        <v>39482</v>
      </c>
      <c r="O1153" s="520" t="s">
        <v>6405</v>
      </c>
      <c r="P1153" s="520" t="s">
        <v>2464</v>
      </c>
      <c r="Q1153" s="520" t="s">
        <v>10509</v>
      </c>
      <c r="R1153" s="520" t="s">
        <v>2464</v>
      </c>
      <c r="S1153" s="520" t="s">
        <v>10510</v>
      </c>
      <c r="T1153" s="520" t="s">
        <v>2464</v>
      </c>
      <c r="U1153" s="520" t="s">
        <v>10511</v>
      </c>
      <c r="V1153" s="520" t="s">
        <v>2464</v>
      </c>
      <c r="W1153" s="520" t="s">
        <v>6302</v>
      </c>
      <c r="X1153" s="520" t="s">
        <v>6303</v>
      </c>
      <c r="Y1153" s="520" t="s">
        <v>10512</v>
      </c>
      <c r="Z1153" s="520" t="s">
        <v>10513</v>
      </c>
      <c r="AA1153" s="520" t="s">
        <v>2690</v>
      </c>
      <c r="AB1153" s="520" t="s">
        <v>10514</v>
      </c>
      <c r="AC1153" s="520" t="s">
        <v>2464</v>
      </c>
      <c r="AD1153" s="520" t="s">
        <v>2464</v>
      </c>
      <c r="AE1153" s="520" t="s">
        <v>6414</v>
      </c>
      <c r="AF1153" s="520" t="s">
        <v>2464</v>
      </c>
      <c r="AG1153" s="520" t="s">
        <v>10515</v>
      </c>
    </row>
    <row r="1154" spans="1:33" ht="12.75" hidden="1" customHeight="1" outlineLevel="1">
      <c r="A1154" s="520" t="s">
        <v>10516</v>
      </c>
      <c r="B1154" s="520" t="s">
        <v>10517</v>
      </c>
      <c r="C1154" s="520" t="s">
        <v>10517</v>
      </c>
      <c r="D1154" s="520" t="s">
        <v>10517</v>
      </c>
      <c r="E1154" s="520" t="s">
        <v>10140</v>
      </c>
      <c r="F1154" s="520">
        <v>1</v>
      </c>
      <c r="G1154" s="523">
        <v>36526.000011574077</v>
      </c>
      <c r="H1154" s="523">
        <v>47848.999988425923</v>
      </c>
      <c r="I1154" s="523">
        <v>42599.59003472222</v>
      </c>
      <c r="J1154" s="520" t="s">
        <v>2465</v>
      </c>
      <c r="K1154" s="520">
        <v>1</v>
      </c>
      <c r="L1154" s="520" t="s">
        <v>2464</v>
      </c>
      <c r="M1154" s="520" t="s">
        <v>10518</v>
      </c>
      <c r="N1154" s="523">
        <v>39482</v>
      </c>
      <c r="O1154" s="520" t="s">
        <v>6405</v>
      </c>
      <c r="P1154" s="520" t="s">
        <v>2464</v>
      </c>
      <c r="Q1154" s="520" t="s">
        <v>10519</v>
      </c>
      <c r="R1154" s="520" t="s">
        <v>2464</v>
      </c>
      <c r="S1154" s="520" t="s">
        <v>2464</v>
      </c>
      <c r="T1154" s="520" t="s">
        <v>2464</v>
      </c>
      <c r="U1154" s="520" t="s">
        <v>10520</v>
      </c>
      <c r="V1154" s="520" t="s">
        <v>10521</v>
      </c>
      <c r="W1154" s="520" t="s">
        <v>6302</v>
      </c>
      <c r="X1154" s="520" t="s">
        <v>6303</v>
      </c>
      <c r="Y1154" s="520" t="s">
        <v>2464</v>
      </c>
      <c r="Z1154" s="520" t="s">
        <v>2464</v>
      </c>
      <c r="AA1154" s="520" t="s">
        <v>2690</v>
      </c>
      <c r="AB1154" s="520" t="s">
        <v>10522</v>
      </c>
      <c r="AC1154" s="520" t="s">
        <v>10523</v>
      </c>
      <c r="AD1154" s="520" t="s">
        <v>2464</v>
      </c>
      <c r="AE1154" s="520" t="s">
        <v>6414</v>
      </c>
      <c r="AF1154" s="520" t="s">
        <v>2464</v>
      </c>
      <c r="AG1154" s="520" t="s">
        <v>2464</v>
      </c>
    </row>
    <row r="1155" spans="1:33" ht="12.75" hidden="1" customHeight="1" outlineLevel="1">
      <c r="A1155" s="520" t="s">
        <v>10524</v>
      </c>
      <c r="B1155" s="520" t="s">
        <v>10525</v>
      </c>
      <c r="C1155" s="520" t="s">
        <v>10525</v>
      </c>
      <c r="D1155" s="520" t="s">
        <v>10525</v>
      </c>
      <c r="E1155" s="520" t="s">
        <v>10140</v>
      </c>
      <c r="F1155" s="520">
        <v>1</v>
      </c>
      <c r="G1155" s="523">
        <v>36526.000011574077</v>
      </c>
      <c r="H1155" s="523">
        <v>47848.999988425923</v>
      </c>
      <c r="I1155" s="523">
        <v>42599.59003472222</v>
      </c>
      <c r="J1155" s="520" t="s">
        <v>2465</v>
      </c>
      <c r="K1155" s="520">
        <v>1</v>
      </c>
      <c r="L1155" s="520" t="s">
        <v>2464</v>
      </c>
      <c r="M1155" s="520" t="s">
        <v>10526</v>
      </c>
      <c r="N1155" s="523">
        <v>39482</v>
      </c>
      <c r="O1155" s="520" t="s">
        <v>6405</v>
      </c>
      <c r="P1155" s="520" t="s">
        <v>2464</v>
      </c>
      <c r="Q1155" s="520" t="s">
        <v>10527</v>
      </c>
      <c r="R1155" s="520" t="s">
        <v>10528</v>
      </c>
      <c r="S1155" s="520" t="s">
        <v>2464</v>
      </c>
      <c r="T1155" s="520" t="s">
        <v>2464</v>
      </c>
      <c r="U1155" s="520" t="s">
        <v>10529</v>
      </c>
      <c r="V1155" s="520" t="s">
        <v>10530</v>
      </c>
      <c r="W1155" s="520" t="s">
        <v>6302</v>
      </c>
      <c r="X1155" s="520" t="s">
        <v>6303</v>
      </c>
      <c r="Y1155" s="520" t="s">
        <v>2464</v>
      </c>
      <c r="Z1155" s="520" t="s">
        <v>2464</v>
      </c>
      <c r="AA1155" s="520" t="s">
        <v>2690</v>
      </c>
      <c r="AB1155" s="520" t="s">
        <v>10531</v>
      </c>
      <c r="AC1155" s="520" t="s">
        <v>10532</v>
      </c>
      <c r="AD1155" s="520" t="s">
        <v>10533</v>
      </c>
      <c r="AE1155" s="520" t="s">
        <v>6414</v>
      </c>
      <c r="AF1155" s="520" t="s">
        <v>2464</v>
      </c>
      <c r="AG1155" s="520" t="s">
        <v>2464</v>
      </c>
    </row>
    <row r="1156" spans="1:33" ht="12.75" hidden="1" customHeight="1" outlineLevel="1">
      <c r="A1156" s="520" t="s">
        <v>10534</v>
      </c>
      <c r="B1156" s="520" t="s">
        <v>10535</v>
      </c>
      <c r="C1156" s="520" t="s">
        <v>10535</v>
      </c>
      <c r="D1156" s="520" t="s">
        <v>10535</v>
      </c>
      <c r="E1156" s="520" t="s">
        <v>10140</v>
      </c>
      <c r="F1156" s="520">
        <v>1</v>
      </c>
      <c r="G1156" s="523">
        <v>36526.000011574077</v>
      </c>
      <c r="H1156" s="523">
        <v>47848.999988425923</v>
      </c>
      <c r="I1156" s="523">
        <v>42599.59003472222</v>
      </c>
      <c r="J1156" s="520" t="s">
        <v>2465</v>
      </c>
      <c r="K1156" s="520">
        <v>1</v>
      </c>
      <c r="L1156" s="520" t="s">
        <v>2464</v>
      </c>
      <c r="M1156" s="520" t="s">
        <v>10536</v>
      </c>
      <c r="N1156" s="523">
        <v>39482</v>
      </c>
      <c r="O1156" s="520" t="s">
        <v>6419</v>
      </c>
      <c r="P1156" s="520" t="s">
        <v>2464</v>
      </c>
      <c r="Q1156" s="520" t="s">
        <v>10537</v>
      </c>
      <c r="R1156" s="520" t="s">
        <v>10538</v>
      </c>
      <c r="S1156" s="520" t="s">
        <v>10539</v>
      </c>
      <c r="T1156" s="520" t="s">
        <v>2464</v>
      </c>
      <c r="U1156" s="520" t="s">
        <v>10537</v>
      </c>
      <c r="V1156" s="520" t="s">
        <v>10540</v>
      </c>
      <c r="W1156" s="520" t="s">
        <v>6302</v>
      </c>
      <c r="X1156" s="520" t="s">
        <v>6303</v>
      </c>
      <c r="Y1156" s="520" t="s">
        <v>10541</v>
      </c>
      <c r="Z1156" s="520" t="s">
        <v>10542</v>
      </c>
      <c r="AA1156" s="520" t="s">
        <v>2690</v>
      </c>
      <c r="AB1156" s="520" t="s">
        <v>10543</v>
      </c>
      <c r="AC1156" s="520" t="s">
        <v>10544</v>
      </c>
      <c r="AD1156" s="520" t="s">
        <v>10545</v>
      </c>
      <c r="AE1156" s="520" t="s">
        <v>6427</v>
      </c>
      <c r="AF1156" s="520" t="s">
        <v>2464</v>
      </c>
      <c r="AG1156" s="520" t="s">
        <v>10546</v>
      </c>
    </row>
    <row r="1157" spans="1:33" ht="12.75" hidden="1" customHeight="1" outlineLevel="1">
      <c r="A1157" s="520" t="s">
        <v>10547</v>
      </c>
      <c r="B1157" s="520" t="s">
        <v>10548</v>
      </c>
      <c r="C1157" s="520" t="s">
        <v>10548</v>
      </c>
      <c r="D1157" s="520" t="s">
        <v>10548</v>
      </c>
      <c r="E1157" s="520" t="s">
        <v>10140</v>
      </c>
      <c r="F1157" s="520">
        <v>1</v>
      </c>
      <c r="G1157" s="523">
        <v>36526.000011574077</v>
      </c>
      <c r="H1157" s="523">
        <v>47848.999988425923</v>
      </c>
      <c r="I1157" s="523">
        <v>42599.59003472222</v>
      </c>
      <c r="J1157" s="520" t="s">
        <v>2465</v>
      </c>
      <c r="K1157" s="520">
        <v>1</v>
      </c>
      <c r="L1157" s="520" t="s">
        <v>2464</v>
      </c>
      <c r="M1157" s="520" t="s">
        <v>10549</v>
      </c>
      <c r="N1157" s="523">
        <v>39482</v>
      </c>
      <c r="O1157" s="520" t="s">
        <v>6419</v>
      </c>
      <c r="P1157" s="520" t="s">
        <v>2464</v>
      </c>
      <c r="Q1157" s="520" t="s">
        <v>10550</v>
      </c>
      <c r="R1157" s="520" t="s">
        <v>10551</v>
      </c>
      <c r="S1157" s="520" t="s">
        <v>2464</v>
      </c>
      <c r="T1157" s="520" t="s">
        <v>2464</v>
      </c>
      <c r="U1157" s="520" t="s">
        <v>10552</v>
      </c>
      <c r="V1157" s="520" t="s">
        <v>10553</v>
      </c>
      <c r="W1157" s="520" t="s">
        <v>6302</v>
      </c>
      <c r="X1157" s="520" t="s">
        <v>6303</v>
      </c>
      <c r="Y1157" s="520" t="s">
        <v>10554</v>
      </c>
      <c r="Z1157" s="520" t="s">
        <v>10555</v>
      </c>
      <c r="AA1157" s="520" t="s">
        <v>2690</v>
      </c>
      <c r="AB1157" s="520" t="s">
        <v>10556</v>
      </c>
      <c r="AC1157" s="520" t="s">
        <v>10557</v>
      </c>
      <c r="AD1157" s="520" t="s">
        <v>10558</v>
      </c>
      <c r="AE1157" s="520" t="s">
        <v>6427</v>
      </c>
      <c r="AF1157" s="520" t="s">
        <v>2464</v>
      </c>
      <c r="AG1157" s="520" t="s">
        <v>2464</v>
      </c>
    </row>
    <row r="1158" spans="1:33" ht="12.75" hidden="1" customHeight="1" outlineLevel="1">
      <c r="A1158" s="520" t="s">
        <v>10559</v>
      </c>
      <c r="B1158" s="520" t="s">
        <v>10560</v>
      </c>
      <c r="C1158" s="520" t="s">
        <v>10560</v>
      </c>
      <c r="D1158" s="520" t="s">
        <v>10560</v>
      </c>
      <c r="E1158" s="520" t="s">
        <v>10140</v>
      </c>
      <c r="F1158" s="520">
        <v>1</v>
      </c>
      <c r="G1158" s="523">
        <v>36526.000011574077</v>
      </c>
      <c r="H1158" s="523">
        <v>47848.999988425923</v>
      </c>
      <c r="I1158" s="523">
        <v>42599.59003472222</v>
      </c>
      <c r="J1158" s="520" t="s">
        <v>2465</v>
      </c>
      <c r="K1158" s="520">
        <v>1</v>
      </c>
      <c r="L1158" s="520" t="s">
        <v>2464</v>
      </c>
      <c r="M1158" s="520" t="s">
        <v>10561</v>
      </c>
      <c r="N1158" s="523">
        <v>39482</v>
      </c>
      <c r="O1158" s="520" t="s">
        <v>6419</v>
      </c>
      <c r="P1158" s="520" t="s">
        <v>2464</v>
      </c>
      <c r="Q1158" s="520" t="s">
        <v>10562</v>
      </c>
      <c r="R1158" s="520" t="s">
        <v>2464</v>
      </c>
      <c r="S1158" s="520" t="s">
        <v>2464</v>
      </c>
      <c r="T1158" s="520" t="s">
        <v>2464</v>
      </c>
      <c r="U1158" s="520" t="s">
        <v>10563</v>
      </c>
      <c r="V1158" s="520" t="s">
        <v>10564</v>
      </c>
      <c r="W1158" s="520" t="s">
        <v>6302</v>
      </c>
      <c r="X1158" s="520" t="s">
        <v>6303</v>
      </c>
      <c r="Y1158" s="520" t="s">
        <v>2464</v>
      </c>
      <c r="Z1158" s="520" t="s">
        <v>2464</v>
      </c>
      <c r="AA1158" s="520" t="s">
        <v>2690</v>
      </c>
      <c r="AB1158" s="520" t="s">
        <v>10565</v>
      </c>
      <c r="AC1158" s="520" t="s">
        <v>10566</v>
      </c>
      <c r="AD1158" s="520" t="s">
        <v>2464</v>
      </c>
      <c r="AE1158" s="520" t="s">
        <v>6427</v>
      </c>
      <c r="AF1158" s="520" t="s">
        <v>2464</v>
      </c>
      <c r="AG1158" s="520" t="s">
        <v>2464</v>
      </c>
    </row>
    <row r="1159" spans="1:33" ht="12.75" hidden="1" customHeight="1" outlineLevel="1">
      <c r="A1159" s="520" t="s">
        <v>10567</v>
      </c>
      <c r="B1159" s="520" t="s">
        <v>10568</v>
      </c>
      <c r="C1159" s="520" t="s">
        <v>10568</v>
      </c>
      <c r="D1159" s="520" t="s">
        <v>10568</v>
      </c>
      <c r="E1159" s="520" t="s">
        <v>10140</v>
      </c>
      <c r="F1159" s="520">
        <v>1</v>
      </c>
      <c r="G1159" s="523">
        <v>36526.000011574077</v>
      </c>
      <c r="H1159" s="523">
        <v>47848.999988425923</v>
      </c>
      <c r="I1159" s="523">
        <v>42599.59003472222</v>
      </c>
      <c r="J1159" s="520" t="s">
        <v>2465</v>
      </c>
      <c r="K1159" s="520">
        <v>1</v>
      </c>
      <c r="L1159" s="520" t="s">
        <v>2464</v>
      </c>
      <c r="M1159" s="520" t="s">
        <v>10569</v>
      </c>
      <c r="N1159" s="523">
        <v>39482</v>
      </c>
      <c r="O1159" s="520" t="s">
        <v>6517</v>
      </c>
      <c r="P1159" s="520" t="s">
        <v>2464</v>
      </c>
      <c r="Q1159" s="520" t="s">
        <v>10570</v>
      </c>
      <c r="R1159" s="520" t="s">
        <v>2464</v>
      </c>
      <c r="S1159" s="520" t="s">
        <v>2464</v>
      </c>
      <c r="T1159" s="520" t="s">
        <v>2464</v>
      </c>
      <c r="U1159" s="520" t="s">
        <v>10571</v>
      </c>
      <c r="V1159" s="520" t="s">
        <v>10572</v>
      </c>
      <c r="W1159" s="520" t="s">
        <v>6302</v>
      </c>
      <c r="X1159" s="520" t="s">
        <v>6303</v>
      </c>
      <c r="Y1159" s="520" t="s">
        <v>2464</v>
      </c>
      <c r="Z1159" s="520" t="s">
        <v>2464</v>
      </c>
      <c r="AA1159" s="520" t="s">
        <v>2690</v>
      </c>
      <c r="AB1159" s="520" t="s">
        <v>10573</v>
      </c>
      <c r="AC1159" s="520" t="s">
        <v>10574</v>
      </c>
      <c r="AD1159" s="520" t="s">
        <v>2464</v>
      </c>
      <c r="AE1159" s="520" t="s">
        <v>6525</v>
      </c>
      <c r="AF1159" s="520" t="s">
        <v>2464</v>
      </c>
      <c r="AG1159" s="520" t="s">
        <v>2464</v>
      </c>
    </row>
    <row r="1160" spans="1:33" ht="12.75" hidden="1" customHeight="1" outlineLevel="1">
      <c r="A1160" s="520" t="s">
        <v>10575</v>
      </c>
      <c r="B1160" s="520" t="s">
        <v>10576</v>
      </c>
      <c r="C1160" s="520" t="s">
        <v>10576</v>
      </c>
      <c r="D1160" s="520" t="s">
        <v>10576</v>
      </c>
      <c r="E1160" s="520" t="s">
        <v>10140</v>
      </c>
      <c r="F1160" s="520">
        <v>1</v>
      </c>
      <c r="G1160" s="523">
        <v>36526.000011574077</v>
      </c>
      <c r="H1160" s="523">
        <v>47848.999988425923</v>
      </c>
      <c r="I1160" s="523">
        <v>42599.59003472222</v>
      </c>
      <c r="J1160" s="520" t="s">
        <v>2465</v>
      </c>
      <c r="K1160" s="520">
        <v>1</v>
      </c>
      <c r="L1160" s="520" t="s">
        <v>2464</v>
      </c>
      <c r="M1160" s="520" t="s">
        <v>10577</v>
      </c>
      <c r="N1160" s="523">
        <v>39482</v>
      </c>
      <c r="O1160" s="520" t="s">
        <v>6541</v>
      </c>
      <c r="P1160" s="520" t="s">
        <v>2464</v>
      </c>
      <c r="Q1160" s="520" t="s">
        <v>10578</v>
      </c>
      <c r="R1160" s="520" t="s">
        <v>2464</v>
      </c>
      <c r="S1160" s="520" t="s">
        <v>10579</v>
      </c>
      <c r="T1160" s="520" t="s">
        <v>2464</v>
      </c>
      <c r="U1160" s="520" t="s">
        <v>10578</v>
      </c>
      <c r="V1160" s="520" t="s">
        <v>10580</v>
      </c>
      <c r="W1160" s="520" t="s">
        <v>6302</v>
      </c>
      <c r="X1160" s="520" t="s">
        <v>6303</v>
      </c>
      <c r="Y1160" s="520" t="s">
        <v>10581</v>
      </c>
      <c r="Z1160" s="520" t="s">
        <v>10582</v>
      </c>
      <c r="AA1160" s="520" t="s">
        <v>2690</v>
      </c>
      <c r="AB1160" s="520" t="s">
        <v>10583</v>
      </c>
      <c r="AC1160" s="520" t="s">
        <v>10584</v>
      </c>
      <c r="AD1160" s="520" t="s">
        <v>2464</v>
      </c>
      <c r="AE1160" s="520" t="s">
        <v>6549</v>
      </c>
      <c r="AF1160" s="520" t="s">
        <v>2464</v>
      </c>
      <c r="AG1160" s="520" t="s">
        <v>10585</v>
      </c>
    </row>
    <row r="1161" spans="1:33" ht="12.75" hidden="1" customHeight="1" outlineLevel="1">
      <c r="A1161" s="520" t="s">
        <v>10586</v>
      </c>
      <c r="B1161" s="520" t="s">
        <v>10587</v>
      </c>
      <c r="C1161" s="520" t="s">
        <v>10587</v>
      </c>
      <c r="D1161" s="520" t="s">
        <v>10587</v>
      </c>
      <c r="E1161" s="520" t="s">
        <v>10140</v>
      </c>
      <c r="F1161" s="520">
        <v>1</v>
      </c>
      <c r="G1161" s="523">
        <v>36526.000011574077</v>
      </c>
      <c r="H1161" s="523">
        <v>47848.999988425923</v>
      </c>
      <c r="I1161" s="523">
        <v>42599.59003472222</v>
      </c>
      <c r="J1161" s="520" t="s">
        <v>2465</v>
      </c>
      <c r="K1161" s="520">
        <v>1</v>
      </c>
      <c r="L1161" s="520" t="s">
        <v>2464</v>
      </c>
      <c r="M1161" s="520" t="s">
        <v>10588</v>
      </c>
      <c r="N1161" s="523">
        <v>39482</v>
      </c>
      <c r="O1161" s="520" t="s">
        <v>6541</v>
      </c>
      <c r="P1161" s="520" t="s">
        <v>2464</v>
      </c>
      <c r="Q1161" s="520" t="s">
        <v>10589</v>
      </c>
      <c r="R1161" s="520" t="s">
        <v>2464</v>
      </c>
      <c r="S1161" s="520" t="s">
        <v>10590</v>
      </c>
      <c r="T1161" s="520" t="s">
        <v>2464</v>
      </c>
      <c r="U1161" s="520" t="s">
        <v>10591</v>
      </c>
      <c r="V1161" s="520" t="s">
        <v>10592</v>
      </c>
      <c r="W1161" s="520" t="s">
        <v>6302</v>
      </c>
      <c r="X1161" s="520" t="s">
        <v>6303</v>
      </c>
      <c r="Y1161" s="520" t="s">
        <v>10593</v>
      </c>
      <c r="Z1161" s="520" t="s">
        <v>10594</v>
      </c>
      <c r="AA1161" s="520" t="s">
        <v>2690</v>
      </c>
      <c r="AB1161" s="520" t="s">
        <v>10595</v>
      </c>
      <c r="AC1161" s="520" t="s">
        <v>10596</v>
      </c>
      <c r="AD1161" s="520" t="s">
        <v>2464</v>
      </c>
      <c r="AE1161" s="520" t="s">
        <v>6549</v>
      </c>
      <c r="AF1161" s="520" t="s">
        <v>2464</v>
      </c>
      <c r="AG1161" s="520" t="s">
        <v>10597</v>
      </c>
    </row>
    <row r="1162" spans="1:33" ht="12.75" hidden="1" customHeight="1" outlineLevel="1">
      <c r="A1162" s="520" t="s">
        <v>10598</v>
      </c>
      <c r="B1162" s="520" t="s">
        <v>10599</v>
      </c>
      <c r="C1162" s="520" t="s">
        <v>10599</v>
      </c>
      <c r="D1162" s="520" t="s">
        <v>10599</v>
      </c>
      <c r="E1162" s="520" t="s">
        <v>10140</v>
      </c>
      <c r="F1162" s="520">
        <v>1</v>
      </c>
      <c r="G1162" s="523">
        <v>36526.000011574077</v>
      </c>
      <c r="H1162" s="523">
        <v>47848.999988425923</v>
      </c>
      <c r="I1162" s="523">
        <v>42599.59003472222</v>
      </c>
      <c r="J1162" s="520" t="s">
        <v>2465</v>
      </c>
      <c r="K1162" s="520">
        <v>1</v>
      </c>
      <c r="L1162" s="520" t="s">
        <v>2464</v>
      </c>
      <c r="M1162" s="520" t="s">
        <v>10600</v>
      </c>
      <c r="N1162" s="523">
        <v>39482</v>
      </c>
      <c r="O1162" s="520" t="s">
        <v>6541</v>
      </c>
      <c r="P1162" s="520" t="s">
        <v>2464</v>
      </c>
      <c r="Q1162" s="520" t="s">
        <v>10601</v>
      </c>
      <c r="R1162" s="520" t="s">
        <v>2464</v>
      </c>
      <c r="S1162" s="520" t="s">
        <v>10602</v>
      </c>
      <c r="T1162" s="520" t="s">
        <v>2464</v>
      </c>
      <c r="U1162" s="520" t="s">
        <v>10603</v>
      </c>
      <c r="V1162" s="520" t="s">
        <v>10604</v>
      </c>
      <c r="W1162" s="520" t="s">
        <v>6302</v>
      </c>
      <c r="X1162" s="520" t="s">
        <v>6303</v>
      </c>
      <c r="Y1162" s="520" t="s">
        <v>10605</v>
      </c>
      <c r="Z1162" s="520" t="s">
        <v>10606</v>
      </c>
      <c r="AA1162" s="520" t="s">
        <v>2690</v>
      </c>
      <c r="AB1162" s="520" t="s">
        <v>10607</v>
      </c>
      <c r="AC1162" s="520" t="s">
        <v>10608</v>
      </c>
      <c r="AD1162" s="520" t="s">
        <v>2464</v>
      </c>
      <c r="AE1162" s="520" t="s">
        <v>6549</v>
      </c>
      <c r="AF1162" s="520" t="s">
        <v>2464</v>
      </c>
      <c r="AG1162" s="520" t="s">
        <v>10609</v>
      </c>
    </row>
    <row r="1163" spans="1:33" ht="12.75" hidden="1" customHeight="1" outlineLevel="1">
      <c r="A1163" s="520" t="s">
        <v>10610</v>
      </c>
      <c r="B1163" s="520" t="s">
        <v>10611</v>
      </c>
      <c r="C1163" s="520" t="s">
        <v>10611</v>
      </c>
      <c r="D1163" s="520" t="s">
        <v>10611</v>
      </c>
      <c r="E1163" s="520" t="s">
        <v>10140</v>
      </c>
      <c r="F1163" s="520">
        <v>1</v>
      </c>
      <c r="G1163" s="523">
        <v>36526.000011574077</v>
      </c>
      <c r="H1163" s="523">
        <v>47848.999988425923</v>
      </c>
      <c r="I1163" s="523">
        <v>42599.59003472222</v>
      </c>
      <c r="J1163" s="520" t="s">
        <v>2465</v>
      </c>
      <c r="K1163" s="520">
        <v>1</v>
      </c>
      <c r="L1163" s="520" t="s">
        <v>2464</v>
      </c>
      <c r="M1163" s="520" t="s">
        <v>10612</v>
      </c>
      <c r="N1163" s="523">
        <v>39482</v>
      </c>
      <c r="O1163" s="520" t="s">
        <v>6541</v>
      </c>
      <c r="P1163" s="520" t="s">
        <v>2464</v>
      </c>
      <c r="Q1163" s="520" t="s">
        <v>10613</v>
      </c>
      <c r="R1163" s="520" t="s">
        <v>10614</v>
      </c>
      <c r="S1163" s="520" t="s">
        <v>10615</v>
      </c>
      <c r="T1163" s="520" t="s">
        <v>2464</v>
      </c>
      <c r="U1163" s="520" t="s">
        <v>10616</v>
      </c>
      <c r="V1163" s="520" t="s">
        <v>10617</v>
      </c>
      <c r="W1163" s="520" t="s">
        <v>6302</v>
      </c>
      <c r="X1163" s="520" t="s">
        <v>6303</v>
      </c>
      <c r="Y1163" s="520" t="s">
        <v>10618</v>
      </c>
      <c r="Z1163" s="520" t="s">
        <v>10619</v>
      </c>
      <c r="AA1163" s="520" t="s">
        <v>2690</v>
      </c>
      <c r="AB1163" s="520" t="s">
        <v>10620</v>
      </c>
      <c r="AC1163" s="520" t="s">
        <v>10621</v>
      </c>
      <c r="AD1163" s="520" t="s">
        <v>10622</v>
      </c>
      <c r="AE1163" s="520" t="s">
        <v>6549</v>
      </c>
      <c r="AF1163" s="520" t="s">
        <v>2464</v>
      </c>
      <c r="AG1163" s="520" t="s">
        <v>10623</v>
      </c>
    </row>
    <row r="1164" spans="1:33" ht="12.75" hidden="1" customHeight="1" outlineLevel="1">
      <c r="A1164" s="520" t="s">
        <v>10624</v>
      </c>
      <c r="B1164" s="520" t="s">
        <v>10625</v>
      </c>
      <c r="C1164" s="520" t="s">
        <v>10625</v>
      </c>
      <c r="D1164" s="520" t="s">
        <v>10625</v>
      </c>
      <c r="E1164" s="520" t="s">
        <v>10140</v>
      </c>
      <c r="F1164" s="520">
        <v>1</v>
      </c>
      <c r="G1164" s="523">
        <v>36526.000011574077</v>
      </c>
      <c r="H1164" s="523">
        <v>47848.999988425923</v>
      </c>
      <c r="I1164" s="523">
        <v>42599.59003472222</v>
      </c>
      <c r="J1164" s="520" t="s">
        <v>2465</v>
      </c>
      <c r="K1164" s="520">
        <v>1</v>
      </c>
      <c r="L1164" s="520" t="s">
        <v>2464</v>
      </c>
      <c r="M1164" s="520" t="s">
        <v>10626</v>
      </c>
      <c r="N1164" s="523">
        <v>39482</v>
      </c>
      <c r="O1164" s="520" t="s">
        <v>6541</v>
      </c>
      <c r="P1164" s="520" t="s">
        <v>2464</v>
      </c>
      <c r="Q1164" s="520" t="s">
        <v>10627</v>
      </c>
      <c r="R1164" s="520" t="s">
        <v>10628</v>
      </c>
      <c r="S1164" s="520" t="s">
        <v>2464</v>
      </c>
      <c r="T1164" s="520" t="s">
        <v>2464</v>
      </c>
      <c r="U1164" s="520" t="s">
        <v>10627</v>
      </c>
      <c r="V1164" s="520" t="s">
        <v>10629</v>
      </c>
      <c r="W1164" s="520" t="s">
        <v>6302</v>
      </c>
      <c r="X1164" s="520" t="s">
        <v>6303</v>
      </c>
      <c r="Y1164" s="520" t="s">
        <v>10630</v>
      </c>
      <c r="Z1164" s="520" t="s">
        <v>10631</v>
      </c>
      <c r="AA1164" s="520" t="s">
        <v>2690</v>
      </c>
      <c r="AB1164" s="520" t="s">
        <v>10632</v>
      </c>
      <c r="AC1164" s="520" t="s">
        <v>10633</v>
      </c>
      <c r="AD1164" s="520" t="s">
        <v>10634</v>
      </c>
      <c r="AE1164" s="520" t="s">
        <v>6549</v>
      </c>
      <c r="AF1164" s="520" t="s">
        <v>2464</v>
      </c>
      <c r="AG1164" s="520" t="s">
        <v>2464</v>
      </c>
    </row>
    <row r="1165" spans="1:33" ht="12.75" hidden="1" customHeight="1" outlineLevel="1">
      <c r="A1165" s="520" t="s">
        <v>10635</v>
      </c>
      <c r="B1165" s="520" t="s">
        <v>10636</v>
      </c>
      <c r="C1165" s="520" t="s">
        <v>10636</v>
      </c>
      <c r="D1165" s="520" t="s">
        <v>10636</v>
      </c>
      <c r="E1165" s="520" t="s">
        <v>10140</v>
      </c>
      <c r="F1165" s="520">
        <v>1</v>
      </c>
      <c r="G1165" s="523">
        <v>36526.000011574077</v>
      </c>
      <c r="H1165" s="523">
        <v>47848.999988425923</v>
      </c>
      <c r="I1165" s="523">
        <v>42599.59003472222</v>
      </c>
      <c r="J1165" s="520" t="s">
        <v>2465</v>
      </c>
      <c r="K1165" s="520">
        <v>1</v>
      </c>
      <c r="L1165" s="520" t="s">
        <v>2464</v>
      </c>
      <c r="M1165" s="520" t="s">
        <v>10637</v>
      </c>
      <c r="N1165" s="523">
        <v>39482</v>
      </c>
      <c r="O1165" s="520" t="s">
        <v>6541</v>
      </c>
      <c r="P1165" s="520" t="s">
        <v>2464</v>
      </c>
      <c r="Q1165" s="520" t="s">
        <v>10638</v>
      </c>
      <c r="R1165" s="520" t="s">
        <v>2464</v>
      </c>
      <c r="S1165" s="520" t="s">
        <v>10639</v>
      </c>
      <c r="T1165" s="520" t="s">
        <v>2464</v>
      </c>
      <c r="U1165" s="520" t="s">
        <v>10640</v>
      </c>
      <c r="V1165" s="520" t="s">
        <v>2464</v>
      </c>
      <c r="W1165" s="520" t="s">
        <v>6302</v>
      </c>
      <c r="X1165" s="520" t="s">
        <v>6303</v>
      </c>
      <c r="Y1165" s="520" t="s">
        <v>10641</v>
      </c>
      <c r="Z1165" s="520" t="s">
        <v>10642</v>
      </c>
      <c r="AA1165" s="520" t="s">
        <v>2690</v>
      </c>
      <c r="AB1165" s="520" t="s">
        <v>10643</v>
      </c>
      <c r="AC1165" s="520" t="s">
        <v>2464</v>
      </c>
      <c r="AD1165" s="520" t="s">
        <v>2464</v>
      </c>
      <c r="AE1165" s="520" t="s">
        <v>6549</v>
      </c>
      <c r="AF1165" s="520" t="s">
        <v>2464</v>
      </c>
      <c r="AG1165" s="520" t="s">
        <v>10644</v>
      </c>
    </row>
    <row r="1166" spans="1:33" ht="12.75" hidden="1" customHeight="1" outlineLevel="1">
      <c r="A1166" s="520" t="s">
        <v>10645</v>
      </c>
      <c r="B1166" s="520" t="s">
        <v>10646</v>
      </c>
      <c r="C1166" s="520" t="s">
        <v>10646</v>
      </c>
      <c r="D1166" s="520" t="s">
        <v>10646</v>
      </c>
      <c r="E1166" s="520" t="s">
        <v>10140</v>
      </c>
      <c r="F1166" s="520">
        <v>1</v>
      </c>
      <c r="G1166" s="523">
        <v>36526.000011574077</v>
      </c>
      <c r="H1166" s="523">
        <v>47848.999988425923</v>
      </c>
      <c r="I1166" s="523">
        <v>42599.59003472222</v>
      </c>
      <c r="J1166" s="520" t="s">
        <v>2465</v>
      </c>
      <c r="K1166" s="520">
        <v>1</v>
      </c>
      <c r="L1166" s="520" t="s">
        <v>2464</v>
      </c>
      <c r="M1166" s="520" t="s">
        <v>10647</v>
      </c>
      <c r="N1166" s="523">
        <v>39482</v>
      </c>
      <c r="O1166" s="520" t="s">
        <v>6541</v>
      </c>
      <c r="P1166" s="520" t="s">
        <v>2464</v>
      </c>
      <c r="Q1166" s="520" t="s">
        <v>10648</v>
      </c>
      <c r="R1166" s="520" t="s">
        <v>10649</v>
      </c>
      <c r="S1166" s="520" t="s">
        <v>10650</v>
      </c>
      <c r="T1166" s="520" t="s">
        <v>2464</v>
      </c>
      <c r="U1166" s="520" t="s">
        <v>10651</v>
      </c>
      <c r="V1166" s="520" t="s">
        <v>10652</v>
      </c>
      <c r="W1166" s="520" t="s">
        <v>6302</v>
      </c>
      <c r="X1166" s="520" t="s">
        <v>6303</v>
      </c>
      <c r="Y1166" s="520" t="s">
        <v>10653</v>
      </c>
      <c r="Z1166" s="520" t="s">
        <v>10654</v>
      </c>
      <c r="AA1166" s="520" t="s">
        <v>2690</v>
      </c>
      <c r="AB1166" s="520" t="s">
        <v>10655</v>
      </c>
      <c r="AC1166" s="520" t="s">
        <v>10656</v>
      </c>
      <c r="AD1166" s="520" t="s">
        <v>10657</v>
      </c>
      <c r="AE1166" s="520" t="s">
        <v>6549</v>
      </c>
      <c r="AF1166" s="520" t="s">
        <v>2464</v>
      </c>
      <c r="AG1166" s="520" t="s">
        <v>10658</v>
      </c>
    </row>
    <row r="1167" spans="1:33" ht="12.75" hidden="1" customHeight="1" outlineLevel="1">
      <c r="A1167" s="520" t="s">
        <v>10659</v>
      </c>
      <c r="B1167" s="520" t="s">
        <v>10660</v>
      </c>
      <c r="C1167" s="520" t="s">
        <v>10660</v>
      </c>
      <c r="D1167" s="520" t="s">
        <v>10660</v>
      </c>
      <c r="E1167" s="520" t="s">
        <v>10140</v>
      </c>
      <c r="F1167" s="520">
        <v>1</v>
      </c>
      <c r="G1167" s="523">
        <v>36526.000011574077</v>
      </c>
      <c r="H1167" s="523">
        <v>47848.999988425923</v>
      </c>
      <c r="I1167" s="523">
        <v>42599.59003472222</v>
      </c>
      <c r="J1167" s="520" t="s">
        <v>2465</v>
      </c>
      <c r="K1167" s="520">
        <v>1</v>
      </c>
      <c r="L1167" s="520" t="s">
        <v>2464</v>
      </c>
      <c r="M1167" s="520" t="s">
        <v>10661</v>
      </c>
      <c r="N1167" s="523">
        <v>39482</v>
      </c>
      <c r="O1167" s="520" t="s">
        <v>6541</v>
      </c>
      <c r="P1167" s="520" t="s">
        <v>2464</v>
      </c>
      <c r="Q1167" s="520" t="s">
        <v>10662</v>
      </c>
      <c r="R1167" s="520" t="s">
        <v>2464</v>
      </c>
      <c r="S1167" s="520" t="s">
        <v>10663</v>
      </c>
      <c r="T1167" s="520" t="s">
        <v>2464</v>
      </c>
      <c r="U1167" s="520" t="s">
        <v>10662</v>
      </c>
      <c r="V1167" s="520" t="s">
        <v>2464</v>
      </c>
      <c r="W1167" s="520" t="s">
        <v>6302</v>
      </c>
      <c r="X1167" s="520" t="s">
        <v>6303</v>
      </c>
      <c r="Y1167" s="520" t="s">
        <v>10664</v>
      </c>
      <c r="Z1167" s="520" t="s">
        <v>10665</v>
      </c>
      <c r="AA1167" s="520" t="s">
        <v>2690</v>
      </c>
      <c r="AB1167" s="520" t="s">
        <v>10666</v>
      </c>
      <c r="AC1167" s="520" t="s">
        <v>2464</v>
      </c>
      <c r="AD1167" s="520" t="s">
        <v>2464</v>
      </c>
      <c r="AE1167" s="520" t="s">
        <v>6549</v>
      </c>
      <c r="AF1167" s="520" t="s">
        <v>2464</v>
      </c>
      <c r="AG1167" s="520" t="s">
        <v>10667</v>
      </c>
    </row>
    <row r="1168" spans="1:33" ht="12.75" hidden="1" customHeight="1" outlineLevel="1">
      <c r="A1168" s="520" t="s">
        <v>10668</v>
      </c>
      <c r="B1168" s="520" t="s">
        <v>10669</v>
      </c>
      <c r="C1168" s="520" t="s">
        <v>10669</v>
      </c>
      <c r="D1168" s="520" t="s">
        <v>10669</v>
      </c>
      <c r="E1168" s="520" t="s">
        <v>10140</v>
      </c>
      <c r="F1168" s="520">
        <v>1</v>
      </c>
      <c r="G1168" s="523">
        <v>36526.000011574077</v>
      </c>
      <c r="H1168" s="523">
        <v>47848.999988425923</v>
      </c>
      <c r="I1168" s="523">
        <v>42599.59003472222</v>
      </c>
      <c r="J1168" s="520" t="s">
        <v>2465</v>
      </c>
      <c r="K1168" s="520">
        <v>1</v>
      </c>
      <c r="L1168" s="520" t="s">
        <v>2464</v>
      </c>
      <c r="M1168" s="520" t="s">
        <v>10670</v>
      </c>
      <c r="N1168" s="523">
        <v>39482</v>
      </c>
      <c r="O1168" s="520" t="s">
        <v>6541</v>
      </c>
      <c r="P1168" s="520" t="s">
        <v>2464</v>
      </c>
      <c r="Q1168" s="520" t="s">
        <v>10671</v>
      </c>
      <c r="R1168" s="520" t="s">
        <v>10672</v>
      </c>
      <c r="S1168" s="520" t="s">
        <v>2464</v>
      </c>
      <c r="T1168" s="520" t="s">
        <v>2464</v>
      </c>
      <c r="U1168" s="520" t="s">
        <v>10673</v>
      </c>
      <c r="V1168" s="520" t="s">
        <v>10674</v>
      </c>
      <c r="W1168" s="520" t="s">
        <v>6302</v>
      </c>
      <c r="X1168" s="520" t="s">
        <v>6303</v>
      </c>
      <c r="Y1168" s="520" t="s">
        <v>10675</v>
      </c>
      <c r="Z1168" s="520" t="s">
        <v>10676</v>
      </c>
      <c r="AA1168" s="520" t="s">
        <v>2690</v>
      </c>
      <c r="AB1168" s="520" t="s">
        <v>10677</v>
      </c>
      <c r="AC1168" s="520" t="s">
        <v>10678</v>
      </c>
      <c r="AD1168" s="520" t="s">
        <v>10679</v>
      </c>
      <c r="AE1168" s="520" t="s">
        <v>6549</v>
      </c>
      <c r="AF1168" s="520" t="s">
        <v>2464</v>
      </c>
      <c r="AG1168" s="520" t="s">
        <v>2464</v>
      </c>
    </row>
    <row r="1169" spans="1:33" ht="12.75" hidden="1" customHeight="1" outlineLevel="1">
      <c r="A1169" s="520" t="s">
        <v>10680</v>
      </c>
      <c r="B1169" s="520" t="s">
        <v>10681</v>
      </c>
      <c r="C1169" s="520" t="s">
        <v>10681</v>
      </c>
      <c r="D1169" s="520" t="s">
        <v>10681</v>
      </c>
      <c r="E1169" s="520" t="s">
        <v>10140</v>
      </c>
      <c r="F1169" s="520">
        <v>1</v>
      </c>
      <c r="G1169" s="523">
        <v>36526.000011574077</v>
      </c>
      <c r="H1169" s="523">
        <v>47848.999988425923</v>
      </c>
      <c r="I1169" s="523">
        <v>42599.59003472222</v>
      </c>
      <c r="J1169" s="520" t="s">
        <v>2465</v>
      </c>
      <c r="K1169" s="520">
        <v>1</v>
      </c>
      <c r="L1169" s="520" t="s">
        <v>2464</v>
      </c>
      <c r="M1169" s="520" t="s">
        <v>10682</v>
      </c>
      <c r="N1169" s="523">
        <v>39482</v>
      </c>
      <c r="O1169" s="520" t="s">
        <v>6541</v>
      </c>
      <c r="P1169" s="520" t="s">
        <v>2464</v>
      </c>
      <c r="Q1169" s="520" t="s">
        <v>10683</v>
      </c>
      <c r="R1169" s="520" t="s">
        <v>10684</v>
      </c>
      <c r="S1169" s="520" t="s">
        <v>10615</v>
      </c>
      <c r="T1169" s="520" t="s">
        <v>2464</v>
      </c>
      <c r="U1169" s="520" t="s">
        <v>10683</v>
      </c>
      <c r="V1169" s="520" t="s">
        <v>2464</v>
      </c>
      <c r="W1169" s="520" t="s">
        <v>6302</v>
      </c>
      <c r="X1169" s="520" t="s">
        <v>6303</v>
      </c>
      <c r="Y1169" s="520" t="s">
        <v>10685</v>
      </c>
      <c r="Z1169" s="520" t="s">
        <v>10686</v>
      </c>
      <c r="AA1169" s="520" t="s">
        <v>2690</v>
      </c>
      <c r="AB1169" s="520" t="s">
        <v>10687</v>
      </c>
      <c r="AC1169" s="520" t="s">
        <v>2464</v>
      </c>
      <c r="AD1169" s="520" t="s">
        <v>10688</v>
      </c>
      <c r="AE1169" s="520" t="s">
        <v>6549</v>
      </c>
      <c r="AF1169" s="520" t="s">
        <v>2464</v>
      </c>
      <c r="AG1169" s="520" t="s">
        <v>10623</v>
      </c>
    </row>
    <row r="1170" spans="1:33" ht="12.75" hidden="1" customHeight="1" outlineLevel="1">
      <c r="A1170" s="520" t="s">
        <v>10689</v>
      </c>
      <c r="B1170" s="520" t="s">
        <v>10690</v>
      </c>
      <c r="C1170" s="520" t="s">
        <v>10690</v>
      </c>
      <c r="D1170" s="520" t="s">
        <v>10690</v>
      </c>
      <c r="E1170" s="520" t="s">
        <v>10140</v>
      </c>
      <c r="F1170" s="520">
        <v>1</v>
      </c>
      <c r="G1170" s="523">
        <v>36526.000011574077</v>
      </c>
      <c r="H1170" s="523">
        <v>47848.999988425923</v>
      </c>
      <c r="I1170" s="523">
        <v>42599.59003472222</v>
      </c>
      <c r="J1170" s="520" t="s">
        <v>2465</v>
      </c>
      <c r="K1170" s="520">
        <v>1</v>
      </c>
      <c r="L1170" s="520" t="s">
        <v>2464</v>
      </c>
      <c r="M1170" s="520" t="s">
        <v>10691</v>
      </c>
      <c r="N1170" s="523">
        <v>39482</v>
      </c>
      <c r="O1170" s="520" t="s">
        <v>6541</v>
      </c>
      <c r="P1170" s="520" t="s">
        <v>2464</v>
      </c>
      <c r="Q1170" s="520" t="s">
        <v>10692</v>
      </c>
      <c r="R1170" s="520" t="s">
        <v>10693</v>
      </c>
      <c r="S1170" s="520" t="s">
        <v>2464</v>
      </c>
      <c r="T1170" s="520" t="s">
        <v>2464</v>
      </c>
      <c r="U1170" s="520" t="s">
        <v>10694</v>
      </c>
      <c r="V1170" s="520" t="s">
        <v>10695</v>
      </c>
      <c r="W1170" s="520" t="s">
        <v>6302</v>
      </c>
      <c r="X1170" s="520" t="s">
        <v>6303</v>
      </c>
      <c r="Y1170" s="520" t="s">
        <v>2464</v>
      </c>
      <c r="Z1170" s="520" t="s">
        <v>2464</v>
      </c>
      <c r="AA1170" s="520" t="s">
        <v>2690</v>
      </c>
      <c r="AB1170" s="520" t="s">
        <v>10696</v>
      </c>
      <c r="AC1170" s="520" t="s">
        <v>10697</v>
      </c>
      <c r="AD1170" s="520" t="s">
        <v>10698</v>
      </c>
      <c r="AE1170" s="520" t="s">
        <v>6549</v>
      </c>
      <c r="AF1170" s="520" t="s">
        <v>2464</v>
      </c>
      <c r="AG1170" s="520" t="s">
        <v>2464</v>
      </c>
    </row>
    <row r="1171" spans="1:33" ht="12.75" hidden="1" customHeight="1" outlineLevel="1">
      <c r="A1171" s="520" t="s">
        <v>5603</v>
      </c>
      <c r="B1171" s="520" t="s">
        <v>10699</v>
      </c>
      <c r="C1171" s="520" t="s">
        <v>10699</v>
      </c>
      <c r="D1171" s="520" t="s">
        <v>10700</v>
      </c>
      <c r="E1171" s="520" t="s">
        <v>2464</v>
      </c>
      <c r="F1171" s="520">
        <v>0</v>
      </c>
      <c r="G1171" s="523">
        <v>36526.000011574077</v>
      </c>
      <c r="H1171" s="523">
        <v>47848.999988425923</v>
      </c>
      <c r="I1171" s="523">
        <v>41843.911157407405</v>
      </c>
      <c r="J1171" s="520" t="s">
        <v>2465</v>
      </c>
      <c r="K1171" s="520">
        <v>1</v>
      </c>
      <c r="L1171" s="520" t="s">
        <v>2464</v>
      </c>
      <c r="M1171" s="520" t="s">
        <v>10701</v>
      </c>
      <c r="N1171" s="523">
        <v>39482</v>
      </c>
      <c r="O1171" s="520" t="s">
        <v>2464</v>
      </c>
      <c r="P1171" s="520" t="s">
        <v>2464</v>
      </c>
      <c r="Q1171" s="520" t="s">
        <v>2464</v>
      </c>
      <c r="R1171" s="520" t="s">
        <v>2464</v>
      </c>
      <c r="S1171" s="520" t="s">
        <v>2464</v>
      </c>
      <c r="T1171" s="520" t="s">
        <v>2464</v>
      </c>
      <c r="U1171" s="520" t="s">
        <v>2464</v>
      </c>
      <c r="V1171" s="520" t="s">
        <v>2464</v>
      </c>
      <c r="W1171" s="520" t="s">
        <v>2464</v>
      </c>
      <c r="X1171" s="520" t="s">
        <v>2464</v>
      </c>
      <c r="Y1171" s="520" t="s">
        <v>2464</v>
      </c>
      <c r="Z1171" s="520" t="s">
        <v>2464</v>
      </c>
      <c r="AA1171" s="520" t="s">
        <v>2689</v>
      </c>
      <c r="AB1171" s="520" t="s">
        <v>10702</v>
      </c>
      <c r="AC1171" s="520" t="s">
        <v>2464</v>
      </c>
      <c r="AD1171" s="520" t="s">
        <v>2464</v>
      </c>
      <c r="AE1171" s="520" t="s">
        <v>2464</v>
      </c>
      <c r="AF1171" s="520" t="s">
        <v>2464</v>
      </c>
      <c r="AG1171" s="520" t="s">
        <v>2464</v>
      </c>
    </row>
    <row r="1172" spans="1:33" ht="12.75" hidden="1" customHeight="1" outlineLevel="1">
      <c r="A1172" s="520" t="s">
        <v>10703</v>
      </c>
      <c r="B1172" s="520" t="s">
        <v>10704</v>
      </c>
      <c r="C1172" s="520" t="s">
        <v>10704</v>
      </c>
      <c r="D1172" s="520" t="s">
        <v>10705</v>
      </c>
      <c r="E1172" s="520" t="s">
        <v>5603</v>
      </c>
      <c r="F1172" s="520">
        <v>1</v>
      </c>
      <c r="G1172" s="523">
        <v>36526.000011574077</v>
      </c>
      <c r="H1172" s="523">
        <v>47848.999988425923</v>
      </c>
      <c r="I1172" s="523">
        <v>42599.59003472222</v>
      </c>
      <c r="J1172" s="520" t="s">
        <v>2465</v>
      </c>
      <c r="K1172" s="520">
        <v>1</v>
      </c>
      <c r="L1172" s="520" t="s">
        <v>2464</v>
      </c>
      <c r="M1172" s="520" t="s">
        <v>10706</v>
      </c>
      <c r="N1172" s="523">
        <v>39482</v>
      </c>
      <c r="O1172" s="520" t="s">
        <v>2464</v>
      </c>
      <c r="P1172" s="520" t="s">
        <v>2464</v>
      </c>
      <c r="Q1172" s="520" t="s">
        <v>10707</v>
      </c>
      <c r="R1172" s="520" t="s">
        <v>10708</v>
      </c>
      <c r="S1172" s="520" t="s">
        <v>2464</v>
      </c>
      <c r="T1172" s="520" t="s">
        <v>2464</v>
      </c>
      <c r="U1172" s="520" t="s">
        <v>10707</v>
      </c>
      <c r="V1172" s="520" t="s">
        <v>10709</v>
      </c>
      <c r="W1172" s="520" t="s">
        <v>5910</v>
      </c>
      <c r="X1172" s="520" t="s">
        <v>5911</v>
      </c>
      <c r="Y1172" s="520" t="s">
        <v>10710</v>
      </c>
      <c r="Z1172" s="520" t="s">
        <v>10711</v>
      </c>
      <c r="AA1172" s="520" t="s">
        <v>2690</v>
      </c>
      <c r="AB1172" s="520" t="s">
        <v>10712</v>
      </c>
      <c r="AC1172" s="520" t="s">
        <v>10713</v>
      </c>
      <c r="AD1172" s="520" t="s">
        <v>10714</v>
      </c>
      <c r="AE1172" s="520" t="s">
        <v>2464</v>
      </c>
      <c r="AF1172" s="520" t="s">
        <v>2464</v>
      </c>
      <c r="AG1172" s="520" t="s">
        <v>2464</v>
      </c>
    </row>
    <row r="1173" spans="1:33" ht="12.75" hidden="1" customHeight="1" outlineLevel="1">
      <c r="A1173" s="520" t="s">
        <v>10715</v>
      </c>
      <c r="B1173" s="520" t="s">
        <v>10716</v>
      </c>
      <c r="C1173" s="520" t="s">
        <v>10716</v>
      </c>
      <c r="D1173" s="520" t="s">
        <v>10716</v>
      </c>
      <c r="E1173" s="520" t="s">
        <v>5603</v>
      </c>
      <c r="F1173" s="520">
        <v>1</v>
      </c>
      <c r="G1173" s="523">
        <v>36526.000011574077</v>
      </c>
      <c r="H1173" s="523">
        <v>47848.999988425923</v>
      </c>
      <c r="I1173" s="523">
        <v>42599.59003472222</v>
      </c>
      <c r="J1173" s="520" t="s">
        <v>2465</v>
      </c>
      <c r="K1173" s="520">
        <v>1</v>
      </c>
      <c r="L1173" s="520" t="s">
        <v>2464</v>
      </c>
      <c r="M1173" s="520" t="s">
        <v>10717</v>
      </c>
      <c r="N1173" s="523">
        <v>39482</v>
      </c>
      <c r="O1173" s="520" t="s">
        <v>2464</v>
      </c>
      <c r="P1173" s="520" t="s">
        <v>2464</v>
      </c>
      <c r="Q1173" s="520" t="s">
        <v>10718</v>
      </c>
      <c r="R1173" s="520" t="s">
        <v>10719</v>
      </c>
      <c r="S1173" s="520" t="s">
        <v>2464</v>
      </c>
      <c r="T1173" s="520" t="s">
        <v>2464</v>
      </c>
      <c r="U1173" s="520" t="s">
        <v>10720</v>
      </c>
      <c r="V1173" s="520" t="s">
        <v>10721</v>
      </c>
      <c r="W1173" s="520" t="s">
        <v>5910</v>
      </c>
      <c r="X1173" s="520" t="s">
        <v>5911</v>
      </c>
      <c r="Y1173" s="520" t="s">
        <v>10722</v>
      </c>
      <c r="Z1173" s="520" t="s">
        <v>10723</v>
      </c>
      <c r="AA1173" s="520" t="s">
        <v>2690</v>
      </c>
      <c r="AB1173" s="520" t="s">
        <v>10724</v>
      </c>
      <c r="AC1173" s="520" t="s">
        <v>10725</v>
      </c>
      <c r="AD1173" s="520" t="s">
        <v>10726</v>
      </c>
      <c r="AE1173" s="520" t="s">
        <v>2464</v>
      </c>
      <c r="AF1173" s="520" t="s">
        <v>2464</v>
      </c>
      <c r="AG1173" s="520" t="s">
        <v>2464</v>
      </c>
    </row>
    <row r="1174" spans="1:33" ht="12.75" hidden="1" customHeight="1" outlineLevel="1">
      <c r="A1174" s="520" t="s">
        <v>10727</v>
      </c>
      <c r="B1174" s="520" t="s">
        <v>10728</v>
      </c>
      <c r="C1174" s="520" t="s">
        <v>10728</v>
      </c>
      <c r="D1174" s="520" t="s">
        <v>10728</v>
      </c>
      <c r="E1174" s="520" t="s">
        <v>5603</v>
      </c>
      <c r="F1174" s="520">
        <v>1</v>
      </c>
      <c r="G1174" s="523">
        <v>36526.000011574077</v>
      </c>
      <c r="H1174" s="523">
        <v>47848.999988425923</v>
      </c>
      <c r="I1174" s="523">
        <v>42599.59003472222</v>
      </c>
      <c r="J1174" s="520" t="s">
        <v>2465</v>
      </c>
      <c r="K1174" s="520">
        <v>1</v>
      </c>
      <c r="L1174" s="520" t="s">
        <v>2464</v>
      </c>
      <c r="M1174" s="520" t="s">
        <v>10729</v>
      </c>
      <c r="N1174" s="523">
        <v>39482</v>
      </c>
      <c r="O1174" s="520" t="s">
        <v>2464</v>
      </c>
      <c r="P1174" s="520" t="s">
        <v>2464</v>
      </c>
      <c r="Q1174" s="520" t="s">
        <v>10730</v>
      </c>
      <c r="R1174" s="520" t="s">
        <v>10731</v>
      </c>
      <c r="S1174" s="520" t="s">
        <v>2464</v>
      </c>
      <c r="T1174" s="520" t="s">
        <v>2464</v>
      </c>
      <c r="U1174" s="520" t="s">
        <v>10732</v>
      </c>
      <c r="V1174" s="520" t="s">
        <v>10733</v>
      </c>
      <c r="W1174" s="520" t="s">
        <v>5910</v>
      </c>
      <c r="X1174" s="520" t="s">
        <v>5911</v>
      </c>
      <c r="Y1174" s="520" t="s">
        <v>10710</v>
      </c>
      <c r="Z1174" s="520" t="s">
        <v>10734</v>
      </c>
      <c r="AA1174" s="520" t="s">
        <v>2690</v>
      </c>
      <c r="AB1174" s="520" t="s">
        <v>10735</v>
      </c>
      <c r="AC1174" s="520" t="s">
        <v>10736</v>
      </c>
      <c r="AD1174" s="520" t="s">
        <v>10737</v>
      </c>
      <c r="AE1174" s="520" t="s">
        <v>2464</v>
      </c>
      <c r="AF1174" s="520" t="s">
        <v>2464</v>
      </c>
      <c r="AG1174" s="520" t="s">
        <v>2464</v>
      </c>
    </row>
    <row r="1175" spans="1:33" ht="12.75" hidden="1" customHeight="1" outlineLevel="1">
      <c r="A1175" s="520" t="s">
        <v>10738</v>
      </c>
      <c r="B1175" s="520" t="s">
        <v>10739</v>
      </c>
      <c r="C1175" s="520" t="s">
        <v>10739</v>
      </c>
      <c r="D1175" s="520" t="s">
        <v>10739</v>
      </c>
      <c r="E1175" s="520" t="s">
        <v>5603</v>
      </c>
      <c r="F1175" s="520">
        <v>1</v>
      </c>
      <c r="G1175" s="523">
        <v>36526.000011574077</v>
      </c>
      <c r="H1175" s="523">
        <v>47848.999988425923</v>
      </c>
      <c r="I1175" s="523">
        <v>42599.59003472222</v>
      </c>
      <c r="J1175" s="520" t="s">
        <v>2465</v>
      </c>
      <c r="K1175" s="520">
        <v>1</v>
      </c>
      <c r="L1175" s="520" t="s">
        <v>2464</v>
      </c>
      <c r="M1175" s="520" t="s">
        <v>10740</v>
      </c>
      <c r="N1175" s="523">
        <v>39482</v>
      </c>
      <c r="O1175" s="520" t="s">
        <v>2464</v>
      </c>
      <c r="P1175" s="520" t="s">
        <v>2464</v>
      </c>
      <c r="Q1175" s="520" t="s">
        <v>10741</v>
      </c>
      <c r="R1175" s="520" t="s">
        <v>10742</v>
      </c>
      <c r="S1175" s="520" t="s">
        <v>2464</v>
      </c>
      <c r="T1175" s="520" t="s">
        <v>2464</v>
      </c>
      <c r="U1175" s="520" t="s">
        <v>10743</v>
      </c>
      <c r="V1175" s="520" t="s">
        <v>10744</v>
      </c>
      <c r="W1175" s="520" t="s">
        <v>5910</v>
      </c>
      <c r="X1175" s="520" t="s">
        <v>5911</v>
      </c>
      <c r="Y1175" s="520" t="s">
        <v>10710</v>
      </c>
      <c r="Z1175" s="520" t="s">
        <v>10745</v>
      </c>
      <c r="AA1175" s="520" t="s">
        <v>2690</v>
      </c>
      <c r="AB1175" s="520" t="s">
        <v>10746</v>
      </c>
      <c r="AC1175" s="520" t="s">
        <v>10747</v>
      </c>
      <c r="AD1175" s="520" t="s">
        <v>10748</v>
      </c>
      <c r="AE1175" s="520" t="s">
        <v>2464</v>
      </c>
      <c r="AF1175" s="520" t="s">
        <v>2464</v>
      </c>
      <c r="AG1175" s="520" t="s">
        <v>2464</v>
      </c>
    </row>
    <row r="1176" spans="1:33" ht="12.75" hidden="1" customHeight="1" outlineLevel="1">
      <c r="A1176" s="520" t="s">
        <v>10749</v>
      </c>
      <c r="B1176" s="520" t="s">
        <v>10750</v>
      </c>
      <c r="C1176" s="520" t="s">
        <v>10750</v>
      </c>
      <c r="D1176" s="520" t="s">
        <v>10750</v>
      </c>
      <c r="E1176" s="520" t="s">
        <v>5603</v>
      </c>
      <c r="F1176" s="520">
        <v>1</v>
      </c>
      <c r="G1176" s="523">
        <v>36526.000011574077</v>
      </c>
      <c r="H1176" s="523">
        <v>47848.999988425923</v>
      </c>
      <c r="I1176" s="523">
        <v>42599.59003472222</v>
      </c>
      <c r="J1176" s="520" t="s">
        <v>2465</v>
      </c>
      <c r="K1176" s="520">
        <v>1</v>
      </c>
      <c r="L1176" s="520" t="s">
        <v>2464</v>
      </c>
      <c r="M1176" s="520" t="s">
        <v>10751</v>
      </c>
      <c r="N1176" s="523">
        <v>39482</v>
      </c>
      <c r="O1176" s="520" t="s">
        <v>2464</v>
      </c>
      <c r="P1176" s="520" t="s">
        <v>2464</v>
      </c>
      <c r="Q1176" s="520" t="s">
        <v>10752</v>
      </c>
      <c r="R1176" s="520" t="s">
        <v>10753</v>
      </c>
      <c r="S1176" s="520" t="s">
        <v>2464</v>
      </c>
      <c r="T1176" s="520" t="s">
        <v>2464</v>
      </c>
      <c r="U1176" s="520" t="s">
        <v>10752</v>
      </c>
      <c r="V1176" s="520" t="s">
        <v>10754</v>
      </c>
      <c r="W1176" s="520" t="s">
        <v>5910</v>
      </c>
      <c r="X1176" s="520" t="s">
        <v>5911</v>
      </c>
      <c r="Y1176" s="520" t="s">
        <v>10710</v>
      </c>
      <c r="Z1176" s="520" t="s">
        <v>10734</v>
      </c>
      <c r="AA1176" s="520" t="s">
        <v>2690</v>
      </c>
      <c r="AB1176" s="520" t="s">
        <v>10755</v>
      </c>
      <c r="AC1176" s="520" t="s">
        <v>10756</v>
      </c>
      <c r="AD1176" s="520" t="s">
        <v>10757</v>
      </c>
      <c r="AE1176" s="520" t="s">
        <v>2464</v>
      </c>
      <c r="AF1176" s="520" t="s">
        <v>2464</v>
      </c>
      <c r="AG1176" s="520" t="s">
        <v>2464</v>
      </c>
    </row>
    <row r="1177" spans="1:33" ht="12.75" hidden="1" customHeight="1" outlineLevel="1">
      <c r="A1177" s="520" t="s">
        <v>10758</v>
      </c>
      <c r="B1177" s="520" t="s">
        <v>10759</v>
      </c>
      <c r="C1177" s="520" t="s">
        <v>10759</v>
      </c>
      <c r="D1177" s="520" t="s">
        <v>10759</v>
      </c>
      <c r="E1177" s="520" t="s">
        <v>5603</v>
      </c>
      <c r="F1177" s="520">
        <v>1</v>
      </c>
      <c r="G1177" s="523">
        <v>36526.000011574077</v>
      </c>
      <c r="H1177" s="523">
        <v>47848.999988425923</v>
      </c>
      <c r="I1177" s="523">
        <v>42599.59003472222</v>
      </c>
      <c r="J1177" s="520" t="s">
        <v>2465</v>
      </c>
      <c r="K1177" s="520">
        <v>1</v>
      </c>
      <c r="L1177" s="520" t="s">
        <v>2464</v>
      </c>
      <c r="M1177" s="520" t="s">
        <v>10760</v>
      </c>
      <c r="N1177" s="523">
        <v>39482</v>
      </c>
      <c r="O1177" s="520" t="s">
        <v>2464</v>
      </c>
      <c r="P1177" s="520" t="s">
        <v>2464</v>
      </c>
      <c r="Q1177" s="520" t="s">
        <v>10761</v>
      </c>
      <c r="R1177" s="520" t="s">
        <v>10762</v>
      </c>
      <c r="S1177" s="520" t="s">
        <v>2464</v>
      </c>
      <c r="T1177" s="520" t="s">
        <v>2464</v>
      </c>
      <c r="U1177" s="520" t="s">
        <v>10763</v>
      </c>
      <c r="V1177" s="520" t="s">
        <v>10764</v>
      </c>
      <c r="W1177" s="520" t="s">
        <v>5910</v>
      </c>
      <c r="X1177" s="520" t="s">
        <v>5911</v>
      </c>
      <c r="Y1177" s="520" t="s">
        <v>10765</v>
      </c>
      <c r="Z1177" s="520" t="s">
        <v>10766</v>
      </c>
      <c r="AA1177" s="520" t="s">
        <v>2690</v>
      </c>
      <c r="AB1177" s="520" t="s">
        <v>10767</v>
      </c>
      <c r="AC1177" s="520" t="s">
        <v>10768</v>
      </c>
      <c r="AD1177" s="520" t="s">
        <v>10769</v>
      </c>
      <c r="AE1177" s="520" t="s">
        <v>2464</v>
      </c>
      <c r="AF1177" s="520" t="s">
        <v>2464</v>
      </c>
      <c r="AG1177" s="520" t="s">
        <v>2464</v>
      </c>
    </row>
    <row r="1178" spans="1:33" ht="12.75" hidden="1" customHeight="1" outlineLevel="1">
      <c r="A1178" s="520" t="s">
        <v>10770</v>
      </c>
      <c r="B1178" s="520" t="s">
        <v>10771</v>
      </c>
      <c r="C1178" s="520" t="s">
        <v>10771</v>
      </c>
      <c r="D1178" s="520" t="s">
        <v>10771</v>
      </c>
      <c r="E1178" s="520" t="s">
        <v>5603</v>
      </c>
      <c r="F1178" s="520">
        <v>1</v>
      </c>
      <c r="G1178" s="523">
        <v>36526.000011574077</v>
      </c>
      <c r="H1178" s="523">
        <v>47848.999988425923</v>
      </c>
      <c r="I1178" s="523">
        <v>42599.59003472222</v>
      </c>
      <c r="J1178" s="520" t="s">
        <v>2465</v>
      </c>
      <c r="K1178" s="520">
        <v>1</v>
      </c>
      <c r="L1178" s="520" t="s">
        <v>2464</v>
      </c>
      <c r="M1178" s="520" t="s">
        <v>10772</v>
      </c>
      <c r="N1178" s="523">
        <v>39482</v>
      </c>
      <c r="O1178" s="520" t="s">
        <v>2464</v>
      </c>
      <c r="P1178" s="520" t="s">
        <v>2464</v>
      </c>
      <c r="Q1178" s="520" t="s">
        <v>10773</v>
      </c>
      <c r="R1178" s="520" t="s">
        <v>10774</v>
      </c>
      <c r="S1178" s="520" t="s">
        <v>2464</v>
      </c>
      <c r="T1178" s="520" t="s">
        <v>2464</v>
      </c>
      <c r="U1178" s="520" t="s">
        <v>10775</v>
      </c>
      <c r="V1178" s="520" t="s">
        <v>10776</v>
      </c>
      <c r="W1178" s="520" t="s">
        <v>5910</v>
      </c>
      <c r="X1178" s="520" t="s">
        <v>5911</v>
      </c>
      <c r="Y1178" s="520" t="s">
        <v>10777</v>
      </c>
      <c r="Z1178" s="520" t="s">
        <v>10778</v>
      </c>
      <c r="AA1178" s="520" t="s">
        <v>2690</v>
      </c>
      <c r="AB1178" s="520" t="s">
        <v>10779</v>
      </c>
      <c r="AC1178" s="520" t="s">
        <v>10780</v>
      </c>
      <c r="AD1178" s="520" t="s">
        <v>10781</v>
      </c>
      <c r="AE1178" s="520" t="s">
        <v>2464</v>
      </c>
      <c r="AF1178" s="520" t="s">
        <v>2464</v>
      </c>
      <c r="AG1178" s="520" t="s">
        <v>2464</v>
      </c>
    </row>
    <row r="1179" spans="1:33" ht="12.75" hidden="1" customHeight="1" outlineLevel="1">
      <c r="A1179" s="520" t="s">
        <v>10782</v>
      </c>
      <c r="B1179" s="520" t="s">
        <v>10783</v>
      </c>
      <c r="C1179" s="520" t="s">
        <v>10783</v>
      </c>
      <c r="D1179" s="520" t="s">
        <v>10783</v>
      </c>
      <c r="E1179" s="520" t="s">
        <v>5603</v>
      </c>
      <c r="F1179" s="520">
        <v>1</v>
      </c>
      <c r="G1179" s="523">
        <v>36526.000011574077</v>
      </c>
      <c r="H1179" s="523">
        <v>47848.999988425923</v>
      </c>
      <c r="I1179" s="523">
        <v>42599.59003472222</v>
      </c>
      <c r="J1179" s="520" t="s">
        <v>2465</v>
      </c>
      <c r="K1179" s="520">
        <v>1</v>
      </c>
      <c r="L1179" s="520" t="s">
        <v>2464</v>
      </c>
      <c r="M1179" s="520" t="s">
        <v>10784</v>
      </c>
      <c r="N1179" s="523">
        <v>39482</v>
      </c>
      <c r="O1179" s="520" t="s">
        <v>2464</v>
      </c>
      <c r="P1179" s="520" t="s">
        <v>2464</v>
      </c>
      <c r="Q1179" s="520" t="s">
        <v>10785</v>
      </c>
      <c r="R1179" s="520" t="s">
        <v>10786</v>
      </c>
      <c r="S1179" s="520" t="s">
        <v>2464</v>
      </c>
      <c r="T1179" s="520" t="s">
        <v>2464</v>
      </c>
      <c r="U1179" s="520" t="s">
        <v>10787</v>
      </c>
      <c r="V1179" s="520" t="s">
        <v>10788</v>
      </c>
      <c r="W1179" s="520" t="s">
        <v>5910</v>
      </c>
      <c r="X1179" s="520" t="s">
        <v>5911</v>
      </c>
      <c r="Y1179" s="520" t="s">
        <v>10789</v>
      </c>
      <c r="Z1179" s="520" t="s">
        <v>10790</v>
      </c>
      <c r="AA1179" s="520" t="s">
        <v>2690</v>
      </c>
      <c r="AB1179" s="520" t="s">
        <v>10791</v>
      </c>
      <c r="AC1179" s="520" t="s">
        <v>10792</v>
      </c>
      <c r="AD1179" s="520" t="s">
        <v>10793</v>
      </c>
      <c r="AE1179" s="520" t="s">
        <v>2464</v>
      </c>
      <c r="AF1179" s="520" t="s">
        <v>2464</v>
      </c>
      <c r="AG1179" s="520" t="s">
        <v>2464</v>
      </c>
    </row>
    <row r="1180" spans="1:33" ht="12.75" hidden="1" customHeight="1" outlineLevel="1">
      <c r="A1180" s="520" t="s">
        <v>10794</v>
      </c>
      <c r="B1180" s="520" t="s">
        <v>10795</v>
      </c>
      <c r="C1180" s="520" t="s">
        <v>10795</v>
      </c>
      <c r="D1180" s="520" t="s">
        <v>10795</v>
      </c>
      <c r="E1180" s="520" t="s">
        <v>5603</v>
      </c>
      <c r="F1180" s="520">
        <v>1</v>
      </c>
      <c r="G1180" s="523">
        <v>36526.000011574077</v>
      </c>
      <c r="H1180" s="523">
        <v>47848.999988425923</v>
      </c>
      <c r="I1180" s="523">
        <v>42599.59003472222</v>
      </c>
      <c r="J1180" s="520" t="s">
        <v>2465</v>
      </c>
      <c r="K1180" s="520">
        <v>1</v>
      </c>
      <c r="L1180" s="520" t="s">
        <v>2464</v>
      </c>
      <c r="M1180" s="520" t="s">
        <v>10796</v>
      </c>
      <c r="N1180" s="523">
        <v>39482</v>
      </c>
      <c r="O1180" s="520" t="s">
        <v>2464</v>
      </c>
      <c r="P1180" s="520" t="s">
        <v>2464</v>
      </c>
      <c r="Q1180" s="520" t="s">
        <v>10797</v>
      </c>
      <c r="R1180" s="520" t="s">
        <v>10798</v>
      </c>
      <c r="S1180" s="520" t="s">
        <v>2464</v>
      </c>
      <c r="T1180" s="520" t="s">
        <v>2464</v>
      </c>
      <c r="U1180" s="520" t="s">
        <v>10799</v>
      </c>
      <c r="V1180" s="520" t="s">
        <v>2464</v>
      </c>
      <c r="W1180" s="520" t="s">
        <v>5910</v>
      </c>
      <c r="X1180" s="520" t="s">
        <v>5911</v>
      </c>
      <c r="Y1180" s="520" t="s">
        <v>10800</v>
      </c>
      <c r="Z1180" s="520" t="s">
        <v>10801</v>
      </c>
      <c r="AA1180" s="520" t="s">
        <v>2690</v>
      </c>
      <c r="AB1180" s="520" t="s">
        <v>10802</v>
      </c>
      <c r="AC1180" s="520" t="s">
        <v>2464</v>
      </c>
      <c r="AD1180" s="520" t="s">
        <v>10803</v>
      </c>
      <c r="AE1180" s="520" t="s">
        <v>2464</v>
      </c>
      <c r="AF1180" s="520" t="s">
        <v>2464</v>
      </c>
      <c r="AG1180" s="520" t="s">
        <v>2464</v>
      </c>
    </row>
    <row r="1181" spans="1:33" ht="12.75" hidden="1" customHeight="1" outlineLevel="1">
      <c r="A1181" s="520" t="s">
        <v>10804</v>
      </c>
      <c r="B1181" s="520" t="s">
        <v>10805</v>
      </c>
      <c r="C1181" s="520" t="s">
        <v>10805</v>
      </c>
      <c r="D1181" s="520" t="s">
        <v>10805</v>
      </c>
      <c r="E1181" s="520" t="s">
        <v>5603</v>
      </c>
      <c r="F1181" s="520">
        <v>1</v>
      </c>
      <c r="G1181" s="523">
        <v>36526.000011574077</v>
      </c>
      <c r="H1181" s="523">
        <v>47848.999988425923</v>
      </c>
      <c r="I1181" s="523">
        <v>42599.59003472222</v>
      </c>
      <c r="J1181" s="520" t="s">
        <v>2465</v>
      </c>
      <c r="K1181" s="520">
        <v>1</v>
      </c>
      <c r="L1181" s="520" t="s">
        <v>2464</v>
      </c>
      <c r="M1181" s="520" t="s">
        <v>10806</v>
      </c>
      <c r="N1181" s="523">
        <v>39482</v>
      </c>
      <c r="O1181" s="520" t="s">
        <v>2464</v>
      </c>
      <c r="P1181" s="520" t="s">
        <v>2464</v>
      </c>
      <c r="Q1181" s="520" t="s">
        <v>10807</v>
      </c>
      <c r="R1181" s="520" t="s">
        <v>10808</v>
      </c>
      <c r="S1181" s="520" t="s">
        <v>2464</v>
      </c>
      <c r="T1181" s="520" t="s">
        <v>2464</v>
      </c>
      <c r="U1181" s="520" t="s">
        <v>10809</v>
      </c>
      <c r="V1181" s="520" t="s">
        <v>2464</v>
      </c>
      <c r="W1181" s="520" t="s">
        <v>5910</v>
      </c>
      <c r="X1181" s="520" t="s">
        <v>5911</v>
      </c>
      <c r="Y1181" s="520" t="s">
        <v>10810</v>
      </c>
      <c r="Z1181" s="520" t="s">
        <v>10811</v>
      </c>
      <c r="AA1181" s="520" t="s">
        <v>2690</v>
      </c>
      <c r="AB1181" s="520" t="s">
        <v>10812</v>
      </c>
      <c r="AC1181" s="520" t="s">
        <v>2464</v>
      </c>
      <c r="AD1181" s="520" t="s">
        <v>10813</v>
      </c>
      <c r="AE1181" s="520" t="s">
        <v>2464</v>
      </c>
      <c r="AF1181" s="520" t="s">
        <v>2464</v>
      </c>
      <c r="AG1181" s="520" t="s">
        <v>2464</v>
      </c>
    </row>
    <row r="1182" spans="1:33" ht="12.75" hidden="1" customHeight="1" outlineLevel="1">
      <c r="A1182" s="520" t="s">
        <v>10814</v>
      </c>
      <c r="B1182" s="520" t="s">
        <v>10815</v>
      </c>
      <c r="C1182" s="520" t="s">
        <v>10815</v>
      </c>
      <c r="D1182" s="520" t="s">
        <v>10815</v>
      </c>
      <c r="E1182" s="520" t="s">
        <v>5603</v>
      </c>
      <c r="F1182" s="520">
        <v>1</v>
      </c>
      <c r="G1182" s="523">
        <v>36526.000011574077</v>
      </c>
      <c r="H1182" s="523">
        <v>47848.999988425923</v>
      </c>
      <c r="I1182" s="523">
        <v>42599.59003472222</v>
      </c>
      <c r="J1182" s="520" t="s">
        <v>2465</v>
      </c>
      <c r="K1182" s="520">
        <v>1</v>
      </c>
      <c r="L1182" s="520" t="s">
        <v>2464</v>
      </c>
      <c r="M1182" s="520" t="s">
        <v>10816</v>
      </c>
      <c r="N1182" s="523">
        <v>39482</v>
      </c>
      <c r="O1182" s="520" t="s">
        <v>2464</v>
      </c>
      <c r="P1182" s="520" t="s">
        <v>10817</v>
      </c>
      <c r="Q1182" s="520" t="s">
        <v>10818</v>
      </c>
      <c r="R1182" s="520" t="s">
        <v>10819</v>
      </c>
      <c r="S1182" s="520" t="s">
        <v>2464</v>
      </c>
      <c r="T1182" s="520" t="s">
        <v>10820</v>
      </c>
      <c r="U1182" s="520" t="s">
        <v>10821</v>
      </c>
      <c r="V1182" s="520" t="s">
        <v>10822</v>
      </c>
      <c r="W1182" s="520" t="s">
        <v>5910</v>
      </c>
      <c r="X1182" s="520" t="s">
        <v>5911</v>
      </c>
      <c r="Y1182" s="520" t="s">
        <v>2464</v>
      </c>
      <c r="Z1182" s="520" t="s">
        <v>2464</v>
      </c>
      <c r="AA1182" s="520" t="s">
        <v>2690</v>
      </c>
      <c r="AB1182" s="520" t="s">
        <v>10823</v>
      </c>
      <c r="AC1182" s="520" t="s">
        <v>10824</v>
      </c>
      <c r="AD1182" s="520" t="s">
        <v>10825</v>
      </c>
      <c r="AE1182" s="520" t="s">
        <v>2464</v>
      </c>
      <c r="AF1182" s="520" t="s">
        <v>2464</v>
      </c>
      <c r="AG1182" s="520" t="s">
        <v>2464</v>
      </c>
    </row>
    <row r="1183" spans="1:33" ht="12.75" hidden="1" customHeight="1" outlineLevel="1">
      <c r="A1183" s="520" t="s">
        <v>10826</v>
      </c>
      <c r="B1183" s="520" t="s">
        <v>10827</v>
      </c>
      <c r="C1183" s="520" t="s">
        <v>10827</v>
      </c>
      <c r="D1183" s="520" t="s">
        <v>10827</v>
      </c>
      <c r="E1183" s="520" t="s">
        <v>5603</v>
      </c>
      <c r="F1183" s="520">
        <v>1</v>
      </c>
      <c r="G1183" s="523">
        <v>36526.000011574077</v>
      </c>
      <c r="H1183" s="523">
        <v>47848.999988425923</v>
      </c>
      <c r="I1183" s="523">
        <v>42599.59003472222</v>
      </c>
      <c r="J1183" s="520" t="s">
        <v>2465</v>
      </c>
      <c r="K1183" s="520">
        <v>1</v>
      </c>
      <c r="L1183" s="520" t="s">
        <v>2464</v>
      </c>
      <c r="M1183" s="520" t="s">
        <v>10828</v>
      </c>
      <c r="N1183" s="523">
        <v>39482</v>
      </c>
      <c r="O1183" s="520" t="s">
        <v>2464</v>
      </c>
      <c r="P1183" s="520" t="s">
        <v>10817</v>
      </c>
      <c r="Q1183" s="520" t="s">
        <v>10829</v>
      </c>
      <c r="R1183" s="520" t="s">
        <v>10830</v>
      </c>
      <c r="S1183" s="520" t="s">
        <v>2464</v>
      </c>
      <c r="T1183" s="520" t="s">
        <v>10820</v>
      </c>
      <c r="U1183" s="520" t="s">
        <v>10831</v>
      </c>
      <c r="V1183" s="520" t="s">
        <v>2464</v>
      </c>
      <c r="W1183" s="520" t="s">
        <v>5910</v>
      </c>
      <c r="X1183" s="520" t="s">
        <v>5911</v>
      </c>
      <c r="Y1183" s="520" t="s">
        <v>10832</v>
      </c>
      <c r="Z1183" s="520" t="s">
        <v>10833</v>
      </c>
      <c r="AA1183" s="520" t="s">
        <v>2690</v>
      </c>
      <c r="AB1183" s="520" t="s">
        <v>10834</v>
      </c>
      <c r="AC1183" s="520" t="s">
        <v>2464</v>
      </c>
      <c r="AD1183" s="520" t="s">
        <v>10835</v>
      </c>
      <c r="AE1183" s="520" t="s">
        <v>2464</v>
      </c>
      <c r="AF1183" s="520" t="s">
        <v>2464</v>
      </c>
      <c r="AG1183" s="520" t="s">
        <v>2464</v>
      </c>
    </row>
    <row r="1184" spans="1:33" ht="12.75" hidden="1" customHeight="1" outlineLevel="1">
      <c r="A1184" s="520" t="s">
        <v>10836</v>
      </c>
      <c r="B1184" s="520" t="s">
        <v>10837</v>
      </c>
      <c r="C1184" s="520" t="s">
        <v>10837</v>
      </c>
      <c r="D1184" s="520" t="s">
        <v>10837</v>
      </c>
      <c r="E1184" s="520" t="s">
        <v>5603</v>
      </c>
      <c r="F1184" s="520">
        <v>1</v>
      </c>
      <c r="G1184" s="523">
        <v>36526.000011574077</v>
      </c>
      <c r="H1184" s="523">
        <v>47848.999988425923</v>
      </c>
      <c r="I1184" s="523">
        <v>42599.59003472222</v>
      </c>
      <c r="J1184" s="520" t="s">
        <v>2465</v>
      </c>
      <c r="K1184" s="520">
        <v>1</v>
      </c>
      <c r="L1184" s="520" t="s">
        <v>2464</v>
      </c>
      <c r="M1184" s="520" t="s">
        <v>10838</v>
      </c>
      <c r="N1184" s="523">
        <v>39482</v>
      </c>
      <c r="O1184" s="520" t="s">
        <v>2464</v>
      </c>
      <c r="P1184" s="520" t="s">
        <v>2464</v>
      </c>
      <c r="Q1184" s="520" t="s">
        <v>10839</v>
      </c>
      <c r="R1184" s="520" t="s">
        <v>2464</v>
      </c>
      <c r="S1184" s="520" t="s">
        <v>2464</v>
      </c>
      <c r="T1184" s="520" t="s">
        <v>2464</v>
      </c>
      <c r="U1184" s="520" t="s">
        <v>10840</v>
      </c>
      <c r="V1184" s="520" t="s">
        <v>2464</v>
      </c>
      <c r="W1184" s="520" t="s">
        <v>5910</v>
      </c>
      <c r="X1184" s="520" t="s">
        <v>5911</v>
      </c>
      <c r="Y1184" s="520" t="s">
        <v>10841</v>
      </c>
      <c r="Z1184" s="520" t="s">
        <v>10842</v>
      </c>
      <c r="AA1184" s="520" t="s">
        <v>2690</v>
      </c>
      <c r="AB1184" s="520" t="s">
        <v>10843</v>
      </c>
      <c r="AC1184" s="520" t="s">
        <v>2464</v>
      </c>
      <c r="AD1184" s="520" t="s">
        <v>2464</v>
      </c>
      <c r="AE1184" s="520" t="s">
        <v>2464</v>
      </c>
      <c r="AF1184" s="520" t="s">
        <v>2464</v>
      </c>
      <c r="AG1184" s="520" t="s">
        <v>2464</v>
      </c>
    </row>
    <row r="1185" spans="1:33" ht="12.75" hidden="1" customHeight="1" outlineLevel="1">
      <c r="A1185" s="520" t="s">
        <v>10844</v>
      </c>
      <c r="B1185" s="520" t="s">
        <v>10845</v>
      </c>
      <c r="C1185" s="520" t="s">
        <v>10845</v>
      </c>
      <c r="D1185" s="520" t="s">
        <v>10845</v>
      </c>
      <c r="E1185" s="520" t="s">
        <v>5603</v>
      </c>
      <c r="F1185" s="520">
        <v>1</v>
      </c>
      <c r="G1185" s="523">
        <v>36526.000011574077</v>
      </c>
      <c r="H1185" s="523">
        <v>47848.999988425923</v>
      </c>
      <c r="I1185" s="523">
        <v>42599.59003472222</v>
      </c>
      <c r="J1185" s="520" t="s">
        <v>2465</v>
      </c>
      <c r="K1185" s="520">
        <v>1</v>
      </c>
      <c r="L1185" s="520" t="s">
        <v>2464</v>
      </c>
      <c r="M1185" s="520" t="s">
        <v>10846</v>
      </c>
      <c r="N1185" s="523">
        <v>39482</v>
      </c>
      <c r="O1185" s="520" t="s">
        <v>2464</v>
      </c>
      <c r="P1185" s="520" t="s">
        <v>10847</v>
      </c>
      <c r="Q1185" s="520" t="s">
        <v>10848</v>
      </c>
      <c r="R1185" s="520" t="s">
        <v>2464</v>
      </c>
      <c r="S1185" s="520" t="s">
        <v>2464</v>
      </c>
      <c r="T1185" s="520" t="s">
        <v>10849</v>
      </c>
      <c r="U1185" s="520" t="s">
        <v>10850</v>
      </c>
      <c r="V1185" s="520" t="s">
        <v>10851</v>
      </c>
      <c r="W1185" s="520" t="s">
        <v>5910</v>
      </c>
      <c r="X1185" s="520" t="s">
        <v>5911</v>
      </c>
      <c r="Y1185" s="520" t="s">
        <v>10852</v>
      </c>
      <c r="Z1185" s="520" t="s">
        <v>10853</v>
      </c>
      <c r="AA1185" s="520" t="s">
        <v>2690</v>
      </c>
      <c r="AB1185" s="520" t="s">
        <v>10854</v>
      </c>
      <c r="AC1185" s="520" t="s">
        <v>10855</v>
      </c>
      <c r="AD1185" s="520" t="s">
        <v>2464</v>
      </c>
      <c r="AE1185" s="520" t="s">
        <v>2464</v>
      </c>
      <c r="AF1185" s="520" t="s">
        <v>2464</v>
      </c>
      <c r="AG1185" s="520" t="s">
        <v>2464</v>
      </c>
    </row>
    <row r="1186" spans="1:33" ht="12.75" hidden="1" customHeight="1" outlineLevel="1">
      <c r="A1186" s="520" t="s">
        <v>10856</v>
      </c>
      <c r="B1186" s="520" t="s">
        <v>10857</v>
      </c>
      <c r="C1186" s="520" t="s">
        <v>10857</v>
      </c>
      <c r="D1186" s="520" t="s">
        <v>10857</v>
      </c>
      <c r="E1186" s="520" t="s">
        <v>5603</v>
      </c>
      <c r="F1186" s="520">
        <v>1</v>
      </c>
      <c r="G1186" s="523">
        <v>36526.000011574077</v>
      </c>
      <c r="H1186" s="523">
        <v>47848.999988425923</v>
      </c>
      <c r="I1186" s="523">
        <v>42599.59003472222</v>
      </c>
      <c r="J1186" s="520" t="s">
        <v>2465</v>
      </c>
      <c r="K1186" s="520">
        <v>1</v>
      </c>
      <c r="L1186" s="520" t="s">
        <v>2464</v>
      </c>
      <c r="M1186" s="520" t="s">
        <v>10858</v>
      </c>
      <c r="N1186" s="523">
        <v>39482</v>
      </c>
      <c r="O1186" s="520" t="s">
        <v>2464</v>
      </c>
      <c r="P1186" s="520" t="s">
        <v>10859</v>
      </c>
      <c r="Q1186" s="520" t="s">
        <v>10860</v>
      </c>
      <c r="R1186" s="520" t="s">
        <v>2464</v>
      </c>
      <c r="S1186" s="520" t="s">
        <v>2464</v>
      </c>
      <c r="T1186" s="520" t="s">
        <v>10861</v>
      </c>
      <c r="U1186" s="520" t="s">
        <v>10862</v>
      </c>
      <c r="V1186" s="520" t="s">
        <v>10863</v>
      </c>
      <c r="W1186" s="520" t="s">
        <v>5910</v>
      </c>
      <c r="X1186" s="520" t="s">
        <v>5911</v>
      </c>
      <c r="Y1186" s="520" t="s">
        <v>10864</v>
      </c>
      <c r="Z1186" s="520" t="s">
        <v>10865</v>
      </c>
      <c r="AA1186" s="520" t="s">
        <v>2690</v>
      </c>
      <c r="AB1186" s="520" t="s">
        <v>10866</v>
      </c>
      <c r="AC1186" s="520" t="s">
        <v>10867</v>
      </c>
      <c r="AD1186" s="520" t="s">
        <v>2464</v>
      </c>
      <c r="AE1186" s="520" t="s">
        <v>2464</v>
      </c>
      <c r="AF1186" s="520" t="s">
        <v>2464</v>
      </c>
      <c r="AG1186" s="520" t="s">
        <v>2464</v>
      </c>
    </row>
    <row r="1187" spans="1:33" ht="12.75" hidden="1" customHeight="1" outlineLevel="1">
      <c r="A1187" s="520" t="s">
        <v>10868</v>
      </c>
      <c r="B1187" s="520" t="s">
        <v>10869</v>
      </c>
      <c r="C1187" s="520" t="s">
        <v>10869</v>
      </c>
      <c r="D1187" s="520" t="s">
        <v>10869</v>
      </c>
      <c r="E1187" s="520" t="s">
        <v>5603</v>
      </c>
      <c r="F1187" s="520">
        <v>1</v>
      </c>
      <c r="G1187" s="523">
        <v>36526.000011574077</v>
      </c>
      <c r="H1187" s="523">
        <v>47848.999988425923</v>
      </c>
      <c r="I1187" s="523">
        <v>42599.59003472222</v>
      </c>
      <c r="J1187" s="520" t="s">
        <v>2465</v>
      </c>
      <c r="K1187" s="520">
        <v>1</v>
      </c>
      <c r="L1187" s="520" t="s">
        <v>2464</v>
      </c>
      <c r="M1187" s="520" t="s">
        <v>10870</v>
      </c>
      <c r="N1187" s="523">
        <v>39482</v>
      </c>
      <c r="O1187" s="520" t="s">
        <v>2464</v>
      </c>
      <c r="P1187" s="520" t="s">
        <v>10871</v>
      </c>
      <c r="Q1187" s="520" t="s">
        <v>10872</v>
      </c>
      <c r="R1187" s="520" t="s">
        <v>2464</v>
      </c>
      <c r="S1187" s="520" t="s">
        <v>10873</v>
      </c>
      <c r="T1187" s="520" t="s">
        <v>10874</v>
      </c>
      <c r="U1187" s="520" t="s">
        <v>10875</v>
      </c>
      <c r="V1187" s="520" t="s">
        <v>10876</v>
      </c>
      <c r="W1187" s="520" t="s">
        <v>5910</v>
      </c>
      <c r="X1187" s="520" t="s">
        <v>5911</v>
      </c>
      <c r="Y1187" s="520" t="s">
        <v>10877</v>
      </c>
      <c r="Z1187" s="520" t="s">
        <v>10878</v>
      </c>
      <c r="AA1187" s="520" t="s">
        <v>2690</v>
      </c>
      <c r="AB1187" s="520" t="s">
        <v>10879</v>
      </c>
      <c r="AC1187" s="520" t="s">
        <v>10880</v>
      </c>
      <c r="AD1187" s="520" t="s">
        <v>2464</v>
      </c>
      <c r="AE1187" s="520" t="s">
        <v>2464</v>
      </c>
      <c r="AF1187" s="520" t="s">
        <v>2464</v>
      </c>
      <c r="AG1187" s="520" t="s">
        <v>10881</v>
      </c>
    </row>
    <row r="1188" spans="1:33" ht="12.75" hidden="1" customHeight="1" outlineLevel="1">
      <c r="A1188" s="520" t="s">
        <v>10882</v>
      </c>
      <c r="B1188" s="520" t="s">
        <v>10883</v>
      </c>
      <c r="C1188" s="520" t="s">
        <v>10883</v>
      </c>
      <c r="D1188" s="520" t="s">
        <v>10883</v>
      </c>
      <c r="E1188" s="520" t="s">
        <v>5603</v>
      </c>
      <c r="F1188" s="520">
        <v>1</v>
      </c>
      <c r="G1188" s="523">
        <v>36526.000011574077</v>
      </c>
      <c r="H1188" s="523">
        <v>47848.999988425923</v>
      </c>
      <c r="I1188" s="523">
        <v>42599.59003472222</v>
      </c>
      <c r="J1188" s="520" t="s">
        <v>2465</v>
      </c>
      <c r="K1188" s="520">
        <v>1</v>
      </c>
      <c r="L1188" s="520" t="s">
        <v>2464</v>
      </c>
      <c r="M1188" s="520" t="s">
        <v>10884</v>
      </c>
      <c r="N1188" s="523">
        <v>39482</v>
      </c>
      <c r="O1188" s="520" t="s">
        <v>2464</v>
      </c>
      <c r="P1188" s="520" t="s">
        <v>10885</v>
      </c>
      <c r="Q1188" s="520" t="s">
        <v>10886</v>
      </c>
      <c r="R1188" s="520" t="s">
        <v>2464</v>
      </c>
      <c r="S1188" s="520" t="s">
        <v>2464</v>
      </c>
      <c r="T1188" s="520" t="s">
        <v>10887</v>
      </c>
      <c r="U1188" s="520" t="s">
        <v>10888</v>
      </c>
      <c r="V1188" s="520" t="s">
        <v>10889</v>
      </c>
      <c r="W1188" s="520" t="s">
        <v>5910</v>
      </c>
      <c r="X1188" s="520" t="s">
        <v>5911</v>
      </c>
      <c r="Y1188" s="520" t="s">
        <v>2464</v>
      </c>
      <c r="Z1188" s="520" t="s">
        <v>2464</v>
      </c>
      <c r="AA1188" s="520" t="s">
        <v>2690</v>
      </c>
      <c r="AB1188" s="520" t="s">
        <v>10890</v>
      </c>
      <c r="AC1188" s="520" t="s">
        <v>10891</v>
      </c>
      <c r="AD1188" s="520" t="s">
        <v>2464</v>
      </c>
      <c r="AE1188" s="520" t="s">
        <v>2464</v>
      </c>
      <c r="AF1188" s="520" t="s">
        <v>2464</v>
      </c>
      <c r="AG1188" s="520" t="s">
        <v>2464</v>
      </c>
    </row>
    <row r="1189" spans="1:33" ht="12.75" hidden="1" customHeight="1" outlineLevel="1">
      <c r="A1189" s="520" t="s">
        <v>10892</v>
      </c>
      <c r="B1189" s="520" t="s">
        <v>10893</v>
      </c>
      <c r="C1189" s="520" t="s">
        <v>10893</v>
      </c>
      <c r="D1189" s="520" t="s">
        <v>10893</v>
      </c>
      <c r="E1189" s="520" t="s">
        <v>5603</v>
      </c>
      <c r="F1189" s="520">
        <v>1</v>
      </c>
      <c r="G1189" s="523">
        <v>36526.000011574077</v>
      </c>
      <c r="H1189" s="523">
        <v>47848.999988425923</v>
      </c>
      <c r="I1189" s="523">
        <v>42599.59003472222</v>
      </c>
      <c r="J1189" s="520" t="s">
        <v>2465</v>
      </c>
      <c r="K1189" s="520">
        <v>1</v>
      </c>
      <c r="L1189" s="520" t="s">
        <v>2464</v>
      </c>
      <c r="M1189" s="520" t="s">
        <v>10894</v>
      </c>
      <c r="N1189" s="523">
        <v>39482</v>
      </c>
      <c r="O1189" s="520" t="s">
        <v>2464</v>
      </c>
      <c r="P1189" s="520" t="s">
        <v>10895</v>
      </c>
      <c r="Q1189" s="520" t="s">
        <v>10896</v>
      </c>
      <c r="R1189" s="520" t="s">
        <v>2464</v>
      </c>
      <c r="S1189" s="520" t="s">
        <v>2464</v>
      </c>
      <c r="T1189" s="520" t="s">
        <v>10897</v>
      </c>
      <c r="U1189" s="520" t="s">
        <v>10898</v>
      </c>
      <c r="V1189" s="520" t="s">
        <v>10899</v>
      </c>
      <c r="W1189" s="520" t="s">
        <v>5910</v>
      </c>
      <c r="X1189" s="520" t="s">
        <v>5911</v>
      </c>
      <c r="Y1189" s="520" t="s">
        <v>10900</v>
      </c>
      <c r="Z1189" s="520" t="s">
        <v>10901</v>
      </c>
      <c r="AA1189" s="520" t="s">
        <v>2690</v>
      </c>
      <c r="AB1189" s="520" t="s">
        <v>10902</v>
      </c>
      <c r="AC1189" s="520" t="s">
        <v>10903</v>
      </c>
      <c r="AD1189" s="520" t="s">
        <v>2464</v>
      </c>
      <c r="AE1189" s="520" t="s">
        <v>2464</v>
      </c>
      <c r="AF1189" s="520" t="s">
        <v>2464</v>
      </c>
      <c r="AG1189" s="520" t="s">
        <v>2464</v>
      </c>
    </row>
    <row r="1190" spans="1:33" ht="12.75" hidden="1" customHeight="1" outlineLevel="1">
      <c r="A1190" s="520" t="s">
        <v>10904</v>
      </c>
      <c r="B1190" s="520" t="s">
        <v>10905</v>
      </c>
      <c r="C1190" s="520" t="s">
        <v>10905</v>
      </c>
      <c r="D1190" s="520" t="s">
        <v>10905</v>
      </c>
      <c r="E1190" s="520" t="s">
        <v>5603</v>
      </c>
      <c r="F1190" s="520">
        <v>1</v>
      </c>
      <c r="G1190" s="523">
        <v>36526.000011574077</v>
      </c>
      <c r="H1190" s="523">
        <v>47848.999988425923</v>
      </c>
      <c r="I1190" s="523">
        <v>42599.59003472222</v>
      </c>
      <c r="J1190" s="520" t="s">
        <v>2465</v>
      </c>
      <c r="K1190" s="520">
        <v>1</v>
      </c>
      <c r="L1190" s="520" t="s">
        <v>2464</v>
      </c>
      <c r="M1190" s="520" t="s">
        <v>10906</v>
      </c>
      <c r="N1190" s="523">
        <v>39482</v>
      </c>
      <c r="O1190" s="520" t="s">
        <v>2464</v>
      </c>
      <c r="P1190" s="520" t="s">
        <v>2464</v>
      </c>
      <c r="Q1190" s="520" t="s">
        <v>10907</v>
      </c>
      <c r="R1190" s="520" t="s">
        <v>2464</v>
      </c>
      <c r="S1190" s="520" t="s">
        <v>2464</v>
      </c>
      <c r="T1190" s="520" t="s">
        <v>2464</v>
      </c>
      <c r="U1190" s="520" t="s">
        <v>10908</v>
      </c>
      <c r="V1190" s="520" t="s">
        <v>10909</v>
      </c>
      <c r="W1190" s="520" t="s">
        <v>5910</v>
      </c>
      <c r="X1190" s="520" t="s">
        <v>5911</v>
      </c>
      <c r="Y1190" s="520" t="s">
        <v>2464</v>
      </c>
      <c r="Z1190" s="520" t="s">
        <v>2464</v>
      </c>
      <c r="AA1190" s="520" t="s">
        <v>2690</v>
      </c>
      <c r="AB1190" s="520" t="s">
        <v>10910</v>
      </c>
      <c r="AC1190" s="520" t="s">
        <v>10911</v>
      </c>
      <c r="AD1190" s="520" t="s">
        <v>2464</v>
      </c>
      <c r="AE1190" s="520" t="s">
        <v>2464</v>
      </c>
      <c r="AF1190" s="520" t="s">
        <v>2464</v>
      </c>
      <c r="AG1190" s="520" t="s">
        <v>2464</v>
      </c>
    </row>
    <row r="1191" spans="1:33" ht="12.75" hidden="1" customHeight="1" outlineLevel="1">
      <c r="A1191" s="520" t="s">
        <v>10912</v>
      </c>
      <c r="B1191" s="520" t="s">
        <v>10913</v>
      </c>
      <c r="C1191" s="520" t="s">
        <v>10913</v>
      </c>
      <c r="D1191" s="520" t="s">
        <v>10913</v>
      </c>
      <c r="E1191" s="520" t="s">
        <v>5603</v>
      </c>
      <c r="F1191" s="520">
        <v>1</v>
      </c>
      <c r="G1191" s="523">
        <v>36526.000011574077</v>
      </c>
      <c r="H1191" s="523">
        <v>47848.999988425923</v>
      </c>
      <c r="I1191" s="523">
        <v>42599.59003472222</v>
      </c>
      <c r="J1191" s="520" t="s">
        <v>2465</v>
      </c>
      <c r="K1191" s="520">
        <v>1</v>
      </c>
      <c r="L1191" s="520" t="s">
        <v>2464</v>
      </c>
      <c r="M1191" s="520" t="s">
        <v>10914</v>
      </c>
      <c r="N1191" s="523">
        <v>39482</v>
      </c>
      <c r="O1191" s="520" t="s">
        <v>2464</v>
      </c>
      <c r="P1191" s="520" t="s">
        <v>2464</v>
      </c>
      <c r="Q1191" s="520" t="s">
        <v>10915</v>
      </c>
      <c r="R1191" s="520" t="s">
        <v>10916</v>
      </c>
      <c r="S1191" s="520" t="s">
        <v>2464</v>
      </c>
      <c r="T1191" s="520" t="s">
        <v>2464</v>
      </c>
      <c r="U1191" s="520" t="s">
        <v>10917</v>
      </c>
      <c r="V1191" s="520" t="s">
        <v>10918</v>
      </c>
      <c r="W1191" s="520" t="s">
        <v>5910</v>
      </c>
      <c r="X1191" s="520" t="s">
        <v>5911</v>
      </c>
      <c r="Y1191" s="520" t="s">
        <v>2464</v>
      </c>
      <c r="Z1191" s="520" t="s">
        <v>2464</v>
      </c>
      <c r="AA1191" s="520" t="s">
        <v>2690</v>
      </c>
      <c r="AB1191" s="520" t="s">
        <v>10919</v>
      </c>
      <c r="AC1191" s="520" t="s">
        <v>10920</v>
      </c>
      <c r="AD1191" s="520" t="s">
        <v>10921</v>
      </c>
      <c r="AE1191" s="520" t="s">
        <v>2464</v>
      </c>
      <c r="AF1191" s="520" t="s">
        <v>2464</v>
      </c>
      <c r="AG1191" s="520" t="s">
        <v>2464</v>
      </c>
    </row>
    <row r="1192" spans="1:33" ht="12.75" hidden="1" customHeight="1" outlineLevel="1">
      <c r="A1192" s="520" t="s">
        <v>10922</v>
      </c>
      <c r="B1192" s="520" t="s">
        <v>10923</v>
      </c>
      <c r="C1192" s="520" t="s">
        <v>10923</v>
      </c>
      <c r="D1192" s="520" t="s">
        <v>10923</v>
      </c>
      <c r="E1192" s="520" t="s">
        <v>5603</v>
      </c>
      <c r="F1192" s="520">
        <v>1</v>
      </c>
      <c r="G1192" s="523">
        <v>36526.000011574077</v>
      </c>
      <c r="H1192" s="523">
        <v>47848.999988425923</v>
      </c>
      <c r="I1192" s="523">
        <v>42599.59003472222</v>
      </c>
      <c r="J1192" s="520" t="s">
        <v>2465</v>
      </c>
      <c r="K1192" s="520">
        <v>1</v>
      </c>
      <c r="L1192" s="520" t="s">
        <v>2464</v>
      </c>
      <c r="M1192" s="520" t="s">
        <v>10924</v>
      </c>
      <c r="N1192" s="523">
        <v>39482</v>
      </c>
      <c r="O1192" s="520" t="s">
        <v>2464</v>
      </c>
      <c r="P1192" s="520" t="s">
        <v>2464</v>
      </c>
      <c r="Q1192" s="520" t="s">
        <v>10915</v>
      </c>
      <c r="R1192" s="520" t="s">
        <v>10925</v>
      </c>
      <c r="S1192" s="520" t="s">
        <v>2464</v>
      </c>
      <c r="T1192" s="520" t="s">
        <v>2464</v>
      </c>
      <c r="U1192" s="520" t="s">
        <v>10926</v>
      </c>
      <c r="V1192" s="520" t="s">
        <v>10927</v>
      </c>
      <c r="W1192" s="520" t="s">
        <v>5910</v>
      </c>
      <c r="X1192" s="520" t="s">
        <v>5911</v>
      </c>
      <c r="Y1192" s="520" t="s">
        <v>2464</v>
      </c>
      <c r="Z1192" s="520" t="s">
        <v>2464</v>
      </c>
      <c r="AA1192" s="520" t="s">
        <v>2690</v>
      </c>
      <c r="AB1192" s="520" t="s">
        <v>10928</v>
      </c>
      <c r="AC1192" s="520" t="s">
        <v>10929</v>
      </c>
      <c r="AD1192" s="520" t="s">
        <v>10930</v>
      </c>
      <c r="AE1192" s="520" t="s">
        <v>2464</v>
      </c>
      <c r="AF1192" s="520" t="s">
        <v>2464</v>
      </c>
      <c r="AG1192" s="520" t="s">
        <v>2464</v>
      </c>
    </row>
    <row r="1193" spans="1:33" ht="12.75" hidden="1" customHeight="1" outlineLevel="1">
      <c r="A1193" s="520" t="s">
        <v>10931</v>
      </c>
      <c r="B1193" s="520" t="s">
        <v>10932</v>
      </c>
      <c r="C1193" s="520" t="s">
        <v>10932</v>
      </c>
      <c r="D1193" s="520" t="s">
        <v>10932</v>
      </c>
      <c r="E1193" s="520" t="s">
        <v>5603</v>
      </c>
      <c r="F1193" s="520">
        <v>1</v>
      </c>
      <c r="G1193" s="523">
        <v>36526.000011574077</v>
      </c>
      <c r="H1193" s="523">
        <v>47848.999988425923</v>
      </c>
      <c r="I1193" s="523">
        <v>42599.59003472222</v>
      </c>
      <c r="J1193" s="520" t="s">
        <v>2465</v>
      </c>
      <c r="K1193" s="520">
        <v>1</v>
      </c>
      <c r="L1193" s="520" t="s">
        <v>2464</v>
      </c>
      <c r="M1193" s="520" t="s">
        <v>10933</v>
      </c>
      <c r="N1193" s="523">
        <v>39482</v>
      </c>
      <c r="O1193" s="520" t="s">
        <v>2464</v>
      </c>
      <c r="P1193" s="520" t="s">
        <v>2464</v>
      </c>
      <c r="Q1193" s="520" t="s">
        <v>10934</v>
      </c>
      <c r="R1193" s="520" t="s">
        <v>10935</v>
      </c>
      <c r="S1193" s="520" t="s">
        <v>2464</v>
      </c>
      <c r="T1193" s="520" t="s">
        <v>2464</v>
      </c>
      <c r="U1193" s="520" t="s">
        <v>10936</v>
      </c>
      <c r="V1193" s="520" t="s">
        <v>10937</v>
      </c>
      <c r="W1193" s="520" t="s">
        <v>5910</v>
      </c>
      <c r="X1193" s="520" t="s">
        <v>5911</v>
      </c>
      <c r="Y1193" s="520" t="s">
        <v>10938</v>
      </c>
      <c r="Z1193" s="520" t="s">
        <v>10939</v>
      </c>
      <c r="AA1193" s="520" t="s">
        <v>2690</v>
      </c>
      <c r="AB1193" s="520" t="s">
        <v>10940</v>
      </c>
      <c r="AC1193" s="520" t="s">
        <v>10941</v>
      </c>
      <c r="AD1193" s="520" t="s">
        <v>10942</v>
      </c>
      <c r="AE1193" s="520" t="s">
        <v>2464</v>
      </c>
      <c r="AF1193" s="520" t="s">
        <v>2464</v>
      </c>
      <c r="AG1193" s="520" t="s">
        <v>2464</v>
      </c>
    </row>
    <row r="1194" spans="1:33" ht="12.75" hidden="1" customHeight="1" outlineLevel="1">
      <c r="A1194" s="520" t="s">
        <v>10943</v>
      </c>
      <c r="B1194" s="520" t="s">
        <v>10944</v>
      </c>
      <c r="C1194" s="520" t="s">
        <v>10944</v>
      </c>
      <c r="D1194" s="520" t="s">
        <v>10944</v>
      </c>
      <c r="E1194" s="520" t="s">
        <v>5603</v>
      </c>
      <c r="F1194" s="520">
        <v>1</v>
      </c>
      <c r="G1194" s="523">
        <v>36526.000011574077</v>
      </c>
      <c r="H1194" s="523">
        <v>47848.999988425923</v>
      </c>
      <c r="I1194" s="523">
        <v>42599.59003472222</v>
      </c>
      <c r="J1194" s="520" t="s">
        <v>2465</v>
      </c>
      <c r="K1194" s="520">
        <v>1</v>
      </c>
      <c r="L1194" s="520" t="s">
        <v>2464</v>
      </c>
      <c r="M1194" s="520" t="s">
        <v>10945</v>
      </c>
      <c r="N1194" s="523">
        <v>39482</v>
      </c>
      <c r="O1194" s="520" t="s">
        <v>2464</v>
      </c>
      <c r="P1194" s="520" t="s">
        <v>2464</v>
      </c>
      <c r="Q1194" s="520" t="s">
        <v>10946</v>
      </c>
      <c r="R1194" s="520" t="s">
        <v>10947</v>
      </c>
      <c r="S1194" s="520" t="s">
        <v>2464</v>
      </c>
      <c r="T1194" s="520" t="s">
        <v>2464</v>
      </c>
      <c r="U1194" s="520" t="s">
        <v>10946</v>
      </c>
      <c r="V1194" s="520" t="s">
        <v>10948</v>
      </c>
      <c r="W1194" s="520" t="s">
        <v>5910</v>
      </c>
      <c r="X1194" s="520" t="s">
        <v>5911</v>
      </c>
      <c r="Y1194" s="520" t="s">
        <v>2464</v>
      </c>
      <c r="Z1194" s="520" t="s">
        <v>2464</v>
      </c>
      <c r="AA1194" s="520" t="s">
        <v>2690</v>
      </c>
      <c r="AB1194" s="520" t="s">
        <v>10949</v>
      </c>
      <c r="AC1194" s="520" t="s">
        <v>10950</v>
      </c>
      <c r="AD1194" s="520" t="s">
        <v>10951</v>
      </c>
      <c r="AE1194" s="520" t="s">
        <v>2464</v>
      </c>
      <c r="AF1194" s="520" t="s">
        <v>2464</v>
      </c>
      <c r="AG1194" s="520" t="s">
        <v>2464</v>
      </c>
    </row>
    <row r="1195" spans="1:33" ht="12.75" hidden="1" customHeight="1" outlineLevel="1">
      <c r="A1195" s="520" t="s">
        <v>10952</v>
      </c>
      <c r="B1195" s="520" t="s">
        <v>10953</v>
      </c>
      <c r="C1195" s="520" t="s">
        <v>10953</v>
      </c>
      <c r="D1195" s="520" t="s">
        <v>10953</v>
      </c>
      <c r="E1195" s="520" t="s">
        <v>5603</v>
      </c>
      <c r="F1195" s="520">
        <v>1</v>
      </c>
      <c r="G1195" s="523">
        <v>36526.000011574077</v>
      </c>
      <c r="H1195" s="523">
        <v>47848.999988425923</v>
      </c>
      <c r="I1195" s="523">
        <v>42599.59003472222</v>
      </c>
      <c r="J1195" s="520" t="s">
        <v>2465</v>
      </c>
      <c r="K1195" s="520">
        <v>1</v>
      </c>
      <c r="L1195" s="520" t="s">
        <v>2464</v>
      </c>
      <c r="M1195" s="520" t="s">
        <v>10954</v>
      </c>
      <c r="N1195" s="523">
        <v>39482</v>
      </c>
      <c r="O1195" s="520" t="s">
        <v>2464</v>
      </c>
      <c r="P1195" s="520" t="s">
        <v>2464</v>
      </c>
      <c r="Q1195" s="520" t="s">
        <v>6005</v>
      </c>
      <c r="R1195" s="520" t="s">
        <v>6066</v>
      </c>
      <c r="S1195" s="520" t="s">
        <v>2464</v>
      </c>
      <c r="T1195" s="520" t="s">
        <v>2464</v>
      </c>
      <c r="U1195" s="520" t="s">
        <v>6005</v>
      </c>
      <c r="V1195" s="520" t="s">
        <v>10955</v>
      </c>
      <c r="W1195" s="520" t="s">
        <v>5910</v>
      </c>
      <c r="X1195" s="520" t="s">
        <v>5911</v>
      </c>
      <c r="Y1195" s="520" t="s">
        <v>10956</v>
      </c>
      <c r="Z1195" s="520" t="s">
        <v>10957</v>
      </c>
      <c r="AA1195" s="520" t="s">
        <v>2690</v>
      </c>
      <c r="AB1195" s="520" t="s">
        <v>10958</v>
      </c>
      <c r="AC1195" s="520" t="s">
        <v>10959</v>
      </c>
      <c r="AD1195" s="520" t="s">
        <v>8415</v>
      </c>
      <c r="AE1195" s="520" t="s">
        <v>2464</v>
      </c>
      <c r="AF1195" s="520" t="s">
        <v>2464</v>
      </c>
      <c r="AG1195" s="520" t="s">
        <v>2464</v>
      </c>
    </row>
    <row r="1196" spans="1:33" ht="12.75" hidden="1" customHeight="1" outlineLevel="1">
      <c r="A1196" s="520" t="s">
        <v>10960</v>
      </c>
      <c r="B1196" s="520" t="s">
        <v>10961</v>
      </c>
      <c r="C1196" s="520" t="s">
        <v>10961</v>
      </c>
      <c r="D1196" s="520" t="s">
        <v>10961</v>
      </c>
      <c r="E1196" s="520" t="s">
        <v>5603</v>
      </c>
      <c r="F1196" s="520">
        <v>1</v>
      </c>
      <c r="G1196" s="523">
        <v>36526.000011574077</v>
      </c>
      <c r="H1196" s="523">
        <v>47848.999988425923</v>
      </c>
      <c r="I1196" s="523">
        <v>42599.59003472222</v>
      </c>
      <c r="J1196" s="520" t="s">
        <v>2465</v>
      </c>
      <c r="K1196" s="520">
        <v>1</v>
      </c>
      <c r="L1196" s="520" t="s">
        <v>2464</v>
      </c>
      <c r="M1196" s="520" t="s">
        <v>10962</v>
      </c>
      <c r="N1196" s="523">
        <v>39482</v>
      </c>
      <c r="O1196" s="520" t="s">
        <v>2464</v>
      </c>
      <c r="P1196" s="520" t="s">
        <v>10963</v>
      </c>
      <c r="Q1196" s="520" t="s">
        <v>6075</v>
      </c>
      <c r="R1196" s="520" t="s">
        <v>2464</v>
      </c>
      <c r="S1196" s="520" t="s">
        <v>2464</v>
      </c>
      <c r="T1196" s="520" t="s">
        <v>6077</v>
      </c>
      <c r="U1196" s="520" t="s">
        <v>6075</v>
      </c>
      <c r="V1196" s="520" t="s">
        <v>10964</v>
      </c>
      <c r="W1196" s="520" t="s">
        <v>5910</v>
      </c>
      <c r="X1196" s="520" t="s">
        <v>5911</v>
      </c>
      <c r="Y1196" s="520" t="s">
        <v>10965</v>
      </c>
      <c r="Z1196" s="520" t="s">
        <v>10966</v>
      </c>
      <c r="AA1196" s="520" t="s">
        <v>2690</v>
      </c>
      <c r="AB1196" s="520" t="s">
        <v>10967</v>
      </c>
      <c r="AC1196" s="520" t="s">
        <v>10968</v>
      </c>
      <c r="AD1196" s="520" t="s">
        <v>2464</v>
      </c>
      <c r="AE1196" s="520" t="s">
        <v>2464</v>
      </c>
      <c r="AF1196" s="520" t="s">
        <v>2464</v>
      </c>
      <c r="AG1196" s="520" t="s">
        <v>2464</v>
      </c>
    </row>
    <row r="1197" spans="1:33" ht="12.75" hidden="1" customHeight="1" outlineLevel="1">
      <c r="A1197" s="520" t="s">
        <v>10969</v>
      </c>
      <c r="B1197" s="520" t="s">
        <v>10970</v>
      </c>
      <c r="C1197" s="520" t="s">
        <v>10970</v>
      </c>
      <c r="D1197" s="520" t="s">
        <v>10970</v>
      </c>
      <c r="E1197" s="520" t="s">
        <v>5603</v>
      </c>
      <c r="F1197" s="520">
        <v>1</v>
      </c>
      <c r="G1197" s="523">
        <v>36526.000011574077</v>
      </c>
      <c r="H1197" s="523">
        <v>47848.999988425923</v>
      </c>
      <c r="I1197" s="523">
        <v>42599.59003472222</v>
      </c>
      <c r="J1197" s="520" t="s">
        <v>2465</v>
      </c>
      <c r="K1197" s="520">
        <v>1</v>
      </c>
      <c r="L1197" s="520" t="s">
        <v>2464</v>
      </c>
      <c r="M1197" s="520" t="s">
        <v>10971</v>
      </c>
      <c r="N1197" s="523">
        <v>39482</v>
      </c>
      <c r="O1197" s="520" t="s">
        <v>2464</v>
      </c>
      <c r="P1197" s="520" t="s">
        <v>2464</v>
      </c>
      <c r="Q1197" s="520" t="s">
        <v>10972</v>
      </c>
      <c r="R1197" s="520" t="s">
        <v>10973</v>
      </c>
      <c r="S1197" s="520" t="s">
        <v>2464</v>
      </c>
      <c r="T1197" s="520" t="s">
        <v>2464</v>
      </c>
      <c r="U1197" s="520" t="s">
        <v>10974</v>
      </c>
      <c r="V1197" s="520" t="s">
        <v>10975</v>
      </c>
      <c r="W1197" s="520" t="s">
        <v>5910</v>
      </c>
      <c r="X1197" s="520" t="s">
        <v>5911</v>
      </c>
      <c r="Y1197" s="520" t="s">
        <v>2464</v>
      </c>
      <c r="Z1197" s="520" t="s">
        <v>2464</v>
      </c>
      <c r="AA1197" s="520" t="s">
        <v>2690</v>
      </c>
      <c r="AB1197" s="520" t="s">
        <v>10976</v>
      </c>
      <c r="AC1197" s="520" t="s">
        <v>10977</v>
      </c>
      <c r="AD1197" s="520" t="s">
        <v>10978</v>
      </c>
      <c r="AE1197" s="520" t="s">
        <v>2464</v>
      </c>
      <c r="AF1197" s="520" t="s">
        <v>2464</v>
      </c>
      <c r="AG1197" s="520" t="s">
        <v>2464</v>
      </c>
    </row>
    <row r="1198" spans="1:33" ht="12.75" hidden="1" customHeight="1" outlineLevel="1">
      <c r="A1198" s="520" t="s">
        <v>10979</v>
      </c>
      <c r="B1198" s="520" t="s">
        <v>10980</v>
      </c>
      <c r="C1198" s="520" t="s">
        <v>10980</v>
      </c>
      <c r="D1198" s="520" t="s">
        <v>10981</v>
      </c>
      <c r="E1198" s="520" t="s">
        <v>5603</v>
      </c>
      <c r="F1198" s="520">
        <v>1</v>
      </c>
      <c r="G1198" s="523">
        <v>36526.000011574077</v>
      </c>
      <c r="H1198" s="523">
        <v>47848.999988425923</v>
      </c>
      <c r="I1198" s="523">
        <v>41843.911157407405</v>
      </c>
      <c r="J1198" s="520" t="s">
        <v>2465</v>
      </c>
      <c r="K1198" s="520">
        <v>1</v>
      </c>
      <c r="L1198" s="520" t="s">
        <v>2464</v>
      </c>
      <c r="M1198" s="520" t="s">
        <v>10982</v>
      </c>
      <c r="N1198" s="523">
        <v>39482</v>
      </c>
      <c r="O1198" s="520" t="s">
        <v>2464</v>
      </c>
      <c r="P1198" s="520" t="s">
        <v>2464</v>
      </c>
      <c r="Q1198" s="520" t="s">
        <v>2464</v>
      </c>
      <c r="R1198" s="520" t="s">
        <v>2464</v>
      </c>
      <c r="S1198" s="520" t="s">
        <v>2464</v>
      </c>
      <c r="T1198" s="520" t="s">
        <v>2464</v>
      </c>
      <c r="U1198" s="520" t="s">
        <v>2464</v>
      </c>
      <c r="V1198" s="520" t="s">
        <v>2464</v>
      </c>
      <c r="W1198" s="520" t="s">
        <v>6094</v>
      </c>
      <c r="X1198" s="520" t="s">
        <v>6095</v>
      </c>
      <c r="Y1198" s="520" t="s">
        <v>2464</v>
      </c>
      <c r="Z1198" s="520" t="s">
        <v>2464</v>
      </c>
      <c r="AA1198" s="520" t="s">
        <v>2690</v>
      </c>
      <c r="AB1198" s="520" t="s">
        <v>10983</v>
      </c>
      <c r="AC1198" s="520" t="s">
        <v>2464</v>
      </c>
      <c r="AD1198" s="520" t="s">
        <v>2464</v>
      </c>
      <c r="AE1198" s="520" t="s">
        <v>2464</v>
      </c>
      <c r="AF1198" s="520" t="s">
        <v>2464</v>
      </c>
      <c r="AG1198" s="520" t="s">
        <v>2464</v>
      </c>
    </row>
    <row r="1199" spans="1:33" ht="12.75" hidden="1" customHeight="1" outlineLevel="1">
      <c r="A1199" s="520" t="s">
        <v>10984</v>
      </c>
      <c r="B1199" s="520" t="s">
        <v>10985</v>
      </c>
      <c r="C1199" s="520" t="s">
        <v>10985</v>
      </c>
      <c r="D1199" s="520" t="s">
        <v>10986</v>
      </c>
      <c r="E1199" s="520" t="s">
        <v>5603</v>
      </c>
      <c r="F1199" s="520">
        <v>1</v>
      </c>
      <c r="G1199" s="523">
        <v>36526.000011574077</v>
      </c>
      <c r="H1199" s="523">
        <v>47848.999988425923</v>
      </c>
      <c r="I1199" s="523">
        <v>41843.911157407405</v>
      </c>
      <c r="J1199" s="520" t="s">
        <v>2465</v>
      </c>
      <c r="K1199" s="520">
        <v>1</v>
      </c>
      <c r="L1199" s="520" t="s">
        <v>2464</v>
      </c>
      <c r="M1199" s="520" t="s">
        <v>10987</v>
      </c>
      <c r="N1199" s="523">
        <v>39482</v>
      </c>
      <c r="O1199" s="520" t="s">
        <v>2464</v>
      </c>
      <c r="P1199" s="520" t="s">
        <v>2464</v>
      </c>
      <c r="Q1199" s="520" t="s">
        <v>2464</v>
      </c>
      <c r="R1199" s="520" t="s">
        <v>2464</v>
      </c>
      <c r="S1199" s="520" t="s">
        <v>2464</v>
      </c>
      <c r="T1199" s="520" t="s">
        <v>2464</v>
      </c>
      <c r="U1199" s="520" t="s">
        <v>2464</v>
      </c>
      <c r="V1199" s="520" t="s">
        <v>2464</v>
      </c>
      <c r="W1199" s="520" t="s">
        <v>6094</v>
      </c>
      <c r="X1199" s="520" t="s">
        <v>6095</v>
      </c>
      <c r="Y1199" s="520" t="s">
        <v>2464</v>
      </c>
      <c r="Z1199" s="520" t="s">
        <v>2464</v>
      </c>
      <c r="AA1199" s="520" t="s">
        <v>2690</v>
      </c>
      <c r="AB1199" s="520" t="s">
        <v>10988</v>
      </c>
      <c r="AC1199" s="520" t="s">
        <v>2464</v>
      </c>
      <c r="AD1199" s="520" t="s">
        <v>2464</v>
      </c>
      <c r="AE1199" s="520" t="s">
        <v>2464</v>
      </c>
      <c r="AF1199" s="520" t="s">
        <v>2464</v>
      </c>
      <c r="AG1199" s="520" t="s">
        <v>2464</v>
      </c>
    </row>
    <row r="1200" spans="1:33" ht="12.75" hidden="1" customHeight="1" outlineLevel="1">
      <c r="A1200" s="520" t="s">
        <v>10989</v>
      </c>
      <c r="B1200" s="520" t="s">
        <v>10990</v>
      </c>
      <c r="C1200" s="520" t="s">
        <v>10990</v>
      </c>
      <c r="D1200" s="520" t="s">
        <v>10991</v>
      </c>
      <c r="E1200" s="520" t="s">
        <v>5603</v>
      </c>
      <c r="F1200" s="520">
        <v>1</v>
      </c>
      <c r="G1200" s="523">
        <v>36526.000011574077</v>
      </c>
      <c r="H1200" s="523">
        <v>47848.999988425923</v>
      </c>
      <c r="I1200" s="523">
        <v>41843.911157407405</v>
      </c>
      <c r="J1200" s="520" t="s">
        <v>2465</v>
      </c>
      <c r="K1200" s="520">
        <v>1</v>
      </c>
      <c r="L1200" s="520" t="s">
        <v>2464</v>
      </c>
      <c r="M1200" s="520" t="s">
        <v>10992</v>
      </c>
      <c r="N1200" s="523">
        <v>39482</v>
      </c>
      <c r="O1200" s="520" t="s">
        <v>2464</v>
      </c>
      <c r="P1200" s="520" t="s">
        <v>2464</v>
      </c>
      <c r="Q1200" s="520" t="s">
        <v>2464</v>
      </c>
      <c r="R1200" s="520" t="s">
        <v>2464</v>
      </c>
      <c r="S1200" s="520" t="s">
        <v>2464</v>
      </c>
      <c r="T1200" s="520" t="s">
        <v>2464</v>
      </c>
      <c r="U1200" s="520" t="s">
        <v>2464</v>
      </c>
      <c r="V1200" s="520" t="s">
        <v>2464</v>
      </c>
      <c r="W1200" s="520" t="s">
        <v>6094</v>
      </c>
      <c r="X1200" s="520" t="s">
        <v>6095</v>
      </c>
      <c r="Y1200" s="520" t="s">
        <v>2464</v>
      </c>
      <c r="Z1200" s="520" t="s">
        <v>2464</v>
      </c>
      <c r="AA1200" s="520" t="s">
        <v>2690</v>
      </c>
      <c r="AB1200" s="520" t="s">
        <v>10993</v>
      </c>
      <c r="AC1200" s="520" t="s">
        <v>2464</v>
      </c>
      <c r="AD1200" s="520" t="s">
        <v>2464</v>
      </c>
      <c r="AE1200" s="520" t="s">
        <v>2464</v>
      </c>
      <c r="AF1200" s="520" t="s">
        <v>2464</v>
      </c>
      <c r="AG1200" s="520" t="s">
        <v>2464</v>
      </c>
    </row>
    <row r="1201" spans="1:33" ht="12.75" hidden="1" customHeight="1" outlineLevel="1">
      <c r="A1201" s="520" t="s">
        <v>10994</v>
      </c>
      <c r="B1201" s="520" t="s">
        <v>10995</v>
      </c>
      <c r="C1201" s="520" t="s">
        <v>10995</v>
      </c>
      <c r="D1201" s="520" t="s">
        <v>10996</v>
      </c>
      <c r="E1201" s="520" t="s">
        <v>5603</v>
      </c>
      <c r="F1201" s="520">
        <v>1</v>
      </c>
      <c r="G1201" s="523">
        <v>36526.000011574077</v>
      </c>
      <c r="H1201" s="523">
        <v>47848.999988425923</v>
      </c>
      <c r="I1201" s="523">
        <v>41843.911157407405</v>
      </c>
      <c r="J1201" s="520" t="s">
        <v>2465</v>
      </c>
      <c r="K1201" s="520">
        <v>1</v>
      </c>
      <c r="L1201" s="520" t="s">
        <v>2464</v>
      </c>
      <c r="M1201" s="520" t="s">
        <v>10997</v>
      </c>
      <c r="N1201" s="523">
        <v>39482</v>
      </c>
      <c r="O1201" s="520" t="s">
        <v>2464</v>
      </c>
      <c r="P1201" s="520" t="s">
        <v>2464</v>
      </c>
      <c r="Q1201" s="520" t="s">
        <v>2464</v>
      </c>
      <c r="R1201" s="520" t="s">
        <v>2464</v>
      </c>
      <c r="S1201" s="520" t="s">
        <v>2464</v>
      </c>
      <c r="T1201" s="520" t="s">
        <v>2464</v>
      </c>
      <c r="U1201" s="520" t="s">
        <v>2464</v>
      </c>
      <c r="V1201" s="520" t="s">
        <v>2464</v>
      </c>
      <c r="W1201" s="520" t="s">
        <v>6094</v>
      </c>
      <c r="X1201" s="520" t="s">
        <v>6095</v>
      </c>
      <c r="Y1201" s="520" t="s">
        <v>2464</v>
      </c>
      <c r="Z1201" s="520" t="s">
        <v>2464</v>
      </c>
      <c r="AA1201" s="520" t="s">
        <v>2690</v>
      </c>
      <c r="AB1201" s="520" t="s">
        <v>10998</v>
      </c>
      <c r="AC1201" s="520" t="s">
        <v>2464</v>
      </c>
      <c r="AD1201" s="520" t="s">
        <v>2464</v>
      </c>
      <c r="AE1201" s="520" t="s">
        <v>2464</v>
      </c>
      <c r="AF1201" s="520" t="s">
        <v>2464</v>
      </c>
      <c r="AG1201" s="520" t="s">
        <v>2464</v>
      </c>
    </row>
    <row r="1202" spans="1:33" ht="12.75" hidden="1" customHeight="1" outlineLevel="1">
      <c r="A1202" s="520" t="s">
        <v>10999</v>
      </c>
      <c r="B1202" s="520" t="s">
        <v>11000</v>
      </c>
      <c r="C1202" s="520" t="s">
        <v>11000</v>
      </c>
      <c r="D1202" s="520" t="s">
        <v>11001</v>
      </c>
      <c r="E1202" s="520" t="s">
        <v>5603</v>
      </c>
      <c r="F1202" s="520">
        <v>1</v>
      </c>
      <c r="G1202" s="523">
        <v>36526.000011574077</v>
      </c>
      <c r="H1202" s="523">
        <v>47848.999988425923</v>
      </c>
      <c r="I1202" s="523">
        <v>41843.911157407405</v>
      </c>
      <c r="J1202" s="520" t="s">
        <v>2465</v>
      </c>
      <c r="K1202" s="520">
        <v>1</v>
      </c>
      <c r="L1202" s="520" t="s">
        <v>2464</v>
      </c>
      <c r="M1202" s="520" t="s">
        <v>11002</v>
      </c>
      <c r="N1202" s="523">
        <v>39482</v>
      </c>
      <c r="O1202" s="520" t="s">
        <v>2464</v>
      </c>
      <c r="P1202" s="520" t="s">
        <v>2464</v>
      </c>
      <c r="Q1202" s="520" t="s">
        <v>2464</v>
      </c>
      <c r="R1202" s="520" t="s">
        <v>2464</v>
      </c>
      <c r="S1202" s="520" t="s">
        <v>2464</v>
      </c>
      <c r="T1202" s="520" t="s">
        <v>2464</v>
      </c>
      <c r="U1202" s="520" t="s">
        <v>2464</v>
      </c>
      <c r="V1202" s="520" t="s">
        <v>2464</v>
      </c>
      <c r="W1202" s="520" t="s">
        <v>6094</v>
      </c>
      <c r="X1202" s="520" t="s">
        <v>6095</v>
      </c>
      <c r="Y1202" s="520" t="s">
        <v>2464</v>
      </c>
      <c r="Z1202" s="520" t="s">
        <v>2464</v>
      </c>
      <c r="AA1202" s="520" t="s">
        <v>2690</v>
      </c>
      <c r="AB1202" s="520" t="s">
        <v>11003</v>
      </c>
      <c r="AC1202" s="520" t="s">
        <v>2464</v>
      </c>
      <c r="AD1202" s="520" t="s">
        <v>2464</v>
      </c>
      <c r="AE1202" s="520" t="s">
        <v>2464</v>
      </c>
      <c r="AF1202" s="520" t="s">
        <v>2464</v>
      </c>
      <c r="AG1202" s="520" t="s">
        <v>2464</v>
      </c>
    </row>
    <row r="1203" spans="1:33" ht="12.75" hidden="1" customHeight="1" outlineLevel="1">
      <c r="A1203" s="520" t="s">
        <v>11004</v>
      </c>
      <c r="B1203" s="520" t="s">
        <v>11005</v>
      </c>
      <c r="C1203" s="520" t="s">
        <v>11005</v>
      </c>
      <c r="D1203" s="520" t="s">
        <v>11006</v>
      </c>
      <c r="E1203" s="520" t="s">
        <v>5603</v>
      </c>
      <c r="F1203" s="520">
        <v>1</v>
      </c>
      <c r="G1203" s="523">
        <v>36526.000011574077</v>
      </c>
      <c r="H1203" s="523">
        <v>47848.999988425923</v>
      </c>
      <c r="I1203" s="523">
        <v>41843.911157407405</v>
      </c>
      <c r="J1203" s="520" t="s">
        <v>2465</v>
      </c>
      <c r="K1203" s="520">
        <v>1</v>
      </c>
      <c r="L1203" s="520" t="s">
        <v>2464</v>
      </c>
      <c r="M1203" s="520" t="s">
        <v>11007</v>
      </c>
      <c r="N1203" s="523">
        <v>39482</v>
      </c>
      <c r="O1203" s="520" t="s">
        <v>2464</v>
      </c>
      <c r="P1203" s="520" t="s">
        <v>2464</v>
      </c>
      <c r="Q1203" s="520" t="s">
        <v>2464</v>
      </c>
      <c r="R1203" s="520" t="s">
        <v>2464</v>
      </c>
      <c r="S1203" s="520" t="s">
        <v>2464</v>
      </c>
      <c r="T1203" s="520" t="s">
        <v>2464</v>
      </c>
      <c r="U1203" s="520" t="s">
        <v>2464</v>
      </c>
      <c r="V1203" s="520" t="s">
        <v>2464</v>
      </c>
      <c r="W1203" s="520" t="s">
        <v>6094</v>
      </c>
      <c r="X1203" s="520" t="s">
        <v>6095</v>
      </c>
      <c r="Y1203" s="520" t="s">
        <v>2464</v>
      </c>
      <c r="Z1203" s="520" t="s">
        <v>2464</v>
      </c>
      <c r="AA1203" s="520" t="s">
        <v>2690</v>
      </c>
      <c r="AB1203" s="520" t="s">
        <v>11008</v>
      </c>
      <c r="AC1203" s="520" t="s">
        <v>2464</v>
      </c>
      <c r="AD1203" s="520" t="s">
        <v>2464</v>
      </c>
      <c r="AE1203" s="520" t="s">
        <v>2464</v>
      </c>
      <c r="AF1203" s="520" t="s">
        <v>2464</v>
      </c>
      <c r="AG1203" s="520" t="s">
        <v>2464</v>
      </c>
    </row>
    <row r="1204" spans="1:33" ht="12.75" hidden="1" customHeight="1" outlineLevel="1">
      <c r="A1204" s="520" t="s">
        <v>11009</v>
      </c>
      <c r="B1204" s="520" t="s">
        <v>11010</v>
      </c>
      <c r="C1204" s="520" t="s">
        <v>11010</v>
      </c>
      <c r="D1204" s="520" t="s">
        <v>11011</v>
      </c>
      <c r="E1204" s="520" t="s">
        <v>5603</v>
      </c>
      <c r="F1204" s="520">
        <v>1</v>
      </c>
      <c r="G1204" s="523">
        <v>36526.000011574077</v>
      </c>
      <c r="H1204" s="523">
        <v>47848.999988425923</v>
      </c>
      <c r="I1204" s="523">
        <v>41843.911157407405</v>
      </c>
      <c r="J1204" s="520" t="s">
        <v>2465</v>
      </c>
      <c r="K1204" s="520">
        <v>1</v>
      </c>
      <c r="L1204" s="520" t="s">
        <v>2464</v>
      </c>
      <c r="M1204" s="520" t="s">
        <v>11012</v>
      </c>
      <c r="N1204" s="523">
        <v>39482</v>
      </c>
      <c r="O1204" s="520" t="s">
        <v>2464</v>
      </c>
      <c r="P1204" s="520" t="s">
        <v>2464</v>
      </c>
      <c r="Q1204" s="520" t="s">
        <v>2464</v>
      </c>
      <c r="R1204" s="520" t="s">
        <v>2464</v>
      </c>
      <c r="S1204" s="520" t="s">
        <v>2464</v>
      </c>
      <c r="T1204" s="520" t="s">
        <v>2464</v>
      </c>
      <c r="U1204" s="520" t="s">
        <v>2464</v>
      </c>
      <c r="V1204" s="520" t="s">
        <v>2464</v>
      </c>
      <c r="W1204" s="520" t="s">
        <v>6094</v>
      </c>
      <c r="X1204" s="520" t="s">
        <v>6095</v>
      </c>
      <c r="Y1204" s="520" t="s">
        <v>2464</v>
      </c>
      <c r="Z1204" s="520" t="s">
        <v>2464</v>
      </c>
      <c r="AA1204" s="520" t="s">
        <v>2690</v>
      </c>
      <c r="AB1204" s="520" t="s">
        <v>11013</v>
      </c>
      <c r="AC1204" s="520" t="s">
        <v>2464</v>
      </c>
      <c r="AD1204" s="520" t="s">
        <v>2464</v>
      </c>
      <c r="AE1204" s="520" t="s">
        <v>2464</v>
      </c>
      <c r="AF1204" s="520" t="s">
        <v>2464</v>
      </c>
      <c r="AG1204" s="520" t="s">
        <v>2464</v>
      </c>
    </row>
    <row r="1205" spans="1:33" ht="12.75" hidden="1" customHeight="1" outlineLevel="1">
      <c r="A1205" s="520" t="s">
        <v>11014</v>
      </c>
      <c r="B1205" s="520" t="s">
        <v>11015</v>
      </c>
      <c r="C1205" s="520" t="s">
        <v>11015</v>
      </c>
      <c r="D1205" s="520" t="s">
        <v>11016</v>
      </c>
      <c r="E1205" s="520" t="s">
        <v>5603</v>
      </c>
      <c r="F1205" s="520">
        <v>1</v>
      </c>
      <c r="G1205" s="523">
        <v>36526.000011574077</v>
      </c>
      <c r="H1205" s="523">
        <v>47848.999988425923</v>
      </c>
      <c r="I1205" s="523">
        <v>41843.911157407405</v>
      </c>
      <c r="J1205" s="520" t="s">
        <v>2465</v>
      </c>
      <c r="K1205" s="520">
        <v>1</v>
      </c>
      <c r="L1205" s="520" t="s">
        <v>2464</v>
      </c>
      <c r="M1205" s="520" t="s">
        <v>11017</v>
      </c>
      <c r="N1205" s="523">
        <v>39482</v>
      </c>
      <c r="O1205" s="520" t="s">
        <v>2464</v>
      </c>
      <c r="P1205" s="520" t="s">
        <v>2464</v>
      </c>
      <c r="Q1205" s="520" t="s">
        <v>2464</v>
      </c>
      <c r="R1205" s="520" t="s">
        <v>2464</v>
      </c>
      <c r="S1205" s="520" t="s">
        <v>2464</v>
      </c>
      <c r="T1205" s="520" t="s">
        <v>2464</v>
      </c>
      <c r="U1205" s="520" t="s">
        <v>2464</v>
      </c>
      <c r="V1205" s="520" t="s">
        <v>2464</v>
      </c>
      <c r="W1205" s="520" t="s">
        <v>6094</v>
      </c>
      <c r="X1205" s="520" t="s">
        <v>6095</v>
      </c>
      <c r="Y1205" s="520" t="s">
        <v>2464</v>
      </c>
      <c r="Z1205" s="520" t="s">
        <v>2464</v>
      </c>
      <c r="AA1205" s="520" t="s">
        <v>2690</v>
      </c>
      <c r="AB1205" s="520" t="s">
        <v>11018</v>
      </c>
      <c r="AC1205" s="520" t="s">
        <v>2464</v>
      </c>
      <c r="AD1205" s="520" t="s">
        <v>2464</v>
      </c>
      <c r="AE1205" s="520" t="s">
        <v>2464</v>
      </c>
      <c r="AF1205" s="520" t="s">
        <v>2464</v>
      </c>
      <c r="AG1205" s="520" t="s">
        <v>2464</v>
      </c>
    </row>
    <row r="1206" spans="1:33" ht="12.75" hidden="1" customHeight="1" outlineLevel="1">
      <c r="A1206" s="520" t="s">
        <v>11019</v>
      </c>
      <c r="B1206" s="520" t="s">
        <v>11020</v>
      </c>
      <c r="C1206" s="520" t="s">
        <v>11020</v>
      </c>
      <c r="D1206" s="520" t="s">
        <v>11021</v>
      </c>
      <c r="E1206" s="520" t="s">
        <v>5603</v>
      </c>
      <c r="F1206" s="520">
        <v>1</v>
      </c>
      <c r="G1206" s="523">
        <v>36526.000011574077</v>
      </c>
      <c r="H1206" s="523">
        <v>47848.999988425923</v>
      </c>
      <c r="I1206" s="523">
        <v>41843.911157407405</v>
      </c>
      <c r="J1206" s="520" t="s">
        <v>2465</v>
      </c>
      <c r="K1206" s="520">
        <v>1</v>
      </c>
      <c r="L1206" s="520" t="s">
        <v>2464</v>
      </c>
      <c r="M1206" s="520" t="s">
        <v>11022</v>
      </c>
      <c r="N1206" s="523">
        <v>39482</v>
      </c>
      <c r="O1206" s="520" t="s">
        <v>2464</v>
      </c>
      <c r="P1206" s="520" t="s">
        <v>2464</v>
      </c>
      <c r="Q1206" s="520" t="s">
        <v>2464</v>
      </c>
      <c r="R1206" s="520" t="s">
        <v>2464</v>
      </c>
      <c r="S1206" s="520" t="s">
        <v>2464</v>
      </c>
      <c r="T1206" s="520" t="s">
        <v>2464</v>
      </c>
      <c r="U1206" s="520" t="s">
        <v>2464</v>
      </c>
      <c r="V1206" s="520" t="s">
        <v>2464</v>
      </c>
      <c r="W1206" s="520" t="s">
        <v>6094</v>
      </c>
      <c r="X1206" s="520" t="s">
        <v>6095</v>
      </c>
      <c r="Y1206" s="520" t="s">
        <v>2464</v>
      </c>
      <c r="Z1206" s="520" t="s">
        <v>2464</v>
      </c>
      <c r="AA1206" s="520" t="s">
        <v>2690</v>
      </c>
      <c r="AB1206" s="520" t="s">
        <v>11023</v>
      </c>
      <c r="AC1206" s="520" t="s">
        <v>2464</v>
      </c>
      <c r="AD1206" s="520" t="s">
        <v>2464</v>
      </c>
      <c r="AE1206" s="520" t="s">
        <v>2464</v>
      </c>
      <c r="AF1206" s="520" t="s">
        <v>2464</v>
      </c>
      <c r="AG1206" s="520" t="s">
        <v>2464</v>
      </c>
    </row>
    <row r="1207" spans="1:33" ht="12.75" hidden="1" customHeight="1" outlineLevel="1">
      <c r="A1207" s="520" t="s">
        <v>11024</v>
      </c>
      <c r="B1207" s="520" t="s">
        <v>11025</v>
      </c>
      <c r="C1207" s="520" t="s">
        <v>11025</v>
      </c>
      <c r="D1207" s="520" t="s">
        <v>11026</v>
      </c>
      <c r="E1207" s="520" t="s">
        <v>5603</v>
      </c>
      <c r="F1207" s="520">
        <v>1</v>
      </c>
      <c r="G1207" s="523">
        <v>36526.000011574077</v>
      </c>
      <c r="H1207" s="523">
        <v>47848.999988425923</v>
      </c>
      <c r="I1207" s="523">
        <v>41843.911157407405</v>
      </c>
      <c r="J1207" s="520" t="s">
        <v>2465</v>
      </c>
      <c r="K1207" s="520">
        <v>1</v>
      </c>
      <c r="L1207" s="520" t="s">
        <v>2464</v>
      </c>
      <c r="M1207" s="520" t="s">
        <v>11027</v>
      </c>
      <c r="N1207" s="523">
        <v>39482</v>
      </c>
      <c r="O1207" s="520" t="s">
        <v>2464</v>
      </c>
      <c r="P1207" s="520" t="s">
        <v>2464</v>
      </c>
      <c r="Q1207" s="520" t="s">
        <v>2464</v>
      </c>
      <c r="R1207" s="520" t="s">
        <v>2464</v>
      </c>
      <c r="S1207" s="520" t="s">
        <v>2464</v>
      </c>
      <c r="T1207" s="520" t="s">
        <v>2464</v>
      </c>
      <c r="U1207" s="520" t="s">
        <v>2464</v>
      </c>
      <c r="V1207" s="520" t="s">
        <v>2464</v>
      </c>
      <c r="W1207" s="520" t="s">
        <v>6094</v>
      </c>
      <c r="X1207" s="520" t="s">
        <v>6095</v>
      </c>
      <c r="Y1207" s="520" t="s">
        <v>2464</v>
      </c>
      <c r="Z1207" s="520" t="s">
        <v>2464</v>
      </c>
      <c r="AA1207" s="520" t="s">
        <v>2690</v>
      </c>
      <c r="AB1207" s="520" t="s">
        <v>11028</v>
      </c>
      <c r="AC1207" s="520" t="s">
        <v>2464</v>
      </c>
      <c r="AD1207" s="520" t="s">
        <v>2464</v>
      </c>
      <c r="AE1207" s="520" t="s">
        <v>2464</v>
      </c>
      <c r="AF1207" s="520" t="s">
        <v>2464</v>
      </c>
      <c r="AG1207" s="520" t="s">
        <v>2464</v>
      </c>
    </row>
    <row r="1208" spans="1:33" ht="12.75" hidden="1" customHeight="1" outlineLevel="1">
      <c r="A1208" s="520" t="s">
        <v>11029</v>
      </c>
      <c r="B1208" s="520" t="s">
        <v>11030</v>
      </c>
      <c r="C1208" s="520" t="s">
        <v>11030</v>
      </c>
      <c r="D1208" s="520" t="s">
        <v>11031</v>
      </c>
      <c r="E1208" s="520" t="s">
        <v>5603</v>
      </c>
      <c r="F1208" s="520">
        <v>1</v>
      </c>
      <c r="G1208" s="523">
        <v>36526.000011574077</v>
      </c>
      <c r="H1208" s="523">
        <v>47848.999988425923</v>
      </c>
      <c r="I1208" s="523">
        <v>41843.911157407405</v>
      </c>
      <c r="J1208" s="520" t="s">
        <v>2465</v>
      </c>
      <c r="K1208" s="520">
        <v>1</v>
      </c>
      <c r="L1208" s="520" t="s">
        <v>2464</v>
      </c>
      <c r="M1208" s="520" t="s">
        <v>11032</v>
      </c>
      <c r="N1208" s="523">
        <v>39482</v>
      </c>
      <c r="O1208" s="520" t="s">
        <v>2464</v>
      </c>
      <c r="P1208" s="520" t="s">
        <v>2464</v>
      </c>
      <c r="Q1208" s="520" t="s">
        <v>2464</v>
      </c>
      <c r="R1208" s="520" t="s">
        <v>2464</v>
      </c>
      <c r="S1208" s="520" t="s">
        <v>2464</v>
      </c>
      <c r="T1208" s="520" t="s">
        <v>2464</v>
      </c>
      <c r="U1208" s="520" t="s">
        <v>2464</v>
      </c>
      <c r="V1208" s="520" t="s">
        <v>2464</v>
      </c>
      <c r="W1208" s="520" t="s">
        <v>6094</v>
      </c>
      <c r="X1208" s="520" t="s">
        <v>6095</v>
      </c>
      <c r="Y1208" s="520" t="s">
        <v>2464</v>
      </c>
      <c r="Z1208" s="520" t="s">
        <v>2464</v>
      </c>
      <c r="AA1208" s="520" t="s">
        <v>2690</v>
      </c>
      <c r="AB1208" s="520" t="s">
        <v>11033</v>
      </c>
      <c r="AC1208" s="520" t="s">
        <v>2464</v>
      </c>
      <c r="AD1208" s="520" t="s">
        <v>2464</v>
      </c>
      <c r="AE1208" s="520" t="s">
        <v>2464</v>
      </c>
      <c r="AF1208" s="520" t="s">
        <v>2464</v>
      </c>
      <c r="AG1208" s="520" t="s">
        <v>2464</v>
      </c>
    </row>
    <row r="1209" spans="1:33" ht="12.75" hidden="1" customHeight="1" outlineLevel="1">
      <c r="A1209" s="520" t="s">
        <v>11034</v>
      </c>
      <c r="B1209" s="520" t="s">
        <v>11035</v>
      </c>
      <c r="C1209" s="520" t="s">
        <v>11035</v>
      </c>
      <c r="D1209" s="520" t="s">
        <v>11036</v>
      </c>
      <c r="E1209" s="520" t="s">
        <v>5603</v>
      </c>
      <c r="F1209" s="520">
        <v>1</v>
      </c>
      <c r="G1209" s="523">
        <v>36526.000011574077</v>
      </c>
      <c r="H1209" s="523">
        <v>47848.999988425923</v>
      </c>
      <c r="I1209" s="523">
        <v>41843.911157407405</v>
      </c>
      <c r="J1209" s="520" t="s">
        <v>2465</v>
      </c>
      <c r="K1209" s="520">
        <v>1</v>
      </c>
      <c r="L1209" s="520" t="s">
        <v>2464</v>
      </c>
      <c r="M1209" s="520" t="s">
        <v>11037</v>
      </c>
      <c r="N1209" s="523">
        <v>39482</v>
      </c>
      <c r="O1209" s="520" t="s">
        <v>2464</v>
      </c>
      <c r="P1209" s="520" t="s">
        <v>2464</v>
      </c>
      <c r="Q1209" s="520" t="s">
        <v>2464</v>
      </c>
      <c r="R1209" s="520" t="s">
        <v>2464</v>
      </c>
      <c r="S1209" s="520" t="s">
        <v>2464</v>
      </c>
      <c r="T1209" s="520" t="s">
        <v>2464</v>
      </c>
      <c r="U1209" s="520" t="s">
        <v>2464</v>
      </c>
      <c r="V1209" s="520" t="s">
        <v>2464</v>
      </c>
      <c r="W1209" s="520" t="s">
        <v>6094</v>
      </c>
      <c r="X1209" s="520" t="s">
        <v>6095</v>
      </c>
      <c r="Y1209" s="520" t="s">
        <v>2464</v>
      </c>
      <c r="Z1209" s="520" t="s">
        <v>2464</v>
      </c>
      <c r="AA1209" s="520" t="s">
        <v>2690</v>
      </c>
      <c r="AB1209" s="520" t="s">
        <v>11038</v>
      </c>
      <c r="AC1209" s="520" t="s">
        <v>2464</v>
      </c>
      <c r="AD1209" s="520" t="s">
        <v>2464</v>
      </c>
      <c r="AE1209" s="520" t="s">
        <v>2464</v>
      </c>
      <c r="AF1209" s="520" t="s">
        <v>2464</v>
      </c>
      <c r="AG1209" s="520" t="s">
        <v>2464</v>
      </c>
    </row>
    <row r="1210" spans="1:33" ht="12.75" hidden="1" customHeight="1" outlineLevel="1">
      <c r="A1210" s="520" t="s">
        <v>11039</v>
      </c>
      <c r="B1210" s="520" t="s">
        <v>11040</v>
      </c>
      <c r="C1210" s="520" t="s">
        <v>11040</v>
      </c>
      <c r="D1210" s="520" t="s">
        <v>11041</v>
      </c>
      <c r="E1210" s="520" t="s">
        <v>5603</v>
      </c>
      <c r="F1210" s="520">
        <v>1</v>
      </c>
      <c r="G1210" s="523">
        <v>36526.000011574077</v>
      </c>
      <c r="H1210" s="523">
        <v>47848.999988425923</v>
      </c>
      <c r="I1210" s="523">
        <v>41843.911157407405</v>
      </c>
      <c r="J1210" s="520" t="s">
        <v>2465</v>
      </c>
      <c r="K1210" s="520">
        <v>1</v>
      </c>
      <c r="L1210" s="520" t="s">
        <v>2464</v>
      </c>
      <c r="M1210" s="520" t="s">
        <v>11042</v>
      </c>
      <c r="N1210" s="523">
        <v>39482</v>
      </c>
      <c r="O1210" s="520" t="s">
        <v>2464</v>
      </c>
      <c r="P1210" s="520" t="s">
        <v>2464</v>
      </c>
      <c r="Q1210" s="520" t="s">
        <v>2464</v>
      </c>
      <c r="R1210" s="520" t="s">
        <v>2464</v>
      </c>
      <c r="S1210" s="520" t="s">
        <v>2464</v>
      </c>
      <c r="T1210" s="520" t="s">
        <v>2464</v>
      </c>
      <c r="U1210" s="520" t="s">
        <v>2464</v>
      </c>
      <c r="V1210" s="520" t="s">
        <v>2464</v>
      </c>
      <c r="W1210" s="520" t="s">
        <v>6094</v>
      </c>
      <c r="X1210" s="520" t="s">
        <v>6095</v>
      </c>
      <c r="Y1210" s="520" t="s">
        <v>2464</v>
      </c>
      <c r="Z1210" s="520" t="s">
        <v>2464</v>
      </c>
      <c r="AA1210" s="520" t="s">
        <v>2690</v>
      </c>
      <c r="AB1210" s="520" t="s">
        <v>11043</v>
      </c>
      <c r="AC1210" s="520" t="s">
        <v>2464</v>
      </c>
      <c r="AD1210" s="520" t="s">
        <v>2464</v>
      </c>
      <c r="AE1210" s="520" t="s">
        <v>2464</v>
      </c>
      <c r="AF1210" s="520" t="s">
        <v>2464</v>
      </c>
      <c r="AG1210" s="520" t="s">
        <v>2464</v>
      </c>
    </row>
    <row r="1211" spans="1:33" ht="12.75" hidden="1" customHeight="1" outlineLevel="1">
      <c r="A1211" s="520" t="s">
        <v>11044</v>
      </c>
      <c r="B1211" s="520" t="s">
        <v>11045</v>
      </c>
      <c r="C1211" s="520" t="s">
        <v>11045</v>
      </c>
      <c r="D1211" s="520" t="s">
        <v>11046</v>
      </c>
      <c r="E1211" s="520" t="s">
        <v>5603</v>
      </c>
      <c r="F1211" s="520">
        <v>1</v>
      </c>
      <c r="G1211" s="523">
        <v>36526.000011574077</v>
      </c>
      <c r="H1211" s="523">
        <v>47848.999988425923</v>
      </c>
      <c r="I1211" s="523">
        <v>41843.911157407405</v>
      </c>
      <c r="J1211" s="520" t="s">
        <v>2465</v>
      </c>
      <c r="K1211" s="520">
        <v>1</v>
      </c>
      <c r="L1211" s="520" t="s">
        <v>2464</v>
      </c>
      <c r="M1211" s="520" t="s">
        <v>11047</v>
      </c>
      <c r="N1211" s="523">
        <v>39482</v>
      </c>
      <c r="O1211" s="520" t="s">
        <v>2464</v>
      </c>
      <c r="P1211" s="520" t="s">
        <v>2464</v>
      </c>
      <c r="Q1211" s="520" t="s">
        <v>2464</v>
      </c>
      <c r="R1211" s="520" t="s">
        <v>2464</v>
      </c>
      <c r="S1211" s="520" t="s">
        <v>2464</v>
      </c>
      <c r="T1211" s="520" t="s">
        <v>2464</v>
      </c>
      <c r="U1211" s="520" t="s">
        <v>2464</v>
      </c>
      <c r="V1211" s="520" t="s">
        <v>2464</v>
      </c>
      <c r="W1211" s="520" t="s">
        <v>6094</v>
      </c>
      <c r="X1211" s="520" t="s">
        <v>6095</v>
      </c>
      <c r="Y1211" s="520" t="s">
        <v>2464</v>
      </c>
      <c r="Z1211" s="520" t="s">
        <v>2464</v>
      </c>
      <c r="AA1211" s="520" t="s">
        <v>2690</v>
      </c>
      <c r="AB1211" s="520" t="s">
        <v>11048</v>
      </c>
      <c r="AC1211" s="520" t="s">
        <v>2464</v>
      </c>
      <c r="AD1211" s="520" t="s">
        <v>2464</v>
      </c>
      <c r="AE1211" s="520" t="s">
        <v>2464</v>
      </c>
      <c r="AF1211" s="520" t="s">
        <v>2464</v>
      </c>
      <c r="AG1211" s="520" t="s">
        <v>2464</v>
      </c>
    </row>
    <row r="1212" spans="1:33" ht="12.75" hidden="1" customHeight="1" outlineLevel="1">
      <c r="A1212" s="520" t="s">
        <v>11049</v>
      </c>
      <c r="B1212" s="520" t="s">
        <v>11050</v>
      </c>
      <c r="C1212" s="520" t="s">
        <v>11050</v>
      </c>
      <c r="D1212" s="520" t="s">
        <v>11051</v>
      </c>
      <c r="E1212" s="520" t="s">
        <v>5603</v>
      </c>
      <c r="F1212" s="520">
        <v>1</v>
      </c>
      <c r="G1212" s="523">
        <v>36526.000011574077</v>
      </c>
      <c r="H1212" s="523">
        <v>47848.999988425923</v>
      </c>
      <c r="I1212" s="523">
        <v>41843.911157407405</v>
      </c>
      <c r="J1212" s="520" t="s">
        <v>2465</v>
      </c>
      <c r="K1212" s="520">
        <v>1</v>
      </c>
      <c r="L1212" s="520" t="s">
        <v>2464</v>
      </c>
      <c r="M1212" s="520" t="s">
        <v>11052</v>
      </c>
      <c r="N1212" s="523">
        <v>39482</v>
      </c>
      <c r="O1212" s="520" t="s">
        <v>2464</v>
      </c>
      <c r="P1212" s="520" t="s">
        <v>2464</v>
      </c>
      <c r="Q1212" s="520" t="s">
        <v>2464</v>
      </c>
      <c r="R1212" s="520" t="s">
        <v>2464</v>
      </c>
      <c r="S1212" s="520" t="s">
        <v>2464</v>
      </c>
      <c r="T1212" s="520" t="s">
        <v>2464</v>
      </c>
      <c r="U1212" s="520" t="s">
        <v>2464</v>
      </c>
      <c r="V1212" s="520" t="s">
        <v>2464</v>
      </c>
      <c r="W1212" s="520" t="s">
        <v>6094</v>
      </c>
      <c r="X1212" s="520" t="s">
        <v>6095</v>
      </c>
      <c r="Y1212" s="520" t="s">
        <v>2464</v>
      </c>
      <c r="Z1212" s="520" t="s">
        <v>2464</v>
      </c>
      <c r="AA1212" s="520" t="s">
        <v>2690</v>
      </c>
      <c r="AB1212" s="520" t="s">
        <v>11053</v>
      </c>
      <c r="AC1212" s="520" t="s">
        <v>2464</v>
      </c>
      <c r="AD1212" s="520" t="s">
        <v>2464</v>
      </c>
      <c r="AE1212" s="520" t="s">
        <v>2464</v>
      </c>
      <c r="AF1212" s="520" t="s">
        <v>2464</v>
      </c>
      <c r="AG1212" s="520" t="s">
        <v>2464</v>
      </c>
    </row>
    <row r="1213" spans="1:33" ht="12.75" hidden="1" customHeight="1" outlineLevel="1">
      <c r="A1213" s="520" t="s">
        <v>11054</v>
      </c>
      <c r="B1213" s="520" t="s">
        <v>11055</v>
      </c>
      <c r="C1213" s="520" t="s">
        <v>11055</v>
      </c>
      <c r="D1213" s="520" t="s">
        <v>11056</v>
      </c>
      <c r="E1213" s="520" t="s">
        <v>5603</v>
      </c>
      <c r="F1213" s="520">
        <v>1</v>
      </c>
      <c r="G1213" s="523">
        <v>36526.000011574077</v>
      </c>
      <c r="H1213" s="523">
        <v>47848.999988425923</v>
      </c>
      <c r="I1213" s="523">
        <v>41843.911157407405</v>
      </c>
      <c r="J1213" s="520" t="s">
        <v>2465</v>
      </c>
      <c r="K1213" s="520">
        <v>1</v>
      </c>
      <c r="L1213" s="520" t="s">
        <v>2464</v>
      </c>
      <c r="M1213" s="520" t="s">
        <v>11057</v>
      </c>
      <c r="N1213" s="523">
        <v>39482</v>
      </c>
      <c r="O1213" s="520" t="s">
        <v>2464</v>
      </c>
      <c r="P1213" s="520" t="s">
        <v>2464</v>
      </c>
      <c r="Q1213" s="520" t="s">
        <v>2464</v>
      </c>
      <c r="R1213" s="520" t="s">
        <v>2464</v>
      </c>
      <c r="S1213" s="520" t="s">
        <v>2464</v>
      </c>
      <c r="T1213" s="520" t="s">
        <v>2464</v>
      </c>
      <c r="U1213" s="520" t="s">
        <v>2464</v>
      </c>
      <c r="V1213" s="520" t="s">
        <v>2464</v>
      </c>
      <c r="W1213" s="520" t="s">
        <v>6094</v>
      </c>
      <c r="X1213" s="520" t="s">
        <v>6095</v>
      </c>
      <c r="Y1213" s="520" t="s">
        <v>2464</v>
      </c>
      <c r="Z1213" s="520" t="s">
        <v>2464</v>
      </c>
      <c r="AA1213" s="520" t="s">
        <v>2690</v>
      </c>
      <c r="AB1213" s="520" t="s">
        <v>11058</v>
      </c>
      <c r="AC1213" s="520" t="s">
        <v>2464</v>
      </c>
      <c r="AD1213" s="520" t="s">
        <v>2464</v>
      </c>
      <c r="AE1213" s="520" t="s">
        <v>2464</v>
      </c>
      <c r="AF1213" s="520" t="s">
        <v>2464</v>
      </c>
      <c r="AG1213" s="520" t="s">
        <v>2464</v>
      </c>
    </row>
    <row r="1214" spans="1:33" ht="12.75" hidden="1" customHeight="1" outlineLevel="1">
      <c r="A1214" s="520" t="s">
        <v>11059</v>
      </c>
      <c r="B1214" s="520" t="s">
        <v>11060</v>
      </c>
      <c r="C1214" s="520" t="s">
        <v>11060</v>
      </c>
      <c r="D1214" s="520" t="s">
        <v>11061</v>
      </c>
      <c r="E1214" s="520" t="s">
        <v>5603</v>
      </c>
      <c r="F1214" s="520">
        <v>1</v>
      </c>
      <c r="G1214" s="523">
        <v>36526.000011574077</v>
      </c>
      <c r="H1214" s="523">
        <v>47848.999988425923</v>
      </c>
      <c r="I1214" s="523">
        <v>41843.911157407405</v>
      </c>
      <c r="J1214" s="520" t="s">
        <v>2465</v>
      </c>
      <c r="K1214" s="520">
        <v>1</v>
      </c>
      <c r="L1214" s="520" t="s">
        <v>2464</v>
      </c>
      <c r="M1214" s="520" t="s">
        <v>11062</v>
      </c>
      <c r="N1214" s="523">
        <v>39482</v>
      </c>
      <c r="O1214" s="520" t="s">
        <v>2464</v>
      </c>
      <c r="P1214" s="520" t="s">
        <v>2464</v>
      </c>
      <c r="Q1214" s="520" t="s">
        <v>2464</v>
      </c>
      <c r="R1214" s="520" t="s">
        <v>2464</v>
      </c>
      <c r="S1214" s="520" t="s">
        <v>2464</v>
      </c>
      <c r="T1214" s="520" t="s">
        <v>2464</v>
      </c>
      <c r="U1214" s="520" t="s">
        <v>2464</v>
      </c>
      <c r="V1214" s="520" t="s">
        <v>2464</v>
      </c>
      <c r="W1214" s="520" t="s">
        <v>6094</v>
      </c>
      <c r="X1214" s="520" t="s">
        <v>6095</v>
      </c>
      <c r="Y1214" s="520" t="s">
        <v>2464</v>
      </c>
      <c r="Z1214" s="520" t="s">
        <v>2464</v>
      </c>
      <c r="AA1214" s="520" t="s">
        <v>2690</v>
      </c>
      <c r="AB1214" s="520" t="s">
        <v>11063</v>
      </c>
      <c r="AC1214" s="520" t="s">
        <v>2464</v>
      </c>
      <c r="AD1214" s="520" t="s">
        <v>2464</v>
      </c>
      <c r="AE1214" s="520" t="s">
        <v>2464</v>
      </c>
      <c r="AF1214" s="520" t="s">
        <v>2464</v>
      </c>
      <c r="AG1214" s="520" t="s">
        <v>2464</v>
      </c>
    </row>
    <row r="1215" spans="1:33" ht="12.75" hidden="1" customHeight="1" outlineLevel="1">
      <c r="A1215" s="520" t="s">
        <v>11064</v>
      </c>
      <c r="B1215" s="520" t="s">
        <v>11065</v>
      </c>
      <c r="C1215" s="520" t="s">
        <v>11065</v>
      </c>
      <c r="D1215" s="520" t="s">
        <v>11066</v>
      </c>
      <c r="E1215" s="520" t="s">
        <v>5603</v>
      </c>
      <c r="F1215" s="520">
        <v>1</v>
      </c>
      <c r="G1215" s="523">
        <v>36526.000011574077</v>
      </c>
      <c r="H1215" s="523">
        <v>47848.999988425923</v>
      </c>
      <c r="I1215" s="523">
        <v>41843.911157407405</v>
      </c>
      <c r="J1215" s="520" t="s">
        <v>2465</v>
      </c>
      <c r="K1215" s="520">
        <v>1</v>
      </c>
      <c r="L1215" s="520" t="s">
        <v>2464</v>
      </c>
      <c r="M1215" s="520" t="s">
        <v>11067</v>
      </c>
      <c r="N1215" s="523">
        <v>39482</v>
      </c>
      <c r="O1215" s="520" t="s">
        <v>2464</v>
      </c>
      <c r="P1215" s="520" t="s">
        <v>2464</v>
      </c>
      <c r="Q1215" s="520" t="s">
        <v>2464</v>
      </c>
      <c r="R1215" s="520" t="s">
        <v>2464</v>
      </c>
      <c r="S1215" s="520" t="s">
        <v>2464</v>
      </c>
      <c r="T1215" s="520" t="s">
        <v>2464</v>
      </c>
      <c r="U1215" s="520" t="s">
        <v>2464</v>
      </c>
      <c r="V1215" s="520" t="s">
        <v>2464</v>
      </c>
      <c r="W1215" s="520" t="s">
        <v>6094</v>
      </c>
      <c r="X1215" s="520" t="s">
        <v>6095</v>
      </c>
      <c r="Y1215" s="520" t="s">
        <v>2464</v>
      </c>
      <c r="Z1215" s="520" t="s">
        <v>2464</v>
      </c>
      <c r="AA1215" s="520" t="s">
        <v>2690</v>
      </c>
      <c r="AB1215" s="520" t="s">
        <v>11068</v>
      </c>
      <c r="AC1215" s="520" t="s">
        <v>2464</v>
      </c>
      <c r="AD1215" s="520" t="s">
        <v>2464</v>
      </c>
      <c r="AE1215" s="520" t="s">
        <v>2464</v>
      </c>
      <c r="AF1215" s="520" t="s">
        <v>2464</v>
      </c>
      <c r="AG1215" s="520" t="s">
        <v>2464</v>
      </c>
    </row>
    <row r="1216" spans="1:33" ht="12.75" hidden="1" customHeight="1" outlineLevel="1">
      <c r="A1216" s="520" t="s">
        <v>11069</v>
      </c>
      <c r="B1216" s="520" t="s">
        <v>11070</v>
      </c>
      <c r="C1216" s="520" t="s">
        <v>11070</v>
      </c>
      <c r="D1216" s="520" t="s">
        <v>11071</v>
      </c>
      <c r="E1216" s="520" t="s">
        <v>5603</v>
      </c>
      <c r="F1216" s="520">
        <v>1</v>
      </c>
      <c r="G1216" s="523">
        <v>36526.000011574077</v>
      </c>
      <c r="H1216" s="523">
        <v>47848.999988425923</v>
      </c>
      <c r="I1216" s="523">
        <v>41843.911157407405</v>
      </c>
      <c r="J1216" s="520" t="s">
        <v>2465</v>
      </c>
      <c r="K1216" s="520">
        <v>1</v>
      </c>
      <c r="L1216" s="520" t="s">
        <v>2464</v>
      </c>
      <c r="M1216" s="520" t="s">
        <v>11072</v>
      </c>
      <c r="N1216" s="523">
        <v>39482</v>
      </c>
      <c r="O1216" s="520" t="s">
        <v>2464</v>
      </c>
      <c r="P1216" s="520" t="s">
        <v>2464</v>
      </c>
      <c r="Q1216" s="520" t="s">
        <v>2464</v>
      </c>
      <c r="R1216" s="520" t="s">
        <v>2464</v>
      </c>
      <c r="S1216" s="520" t="s">
        <v>2464</v>
      </c>
      <c r="T1216" s="520" t="s">
        <v>2464</v>
      </c>
      <c r="U1216" s="520" t="s">
        <v>2464</v>
      </c>
      <c r="V1216" s="520" t="s">
        <v>2464</v>
      </c>
      <c r="W1216" s="520" t="s">
        <v>6094</v>
      </c>
      <c r="X1216" s="520" t="s">
        <v>6095</v>
      </c>
      <c r="Y1216" s="520" t="s">
        <v>2464</v>
      </c>
      <c r="Z1216" s="520" t="s">
        <v>2464</v>
      </c>
      <c r="AA1216" s="520" t="s">
        <v>2690</v>
      </c>
      <c r="AB1216" s="520" t="s">
        <v>11073</v>
      </c>
      <c r="AC1216" s="520" t="s">
        <v>2464</v>
      </c>
      <c r="AD1216" s="520" t="s">
        <v>2464</v>
      </c>
      <c r="AE1216" s="520" t="s">
        <v>2464</v>
      </c>
      <c r="AF1216" s="520" t="s">
        <v>2464</v>
      </c>
      <c r="AG1216" s="520" t="s">
        <v>2464</v>
      </c>
    </row>
    <row r="1217" spans="1:33" ht="12.75" hidden="1" customHeight="1" outlineLevel="1">
      <c r="A1217" s="520" t="s">
        <v>11074</v>
      </c>
      <c r="B1217" s="520" t="s">
        <v>11075</v>
      </c>
      <c r="C1217" s="520" t="s">
        <v>11075</v>
      </c>
      <c r="D1217" s="520" t="s">
        <v>11076</v>
      </c>
      <c r="E1217" s="520" t="s">
        <v>5603</v>
      </c>
      <c r="F1217" s="520">
        <v>1</v>
      </c>
      <c r="G1217" s="523">
        <v>36526.000011574077</v>
      </c>
      <c r="H1217" s="523">
        <v>47848.999988425923</v>
      </c>
      <c r="I1217" s="523">
        <v>41843.911157407405</v>
      </c>
      <c r="J1217" s="520" t="s">
        <v>2465</v>
      </c>
      <c r="K1217" s="520">
        <v>1</v>
      </c>
      <c r="L1217" s="520" t="s">
        <v>2464</v>
      </c>
      <c r="M1217" s="520" t="s">
        <v>11077</v>
      </c>
      <c r="N1217" s="523">
        <v>39482</v>
      </c>
      <c r="O1217" s="520" t="s">
        <v>2464</v>
      </c>
      <c r="P1217" s="520" t="s">
        <v>2464</v>
      </c>
      <c r="Q1217" s="520" t="s">
        <v>2464</v>
      </c>
      <c r="R1217" s="520" t="s">
        <v>2464</v>
      </c>
      <c r="S1217" s="520" t="s">
        <v>2464</v>
      </c>
      <c r="T1217" s="520" t="s">
        <v>2464</v>
      </c>
      <c r="U1217" s="520" t="s">
        <v>2464</v>
      </c>
      <c r="V1217" s="520" t="s">
        <v>2464</v>
      </c>
      <c r="W1217" s="520" t="s">
        <v>6094</v>
      </c>
      <c r="X1217" s="520" t="s">
        <v>6095</v>
      </c>
      <c r="Y1217" s="520" t="s">
        <v>2464</v>
      </c>
      <c r="Z1217" s="520" t="s">
        <v>2464</v>
      </c>
      <c r="AA1217" s="520" t="s">
        <v>2690</v>
      </c>
      <c r="AB1217" s="520" t="s">
        <v>11078</v>
      </c>
      <c r="AC1217" s="520" t="s">
        <v>2464</v>
      </c>
      <c r="AD1217" s="520" t="s">
        <v>2464</v>
      </c>
      <c r="AE1217" s="520" t="s">
        <v>2464</v>
      </c>
      <c r="AF1217" s="520" t="s">
        <v>2464</v>
      </c>
      <c r="AG1217" s="520" t="s">
        <v>2464</v>
      </c>
    </row>
    <row r="1218" spans="1:33" ht="12.75" hidden="1" customHeight="1" outlineLevel="1">
      <c r="A1218" s="520" t="s">
        <v>11079</v>
      </c>
      <c r="B1218" s="520" t="s">
        <v>11080</v>
      </c>
      <c r="C1218" s="520" t="s">
        <v>11080</v>
      </c>
      <c r="D1218" s="520" t="s">
        <v>11081</v>
      </c>
      <c r="E1218" s="520" t="s">
        <v>5603</v>
      </c>
      <c r="F1218" s="520">
        <v>1</v>
      </c>
      <c r="G1218" s="523">
        <v>36526.000011574077</v>
      </c>
      <c r="H1218" s="523">
        <v>47848.999988425923</v>
      </c>
      <c r="I1218" s="523">
        <v>41843.911157407405</v>
      </c>
      <c r="J1218" s="520" t="s">
        <v>2465</v>
      </c>
      <c r="K1218" s="520">
        <v>1</v>
      </c>
      <c r="L1218" s="520" t="s">
        <v>2464</v>
      </c>
      <c r="M1218" s="520" t="s">
        <v>11082</v>
      </c>
      <c r="N1218" s="523">
        <v>39482</v>
      </c>
      <c r="O1218" s="520" t="s">
        <v>2464</v>
      </c>
      <c r="P1218" s="520" t="s">
        <v>2464</v>
      </c>
      <c r="Q1218" s="520" t="s">
        <v>2464</v>
      </c>
      <c r="R1218" s="520" t="s">
        <v>2464</v>
      </c>
      <c r="S1218" s="520" t="s">
        <v>2464</v>
      </c>
      <c r="T1218" s="520" t="s">
        <v>2464</v>
      </c>
      <c r="U1218" s="520" t="s">
        <v>2464</v>
      </c>
      <c r="V1218" s="520" t="s">
        <v>2464</v>
      </c>
      <c r="W1218" s="520" t="s">
        <v>6192</v>
      </c>
      <c r="X1218" s="520" t="s">
        <v>6193</v>
      </c>
      <c r="Y1218" s="520" t="s">
        <v>2464</v>
      </c>
      <c r="Z1218" s="520" t="s">
        <v>2464</v>
      </c>
      <c r="AA1218" s="520" t="s">
        <v>2690</v>
      </c>
      <c r="AB1218" s="520" t="s">
        <v>11083</v>
      </c>
      <c r="AC1218" s="520" t="s">
        <v>2464</v>
      </c>
      <c r="AD1218" s="520" t="s">
        <v>2464</v>
      </c>
      <c r="AE1218" s="520" t="s">
        <v>2464</v>
      </c>
      <c r="AF1218" s="520" t="s">
        <v>2464</v>
      </c>
      <c r="AG1218" s="520" t="s">
        <v>2464</v>
      </c>
    </row>
    <row r="1219" spans="1:33" ht="12.75" hidden="1" customHeight="1" outlineLevel="1">
      <c r="A1219" s="520" t="s">
        <v>11084</v>
      </c>
      <c r="B1219" s="520" t="s">
        <v>11085</v>
      </c>
      <c r="C1219" s="520" t="s">
        <v>11085</v>
      </c>
      <c r="D1219" s="520" t="s">
        <v>11086</v>
      </c>
      <c r="E1219" s="520" t="s">
        <v>5603</v>
      </c>
      <c r="F1219" s="520">
        <v>1</v>
      </c>
      <c r="G1219" s="523">
        <v>36526.000011574077</v>
      </c>
      <c r="H1219" s="523">
        <v>47848.999988425923</v>
      </c>
      <c r="I1219" s="523">
        <v>41843.911157407405</v>
      </c>
      <c r="J1219" s="520" t="s">
        <v>2465</v>
      </c>
      <c r="K1219" s="520">
        <v>1</v>
      </c>
      <c r="L1219" s="520" t="s">
        <v>2464</v>
      </c>
      <c r="M1219" s="520" t="s">
        <v>11087</v>
      </c>
      <c r="N1219" s="523">
        <v>39482</v>
      </c>
      <c r="O1219" s="520" t="s">
        <v>2464</v>
      </c>
      <c r="P1219" s="520" t="s">
        <v>2464</v>
      </c>
      <c r="Q1219" s="520" t="s">
        <v>2464</v>
      </c>
      <c r="R1219" s="520" t="s">
        <v>2464</v>
      </c>
      <c r="S1219" s="520" t="s">
        <v>2464</v>
      </c>
      <c r="T1219" s="520" t="s">
        <v>2464</v>
      </c>
      <c r="U1219" s="520" t="s">
        <v>2464</v>
      </c>
      <c r="V1219" s="520" t="s">
        <v>2464</v>
      </c>
      <c r="W1219" s="520" t="s">
        <v>6192</v>
      </c>
      <c r="X1219" s="520" t="s">
        <v>6193</v>
      </c>
      <c r="Y1219" s="520" t="s">
        <v>2464</v>
      </c>
      <c r="Z1219" s="520" t="s">
        <v>2464</v>
      </c>
      <c r="AA1219" s="520" t="s">
        <v>2690</v>
      </c>
      <c r="AB1219" s="520" t="s">
        <v>11088</v>
      </c>
      <c r="AC1219" s="520" t="s">
        <v>2464</v>
      </c>
      <c r="AD1219" s="520" t="s">
        <v>2464</v>
      </c>
      <c r="AE1219" s="520" t="s">
        <v>2464</v>
      </c>
      <c r="AF1219" s="520" t="s">
        <v>2464</v>
      </c>
      <c r="AG1219" s="520" t="s">
        <v>2464</v>
      </c>
    </row>
    <row r="1220" spans="1:33" ht="12.75" hidden="1" customHeight="1" outlineLevel="1">
      <c r="A1220" s="520" t="s">
        <v>11089</v>
      </c>
      <c r="B1220" s="520" t="s">
        <v>11090</v>
      </c>
      <c r="C1220" s="520" t="s">
        <v>11090</v>
      </c>
      <c r="D1220" s="520" t="s">
        <v>11091</v>
      </c>
      <c r="E1220" s="520" t="s">
        <v>5603</v>
      </c>
      <c r="F1220" s="520">
        <v>1</v>
      </c>
      <c r="G1220" s="523">
        <v>36526.000011574077</v>
      </c>
      <c r="H1220" s="523">
        <v>47848.999988425923</v>
      </c>
      <c r="I1220" s="523">
        <v>41843.911157407405</v>
      </c>
      <c r="J1220" s="520" t="s">
        <v>2465</v>
      </c>
      <c r="K1220" s="520">
        <v>1</v>
      </c>
      <c r="L1220" s="520" t="s">
        <v>2464</v>
      </c>
      <c r="M1220" s="520" t="s">
        <v>11092</v>
      </c>
      <c r="N1220" s="523">
        <v>39482</v>
      </c>
      <c r="O1220" s="520" t="s">
        <v>2464</v>
      </c>
      <c r="P1220" s="520" t="s">
        <v>2464</v>
      </c>
      <c r="Q1220" s="520" t="s">
        <v>2464</v>
      </c>
      <c r="R1220" s="520" t="s">
        <v>2464</v>
      </c>
      <c r="S1220" s="520" t="s">
        <v>2464</v>
      </c>
      <c r="T1220" s="520" t="s">
        <v>2464</v>
      </c>
      <c r="U1220" s="520" t="s">
        <v>2464</v>
      </c>
      <c r="V1220" s="520" t="s">
        <v>2464</v>
      </c>
      <c r="W1220" s="520" t="s">
        <v>6192</v>
      </c>
      <c r="X1220" s="520" t="s">
        <v>6193</v>
      </c>
      <c r="Y1220" s="520" t="s">
        <v>2464</v>
      </c>
      <c r="Z1220" s="520" t="s">
        <v>2464</v>
      </c>
      <c r="AA1220" s="520" t="s">
        <v>2690</v>
      </c>
      <c r="AB1220" s="520" t="s">
        <v>11093</v>
      </c>
      <c r="AC1220" s="520" t="s">
        <v>2464</v>
      </c>
      <c r="AD1220" s="520" t="s">
        <v>2464</v>
      </c>
      <c r="AE1220" s="520" t="s">
        <v>2464</v>
      </c>
      <c r="AF1220" s="520" t="s">
        <v>2464</v>
      </c>
      <c r="AG1220" s="520" t="s">
        <v>2464</v>
      </c>
    </row>
    <row r="1221" spans="1:33" ht="12.75" hidden="1" customHeight="1" outlineLevel="1">
      <c r="A1221" s="520" t="s">
        <v>11094</v>
      </c>
      <c r="B1221" s="520" t="s">
        <v>11095</v>
      </c>
      <c r="C1221" s="520" t="s">
        <v>11095</v>
      </c>
      <c r="D1221" s="520" t="s">
        <v>11096</v>
      </c>
      <c r="E1221" s="520" t="s">
        <v>5603</v>
      </c>
      <c r="F1221" s="520">
        <v>1</v>
      </c>
      <c r="G1221" s="523">
        <v>36526.000011574077</v>
      </c>
      <c r="H1221" s="523">
        <v>47848.999988425923</v>
      </c>
      <c r="I1221" s="523">
        <v>41843.911157407405</v>
      </c>
      <c r="J1221" s="520" t="s">
        <v>2465</v>
      </c>
      <c r="K1221" s="520">
        <v>1</v>
      </c>
      <c r="L1221" s="520" t="s">
        <v>2464</v>
      </c>
      <c r="M1221" s="520" t="s">
        <v>11097</v>
      </c>
      <c r="N1221" s="523">
        <v>39482</v>
      </c>
      <c r="O1221" s="520" t="s">
        <v>2464</v>
      </c>
      <c r="P1221" s="520" t="s">
        <v>2464</v>
      </c>
      <c r="Q1221" s="520" t="s">
        <v>2464</v>
      </c>
      <c r="R1221" s="520" t="s">
        <v>2464</v>
      </c>
      <c r="S1221" s="520" t="s">
        <v>2464</v>
      </c>
      <c r="T1221" s="520" t="s">
        <v>2464</v>
      </c>
      <c r="U1221" s="520" t="s">
        <v>2464</v>
      </c>
      <c r="V1221" s="520" t="s">
        <v>2464</v>
      </c>
      <c r="W1221" s="520" t="s">
        <v>6192</v>
      </c>
      <c r="X1221" s="520" t="s">
        <v>6193</v>
      </c>
      <c r="Y1221" s="520" t="s">
        <v>2464</v>
      </c>
      <c r="Z1221" s="520" t="s">
        <v>2464</v>
      </c>
      <c r="AA1221" s="520" t="s">
        <v>2690</v>
      </c>
      <c r="AB1221" s="520" t="s">
        <v>11098</v>
      </c>
      <c r="AC1221" s="520" t="s">
        <v>2464</v>
      </c>
      <c r="AD1221" s="520" t="s">
        <v>2464</v>
      </c>
      <c r="AE1221" s="520" t="s">
        <v>2464</v>
      </c>
      <c r="AF1221" s="520" t="s">
        <v>2464</v>
      </c>
      <c r="AG1221" s="520" t="s">
        <v>2464</v>
      </c>
    </row>
    <row r="1222" spans="1:33" ht="12.75" hidden="1" customHeight="1" outlineLevel="1">
      <c r="A1222" s="520" t="s">
        <v>11099</v>
      </c>
      <c r="B1222" s="520" t="s">
        <v>11100</v>
      </c>
      <c r="C1222" s="520" t="s">
        <v>11100</v>
      </c>
      <c r="D1222" s="520" t="s">
        <v>11101</v>
      </c>
      <c r="E1222" s="520" t="s">
        <v>5603</v>
      </c>
      <c r="F1222" s="520">
        <v>1</v>
      </c>
      <c r="G1222" s="523">
        <v>36526.000011574077</v>
      </c>
      <c r="H1222" s="523">
        <v>47848.999988425923</v>
      </c>
      <c r="I1222" s="523">
        <v>41843.911157407405</v>
      </c>
      <c r="J1222" s="520" t="s">
        <v>2465</v>
      </c>
      <c r="K1222" s="520">
        <v>1</v>
      </c>
      <c r="L1222" s="520" t="s">
        <v>2464</v>
      </c>
      <c r="M1222" s="520" t="s">
        <v>11102</v>
      </c>
      <c r="N1222" s="523">
        <v>39482</v>
      </c>
      <c r="O1222" s="520" t="s">
        <v>2464</v>
      </c>
      <c r="P1222" s="520" t="s">
        <v>2464</v>
      </c>
      <c r="Q1222" s="520" t="s">
        <v>2464</v>
      </c>
      <c r="R1222" s="520" t="s">
        <v>2464</v>
      </c>
      <c r="S1222" s="520" t="s">
        <v>2464</v>
      </c>
      <c r="T1222" s="520" t="s">
        <v>2464</v>
      </c>
      <c r="U1222" s="520" t="s">
        <v>2464</v>
      </c>
      <c r="V1222" s="520" t="s">
        <v>2464</v>
      </c>
      <c r="W1222" s="520" t="s">
        <v>6192</v>
      </c>
      <c r="X1222" s="520" t="s">
        <v>6193</v>
      </c>
      <c r="Y1222" s="520" t="s">
        <v>2464</v>
      </c>
      <c r="Z1222" s="520" t="s">
        <v>2464</v>
      </c>
      <c r="AA1222" s="520" t="s">
        <v>2690</v>
      </c>
      <c r="AB1222" s="520" t="s">
        <v>11103</v>
      </c>
      <c r="AC1222" s="520" t="s">
        <v>2464</v>
      </c>
      <c r="AD1222" s="520" t="s">
        <v>2464</v>
      </c>
      <c r="AE1222" s="520" t="s">
        <v>2464</v>
      </c>
      <c r="AF1222" s="520" t="s">
        <v>2464</v>
      </c>
      <c r="AG1222" s="520" t="s">
        <v>2464</v>
      </c>
    </row>
    <row r="1223" spans="1:33" ht="12.75" hidden="1" customHeight="1" outlineLevel="1">
      <c r="A1223" s="520" t="s">
        <v>11104</v>
      </c>
      <c r="B1223" s="520" t="s">
        <v>11105</v>
      </c>
      <c r="C1223" s="520" t="s">
        <v>11105</v>
      </c>
      <c r="D1223" s="520" t="s">
        <v>11106</v>
      </c>
      <c r="E1223" s="520" t="s">
        <v>5603</v>
      </c>
      <c r="F1223" s="520">
        <v>1</v>
      </c>
      <c r="G1223" s="523">
        <v>36526.000011574077</v>
      </c>
      <c r="H1223" s="523">
        <v>47848.999988425923</v>
      </c>
      <c r="I1223" s="523">
        <v>41843.911157407405</v>
      </c>
      <c r="J1223" s="520" t="s">
        <v>2465</v>
      </c>
      <c r="K1223" s="520">
        <v>1</v>
      </c>
      <c r="L1223" s="520" t="s">
        <v>2464</v>
      </c>
      <c r="M1223" s="520" t="s">
        <v>11107</v>
      </c>
      <c r="N1223" s="523">
        <v>39482</v>
      </c>
      <c r="O1223" s="520" t="s">
        <v>2464</v>
      </c>
      <c r="P1223" s="520" t="s">
        <v>2464</v>
      </c>
      <c r="Q1223" s="520" t="s">
        <v>2464</v>
      </c>
      <c r="R1223" s="520" t="s">
        <v>2464</v>
      </c>
      <c r="S1223" s="520" t="s">
        <v>2464</v>
      </c>
      <c r="T1223" s="520" t="s">
        <v>2464</v>
      </c>
      <c r="U1223" s="520" t="s">
        <v>2464</v>
      </c>
      <c r="V1223" s="520" t="s">
        <v>2464</v>
      </c>
      <c r="W1223" s="520" t="s">
        <v>6192</v>
      </c>
      <c r="X1223" s="520" t="s">
        <v>6193</v>
      </c>
      <c r="Y1223" s="520" t="s">
        <v>2464</v>
      </c>
      <c r="Z1223" s="520" t="s">
        <v>2464</v>
      </c>
      <c r="AA1223" s="520" t="s">
        <v>2690</v>
      </c>
      <c r="AB1223" s="520" t="s">
        <v>11108</v>
      </c>
      <c r="AC1223" s="520" t="s">
        <v>2464</v>
      </c>
      <c r="AD1223" s="520" t="s">
        <v>2464</v>
      </c>
      <c r="AE1223" s="520" t="s">
        <v>2464</v>
      </c>
      <c r="AF1223" s="520" t="s">
        <v>2464</v>
      </c>
      <c r="AG1223" s="520" t="s">
        <v>2464</v>
      </c>
    </row>
    <row r="1224" spans="1:33" ht="12.75" hidden="1" customHeight="1" outlineLevel="1">
      <c r="A1224" s="520" t="s">
        <v>11109</v>
      </c>
      <c r="B1224" s="520" t="s">
        <v>11110</v>
      </c>
      <c r="C1224" s="520" t="s">
        <v>11110</v>
      </c>
      <c r="D1224" s="520" t="s">
        <v>11111</v>
      </c>
      <c r="E1224" s="520" t="s">
        <v>5603</v>
      </c>
      <c r="F1224" s="520">
        <v>1</v>
      </c>
      <c r="G1224" s="523">
        <v>36526.000011574077</v>
      </c>
      <c r="H1224" s="523">
        <v>47848.999988425923</v>
      </c>
      <c r="I1224" s="523">
        <v>41843.911157407405</v>
      </c>
      <c r="J1224" s="520" t="s">
        <v>2465</v>
      </c>
      <c r="K1224" s="520">
        <v>1</v>
      </c>
      <c r="L1224" s="520" t="s">
        <v>2464</v>
      </c>
      <c r="M1224" s="520" t="s">
        <v>11112</v>
      </c>
      <c r="N1224" s="523">
        <v>39482</v>
      </c>
      <c r="O1224" s="520" t="s">
        <v>2464</v>
      </c>
      <c r="P1224" s="520" t="s">
        <v>2464</v>
      </c>
      <c r="Q1224" s="520" t="s">
        <v>2464</v>
      </c>
      <c r="R1224" s="520" t="s">
        <v>2464</v>
      </c>
      <c r="S1224" s="520" t="s">
        <v>2464</v>
      </c>
      <c r="T1224" s="520" t="s">
        <v>2464</v>
      </c>
      <c r="U1224" s="520" t="s">
        <v>2464</v>
      </c>
      <c r="V1224" s="520" t="s">
        <v>2464</v>
      </c>
      <c r="W1224" s="520" t="s">
        <v>6192</v>
      </c>
      <c r="X1224" s="520" t="s">
        <v>6193</v>
      </c>
      <c r="Y1224" s="520" t="s">
        <v>2464</v>
      </c>
      <c r="Z1224" s="520" t="s">
        <v>2464</v>
      </c>
      <c r="AA1224" s="520" t="s">
        <v>2690</v>
      </c>
      <c r="AB1224" s="520" t="s">
        <v>11113</v>
      </c>
      <c r="AC1224" s="520" t="s">
        <v>2464</v>
      </c>
      <c r="AD1224" s="520" t="s">
        <v>2464</v>
      </c>
      <c r="AE1224" s="520" t="s">
        <v>2464</v>
      </c>
      <c r="AF1224" s="520" t="s">
        <v>2464</v>
      </c>
      <c r="AG1224" s="520" t="s">
        <v>2464</v>
      </c>
    </row>
    <row r="1225" spans="1:33" ht="12.75" hidden="1" customHeight="1" outlineLevel="1">
      <c r="A1225" s="520" t="s">
        <v>11114</v>
      </c>
      <c r="B1225" s="520" t="s">
        <v>11115</v>
      </c>
      <c r="C1225" s="520" t="s">
        <v>11115</v>
      </c>
      <c r="D1225" s="520" t="s">
        <v>11116</v>
      </c>
      <c r="E1225" s="520" t="s">
        <v>5603</v>
      </c>
      <c r="F1225" s="520">
        <v>1</v>
      </c>
      <c r="G1225" s="523">
        <v>36526.000011574077</v>
      </c>
      <c r="H1225" s="523">
        <v>47848.999988425923</v>
      </c>
      <c r="I1225" s="523">
        <v>41843.911157407405</v>
      </c>
      <c r="J1225" s="520" t="s">
        <v>2465</v>
      </c>
      <c r="K1225" s="520">
        <v>1</v>
      </c>
      <c r="L1225" s="520" t="s">
        <v>2464</v>
      </c>
      <c r="M1225" s="520" t="s">
        <v>11117</v>
      </c>
      <c r="N1225" s="523">
        <v>39482</v>
      </c>
      <c r="O1225" s="520" t="s">
        <v>2464</v>
      </c>
      <c r="P1225" s="520" t="s">
        <v>2464</v>
      </c>
      <c r="Q1225" s="520" t="s">
        <v>2464</v>
      </c>
      <c r="R1225" s="520" t="s">
        <v>2464</v>
      </c>
      <c r="S1225" s="520" t="s">
        <v>2464</v>
      </c>
      <c r="T1225" s="520" t="s">
        <v>2464</v>
      </c>
      <c r="U1225" s="520" t="s">
        <v>2464</v>
      </c>
      <c r="V1225" s="520" t="s">
        <v>2464</v>
      </c>
      <c r="W1225" s="520" t="s">
        <v>6192</v>
      </c>
      <c r="X1225" s="520" t="s">
        <v>6193</v>
      </c>
      <c r="Y1225" s="520" t="s">
        <v>2464</v>
      </c>
      <c r="Z1225" s="520" t="s">
        <v>2464</v>
      </c>
      <c r="AA1225" s="520" t="s">
        <v>2690</v>
      </c>
      <c r="AB1225" s="520" t="s">
        <v>11118</v>
      </c>
      <c r="AC1225" s="520" t="s">
        <v>2464</v>
      </c>
      <c r="AD1225" s="520" t="s">
        <v>2464</v>
      </c>
      <c r="AE1225" s="520" t="s">
        <v>2464</v>
      </c>
      <c r="AF1225" s="520" t="s">
        <v>2464</v>
      </c>
      <c r="AG1225" s="520" t="s">
        <v>2464</v>
      </c>
    </row>
    <row r="1226" spans="1:33" ht="12.75" hidden="1" customHeight="1" outlineLevel="1">
      <c r="A1226" s="520" t="s">
        <v>11119</v>
      </c>
      <c r="B1226" s="520" t="s">
        <v>11120</v>
      </c>
      <c r="C1226" s="520" t="s">
        <v>11120</v>
      </c>
      <c r="D1226" s="520" t="s">
        <v>11121</v>
      </c>
      <c r="E1226" s="520" t="s">
        <v>5603</v>
      </c>
      <c r="F1226" s="520">
        <v>1</v>
      </c>
      <c r="G1226" s="523">
        <v>36526.000011574077</v>
      </c>
      <c r="H1226" s="523">
        <v>47848.999988425923</v>
      </c>
      <c r="I1226" s="523">
        <v>41843.911157407405</v>
      </c>
      <c r="J1226" s="520" t="s">
        <v>2465</v>
      </c>
      <c r="K1226" s="520">
        <v>1</v>
      </c>
      <c r="L1226" s="520" t="s">
        <v>2464</v>
      </c>
      <c r="M1226" s="520" t="s">
        <v>11122</v>
      </c>
      <c r="N1226" s="523">
        <v>39482</v>
      </c>
      <c r="O1226" s="520" t="s">
        <v>2464</v>
      </c>
      <c r="P1226" s="520" t="s">
        <v>2464</v>
      </c>
      <c r="Q1226" s="520" t="s">
        <v>2464</v>
      </c>
      <c r="R1226" s="520" t="s">
        <v>2464</v>
      </c>
      <c r="S1226" s="520" t="s">
        <v>2464</v>
      </c>
      <c r="T1226" s="520" t="s">
        <v>2464</v>
      </c>
      <c r="U1226" s="520" t="s">
        <v>2464</v>
      </c>
      <c r="V1226" s="520" t="s">
        <v>2464</v>
      </c>
      <c r="W1226" s="520" t="s">
        <v>6192</v>
      </c>
      <c r="X1226" s="520" t="s">
        <v>6193</v>
      </c>
      <c r="Y1226" s="520" t="s">
        <v>2464</v>
      </c>
      <c r="Z1226" s="520" t="s">
        <v>2464</v>
      </c>
      <c r="AA1226" s="520" t="s">
        <v>2690</v>
      </c>
      <c r="AB1226" s="520" t="s">
        <v>11123</v>
      </c>
      <c r="AC1226" s="520" t="s">
        <v>2464</v>
      </c>
      <c r="AD1226" s="520" t="s">
        <v>2464</v>
      </c>
      <c r="AE1226" s="520" t="s">
        <v>2464</v>
      </c>
      <c r="AF1226" s="520" t="s">
        <v>2464</v>
      </c>
      <c r="AG1226" s="520" t="s">
        <v>2464</v>
      </c>
    </row>
    <row r="1227" spans="1:33" ht="12.75" hidden="1" customHeight="1" outlineLevel="1">
      <c r="A1227" s="520" t="s">
        <v>11124</v>
      </c>
      <c r="B1227" s="520" t="s">
        <v>11125</v>
      </c>
      <c r="C1227" s="520" t="s">
        <v>11125</v>
      </c>
      <c r="D1227" s="520" t="s">
        <v>11126</v>
      </c>
      <c r="E1227" s="520" t="s">
        <v>5603</v>
      </c>
      <c r="F1227" s="520">
        <v>1</v>
      </c>
      <c r="G1227" s="523">
        <v>36526.000011574077</v>
      </c>
      <c r="H1227" s="523">
        <v>47848.999988425923</v>
      </c>
      <c r="I1227" s="523">
        <v>41843.911157407405</v>
      </c>
      <c r="J1227" s="520" t="s">
        <v>2465</v>
      </c>
      <c r="K1227" s="520">
        <v>1</v>
      </c>
      <c r="L1227" s="520" t="s">
        <v>2464</v>
      </c>
      <c r="M1227" s="520" t="s">
        <v>11127</v>
      </c>
      <c r="N1227" s="523">
        <v>39482</v>
      </c>
      <c r="O1227" s="520" t="s">
        <v>2464</v>
      </c>
      <c r="P1227" s="520" t="s">
        <v>2464</v>
      </c>
      <c r="Q1227" s="520" t="s">
        <v>2464</v>
      </c>
      <c r="R1227" s="520" t="s">
        <v>2464</v>
      </c>
      <c r="S1227" s="520" t="s">
        <v>2464</v>
      </c>
      <c r="T1227" s="520" t="s">
        <v>2464</v>
      </c>
      <c r="U1227" s="520" t="s">
        <v>2464</v>
      </c>
      <c r="V1227" s="520" t="s">
        <v>2464</v>
      </c>
      <c r="W1227" s="520" t="s">
        <v>6192</v>
      </c>
      <c r="X1227" s="520" t="s">
        <v>6193</v>
      </c>
      <c r="Y1227" s="520" t="s">
        <v>2464</v>
      </c>
      <c r="Z1227" s="520" t="s">
        <v>2464</v>
      </c>
      <c r="AA1227" s="520" t="s">
        <v>2690</v>
      </c>
      <c r="AB1227" s="520" t="s">
        <v>11128</v>
      </c>
      <c r="AC1227" s="520" t="s">
        <v>2464</v>
      </c>
      <c r="AD1227" s="520" t="s">
        <v>2464</v>
      </c>
      <c r="AE1227" s="520" t="s">
        <v>2464</v>
      </c>
      <c r="AF1227" s="520" t="s">
        <v>2464</v>
      </c>
      <c r="AG1227" s="520" t="s">
        <v>2464</v>
      </c>
    </row>
    <row r="1228" spans="1:33" ht="12.75" hidden="1" customHeight="1" outlineLevel="1">
      <c r="A1228" s="520" t="s">
        <v>11129</v>
      </c>
      <c r="B1228" s="520" t="s">
        <v>11130</v>
      </c>
      <c r="C1228" s="520" t="s">
        <v>11130</v>
      </c>
      <c r="D1228" s="520" t="s">
        <v>11131</v>
      </c>
      <c r="E1228" s="520" t="s">
        <v>5603</v>
      </c>
      <c r="F1228" s="520">
        <v>1</v>
      </c>
      <c r="G1228" s="523">
        <v>36526.000011574077</v>
      </c>
      <c r="H1228" s="523">
        <v>47848.999988425923</v>
      </c>
      <c r="I1228" s="523">
        <v>41843.911157407405</v>
      </c>
      <c r="J1228" s="520" t="s">
        <v>2465</v>
      </c>
      <c r="K1228" s="520">
        <v>1</v>
      </c>
      <c r="L1228" s="520" t="s">
        <v>2464</v>
      </c>
      <c r="M1228" s="520" t="s">
        <v>11132</v>
      </c>
      <c r="N1228" s="523">
        <v>39482</v>
      </c>
      <c r="O1228" s="520" t="s">
        <v>2464</v>
      </c>
      <c r="P1228" s="520" t="s">
        <v>2464</v>
      </c>
      <c r="Q1228" s="520" t="s">
        <v>2464</v>
      </c>
      <c r="R1228" s="520" t="s">
        <v>2464</v>
      </c>
      <c r="S1228" s="520" t="s">
        <v>2464</v>
      </c>
      <c r="T1228" s="520" t="s">
        <v>2464</v>
      </c>
      <c r="U1228" s="520" t="s">
        <v>2464</v>
      </c>
      <c r="V1228" s="520" t="s">
        <v>2464</v>
      </c>
      <c r="W1228" s="520" t="s">
        <v>6244</v>
      </c>
      <c r="X1228" s="520" t="s">
        <v>6245</v>
      </c>
      <c r="Y1228" s="520" t="s">
        <v>2464</v>
      </c>
      <c r="Z1228" s="520" t="s">
        <v>2464</v>
      </c>
      <c r="AA1228" s="520" t="s">
        <v>2690</v>
      </c>
      <c r="AB1228" s="520" t="s">
        <v>11133</v>
      </c>
      <c r="AC1228" s="520" t="s">
        <v>2464</v>
      </c>
      <c r="AD1228" s="520" t="s">
        <v>2464</v>
      </c>
      <c r="AE1228" s="520" t="s">
        <v>2464</v>
      </c>
      <c r="AF1228" s="520" t="s">
        <v>2464</v>
      </c>
      <c r="AG1228" s="520" t="s">
        <v>2464</v>
      </c>
    </row>
    <row r="1229" spans="1:33" ht="12.75" hidden="1" customHeight="1" outlineLevel="1">
      <c r="A1229" s="520" t="s">
        <v>11134</v>
      </c>
      <c r="B1229" s="520" t="s">
        <v>11135</v>
      </c>
      <c r="C1229" s="520" t="s">
        <v>11135</v>
      </c>
      <c r="D1229" s="520" t="s">
        <v>11136</v>
      </c>
      <c r="E1229" s="520" t="s">
        <v>5603</v>
      </c>
      <c r="F1229" s="520">
        <v>1</v>
      </c>
      <c r="G1229" s="523">
        <v>36526.000011574077</v>
      </c>
      <c r="H1229" s="523">
        <v>47848.999988425923</v>
      </c>
      <c r="I1229" s="523">
        <v>41843.911157407405</v>
      </c>
      <c r="J1229" s="520" t="s">
        <v>2465</v>
      </c>
      <c r="K1229" s="520">
        <v>1</v>
      </c>
      <c r="L1229" s="520" t="s">
        <v>2464</v>
      </c>
      <c r="M1229" s="520" t="s">
        <v>11137</v>
      </c>
      <c r="N1229" s="523">
        <v>39482</v>
      </c>
      <c r="O1229" s="520" t="s">
        <v>2464</v>
      </c>
      <c r="P1229" s="520" t="s">
        <v>2464</v>
      </c>
      <c r="Q1229" s="520" t="s">
        <v>2464</v>
      </c>
      <c r="R1229" s="520" t="s">
        <v>2464</v>
      </c>
      <c r="S1229" s="520" t="s">
        <v>2464</v>
      </c>
      <c r="T1229" s="520" t="s">
        <v>2464</v>
      </c>
      <c r="U1229" s="520" t="s">
        <v>2464</v>
      </c>
      <c r="V1229" s="520" t="s">
        <v>2464</v>
      </c>
      <c r="W1229" s="520" t="s">
        <v>6244</v>
      </c>
      <c r="X1229" s="520" t="s">
        <v>6245</v>
      </c>
      <c r="Y1229" s="520" t="s">
        <v>2464</v>
      </c>
      <c r="Z1229" s="520" t="s">
        <v>2464</v>
      </c>
      <c r="AA1229" s="520" t="s">
        <v>2690</v>
      </c>
      <c r="AB1229" s="520" t="s">
        <v>11138</v>
      </c>
      <c r="AC1229" s="520" t="s">
        <v>2464</v>
      </c>
      <c r="AD1229" s="520" t="s">
        <v>2464</v>
      </c>
      <c r="AE1229" s="520" t="s">
        <v>2464</v>
      </c>
      <c r="AF1229" s="520" t="s">
        <v>2464</v>
      </c>
      <c r="AG1229" s="520" t="s">
        <v>2464</v>
      </c>
    </row>
    <row r="1230" spans="1:33" ht="12.75" hidden="1" customHeight="1" outlineLevel="1">
      <c r="A1230" s="520" t="s">
        <v>11139</v>
      </c>
      <c r="B1230" s="520" t="s">
        <v>11140</v>
      </c>
      <c r="C1230" s="520" t="s">
        <v>11140</v>
      </c>
      <c r="D1230" s="520" t="s">
        <v>11141</v>
      </c>
      <c r="E1230" s="520" t="s">
        <v>5603</v>
      </c>
      <c r="F1230" s="520">
        <v>1</v>
      </c>
      <c r="G1230" s="523">
        <v>36526.000011574077</v>
      </c>
      <c r="H1230" s="523">
        <v>47848.999988425923</v>
      </c>
      <c r="I1230" s="523">
        <v>41843.911157407405</v>
      </c>
      <c r="J1230" s="520" t="s">
        <v>2465</v>
      </c>
      <c r="K1230" s="520">
        <v>1</v>
      </c>
      <c r="L1230" s="520" t="s">
        <v>2464</v>
      </c>
      <c r="M1230" s="520" t="s">
        <v>11142</v>
      </c>
      <c r="N1230" s="523">
        <v>39482</v>
      </c>
      <c r="O1230" s="520" t="s">
        <v>2464</v>
      </c>
      <c r="P1230" s="520" t="s">
        <v>2464</v>
      </c>
      <c r="Q1230" s="520" t="s">
        <v>2464</v>
      </c>
      <c r="R1230" s="520" t="s">
        <v>2464</v>
      </c>
      <c r="S1230" s="520" t="s">
        <v>2464</v>
      </c>
      <c r="T1230" s="520" t="s">
        <v>2464</v>
      </c>
      <c r="U1230" s="520" t="s">
        <v>2464</v>
      </c>
      <c r="V1230" s="520" t="s">
        <v>2464</v>
      </c>
      <c r="W1230" s="520" t="s">
        <v>6839</v>
      </c>
      <c r="X1230" s="520" t="s">
        <v>6256</v>
      </c>
      <c r="Y1230" s="520" t="s">
        <v>2464</v>
      </c>
      <c r="Z1230" s="520" t="s">
        <v>2464</v>
      </c>
      <c r="AA1230" s="520" t="s">
        <v>2690</v>
      </c>
      <c r="AB1230" s="520" t="s">
        <v>11143</v>
      </c>
      <c r="AC1230" s="520" t="s">
        <v>2464</v>
      </c>
      <c r="AD1230" s="520" t="s">
        <v>2464</v>
      </c>
      <c r="AE1230" s="520" t="s">
        <v>2464</v>
      </c>
      <c r="AF1230" s="520" t="s">
        <v>2464</v>
      </c>
      <c r="AG1230" s="520" t="s">
        <v>2464</v>
      </c>
    </row>
    <row r="1231" spans="1:33" ht="12.75" hidden="1" customHeight="1" outlineLevel="1">
      <c r="A1231" s="520" t="s">
        <v>11144</v>
      </c>
      <c r="B1231" s="520" t="s">
        <v>11145</v>
      </c>
      <c r="C1231" s="520" t="s">
        <v>11145</v>
      </c>
      <c r="D1231" s="520" t="s">
        <v>11146</v>
      </c>
      <c r="E1231" s="520" t="s">
        <v>5603</v>
      </c>
      <c r="F1231" s="520">
        <v>1</v>
      </c>
      <c r="G1231" s="523">
        <v>36526.000011574077</v>
      </c>
      <c r="H1231" s="523">
        <v>47848.999988425923</v>
      </c>
      <c r="I1231" s="523">
        <v>41843.911157407405</v>
      </c>
      <c r="J1231" s="520" t="s">
        <v>2465</v>
      </c>
      <c r="K1231" s="520">
        <v>1</v>
      </c>
      <c r="L1231" s="520" t="s">
        <v>2464</v>
      </c>
      <c r="M1231" s="520" t="s">
        <v>11147</v>
      </c>
      <c r="N1231" s="523">
        <v>39482</v>
      </c>
      <c r="O1231" s="520" t="s">
        <v>2464</v>
      </c>
      <c r="P1231" s="520" t="s">
        <v>2464</v>
      </c>
      <c r="Q1231" s="520" t="s">
        <v>2464</v>
      </c>
      <c r="R1231" s="520" t="s">
        <v>2464</v>
      </c>
      <c r="S1231" s="520" t="s">
        <v>2464</v>
      </c>
      <c r="T1231" s="520" t="s">
        <v>2464</v>
      </c>
      <c r="U1231" s="520" t="s">
        <v>2464</v>
      </c>
      <c r="V1231" s="520" t="s">
        <v>2464</v>
      </c>
      <c r="W1231" s="520" t="s">
        <v>6262</v>
      </c>
      <c r="X1231" s="520" t="s">
        <v>6263</v>
      </c>
      <c r="Y1231" s="520" t="s">
        <v>2464</v>
      </c>
      <c r="Z1231" s="520" t="s">
        <v>2464</v>
      </c>
      <c r="AA1231" s="520" t="s">
        <v>2690</v>
      </c>
      <c r="AB1231" s="520" t="s">
        <v>11148</v>
      </c>
      <c r="AC1231" s="520" t="s">
        <v>2464</v>
      </c>
      <c r="AD1231" s="520" t="s">
        <v>2464</v>
      </c>
      <c r="AE1231" s="520" t="s">
        <v>2464</v>
      </c>
      <c r="AF1231" s="520" t="s">
        <v>2464</v>
      </c>
      <c r="AG1231" s="520" t="s">
        <v>2464</v>
      </c>
    </row>
    <row r="1232" spans="1:33" ht="12.75" hidden="1" customHeight="1" outlineLevel="1">
      <c r="A1232" s="520" t="s">
        <v>11149</v>
      </c>
      <c r="B1232" s="520" t="s">
        <v>11150</v>
      </c>
      <c r="C1232" s="520" t="s">
        <v>11150</v>
      </c>
      <c r="D1232" s="520" t="s">
        <v>11151</v>
      </c>
      <c r="E1232" s="520" t="s">
        <v>5603</v>
      </c>
      <c r="F1232" s="520">
        <v>1</v>
      </c>
      <c r="G1232" s="523">
        <v>36526.000011574077</v>
      </c>
      <c r="H1232" s="523">
        <v>47848.999988425923</v>
      </c>
      <c r="I1232" s="523">
        <v>41843.911157407405</v>
      </c>
      <c r="J1232" s="520" t="s">
        <v>2465</v>
      </c>
      <c r="K1232" s="520">
        <v>1</v>
      </c>
      <c r="L1232" s="520" t="s">
        <v>2464</v>
      </c>
      <c r="M1232" s="520" t="s">
        <v>11152</v>
      </c>
      <c r="N1232" s="523">
        <v>39482</v>
      </c>
      <c r="O1232" s="520" t="s">
        <v>2464</v>
      </c>
      <c r="P1232" s="520" t="s">
        <v>2464</v>
      </c>
      <c r="Q1232" s="520" t="s">
        <v>2464</v>
      </c>
      <c r="R1232" s="520" t="s">
        <v>2464</v>
      </c>
      <c r="S1232" s="520" t="s">
        <v>2464</v>
      </c>
      <c r="T1232" s="520" t="s">
        <v>2464</v>
      </c>
      <c r="U1232" s="520" t="s">
        <v>2464</v>
      </c>
      <c r="V1232" s="520" t="s">
        <v>2464</v>
      </c>
      <c r="W1232" s="520" t="s">
        <v>6262</v>
      </c>
      <c r="X1232" s="520" t="s">
        <v>6263</v>
      </c>
      <c r="Y1232" s="520" t="s">
        <v>2464</v>
      </c>
      <c r="Z1232" s="520" t="s">
        <v>2464</v>
      </c>
      <c r="AA1232" s="520" t="s">
        <v>2690</v>
      </c>
      <c r="AB1232" s="520" t="s">
        <v>11153</v>
      </c>
      <c r="AC1232" s="520" t="s">
        <v>2464</v>
      </c>
      <c r="AD1232" s="520" t="s">
        <v>2464</v>
      </c>
      <c r="AE1232" s="520" t="s">
        <v>2464</v>
      </c>
      <c r="AF1232" s="520" t="s">
        <v>2464</v>
      </c>
      <c r="AG1232" s="520" t="s">
        <v>2464</v>
      </c>
    </row>
    <row r="1233" spans="1:33" ht="12.75" hidden="1" customHeight="1" outlineLevel="1">
      <c r="A1233" s="520" t="s">
        <v>11154</v>
      </c>
      <c r="B1233" s="520" t="s">
        <v>11155</v>
      </c>
      <c r="C1233" s="520" t="s">
        <v>11155</v>
      </c>
      <c r="D1233" s="520" t="s">
        <v>11156</v>
      </c>
      <c r="E1233" s="520" t="s">
        <v>5603</v>
      </c>
      <c r="F1233" s="520">
        <v>1</v>
      </c>
      <c r="G1233" s="523">
        <v>36526.000011574077</v>
      </c>
      <c r="H1233" s="523">
        <v>47848.999988425923</v>
      </c>
      <c r="I1233" s="523">
        <v>41843.911157407405</v>
      </c>
      <c r="J1233" s="520" t="s">
        <v>2465</v>
      </c>
      <c r="K1233" s="520">
        <v>1</v>
      </c>
      <c r="L1233" s="520" t="s">
        <v>2464</v>
      </c>
      <c r="M1233" s="520" t="s">
        <v>11157</v>
      </c>
      <c r="N1233" s="523">
        <v>39482</v>
      </c>
      <c r="O1233" s="520" t="s">
        <v>2464</v>
      </c>
      <c r="P1233" s="520" t="s">
        <v>2464</v>
      </c>
      <c r="Q1233" s="520" t="s">
        <v>2464</v>
      </c>
      <c r="R1233" s="520" t="s">
        <v>2464</v>
      </c>
      <c r="S1233" s="520" t="s">
        <v>2464</v>
      </c>
      <c r="T1233" s="520" t="s">
        <v>2464</v>
      </c>
      <c r="U1233" s="520" t="s">
        <v>2464</v>
      </c>
      <c r="V1233" s="520" t="s">
        <v>2464</v>
      </c>
      <c r="W1233" s="520" t="s">
        <v>6262</v>
      </c>
      <c r="X1233" s="520" t="s">
        <v>6263</v>
      </c>
      <c r="Y1233" s="520" t="s">
        <v>2464</v>
      </c>
      <c r="Z1233" s="520" t="s">
        <v>2464</v>
      </c>
      <c r="AA1233" s="520" t="s">
        <v>2690</v>
      </c>
      <c r="AB1233" s="520" t="s">
        <v>11158</v>
      </c>
      <c r="AC1233" s="520" t="s">
        <v>2464</v>
      </c>
      <c r="AD1233" s="520" t="s">
        <v>2464</v>
      </c>
      <c r="AE1233" s="520" t="s">
        <v>2464</v>
      </c>
      <c r="AF1233" s="520" t="s">
        <v>2464</v>
      </c>
      <c r="AG1233" s="520" t="s">
        <v>2464</v>
      </c>
    </row>
    <row r="1234" spans="1:33" ht="12.75" hidden="1" customHeight="1" outlineLevel="1">
      <c r="A1234" s="520" t="s">
        <v>11159</v>
      </c>
      <c r="B1234" s="520" t="s">
        <v>11160</v>
      </c>
      <c r="C1234" s="520" t="s">
        <v>11160</v>
      </c>
      <c r="D1234" s="520" t="s">
        <v>11161</v>
      </c>
      <c r="E1234" s="520" t="s">
        <v>5603</v>
      </c>
      <c r="F1234" s="520">
        <v>1</v>
      </c>
      <c r="G1234" s="523">
        <v>36526.000011574077</v>
      </c>
      <c r="H1234" s="523">
        <v>47848.999988425923</v>
      </c>
      <c r="I1234" s="523">
        <v>41843.911157407405</v>
      </c>
      <c r="J1234" s="520" t="s">
        <v>2465</v>
      </c>
      <c r="K1234" s="520">
        <v>1</v>
      </c>
      <c r="L1234" s="520" t="s">
        <v>2464</v>
      </c>
      <c r="M1234" s="520" t="s">
        <v>11162</v>
      </c>
      <c r="N1234" s="523">
        <v>39482</v>
      </c>
      <c r="O1234" s="520" t="s">
        <v>2464</v>
      </c>
      <c r="P1234" s="520" t="s">
        <v>2464</v>
      </c>
      <c r="Q1234" s="520" t="s">
        <v>2464</v>
      </c>
      <c r="R1234" s="520" t="s">
        <v>2464</v>
      </c>
      <c r="S1234" s="520" t="s">
        <v>2464</v>
      </c>
      <c r="T1234" s="520" t="s">
        <v>2464</v>
      </c>
      <c r="U1234" s="520" t="s">
        <v>2464</v>
      </c>
      <c r="V1234" s="520" t="s">
        <v>2464</v>
      </c>
      <c r="W1234" s="520" t="s">
        <v>6262</v>
      </c>
      <c r="X1234" s="520" t="s">
        <v>6263</v>
      </c>
      <c r="Y1234" s="520" t="s">
        <v>2464</v>
      </c>
      <c r="Z1234" s="520" t="s">
        <v>2464</v>
      </c>
      <c r="AA1234" s="520" t="s">
        <v>2690</v>
      </c>
      <c r="AB1234" s="520" t="s">
        <v>11163</v>
      </c>
      <c r="AC1234" s="520" t="s">
        <v>2464</v>
      </c>
      <c r="AD1234" s="520" t="s">
        <v>2464</v>
      </c>
      <c r="AE1234" s="520" t="s">
        <v>2464</v>
      </c>
      <c r="AF1234" s="520" t="s">
        <v>2464</v>
      </c>
      <c r="AG1234" s="520" t="s">
        <v>2464</v>
      </c>
    </row>
    <row r="1235" spans="1:33" ht="12.75" hidden="1" customHeight="1" outlineLevel="1">
      <c r="A1235" s="520" t="s">
        <v>11164</v>
      </c>
      <c r="B1235" s="520" t="s">
        <v>11165</v>
      </c>
      <c r="C1235" s="520" t="s">
        <v>11165</v>
      </c>
      <c r="D1235" s="520" t="s">
        <v>11166</v>
      </c>
      <c r="E1235" s="520" t="s">
        <v>5603</v>
      </c>
      <c r="F1235" s="520">
        <v>1</v>
      </c>
      <c r="G1235" s="523">
        <v>36526.000011574077</v>
      </c>
      <c r="H1235" s="523">
        <v>47848.999988425923</v>
      </c>
      <c r="I1235" s="523">
        <v>41843.911157407405</v>
      </c>
      <c r="J1235" s="520" t="s">
        <v>2465</v>
      </c>
      <c r="K1235" s="520">
        <v>1</v>
      </c>
      <c r="L1235" s="520" t="s">
        <v>2464</v>
      </c>
      <c r="M1235" s="520" t="s">
        <v>11167</v>
      </c>
      <c r="N1235" s="523">
        <v>39482</v>
      </c>
      <c r="O1235" s="520" t="s">
        <v>2464</v>
      </c>
      <c r="P1235" s="520" t="s">
        <v>2464</v>
      </c>
      <c r="Q1235" s="520" t="s">
        <v>2464</v>
      </c>
      <c r="R1235" s="520" t="s">
        <v>2464</v>
      </c>
      <c r="S1235" s="520" t="s">
        <v>2464</v>
      </c>
      <c r="T1235" s="520" t="s">
        <v>2464</v>
      </c>
      <c r="U1235" s="520" t="s">
        <v>2464</v>
      </c>
      <c r="V1235" s="520" t="s">
        <v>2464</v>
      </c>
      <c r="W1235" s="520" t="s">
        <v>6262</v>
      </c>
      <c r="X1235" s="520" t="s">
        <v>6263</v>
      </c>
      <c r="Y1235" s="520" t="s">
        <v>2464</v>
      </c>
      <c r="Z1235" s="520" t="s">
        <v>2464</v>
      </c>
      <c r="AA1235" s="520" t="s">
        <v>2690</v>
      </c>
      <c r="AB1235" s="520" t="s">
        <v>11168</v>
      </c>
      <c r="AC1235" s="520" t="s">
        <v>2464</v>
      </c>
      <c r="AD1235" s="520" t="s">
        <v>2464</v>
      </c>
      <c r="AE1235" s="520" t="s">
        <v>2464</v>
      </c>
      <c r="AF1235" s="520" t="s">
        <v>2464</v>
      </c>
      <c r="AG1235" s="520" t="s">
        <v>2464</v>
      </c>
    </row>
    <row r="1236" spans="1:33" ht="12.75" hidden="1" customHeight="1" outlineLevel="1">
      <c r="A1236" s="520" t="s">
        <v>11169</v>
      </c>
      <c r="B1236" s="520" t="s">
        <v>11170</v>
      </c>
      <c r="C1236" s="520" t="s">
        <v>11170</v>
      </c>
      <c r="D1236" s="520" t="s">
        <v>11171</v>
      </c>
      <c r="E1236" s="520" t="s">
        <v>5603</v>
      </c>
      <c r="F1236" s="520">
        <v>1</v>
      </c>
      <c r="G1236" s="523">
        <v>36526.000011574077</v>
      </c>
      <c r="H1236" s="523">
        <v>47848.999988425923</v>
      </c>
      <c r="I1236" s="523">
        <v>41843.911157407405</v>
      </c>
      <c r="J1236" s="520" t="s">
        <v>2465</v>
      </c>
      <c r="K1236" s="520">
        <v>1</v>
      </c>
      <c r="L1236" s="520" t="s">
        <v>2464</v>
      </c>
      <c r="M1236" s="520" t="s">
        <v>11172</v>
      </c>
      <c r="N1236" s="523">
        <v>39482</v>
      </c>
      <c r="O1236" s="520" t="s">
        <v>2464</v>
      </c>
      <c r="P1236" s="520" t="s">
        <v>2464</v>
      </c>
      <c r="Q1236" s="520" t="s">
        <v>2464</v>
      </c>
      <c r="R1236" s="520" t="s">
        <v>2464</v>
      </c>
      <c r="S1236" s="520" t="s">
        <v>2464</v>
      </c>
      <c r="T1236" s="520" t="s">
        <v>2464</v>
      </c>
      <c r="U1236" s="520" t="s">
        <v>2464</v>
      </c>
      <c r="V1236" s="520" t="s">
        <v>2464</v>
      </c>
      <c r="W1236" s="520" t="s">
        <v>6262</v>
      </c>
      <c r="X1236" s="520" t="s">
        <v>6263</v>
      </c>
      <c r="Y1236" s="520" t="s">
        <v>2464</v>
      </c>
      <c r="Z1236" s="520" t="s">
        <v>2464</v>
      </c>
      <c r="AA1236" s="520" t="s">
        <v>2690</v>
      </c>
      <c r="AB1236" s="520" t="s">
        <v>11173</v>
      </c>
      <c r="AC1236" s="520" t="s">
        <v>2464</v>
      </c>
      <c r="AD1236" s="520" t="s">
        <v>2464</v>
      </c>
      <c r="AE1236" s="520" t="s">
        <v>2464</v>
      </c>
      <c r="AF1236" s="520" t="s">
        <v>2464</v>
      </c>
      <c r="AG1236" s="520" t="s">
        <v>2464</v>
      </c>
    </row>
    <row r="1237" spans="1:33" ht="12.75" hidden="1" customHeight="1" outlineLevel="1">
      <c r="A1237" s="520" t="s">
        <v>11174</v>
      </c>
      <c r="B1237" s="520" t="s">
        <v>11175</v>
      </c>
      <c r="C1237" s="520" t="s">
        <v>11175</v>
      </c>
      <c r="D1237" s="520" t="s">
        <v>11176</v>
      </c>
      <c r="E1237" s="520" t="s">
        <v>5603</v>
      </c>
      <c r="F1237" s="520">
        <v>1</v>
      </c>
      <c r="G1237" s="523">
        <v>36526.000011574077</v>
      </c>
      <c r="H1237" s="523">
        <v>47848.999988425923</v>
      </c>
      <c r="I1237" s="523">
        <v>41843.911157407405</v>
      </c>
      <c r="J1237" s="520" t="s">
        <v>2465</v>
      </c>
      <c r="K1237" s="520">
        <v>1</v>
      </c>
      <c r="L1237" s="520" t="s">
        <v>2464</v>
      </c>
      <c r="M1237" s="520" t="s">
        <v>11177</v>
      </c>
      <c r="N1237" s="523">
        <v>39482</v>
      </c>
      <c r="O1237" s="520" t="s">
        <v>2464</v>
      </c>
      <c r="P1237" s="520" t="s">
        <v>2464</v>
      </c>
      <c r="Q1237" s="520" t="s">
        <v>2464</v>
      </c>
      <c r="R1237" s="520" t="s">
        <v>2464</v>
      </c>
      <c r="S1237" s="520" t="s">
        <v>2464</v>
      </c>
      <c r="T1237" s="520" t="s">
        <v>2464</v>
      </c>
      <c r="U1237" s="520" t="s">
        <v>2464</v>
      </c>
      <c r="V1237" s="520" t="s">
        <v>2464</v>
      </c>
      <c r="W1237" s="520" t="s">
        <v>6262</v>
      </c>
      <c r="X1237" s="520" t="s">
        <v>6263</v>
      </c>
      <c r="Y1237" s="520" t="s">
        <v>2464</v>
      </c>
      <c r="Z1237" s="520" t="s">
        <v>2464</v>
      </c>
      <c r="AA1237" s="520" t="s">
        <v>2690</v>
      </c>
      <c r="AB1237" s="520" t="s">
        <v>11178</v>
      </c>
      <c r="AC1237" s="520" t="s">
        <v>2464</v>
      </c>
      <c r="AD1237" s="520" t="s">
        <v>2464</v>
      </c>
      <c r="AE1237" s="520" t="s">
        <v>2464</v>
      </c>
      <c r="AF1237" s="520" t="s">
        <v>2464</v>
      </c>
      <c r="AG1237" s="520" t="s">
        <v>2464</v>
      </c>
    </row>
    <row r="1238" spans="1:33" ht="12.75" hidden="1" customHeight="1" outlineLevel="1">
      <c r="A1238" s="520" t="s">
        <v>11179</v>
      </c>
      <c r="B1238" s="520" t="s">
        <v>5464</v>
      </c>
      <c r="C1238" s="520" t="s">
        <v>5464</v>
      </c>
      <c r="D1238" s="520" t="s">
        <v>5464</v>
      </c>
      <c r="E1238" s="520" t="s">
        <v>5603</v>
      </c>
      <c r="F1238" s="520">
        <v>1</v>
      </c>
      <c r="G1238" s="523">
        <v>36526.000011574077</v>
      </c>
      <c r="H1238" s="523">
        <v>47848.999988425923</v>
      </c>
      <c r="I1238" s="523">
        <v>42599.59003472222</v>
      </c>
      <c r="J1238" s="520" t="s">
        <v>2465</v>
      </c>
      <c r="K1238" s="520">
        <v>1</v>
      </c>
      <c r="L1238" s="520" t="s">
        <v>2464</v>
      </c>
      <c r="M1238" s="520" t="s">
        <v>11180</v>
      </c>
      <c r="N1238" s="523">
        <v>39482</v>
      </c>
      <c r="O1238" s="520" t="s">
        <v>6541</v>
      </c>
      <c r="P1238" s="520" t="s">
        <v>2464</v>
      </c>
      <c r="Q1238" s="520" t="s">
        <v>7855</v>
      </c>
      <c r="R1238" s="520" t="s">
        <v>2464</v>
      </c>
      <c r="S1238" s="520" t="s">
        <v>11181</v>
      </c>
      <c r="T1238" s="520" t="s">
        <v>2464</v>
      </c>
      <c r="U1238" s="520" t="s">
        <v>11182</v>
      </c>
      <c r="V1238" s="520" t="s">
        <v>11183</v>
      </c>
      <c r="W1238" s="520" t="s">
        <v>6302</v>
      </c>
      <c r="X1238" s="520" t="s">
        <v>6303</v>
      </c>
      <c r="Y1238" s="520" t="s">
        <v>11184</v>
      </c>
      <c r="Z1238" s="520" t="s">
        <v>11185</v>
      </c>
      <c r="AA1238" s="520" t="s">
        <v>2690</v>
      </c>
      <c r="AB1238" s="520" t="s">
        <v>5465</v>
      </c>
      <c r="AC1238" s="520" t="s">
        <v>11186</v>
      </c>
      <c r="AD1238" s="520" t="s">
        <v>2464</v>
      </c>
      <c r="AE1238" s="520" t="s">
        <v>6549</v>
      </c>
      <c r="AF1238" s="520" t="s">
        <v>2464</v>
      </c>
      <c r="AG1238" s="520" t="s">
        <v>11187</v>
      </c>
    </row>
    <row r="1239" spans="1:33" ht="12.75" hidden="1" customHeight="1" outlineLevel="1">
      <c r="A1239" s="520" t="s">
        <v>11188</v>
      </c>
      <c r="B1239" s="520" t="s">
        <v>11189</v>
      </c>
      <c r="C1239" s="520" t="s">
        <v>11189</v>
      </c>
      <c r="D1239" s="520" t="s">
        <v>11189</v>
      </c>
      <c r="E1239" s="520" t="s">
        <v>5603</v>
      </c>
      <c r="F1239" s="520">
        <v>1</v>
      </c>
      <c r="G1239" s="523">
        <v>36526.000011574077</v>
      </c>
      <c r="H1239" s="523">
        <v>47848.999988425923</v>
      </c>
      <c r="I1239" s="523">
        <v>42599.59003472222</v>
      </c>
      <c r="J1239" s="520" t="s">
        <v>2465</v>
      </c>
      <c r="K1239" s="520">
        <v>1</v>
      </c>
      <c r="L1239" s="520" t="s">
        <v>2464</v>
      </c>
      <c r="M1239" s="520" t="s">
        <v>11190</v>
      </c>
      <c r="N1239" s="523">
        <v>39482</v>
      </c>
      <c r="O1239" s="520" t="s">
        <v>6541</v>
      </c>
      <c r="P1239" s="520" t="s">
        <v>2464</v>
      </c>
      <c r="Q1239" s="520" t="s">
        <v>11191</v>
      </c>
      <c r="R1239" s="520" t="s">
        <v>11192</v>
      </c>
      <c r="S1239" s="520" t="s">
        <v>2464</v>
      </c>
      <c r="T1239" s="520" t="s">
        <v>2464</v>
      </c>
      <c r="U1239" s="520" t="s">
        <v>11193</v>
      </c>
      <c r="V1239" s="520" t="s">
        <v>11194</v>
      </c>
      <c r="W1239" s="520" t="s">
        <v>6302</v>
      </c>
      <c r="X1239" s="520" t="s">
        <v>6303</v>
      </c>
      <c r="Y1239" s="520" t="s">
        <v>11195</v>
      </c>
      <c r="Z1239" s="520" t="s">
        <v>11196</v>
      </c>
      <c r="AA1239" s="520" t="s">
        <v>2690</v>
      </c>
      <c r="AB1239" s="520" t="s">
        <v>11197</v>
      </c>
      <c r="AC1239" s="520" t="s">
        <v>11198</v>
      </c>
      <c r="AD1239" s="520" t="s">
        <v>11199</v>
      </c>
      <c r="AE1239" s="520" t="s">
        <v>6549</v>
      </c>
      <c r="AF1239" s="520" t="s">
        <v>2464</v>
      </c>
      <c r="AG1239" s="520" t="s">
        <v>2464</v>
      </c>
    </row>
    <row r="1240" spans="1:33" ht="12.75" hidden="1" customHeight="1" outlineLevel="1">
      <c r="A1240" s="520" t="s">
        <v>11200</v>
      </c>
      <c r="B1240" s="520" t="s">
        <v>11201</v>
      </c>
      <c r="C1240" s="520" t="s">
        <v>11201</v>
      </c>
      <c r="D1240" s="520" t="s">
        <v>11201</v>
      </c>
      <c r="E1240" s="520" t="s">
        <v>5603</v>
      </c>
      <c r="F1240" s="520">
        <v>1</v>
      </c>
      <c r="G1240" s="523">
        <v>36526.000011574077</v>
      </c>
      <c r="H1240" s="523">
        <v>47848.999988425923</v>
      </c>
      <c r="I1240" s="523">
        <v>42599.59003472222</v>
      </c>
      <c r="J1240" s="520" t="s">
        <v>2465</v>
      </c>
      <c r="K1240" s="520">
        <v>1</v>
      </c>
      <c r="L1240" s="520" t="s">
        <v>2464</v>
      </c>
      <c r="M1240" s="520" t="s">
        <v>11202</v>
      </c>
      <c r="N1240" s="523">
        <v>39482</v>
      </c>
      <c r="O1240" s="520" t="s">
        <v>6541</v>
      </c>
      <c r="P1240" s="520" t="s">
        <v>2464</v>
      </c>
      <c r="Q1240" s="520" t="s">
        <v>11203</v>
      </c>
      <c r="R1240" s="520" t="s">
        <v>11204</v>
      </c>
      <c r="S1240" s="520" t="s">
        <v>11205</v>
      </c>
      <c r="T1240" s="520" t="s">
        <v>2464</v>
      </c>
      <c r="U1240" s="520" t="s">
        <v>11206</v>
      </c>
      <c r="V1240" s="520" t="s">
        <v>11207</v>
      </c>
      <c r="W1240" s="520" t="s">
        <v>6302</v>
      </c>
      <c r="X1240" s="520" t="s">
        <v>6303</v>
      </c>
      <c r="Y1240" s="520" t="s">
        <v>11208</v>
      </c>
      <c r="Z1240" s="520" t="s">
        <v>11209</v>
      </c>
      <c r="AA1240" s="520" t="s">
        <v>2690</v>
      </c>
      <c r="AB1240" s="520" t="s">
        <v>11210</v>
      </c>
      <c r="AC1240" s="520" t="s">
        <v>11211</v>
      </c>
      <c r="AD1240" s="520" t="s">
        <v>11212</v>
      </c>
      <c r="AE1240" s="520" t="s">
        <v>6549</v>
      </c>
      <c r="AF1240" s="520" t="s">
        <v>2464</v>
      </c>
      <c r="AG1240" s="520" t="s">
        <v>11213</v>
      </c>
    </row>
    <row r="1241" spans="1:33" ht="12.75" hidden="1" customHeight="1" outlineLevel="1">
      <c r="A1241" s="520" t="s">
        <v>11214</v>
      </c>
      <c r="B1241" s="520" t="s">
        <v>11215</v>
      </c>
      <c r="C1241" s="520" t="s">
        <v>11215</v>
      </c>
      <c r="D1241" s="520" t="s">
        <v>11215</v>
      </c>
      <c r="E1241" s="520" t="s">
        <v>5603</v>
      </c>
      <c r="F1241" s="520">
        <v>1</v>
      </c>
      <c r="G1241" s="523">
        <v>36526.000011574077</v>
      </c>
      <c r="H1241" s="523">
        <v>47848.999988425923</v>
      </c>
      <c r="I1241" s="523">
        <v>42599.59003472222</v>
      </c>
      <c r="J1241" s="520" t="s">
        <v>2465</v>
      </c>
      <c r="K1241" s="520">
        <v>1</v>
      </c>
      <c r="L1241" s="520" t="s">
        <v>2464</v>
      </c>
      <c r="M1241" s="520" t="s">
        <v>11216</v>
      </c>
      <c r="N1241" s="523">
        <v>39482</v>
      </c>
      <c r="O1241" s="520" t="s">
        <v>6541</v>
      </c>
      <c r="P1241" s="520" t="s">
        <v>2464</v>
      </c>
      <c r="Q1241" s="520" t="s">
        <v>11217</v>
      </c>
      <c r="R1241" s="520" t="s">
        <v>11218</v>
      </c>
      <c r="S1241" s="520" t="s">
        <v>11205</v>
      </c>
      <c r="T1241" s="520" t="s">
        <v>2464</v>
      </c>
      <c r="U1241" s="520" t="s">
        <v>11219</v>
      </c>
      <c r="V1241" s="520" t="s">
        <v>11220</v>
      </c>
      <c r="W1241" s="520" t="s">
        <v>6302</v>
      </c>
      <c r="X1241" s="520" t="s">
        <v>6303</v>
      </c>
      <c r="Y1241" s="520" t="s">
        <v>11221</v>
      </c>
      <c r="Z1241" s="520" t="s">
        <v>11222</v>
      </c>
      <c r="AA1241" s="520" t="s">
        <v>2690</v>
      </c>
      <c r="AB1241" s="520" t="s">
        <v>11223</v>
      </c>
      <c r="AC1241" s="520" t="s">
        <v>11224</v>
      </c>
      <c r="AD1241" s="520" t="s">
        <v>11225</v>
      </c>
      <c r="AE1241" s="520" t="s">
        <v>6549</v>
      </c>
      <c r="AF1241" s="520" t="s">
        <v>2464</v>
      </c>
      <c r="AG1241" s="520" t="s">
        <v>11213</v>
      </c>
    </row>
    <row r="1242" spans="1:33" ht="12.75" hidden="1" customHeight="1" outlineLevel="1">
      <c r="A1242" s="520" t="s">
        <v>11226</v>
      </c>
      <c r="B1242" s="520" t="s">
        <v>11227</v>
      </c>
      <c r="C1242" s="520" t="s">
        <v>11227</v>
      </c>
      <c r="D1242" s="520" t="s">
        <v>11227</v>
      </c>
      <c r="E1242" s="520" t="s">
        <v>5603</v>
      </c>
      <c r="F1242" s="520">
        <v>1</v>
      </c>
      <c r="G1242" s="523">
        <v>36526.000011574077</v>
      </c>
      <c r="H1242" s="523">
        <v>47848.999988425923</v>
      </c>
      <c r="I1242" s="523">
        <v>42599.59003472222</v>
      </c>
      <c r="J1242" s="520" t="s">
        <v>2465</v>
      </c>
      <c r="K1242" s="520">
        <v>1</v>
      </c>
      <c r="L1242" s="520" t="s">
        <v>2464</v>
      </c>
      <c r="M1242" s="520" t="s">
        <v>11228</v>
      </c>
      <c r="N1242" s="523">
        <v>39482</v>
      </c>
      <c r="O1242" s="520" t="s">
        <v>6541</v>
      </c>
      <c r="P1242" s="520" t="s">
        <v>2464</v>
      </c>
      <c r="Q1242" s="520" t="s">
        <v>11229</v>
      </c>
      <c r="R1242" s="520" t="s">
        <v>11230</v>
      </c>
      <c r="S1242" s="520" t="s">
        <v>11231</v>
      </c>
      <c r="T1242" s="520" t="s">
        <v>2464</v>
      </c>
      <c r="U1242" s="520" t="s">
        <v>11232</v>
      </c>
      <c r="V1242" s="520" t="s">
        <v>11233</v>
      </c>
      <c r="W1242" s="520" t="s">
        <v>6302</v>
      </c>
      <c r="X1242" s="520" t="s">
        <v>6303</v>
      </c>
      <c r="Y1242" s="520" t="s">
        <v>11234</v>
      </c>
      <c r="Z1242" s="520" t="s">
        <v>11235</v>
      </c>
      <c r="AA1242" s="520" t="s">
        <v>2690</v>
      </c>
      <c r="AB1242" s="520" t="s">
        <v>11236</v>
      </c>
      <c r="AC1242" s="520" t="s">
        <v>11237</v>
      </c>
      <c r="AD1242" s="520" t="s">
        <v>11238</v>
      </c>
      <c r="AE1242" s="520" t="s">
        <v>6549</v>
      </c>
      <c r="AF1242" s="520" t="s">
        <v>2464</v>
      </c>
      <c r="AG1242" s="520" t="s">
        <v>11239</v>
      </c>
    </row>
    <row r="1243" spans="1:33" ht="12.75" hidden="1" customHeight="1" outlineLevel="1">
      <c r="A1243" s="520" t="s">
        <v>11240</v>
      </c>
      <c r="B1243" s="520" t="s">
        <v>11241</v>
      </c>
      <c r="C1243" s="520" t="s">
        <v>11241</v>
      </c>
      <c r="D1243" s="520" t="s">
        <v>11241</v>
      </c>
      <c r="E1243" s="520" t="s">
        <v>5603</v>
      </c>
      <c r="F1243" s="520">
        <v>1</v>
      </c>
      <c r="G1243" s="523">
        <v>36526.000011574077</v>
      </c>
      <c r="H1243" s="523">
        <v>47848.999988425923</v>
      </c>
      <c r="I1243" s="523">
        <v>42599.59003472222</v>
      </c>
      <c r="J1243" s="520" t="s">
        <v>2465</v>
      </c>
      <c r="K1243" s="520">
        <v>1</v>
      </c>
      <c r="L1243" s="520" t="s">
        <v>2464</v>
      </c>
      <c r="M1243" s="520" t="s">
        <v>11242</v>
      </c>
      <c r="N1243" s="523">
        <v>39482</v>
      </c>
      <c r="O1243" s="520" t="s">
        <v>6541</v>
      </c>
      <c r="P1243" s="520" t="s">
        <v>11243</v>
      </c>
      <c r="Q1243" s="520" t="s">
        <v>11244</v>
      </c>
      <c r="R1243" s="520" t="s">
        <v>2464</v>
      </c>
      <c r="S1243" s="520" t="s">
        <v>2464</v>
      </c>
      <c r="T1243" s="520" t="s">
        <v>11245</v>
      </c>
      <c r="U1243" s="520" t="s">
        <v>11246</v>
      </c>
      <c r="V1243" s="520" t="s">
        <v>11247</v>
      </c>
      <c r="W1243" s="520" t="s">
        <v>6302</v>
      </c>
      <c r="X1243" s="520" t="s">
        <v>6303</v>
      </c>
      <c r="Y1243" s="520" t="s">
        <v>11248</v>
      </c>
      <c r="Z1243" s="520" t="s">
        <v>11249</v>
      </c>
      <c r="AA1243" s="520" t="s">
        <v>2690</v>
      </c>
      <c r="AB1243" s="520" t="s">
        <v>11250</v>
      </c>
      <c r="AC1243" s="520" t="s">
        <v>11251</v>
      </c>
      <c r="AD1243" s="520" t="s">
        <v>2464</v>
      </c>
      <c r="AE1243" s="520" t="s">
        <v>6549</v>
      </c>
      <c r="AF1243" s="520" t="s">
        <v>2464</v>
      </c>
      <c r="AG1243" s="520" t="s">
        <v>2464</v>
      </c>
    </row>
    <row r="1244" spans="1:33" ht="12.75" hidden="1" customHeight="1" outlineLevel="1">
      <c r="A1244" s="520" t="s">
        <v>11252</v>
      </c>
      <c r="B1244" s="520" t="s">
        <v>11253</v>
      </c>
      <c r="C1244" s="520" t="s">
        <v>11253</v>
      </c>
      <c r="D1244" s="520" t="s">
        <v>11253</v>
      </c>
      <c r="E1244" s="520" t="s">
        <v>5603</v>
      </c>
      <c r="F1244" s="520">
        <v>1</v>
      </c>
      <c r="G1244" s="523">
        <v>36526.000011574077</v>
      </c>
      <c r="H1244" s="523">
        <v>47848.999988425923</v>
      </c>
      <c r="I1244" s="523">
        <v>42599.59003472222</v>
      </c>
      <c r="J1244" s="520" t="s">
        <v>2465</v>
      </c>
      <c r="K1244" s="520">
        <v>1</v>
      </c>
      <c r="L1244" s="520" t="s">
        <v>2464</v>
      </c>
      <c r="M1244" s="520" t="s">
        <v>11254</v>
      </c>
      <c r="N1244" s="523">
        <v>39482</v>
      </c>
      <c r="O1244" s="520" t="s">
        <v>6541</v>
      </c>
      <c r="P1244" s="520" t="s">
        <v>2464</v>
      </c>
      <c r="Q1244" s="520" t="s">
        <v>11255</v>
      </c>
      <c r="R1244" s="520" t="s">
        <v>11256</v>
      </c>
      <c r="S1244" s="520" t="s">
        <v>11257</v>
      </c>
      <c r="T1244" s="520" t="s">
        <v>2464</v>
      </c>
      <c r="U1244" s="520" t="s">
        <v>11258</v>
      </c>
      <c r="V1244" s="520" t="s">
        <v>11259</v>
      </c>
      <c r="W1244" s="520" t="s">
        <v>6302</v>
      </c>
      <c r="X1244" s="520" t="s">
        <v>6303</v>
      </c>
      <c r="Y1244" s="520" t="s">
        <v>11260</v>
      </c>
      <c r="Z1244" s="520" t="s">
        <v>11261</v>
      </c>
      <c r="AA1244" s="520" t="s">
        <v>2690</v>
      </c>
      <c r="AB1244" s="520" t="s">
        <v>11262</v>
      </c>
      <c r="AC1244" s="520" t="s">
        <v>11263</v>
      </c>
      <c r="AD1244" s="520" t="s">
        <v>11264</v>
      </c>
      <c r="AE1244" s="520" t="s">
        <v>6549</v>
      </c>
      <c r="AF1244" s="520" t="s">
        <v>2464</v>
      </c>
      <c r="AG1244" s="520" t="s">
        <v>11265</v>
      </c>
    </row>
    <row r="1245" spans="1:33" ht="12.75" hidden="1" customHeight="1" outlineLevel="1">
      <c r="A1245" s="520" t="s">
        <v>11266</v>
      </c>
      <c r="B1245" s="520" t="s">
        <v>11267</v>
      </c>
      <c r="C1245" s="520" t="s">
        <v>11267</v>
      </c>
      <c r="D1245" s="520" t="s">
        <v>11267</v>
      </c>
      <c r="E1245" s="520" t="s">
        <v>5603</v>
      </c>
      <c r="F1245" s="520">
        <v>1</v>
      </c>
      <c r="G1245" s="523">
        <v>36526.000011574077</v>
      </c>
      <c r="H1245" s="523">
        <v>47848.999988425923</v>
      </c>
      <c r="I1245" s="523">
        <v>42599.59003472222</v>
      </c>
      <c r="J1245" s="520" t="s">
        <v>2465</v>
      </c>
      <c r="K1245" s="520">
        <v>1</v>
      </c>
      <c r="L1245" s="520" t="s">
        <v>2464</v>
      </c>
      <c r="M1245" s="520" t="s">
        <v>11268</v>
      </c>
      <c r="N1245" s="523">
        <v>39482</v>
      </c>
      <c r="O1245" s="520" t="s">
        <v>6541</v>
      </c>
      <c r="P1245" s="520" t="s">
        <v>2464</v>
      </c>
      <c r="Q1245" s="520" t="s">
        <v>11269</v>
      </c>
      <c r="R1245" s="520" t="s">
        <v>11270</v>
      </c>
      <c r="S1245" s="520" t="s">
        <v>2464</v>
      </c>
      <c r="T1245" s="520" t="s">
        <v>2464</v>
      </c>
      <c r="U1245" s="520" t="s">
        <v>11269</v>
      </c>
      <c r="V1245" s="520" t="s">
        <v>11271</v>
      </c>
      <c r="W1245" s="520" t="s">
        <v>6302</v>
      </c>
      <c r="X1245" s="520" t="s">
        <v>6303</v>
      </c>
      <c r="Y1245" s="520" t="s">
        <v>2464</v>
      </c>
      <c r="Z1245" s="520" t="s">
        <v>2464</v>
      </c>
      <c r="AA1245" s="520" t="s">
        <v>2690</v>
      </c>
      <c r="AB1245" s="520" t="s">
        <v>11272</v>
      </c>
      <c r="AC1245" s="520" t="s">
        <v>11273</v>
      </c>
      <c r="AD1245" s="520" t="s">
        <v>11274</v>
      </c>
      <c r="AE1245" s="520" t="s">
        <v>6549</v>
      </c>
      <c r="AF1245" s="520" t="s">
        <v>2464</v>
      </c>
      <c r="AG1245" s="520" t="s">
        <v>2464</v>
      </c>
    </row>
    <row r="1246" spans="1:33" ht="12.75" hidden="1" customHeight="1" outlineLevel="1">
      <c r="A1246" s="520" t="s">
        <v>11275</v>
      </c>
      <c r="B1246" s="520" t="s">
        <v>11276</v>
      </c>
      <c r="C1246" s="520" t="s">
        <v>11276</v>
      </c>
      <c r="D1246" s="520" t="s">
        <v>11276</v>
      </c>
      <c r="E1246" s="520" t="s">
        <v>5603</v>
      </c>
      <c r="F1246" s="520">
        <v>1</v>
      </c>
      <c r="G1246" s="523">
        <v>36526.000011574077</v>
      </c>
      <c r="H1246" s="523">
        <v>47848.999988425923</v>
      </c>
      <c r="I1246" s="523">
        <v>42599.59003472222</v>
      </c>
      <c r="J1246" s="520" t="s">
        <v>2465</v>
      </c>
      <c r="K1246" s="520">
        <v>1</v>
      </c>
      <c r="L1246" s="520" t="s">
        <v>2464</v>
      </c>
      <c r="M1246" s="520" t="s">
        <v>11277</v>
      </c>
      <c r="N1246" s="523">
        <v>39482</v>
      </c>
      <c r="O1246" s="520" t="s">
        <v>6541</v>
      </c>
      <c r="P1246" s="520" t="s">
        <v>2464</v>
      </c>
      <c r="Q1246" s="520" t="s">
        <v>11278</v>
      </c>
      <c r="R1246" s="520" t="s">
        <v>2464</v>
      </c>
      <c r="S1246" s="520" t="s">
        <v>11279</v>
      </c>
      <c r="T1246" s="520" t="s">
        <v>2464</v>
      </c>
      <c r="U1246" s="520" t="s">
        <v>11278</v>
      </c>
      <c r="V1246" s="520" t="s">
        <v>11280</v>
      </c>
      <c r="W1246" s="520" t="s">
        <v>6302</v>
      </c>
      <c r="X1246" s="520" t="s">
        <v>6303</v>
      </c>
      <c r="Y1246" s="520" t="s">
        <v>11281</v>
      </c>
      <c r="Z1246" s="520" t="s">
        <v>11282</v>
      </c>
      <c r="AA1246" s="520" t="s">
        <v>2690</v>
      </c>
      <c r="AB1246" s="520" t="s">
        <v>11283</v>
      </c>
      <c r="AC1246" s="520" t="s">
        <v>2464</v>
      </c>
      <c r="AD1246" s="520" t="s">
        <v>2464</v>
      </c>
      <c r="AE1246" s="520" t="s">
        <v>6549</v>
      </c>
      <c r="AF1246" s="520" t="s">
        <v>2464</v>
      </c>
      <c r="AG1246" s="520" t="s">
        <v>11284</v>
      </c>
    </row>
    <row r="1247" spans="1:33" ht="12.75" hidden="1" customHeight="1" outlineLevel="1">
      <c r="A1247" s="520" t="s">
        <v>11285</v>
      </c>
      <c r="B1247" s="520" t="s">
        <v>11286</v>
      </c>
      <c r="C1247" s="520" t="s">
        <v>11286</v>
      </c>
      <c r="D1247" s="520" t="s">
        <v>11286</v>
      </c>
      <c r="E1247" s="520" t="s">
        <v>5603</v>
      </c>
      <c r="F1247" s="520">
        <v>1</v>
      </c>
      <c r="G1247" s="523">
        <v>36526.000011574077</v>
      </c>
      <c r="H1247" s="523">
        <v>47848.999988425923</v>
      </c>
      <c r="I1247" s="523">
        <v>42599.59003472222</v>
      </c>
      <c r="J1247" s="520" t="s">
        <v>2465</v>
      </c>
      <c r="K1247" s="520">
        <v>1</v>
      </c>
      <c r="L1247" s="520" t="s">
        <v>2464</v>
      </c>
      <c r="M1247" s="520" t="s">
        <v>11287</v>
      </c>
      <c r="N1247" s="523">
        <v>39482</v>
      </c>
      <c r="O1247" s="520" t="s">
        <v>6541</v>
      </c>
      <c r="P1247" s="520" t="s">
        <v>2464</v>
      </c>
      <c r="Q1247" s="520" t="s">
        <v>11288</v>
      </c>
      <c r="R1247" s="520" t="s">
        <v>2464</v>
      </c>
      <c r="S1247" s="520" t="s">
        <v>2464</v>
      </c>
      <c r="T1247" s="520" t="s">
        <v>2464</v>
      </c>
      <c r="U1247" s="520" t="s">
        <v>11289</v>
      </c>
      <c r="V1247" s="520" t="s">
        <v>2464</v>
      </c>
      <c r="W1247" s="520" t="s">
        <v>6302</v>
      </c>
      <c r="X1247" s="520" t="s">
        <v>6303</v>
      </c>
      <c r="Y1247" s="520" t="s">
        <v>11290</v>
      </c>
      <c r="Z1247" s="520" t="s">
        <v>11291</v>
      </c>
      <c r="AA1247" s="520" t="s">
        <v>2690</v>
      </c>
      <c r="AB1247" s="520" t="s">
        <v>11292</v>
      </c>
      <c r="AC1247" s="520" t="s">
        <v>2464</v>
      </c>
      <c r="AD1247" s="520" t="s">
        <v>2464</v>
      </c>
      <c r="AE1247" s="520" t="s">
        <v>6549</v>
      </c>
      <c r="AF1247" s="520" t="s">
        <v>2464</v>
      </c>
      <c r="AG1247" s="520" t="s">
        <v>2464</v>
      </c>
    </row>
    <row r="1248" spans="1:33" ht="12.75" hidden="1" customHeight="1" outlineLevel="1">
      <c r="A1248" s="520" t="s">
        <v>11293</v>
      </c>
      <c r="B1248" s="520" t="s">
        <v>11294</v>
      </c>
      <c r="C1248" s="520" t="s">
        <v>11294</v>
      </c>
      <c r="D1248" s="520" t="s">
        <v>11294</v>
      </c>
      <c r="E1248" s="520" t="s">
        <v>5603</v>
      </c>
      <c r="F1248" s="520">
        <v>1</v>
      </c>
      <c r="G1248" s="523">
        <v>36526.000011574077</v>
      </c>
      <c r="H1248" s="523">
        <v>47848.999988425923</v>
      </c>
      <c r="I1248" s="523">
        <v>42599.59003472222</v>
      </c>
      <c r="J1248" s="520" t="s">
        <v>2465</v>
      </c>
      <c r="K1248" s="520">
        <v>1</v>
      </c>
      <c r="L1248" s="520" t="s">
        <v>2464</v>
      </c>
      <c r="M1248" s="520" t="s">
        <v>11295</v>
      </c>
      <c r="N1248" s="523">
        <v>39482</v>
      </c>
      <c r="O1248" s="520" t="s">
        <v>6541</v>
      </c>
      <c r="P1248" s="520" t="s">
        <v>2464</v>
      </c>
      <c r="Q1248" s="520" t="s">
        <v>8146</v>
      </c>
      <c r="R1248" s="520" t="s">
        <v>2464</v>
      </c>
      <c r="S1248" s="520" t="s">
        <v>2464</v>
      </c>
      <c r="T1248" s="520" t="s">
        <v>2464</v>
      </c>
      <c r="U1248" s="520" t="s">
        <v>11296</v>
      </c>
      <c r="V1248" s="520" t="s">
        <v>11297</v>
      </c>
      <c r="W1248" s="520" t="s">
        <v>6302</v>
      </c>
      <c r="X1248" s="520" t="s">
        <v>6303</v>
      </c>
      <c r="Y1248" s="520" t="s">
        <v>11298</v>
      </c>
      <c r="Z1248" s="520" t="s">
        <v>11299</v>
      </c>
      <c r="AA1248" s="520" t="s">
        <v>2690</v>
      </c>
      <c r="AB1248" s="520" t="s">
        <v>11300</v>
      </c>
      <c r="AC1248" s="520" t="s">
        <v>11301</v>
      </c>
      <c r="AD1248" s="520" t="s">
        <v>2464</v>
      </c>
      <c r="AE1248" s="520" t="s">
        <v>6549</v>
      </c>
      <c r="AF1248" s="520" t="s">
        <v>2464</v>
      </c>
      <c r="AG1248" s="520" t="s">
        <v>2464</v>
      </c>
    </row>
    <row r="1249" spans="1:33" ht="12.75" hidden="1" customHeight="1" outlineLevel="1">
      <c r="A1249" s="520" t="s">
        <v>11302</v>
      </c>
      <c r="B1249" s="520" t="s">
        <v>11303</v>
      </c>
      <c r="C1249" s="520" t="s">
        <v>11303</v>
      </c>
      <c r="D1249" s="520" t="s">
        <v>11303</v>
      </c>
      <c r="E1249" s="520" t="s">
        <v>5603</v>
      </c>
      <c r="F1249" s="520">
        <v>1</v>
      </c>
      <c r="G1249" s="523">
        <v>36526.000011574077</v>
      </c>
      <c r="H1249" s="523">
        <v>47848.999988425923</v>
      </c>
      <c r="I1249" s="523">
        <v>42599.59003472222</v>
      </c>
      <c r="J1249" s="520" t="s">
        <v>2465</v>
      </c>
      <c r="K1249" s="520">
        <v>1</v>
      </c>
      <c r="L1249" s="520" t="s">
        <v>2464</v>
      </c>
      <c r="M1249" s="520" t="s">
        <v>11304</v>
      </c>
      <c r="N1249" s="523">
        <v>39482</v>
      </c>
      <c r="O1249" s="520" t="s">
        <v>6541</v>
      </c>
      <c r="P1249" s="520" t="s">
        <v>2464</v>
      </c>
      <c r="Q1249" s="520" t="s">
        <v>11305</v>
      </c>
      <c r="R1249" s="520" t="s">
        <v>11306</v>
      </c>
      <c r="S1249" s="520" t="s">
        <v>11307</v>
      </c>
      <c r="T1249" s="520" t="s">
        <v>2464</v>
      </c>
      <c r="U1249" s="520" t="s">
        <v>11308</v>
      </c>
      <c r="V1249" s="520" t="s">
        <v>11309</v>
      </c>
      <c r="W1249" s="520" t="s">
        <v>6302</v>
      </c>
      <c r="X1249" s="520" t="s">
        <v>6303</v>
      </c>
      <c r="Y1249" s="520" t="s">
        <v>11310</v>
      </c>
      <c r="Z1249" s="520" t="s">
        <v>11311</v>
      </c>
      <c r="AA1249" s="520" t="s">
        <v>2690</v>
      </c>
      <c r="AB1249" s="520" t="s">
        <v>11312</v>
      </c>
      <c r="AC1249" s="520" t="s">
        <v>11313</v>
      </c>
      <c r="AD1249" s="520" t="s">
        <v>11314</v>
      </c>
      <c r="AE1249" s="520" t="s">
        <v>6549</v>
      </c>
      <c r="AF1249" s="520" t="s">
        <v>2464</v>
      </c>
      <c r="AG1249" s="520" t="s">
        <v>11315</v>
      </c>
    </row>
    <row r="1250" spans="1:33" ht="12.75" hidden="1" customHeight="1" outlineLevel="1">
      <c r="A1250" s="520" t="s">
        <v>11316</v>
      </c>
      <c r="B1250" s="520" t="s">
        <v>11317</v>
      </c>
      <c r="C1250" s="520" t="s">
        <v>11317</v>
      </c>
      <c r="D1250" s="520" t="s">
        <v>11317</v>
      </c>
      <c r="E1250" s="520" t="s">
        <v>5603</v>
      </c>
      <c r="F1250" s="520">
        <v>1</v>
      </c>
      <c r="G1250" s="523">
        <v>36526.000011574077</v>
      </c>
      <c r="H1250" s="523">
        <v>47848.999988425923</v>
      </c>
      <c r="I1250" s="523">
        <v>42599.59003472222</v>
      </c>
      <c r="J1250" s="520" t="s">
        <v>2465</v>
      </c>
      <c r="K1250" s="520">
        <v>1</v>
      </c>
      <c r="L1250" s="520" t="s">
        <v>2464</v>
      </c>
      <c r="M1250" s="520" t="s">
        <v>11318</v>
      </c>
      <c r="N1250" s="523">
        <v>39482</v>
      </c>
      <c r="O1250" s="520" t="s">
        <v>6541</v>
      </c>
      <c r="P1250" s="520" t="s">
        <v>2464</v>
      </c>
      <c r="Q1250" s="520" t="s">
        <v>11319</v>
      </c>
      <c r="R1250" s="520" t="s">
        <v>2464</v>
      </c>
      <c r="S1250" s="520" t="s">
        <v>11320</v>
      </c>
      <c r="T1250" s="520" t="s">
        <v>2464</v>
      </c>
      <c r="U1250" s="520" t="s">
        <v>11319</v>
      </c>
      <c r="V1250" s="520" t="s">
        <v>11321</v>
      </c>
      <c r="W1250" s="520" t="s">
        <v>6302</v>
      </c>
      <c r="X1250" s="520" t="s">
        <v>6303</v>
      </c>
      <c r="Y1250" s="520" t="s">
        <v>11322</v>
      </c>
      <c r="Z1250" s="520" t="s">
        <v>11323</v>
      </c>
      <c r="AA1250" s="520" t="s">
        <v>2690</v>
      </c>
      <c r="AB1250" s="520" t="s">
        <v>11324</v>
      </c>
      <c r="AC1250" s="520" t="s">
        <v>11325</v>
      </c>
      <c r="AD1250" s="520" t="s">
        <v>2464</v>
      </c>
      <c r="AE1250" s="520" t="s">
        <v>6549</v>
      </c>
      <c r="AF1250" s="520" t="s">
        <v>2464</v>
      </c>
      <c r="AG1250" s="520" t="s">
        <v>11326</v>
      </c>
    </row>
    <row r="1251" spans="1:33" ht="12.75" hidden="1" customHeight="1" outlineLevel="1">
      <c r="A1251" s="520" t="s">
        <v>11327</v>
      </c>
      <c r="B1251" s="520" t="s">
        <v>11328</v>
      </c>
      <c r="C1251" s="520" t="s">
        <v>11328</v>
      </c>
      <c r="D1251" s="520" t="s">
        <v>11328</v>
      </c>
      <c r="E1251" s="520" t="s">
        <v>5603</v>
      </c>
      <c r="F1251" s="520">
        <v>1</v>
      </c>
      <c r="G1251" s="523">
        <v>36526.000011574077</v>
      </c>
      <c r="H1251" s="523">
        <v>47848.999988425923</v>
      </c>
      <c r="I1251" s="523">
        <v>42599.59003472222</v>
      </c>
      <c r="J1251" s="520" t="s">
        <v>2465</v>
      </c>
      <c r="K1251" s="520">
        <v>1</v>
      </c>
      <c r="L1251" s="520" t="s">
        <v>2464</v>
      </c>
      <c r="M1251" s="520" t="s">
        <v>11329</v>
      </c>
      <c r="N1251" s="523">
        <v>39482</v>
      </c>
      <c r="O1251" s="520" t="s">
        <v>6541</v>
      </c>
      <c r="P1251" s="520" t="s">
        <v>2464</v>
      </c>
      <c r="Q1251" s="520" t="s">
        <v>11330</v>
      </c>
      <c r="R1251" s="520" t="s">
        <v>11331</v>
      </c>
      <c r="S1251" s="520" t="s">
        <v>2464</v>
      </c>
      <c r="T1251" s="520" t="s">
        <v>2464</v>
      </c>
      <c r="U1251" s="520" t="s">
        <v>11332</v>
      </c>
      <c r="V1251" s="520" t="s">
        <v>2464</v>
      </c>
      <c r="W1251" s="520" t="s">
        <v>6302</v>
      </c>
      <c r="X1251" s="520" t="s">
        <v>6303</v>
      </c>
      <c r="Y1251" s="520" t="s">
        <v>11333</v>
      </c>
      <c r="Z1251" s="520" t="s">
        <v>11334</v>
      </c>
      <c r="AA1251" s="520" t="s">
        <v>2690</v>
      </c>
      <c r="AB1251" s="520" t="s">
        <v>11335</v>
      </c>
      <c r="AC1251" s="520" t="s">
        <v>2464</v>
      </c>
      <c r="AD1251" s="520" t="s">
        <v>11336</v>
      </c>
      <c r="AE1251" s="520" t="s">
        <v>6549</v>
      </c>
      <c r="AF1251" s="520" t="s">
        <v>2464</v>
      </c>
      <c r="AG1251" s="520" t="s">
        <v>2464</v>
      </c>
    </row>
    <row r="1252" spans="1:33" ht="12.75" hidden="1" customHeight="1" outlineLevel="1">
      <c r="A1252" s="520" t="s">
        <v>11337</v>
      </c>
      <c r="B1252" s="520" t="s">
        <v>11338</v>
      </c>
      <c r="C1252" s="520" t="s">
        <v>11338</v>
      </c>
      <c r="D1252" s="520" t="s">
        <v>11338</v>
      </c>
      <c r="E1252" s="520" t="s">
        <v>5603</v>
      </c>
      <c r="F1252" s="520">
        <v>1</v>
      </c>
      <c r="G1252" s="523">
        <v>36526.000011574077</v>
      </c>
      <c r="H1252" s="523">
        <v>47848.999988425923</v>
      </c>
      <c r="I1252" s="523">
        <v>42599.59003472222</v>
      </c>
      <c r="J1252" s="520" t="s">
        <v>2465</v>
      </c>
      <c r="K1252" s="520">
        <v>1</v>
      </c>
      <c r="L1252" s="520" t="s">
        <v>2464</v>
      </c>
      <c r="M1252" s="520" t="s">
        <v>11339</v>
      </c>
      <c r="N1252" s="523">
        <v>39482</v>
      </c>
      <c r="O1252" s="520" t="s">
        <v>6541</v>
      </c>
      <c r="P1252" s="520" t="s">
        <v>2464</v>
      </c>
      <c r="Q1252" s="520" t="s">
        <v>11340</v>
      </c>
      <c r="R1252" s="520" t="s">
        <v>2464</v>
      </c>
      <c r="S1252" s="520" t="s">
        <v>11341</v>
      </c>
      <c r="T1252" s="520" t="s">
        <v>2464</v>
      </c>
      <c r="U1252" s="520" t="s">
        <v>11342</v>
      </c>
      <c r="V1252" s="520" t="s">
        <v>2464</v>
      </c>
      <c r="W1252" s="520" t="s">
        <v>6302</v>
      </c>
      <c r="X1252" s="520" t="s">
        <v>6303</v>
      </c>
      <c r="Y1252" s="520" t="s">
        <v>11343</v>
      </c>
      <c r="Z1252" s="520" t="s">
        <v>11344</v>
      </c>
      <c r="AA1252" s="520" t="s">
        <v>2690</v>
      </c>
      <c r="AB1252" s="520" t="s">
        <v>11345</v>
      </c>
      <c r="AC1252" s="520" t="s">
        <v>2464</v>
      </c>
      <c r="AD1252" s="520" t="s">
        <v>2464</v>
      </c>
      <c r="AE1252" s="520" t="s">
        <v>6549</v>
      </c>
      <c r="AF1252" s="520" t="s">
        <v>2464</v>
      </c>
      <c r="AG1252" s="520" t="s">
        <v>11346</v>
      </c>
    </row>
    <row r="1253" spans="1:33" ht="12.75" hidden="1" customHeight="1" outlineLevel="1">
      <c r="A1253" s="520" t="s">
        <v>11347</v>
      </c>
      <c r="B1253" s="520" t="s">
        <v>11348</v>
      </c>
      <c r="C1253" s="520" t="s">
        <v>11348</v>
      </c>
      <c r="D1253" s="520" t="s">
        <v>11348</v>
      </c>
      <c r="E1253" s="520" t="s">
        <v>5603</v>
      </c>
      <c r="F1253" s="520">
        <v>1</v>
      </c>
      <c r="G1253" s="523">
        <v>36526.000011574077</v>
      </c>
      <c r="H1253" s="523">
        <v>47848.999988425923</v>
      </c>
      <c r="I1253" s="523">
        <v>42599.59003472222</v>
      </c>
      <c r="J1253" s="520" t="s">
        <v>2465</v>
      </c>
      <c r="K1253" s="520">
        <v>1</v>
      </c>
      <c r="L1253" s="520" t="s">
        <v>2464</v>
      </c>
      <c r="M1253" s="520" t="s">
        <v>11349</v>
      </c>
      <c r="N1253" s="523">
        <v>39482</v>
      </c>
      <c r="O1253" s="520" t="s">
        <v>6541</v>
      </c>
      <c r="P1253" s="520" t="s">
        <v>2464</v>
      </c>
      <c r="Q1253" s="520" t="s">
        <v>11350</v>
      </c>
      <c r="R1253" s="520" t="s">
        <v>2464</v>
      </c>
      <c r="S1253" s="520" t="s">
        <v>2464</v>
      </c>
      <c r="T1253" s="520" t="s">
        <v>2464</v>
      </c>
      <c r="U1253" s="520" t="s">
        <v>11351</v>
      </c>
      <c r="V1253" s="520" t="s">
        <v>11352</v>
      </c>
      <c r="W1253" s="520" t="s">
        <v>6302</v>
      </c>
      <c r="X1253" s="520" t="s">
        <v>6303</v>
      </c>
      <c r="Y1253" s="520" t="s">
        <v>2464</v>
      </c>
      <c r="Z1253" s="520" t="s">
        <v>2464</v>
      </c>
      <c r="AA1253" s="520" t="s">
        <v>2690</v>
      </c>
      <c r="AB1253" s="520" t="s">
        <v>11353</v>
      </c>
      <c r="AC1253" s="520" t="s">
        <v>11354</v>
      </c>
      <c r="AD1253" s="520" t="s">
        <v>2464</v>
      </c>
      <c r="AE1253" s="520" t="s">
        <v>6549</v>
      </c>
      <c r="AF1253" s="520" t="s">
        <v>2464</v>
      </c>
      <c r="AG1253" s="520" t="s">
        <v>2464</v>
      </c>
    </row>
    <row r="1254" spans="1:33" ht="12.75" hidden="1" customHeight="1" outlineLevel="1">
      <c r="A1254" s="520" t="s">
        <v>11355</v>
      </c>
      <c r="B1254" s="520" t="s">
        <v>11356</v>
      </c>
      <c r="C1254" s="520" t="s">
        <v>11356</v>
      </c>
      <c r="D1254" s="520" t="s">
        <v>11356</v>
      </c>
      <c r="E1254" s="520" t="s">
        <v>5603</v>
      </c>
      <c r="F1254" s="520">
        <v>1</v>
      </c>
      <c r="G1254" s="523">
        <v>36526.000011574077</v>
      </c>
      <c r="H1254" s="523">
        <v>47848.999988425923</v>
      </c>
      <c r="I1254" s="523">
        <v>42599.59003472222</v>
      </c>
      <c r="J1254" s="520" t="s">
        <v>2465</v>
      </c>
      <c r="K1254" s="520">
        <v>1</v>
      </c>
      <c r="L1254" s="520" t="s">
        <v>2464</v>
      </c>
      <c r="M1254" s="520" t="s">
        <v>11357</v>
      </c>
      <c r="N1254" s="523">
        <v>39482</v>
      </c>
      <c r="O1254" s="520" t="s">
        <v>6541</v>
      </c>
      <c r="P1254" s="520" t="s">
        <v>2464</v>
      </c>
      <c r="Q1254" s="520" t="s">
        <v>8344</v>
      </c>
      <c r="R1254" s="520" t="s">
        <v>2464</v>
      </c>
      <c r="S1254" s="520" t="s">
        <v>2464</v>
      </c>
      <c r="T1254" s="520" t="s">
        <v>2464</v>
      </c>
      <c r="U1254" s="520" t="s">
        <v>11358</v>
      </c>
      <c r="V1254" s="520" t="s">
        <v>11359</v>
      </c>
      <c r="W1254" s="520" t="s">
        <v>6302</v>
      </c>
      <c r="X1254" s="520" t="s">
        <v>6303</v>
      </c>
      <c r="Y1254" s="520" t="s">
        <v>2464</v>
      </c>
      <c r="Z1254" s="520" t="s">
        <v>2464</v>
      </c>
      <c r="AA1254" s="520" t="s">
        <v>2690</v>
      </c>
      <c r="AB1254" s="520" t="s">
        <v>11360</v>
      </c>
      <c r="AC1254" s="520" t="s">
        <v>11361</v>
      </c>
      <c r="AD1254" s="520" t="s">
        <v>2464</v>
      </c>
      <c r="AE1254" s="520" t="s">
        <v>6549</v>
      </c>
      <c r="AF1254" s="520" t="s">
        <v>2464</v>
      </c>
      <c r="AG1254" s="520" t="s">
        <v>2464</v>
      </c>
    </row>
    <row r="1255" spans="1:33" ht="12.75" hidden="1" customHeight="1" outlineLevel="1">
      <c r="A1255" s="520" t="s">
        <v>11362</v>
      </c>
      <c r="B1255" s="520" t="s">
        <v>11363</v>
      </c>
      <c r="C1255" s="520" t="s">
        <v>11363</v>
      </c>
      <c r="D1255" s="520" t="s">
        <v>11363</v>
      </c>
      <c r="E1255" s="520" t="s">
        <v>2464</v>
      </c>
      <c r="F1255" s="520">
        <v>0</v>
      </c>
      <c r="G1255" s="523">
        <v>36526.000011574077</v>
      </c>
      <c r="H1255" s="523">
        <v>47848.999988425923</v>
      </c>
      <c r="I1255" s="523">
        <v>41843.911157407405</v>
      </c>
      <c r="J1255" s="520" t="s">
        <v>2465</v>
      </c>
      <c r="K1255" s="520">
        <v>1</v>
      </c>
      <c r="L1255" s="520" t="s">
        <v>2464</v>
      </c>
      <c r="M1255" s="520" t="s">
        <v>11364</v>
      </c>
      <c r="N1255" s="523">
        <v>39482</v>
      </c>
      <c r="O1255" s="520" t="s">
        <v>2464</v>
      </c>
      <c r="P1255" s="520" t="s">
        <v>2464</v>
      </c>
      <c r="Q1255" s="520" t="s">
        <v>2464</v>
      </c>
      <c r="R1255" s="520" t="s">
        <v>2464</v>
      </c>
      <c r="S1255" s="520" t="s">
        <v>2464</v>
      </c>
      <c r="T1255" s="520" t="s">
        <v>2464</v>
      </c>
      <c r="U1255" s="520" t="s">
        <v>2464</v>
      </c>
      <c r="V1255" s="520" t="s">
        <v>2464</v>
      </c>
      <c r="W1255" s="520" t="s">
        <v>2464</v>
      </c>
      <c r="X1255" s="520" t="s">
        <v>2464</v>
      </c>
      <c r="Y1255" s="520" t="s">
        <v>2464</v>
      </c>
      <c r="Z1255" s="520" t="s">
        <v>2464</v>
      </c>
      <c r="AA1255" s="520" t="s">
        <v>2689</v>
      </c>
      <c r="AB1255" s="520" t="s">
        <v>11365</v>
      </c>
      <c r="AC1255" s="520" t="s">
        <v>2464</v>
      </c>
      <c r="AD1255" s="520" t="s">
        <v>2464</v>
      </c>
      <c r="AE1255" s="520" t="s">
        <v>2464</v>
      </c>
      <c r="AF1255" s="520" t="s">
        <v>2464</v>
      </c>
      <c r="AG1255" s="520" t="s">
        <v>2464</v>
      </c>
    </row>
    <row r="1256" spans="1:33" ht="12.75" hidden="1" customHeight="1" outlineLevel="1">
      <c r="A1256" s="520" t="s">
        <v>11366</v>
      </c>
      <c r="B1256" s="520" t="s">
        <v>11367</v>
      </c>
      <c r="C1256" s="520" t="s">
        <v>11367</v>
      </c>
      <c r="D1256" s="520" t="s">
        <v>11367</v>
      </c>
      <c r="E1256" s="520" t="s">
        <v>11362</v>
      </c>
      <c r="F1256" s="520">
        <v>1</v>
      </c>
      <c r="G1256" s="523">
        <v>36526.000011574077</v>
      </c>
      <c r="H1256" s="523">
        <v>47848.999988425923</v>
      </c>
      <c r="I1256" s="523">
        <v>42599.59003472222</v>
      </c>
      <c r="J1256" s="520" t="s">
        <v>2465</v>
      </c>
      <c r="K1256" s="520">
        <v>1</v>
      </c>
      <c r="L1256" s="520" t="s">
        <v>2464</v>
      </c>
      <c r="M1256" s="520" t="s">
        <v>11368</v>
      </c>
      <c r="N1256" s="523">
        <v>39482</v>
      </c>
      <c r="O1256" s="520" t="s">
        <v>2464</v>
      </c>
      <c r="P1256" s="520" t="s">
        <v>2464</v>
      </c>
      <c r="Q1256" s="520" t="s">
        <v>11369</v>
      </c>
      <c r="R1256" s="520" t="s">
        <v>11370</v>
      </c>
      <c r="S1256" s="520" t="s">
        <v>2464</v>
      </c>
      <c r="T1256" s="520" t="s">
        <v>2464</v>
      </c>
      <c r="U1256" s="520" t="s">
        <v>11369</v>
      </c>
      <c r="V1256" s="520" t="s">
        <v>11371</v>
      </c>
      <c r="W1256" s="520" t="s">
        <v>5910</v>
      </c>
      <c r="X1256" s="520" t="s">
        <v>5911</v>
      </c>
      <c r="Y1256" s="520" t="s">
        <v>2464</v>
      </c>
      <c r="Z1256" s="520" t="s">
        <v>2464</v>
      </c>
      <c r="AA1256" s="520" t="s">
        <v>2690</v>
      </c>
      <c r="AB1256" s="520" t="s">
        <v>11372</v>
      </c>
      <c r="AC1256" s="520" t="s">
        <v>11373</v>
      </c>
      <c r="AD1256" s="520" t="s">
        <v>11374</v>
      </c>
      <c r="AE1256" s="520" t="s">
        <v>2464</v>
      </c>
      <c r="AF1256" s="520" t="s">
        <v>2464</v>
      </c>
      <c r="AG1256" s="520" t="s">
        <v>2464</v>
      </c>
    </row>
    <row r="1257" spans="1:33" ht="12.75" hidden="1" customHeight="1" outlineLevel="1">
      <c r="A1257" s="520" t="s">
        <v>11375</v>
      </c>
      <c r="B1257" s="520" t="s">
        <v>11376</v>
      </c>
      <c r="C1257" s="520" t="s">
        <v>11376</v>
      </c>
      <c r="D1257" s="520" t="s">
        <v>11376</v>
      </c>
      <c r="E1257" s="520" t="s">
        <v>11362</v>
      </c>
      <c r="F1257" s="520">
        <v>1</v>
      </c>
      <c r="G1257" s="523">
        <v>36526.000011574077</v>
      </c>
      <c r="H1257" s="523">
        <v>47848.999988425923</v>
      </c>
      <c r="I1257" s="523">
        <v>42599.59003472222</v>
      </c>
      <c r="J1257" s="520" t="s">
        <v>2465</v>
      </c>
      <c r="K1257" s="520">
        <v>1</v>
      </c>
      <c r="L1257" s="520" t="s">
        <v>2464</v>
      </c>
      <c r="M1257" s="520" t="s">
        <v>11377</v>
      </c>
      <c r="N1257" s="523">
        <v>39482</v>
      </c>
      <c r="O1257" s="520" t="s">
        <v>2464</v>
      </c>
      <c r="P1257" s="520" t="s">
        <v>2464</v>
      </c>
      <c r="Q1257" s="520" t="s">
        <v>11378</v>
      </c>
      <c r="R1257" s="520" t="s">
        <v>11379</v>
      </c>
      <c r="S1257" s="520" t="s">
        <v>2464</v>
      </c>
      <c r="T1257" s="520" t="s">
        <v>2464</v>
      </c>
      <c r="U1257" s="520" t="s">
        <v>11378</v>
      </c>
      <c r="V1257" s="520" t="s">
        <v>11380</v>
      </c>
      <c r="W1257" s="520" t="s">
        <v>5910</v>
      </c>
      <c r="X1257" s="520" t="s">
        <v>5911</v>
      </c>
      <c r="Y1257" s="520" t="s">
        <v>2464</v>
      </c>
      <c r="Z1257" s="520" t="s">
        <v>2464</v>
      </c>
      <c r="AA1257" s="520" t="s">
        <v>2690</v>
      </c>
      <c r="AB1257" s="520" t="s">
        <v>11381</v>
      </c>
      <c r="AC1257" s="520" t="s">
        <v>11382</v>
      </c>
      <c r="AD1257" s="520" t="s">
        <v>11383</v>
      </c>
      <c r="AE1257" s="520" t="s">
        <v>2464</v>
      </c>
      <c r="AF1257" s="520" t="s">
        <v>2464</v>
      </c>
      <c r="AG1257" s="520" t="s">
        <v>2464</v>
      </c>
    </row>
    <row r="1258" spans="1:33" ht="12.75" hidden="1" customHeight="1" outlineLevel="1">
      <c r="A1258" s="520" t="s">
        <v>11384</v>
      </c>
      <c r="B1258" s="520" t="s">
        <v>11385</v>
      </c>
      <c r="C1258" s="520" t="s">
        <v>11385</v>
      </c>
      <c r="D1258" s="520" t="s">
        <v>11385</v>
      </c>
      <c r="E1258" s="520" t="s">
        <v>11362</v>
      </c>
      <c r="F1258" s="520">
        <v>1</v>
      </c>
      <c r="G1258" s="523">
        <v>36526.000011574077</v>
      </c>
      <c r="H1258" s="523">
        <v>47848.999988425923</v>
      </c>
      <c r="I1258" s="523">
        <v>42599.59003472222</v>
      </c>
      <c r="J1258" s="520" t="s">
        <v>2465</v>
      </c>
      <c r="K1258" s="520">
        <v>1</v>
      </c>
      <c r="L1258" s="520" t="s">
        <v>2464</v>
      </c>
      <c r="M1258" s="520" t="s">
        <v>11386</v>
      </c>
      <c r="N1258" s="523">
        <v>39482</v>
      </c>
      <c r="O1258" s="520" t="s">
        <v>2464</v>
      </c>
      <c r="P1258" s="520" t="s">
        <v>2464</v>
      </c>
      <c r="Q1258" s="520" t="s">
        <v>11387</v>
      </c>
      <c r="R1258" s="520" t="s">
        <v>11388</v>
      </c>
      <c r="S1258" s="520" t="s">
        <v>2464</v>
      </c>
      <c r="T1258" s="520" t="s">
        <v>2464</v>
      </c>
      <c r="U1258" s="520" t="s">
        <v>11387</v>
      </c>
      <c r="V1258" s="520" t="s">
        <v>11389</v>
      </c>
      <c r="W1258" s="520" t="s">
        <v>5910</v>
      </c>
      <c r="X1258" s="520" t="s">
        <v>5911</v>
      </c>
      <c r="Y1258" s="520" t="s">
        <v>2464</v>
      </c>
      <c r="Z1258" s="520" t="s">
        <v>2464</v>
      </c>
      <c r="AA1258" s="520" t="s">
        <v>2690</v>
      </c>
      <c r="AB1258" s="520" t="s">
        <v>11390</v>
      </c>
      <c r="AC1258" s="520" t="s">
        <v>11391</v>
      </c>
      <c r="AD1258" s="520" t="s">
        <v>11392</v>
      </c>
      <c r="AE1258" s="520" t="s">
        <v>2464</v>
      </c>
      <c r="AF1258" s="520" t="s">
        <v>2464</v>
      </c>
      <c r="AG1258" s="520" t="s">
        <v>2464</v>
      </c>
    </row>
    <row r="1259" spans="1:33" ht="12.75" hidden="1" customHeight="1" outlineLevel="1">
      <c r="A1259" s="520" t="s">
        <v>11393</v>
      </c>
      <c r="B1259" s="520" t="s">
        <v>11394</v>
      </c>
      <c r="C1259" s="520" t="s">
        <v>11394</v>
      </c>
      <c r="D1259" s="520" t="s">
        <v>11394</v>
      </c>
      <c r="E1259" s="520" t="s">
        <v>11362</v>
      </c>
      <c r="F1259" s="520">
        <v>1</v>
      </c>
      <c r="G1259" s="523">
        <v>36526.000011574077</v>
      </c>
      <c r="H1259" s="523">
        <v>47848.999988425923</v>
      </c>
      <c r="I1259" s="523">
        <v>42599.59003472222</v>
      </c>
      <c r="J1259" s="520" t="s">
        <v>2465</v>
      </c>
      <c r="K1259" s="520">
        <v>1</v>
      </c>
      <c r="L1259" s="520" t="s">
        <v>2464</v>
      </c>
      <c r="M1259" s="520" t="s">
        <v>11395</v>
      </c>
      <c r="N1259" s="523">
        <v>39482</v>
      </c>
      <c r="O1259" s="520" t="s">
        <v>2464</v>
      </c>
      <c r="P1259" s="520" t="s">
        <v>2464</v>
      </c>
      <c r="Q1259" s="520" t="s">
        <v>11396</v>
      </c>
      <c r="R1259" s="520" t="s">
        <v>11397</v>
      </c>
      <c r="S1259" s="520" t="s">
        <v>2464</v>
      </c>
      <c r="T1259" s="520" t="s">
        <v>2464</v>
      </c>
      <c r="U1259" s="520" t="s">
        <v>11398</v>
      </c>
      <c r="V1259" s="520" t="s">
        <v>11399</v>
      </c>
      <c r="W1259" s="520" t="s">
        <v>5910</v>
      </c>
      <c r="X1259" s="520" t="s">
        <v>5911</v>
      </c>
      <c r="Y1259" s="520" t="s">
        <v>2464</v>
      </c>
      <c r="Z1259" s="520" t="s">
        <v>2464</v>
      </c>
      <c r="AA1259" s="520" t="s">
        <v>2690</v>
      </c>
      <c r="AB1259" s="520" t="s">
        <v>11400</v>
      </c>
      <c r="AC1259" s="520" t="s">
        <v>11401</v>
      </c>
      <c r="AD1259" s="520" t="s">
        <v>11402</v>
      </c>
      <c r="AE1259" s="520" t="s">
        <v>2464</v>
      </c>
      <c r="AF1259" s="520" t="s">
        <v>2464</v>
      </c>
      <c r="AG1259" s="520" t="s">
        <v>2464</v>
      </c>
    </row>
    <row r="1260" spans="1:33" ht="12.75" hidden="1" customHeight="1" outlineLevel="1">
      <c r="A1260" s="520" t="s">
        <v>11403</v>
      </c>
      <c r="B1260" s="520" t="s">
        <v>11404</v>
      </c>
      <c r="C1260" s="520" t="s">
        <v>11404</v>
      </c>
      <c r="D1260" s="520" t="s">
        <v>11404</v>
      </c>
      <c r="E1260" s="520" t="s">
        <v>11362</v>
      </c>
      <c r="F1260" s="520">
        <v>1</v>
      </c>
      <c r="G1260" s="523">
        <v>36526.000011574077</v>
      </c>
      <c r="H1260" s="523">
        <v>47848.999988425923</v>
      </c>
      <c r="I1260" s="523">
        <v>42599.59003472222</v>
      </c>
      <c r="J1260" s="520" t="s">
        <v>2465</v>
      </c>
      <c r="K1260" s="520">
        <v>1</v>
      </c>
      <c r="L1260" s="520" t="s">
        <v>2464</v>
      </c>
      <c r="M1260" s="520" t="s">
        <v>11405</v>
      </c>
      <c r="N1260" s="523">
        <v>39482</v>
      </c>
      <c r="O1260" s="520" t="s">
        <v>2464</v>
      </c>
      <c r="P1260" s="520" t="s">
        <v>2464</v>
      </c>
      <c r="Q1260" s="520" t="s">
        <v>11403</v>
      </c>
      <c r="R1260" s="520" t="s">
        <v>11406</v>
      </c>
      <c r="S1260" s="520" t="s">
        <v>2464</v>
      </c>
      <c r="T1260" s="520" t="s">
        <v>2464</v>
      </c>
      <c r="U1260" s="520" t="s">
        <v>11403</v>
      </c>
      <c r="V1260" s="520" t="s">
        <v>11407</v>
      </c>
      <c r="W1260" s="520" t="s">
        <v>5910</v>
      </c>
      <c r="X1260" s="520" t="s">
        <v>5911</v>
      </c>
      <c r="Y1260" s="520" t="s">
        <v>2464</v>
      </c>
      <c r="Z1260" s="520" t="s">
        <v>2464</v>
      </c>
      <c r="AA1260" s="520" t="s">
        <v>2690</v>
      </c>
      <c r="AB1260" s="520" t="s">
        <v>11408</v>
      </c>
      <c r="AC1260" s="520" t="s">
        <v>11409</v>
      </c>
      <c r="AD1260" s="520" t="s">
        <v>11410</v>
      </c>
      <c r="AE1260" s="520" t="s">
        <v>2464</v>
      </c>
      <c r="AF1260" s="520" t="s">
        <v>2464</v>
      </c>
      <c r="AG1260" s="520" t="s">
        <v>2464</v>
      </c>
    </row>
    <row r="1261" spans="1:33" ht="12.75" hidden="1" customHeight="1" outlineLevel="1">
      <c r="A1261" s="520" t="s">
        <v>11411</v>
      </c>
      <c r="B1261" s="520" t="s">
        <v>11412</v>
      </c>
      <c r="C1261" s="520" t="s">
        <v>11412</v>
      </c>
      <c r="D1261" s="520" t="s">
        <v>11412</v>
      </c>
      <c r="E1261" s="520" t="s">
        <v>11362</v>
      </c>
      <c r="F1261" s="520">
        <v>1</v>
      </c>
      <c r="G1261" s="523">
        <v>36526.000011574077</v>
      </c>
      <c r="H1261" s="523">
        <v>47848.999988425923</v>
      </c>
      <c r="I1261" s="523">
        <v>42599.59003472222</v>
      </c>
      <c r="J1261" s="520" t="s">
        <v>2465</v>
      </c>
      <c r="K1261" s="520">
        <v>1</v>
      </c>
      <c r="L1261" s="520" t="s">
        <v>2464</v>
      </c>
      <c r="M1261" s="520" t="s">
        <v>11413</v>
      </c>
      <c r="N1261" s="523">
        <v>39482</v>
      </c>
      <c r="O1261" s="520" t="s">
        <v>2464</v>
      </c>
      <c r="P1261" s="520" t="s">
        <v>2464</v>
      </c>
      <c r="Q1261" s="520" t="s">
        <v>11414</v>
      </c>
      <c r="R1261" s="520" t="s">
        <v>2464</v>
      </c>
      <c r="S1261" s="520" t="s">
        <v>2464</v>
      </c>
      <c r="T1261" s="520" t="s">
        <v>2464</v>
      </c>
      <c r="U1261" s="520" t="s">
        <v>11414</v>
      </c>
      <c r="V1261" s="520" t="s">
        <v>2464</v>
      </c>
      <c r="W1261" s="520" t="s">
        <v>5910</v>
      </c>
      <c r="X1261" s="520" t="s">
        <v>5911</v>
      </c>
      <c r="Y1261" s="520" t="s">
        <v>2464</v>
      </c>
      <c r="Z1261" s="520" t="s">
        <v>2464</v>
      </c>
      <c r="AA1261" s="520" t="s">
        <v>2690</v>
      </c>
      <c r="AB1261" s="520" t="s">
        <v>11415</v>
      </c>
      <c r="AC1261" s="520" t="s">
        <v>11416</v>
      </c>
      <c r="AD1261" s="520" t="s">
        <v>2464</v>
      </c>
      <c r="AE1261" s="520" t="s">
        <v>2464</v>
      </c>
      <c r="AF1261" s="520" t="s">
        <v>2464</v>
      </c>
      <c r="AG1261" s="520" t="s">
        <v>2464</v>
      </c>
    </row>
    <row r="1262" spans="1:33" ht="12.75" hidden="1" customHeight="1" outlineLevel="1">
      <c r="A1262" s="520" t="s">
        <v>11417</v>
      </c>
      <c r="B1262" s="520" t="s">
        <v>11418</v>
      </c>
      <c r="C1262" s="520" t="s">
        <v>11418</v>
      </c>
      <c r="D1262" s="520" t="s">
        <v>11418</v>
      </c>
      <c r="E1262" s="520" t="s">
        <v>11362</v>
      </c>
      <c r="F1262" s="520">
        <v>1</v>
      </c>
      <c r="G1262" s="523">
        <v>36526.000011574077</v>
      </c>
      <c r="H1262" s="523">
        <v>47848.999988425923</v>
      </c>
      <c r="I1262" s="523">
        <v>42599.59003472222</v>
      </c>
      <c r="J1262" s="520" t="s">
        <v>2465</v>
      </c>
      <c r="K1262" s="520">
        <v>1</v>
      </c>
      <c r="L1262" s="520" t="s">
        <v>2464</v>
      </c>
      <c r="M1262" s="520" t="s">
        <v>11419</v>
      </c>
      <c r="N1262" s="523">
        <v>39482</v>
      </c>
      <c r="O1262" s="520" t="s">
        <v>2464</v>
      </c>
      <c r="P1262" s="520" t="s">
        <v>2464</v>
      </c>
      <c r="Q1262" s="520" t="s">
        <v>11420</v>
      </c>
      <c r="R1262" s="520" t="s">
        <v>2464</v>
      </c>
      <c r="S1262" s="520" t="s">
        <v>2464</v>
      </c>
      <c r="T1262" s="520" t="s">
        <v>2464</v>
      </c>
      <c r="U1262" s="520" t="s">
        <v>11420</v>
      </c>
      <c r="V1262" s="520" t="s">
        <v>11421</v>
      </c>
      <c r="W1262" s="520" t="s">
        <v>5910</v>
      </c>
      <c r="X1262" s="520" t="s">
        <v>5911</v>
      </c>
      <c r="Y1262" s="520" t="s">
        <v>2464</v>
      </c>
      <c r="Z1262" s="520" t="s">
        <v>2464</v>
      </c>
      <c r="AA1262" s="520" t="s">
        <v>2690</v>
      </c>
      <c r="AB1262" s="520" t="s">
        <v>11422</v>
      </c>
      <c r="AC1262" s="520" t="s">
        <v>11423</v>
      </c>
      <c r="AD1262" s="520" t="s">
        <v>2464</v>
      </c>
      <c r="AE1262" s="520" t="s">
        <v>2464</v>
      </c>
      <c r="AF1262" s="520" t="s">
        <v>2464</v>
      </c>
      <c r="AG1262" s="520" t="s">
        <v>2464</v>
      </c>
    </row>
    <row r="1263" spans="1:33" ht="12.75" hidden="1" customHeight="1" outlineLevel="1">
      <c r="A1263" s="520" t="s">
        <v>11424</v>
      </c>
      <c r="B1263" s="520" t="s">
        <v>11425</v>
      </c>
      <c r="C1263" s="520" t="s">
        <v>11425</v>
      </c>
      <c r="D1263" s="520" t="s">
        <v>11425</v>
      </c>
      <c r="E1263" s="520" t="s">
        <v>11362</v>
      </c>
      <c r="F1263" s="520">
        <v>1</v>
      </c>
      <c r="G1263" s="523">
        <v>36526.000011574077</v>
      </c>
      <c r="H1263" s="523">
        <v>47848.999988425923</v>
      </c>
      <c r="I1263" s="523">
        <v>42599.59003472222</v>
      </c>
      <c r="J1263" s="520" t="s">
        <v>2465</v>
      </c>
      <c r="K1263" s="520">
        <v>1</v>
      </c>
      <c r="L1263" s="520" t="s">
        <v>2464</v>
      </c>
      <c r="M1263" s="520" t="s">
        <v>11426</v>
      </c>
      <c r="N1263" s="523">
        <v>39482</v>
      </c>
      <c r="O1263" s="520" t="s">
        <v>2464</v>
      </c>
      <c r="P1263" s="520" t="s">
        <v>2464</v>
      </c>
      <c r="Q1263" s="520" t="s">
        <v>11427</v>
      </c>
      <c r="R1263" s="520" t="s">
        <v>11428</v>
      </c>
      <c r="S1263" s="520" t="s">
        <v>2464</v>
      </c>
      <c r="T1263" s="520" t="s">
        <v>2464</v>
      </c>
      <c r="U1263" s="520" t="s">
        <v>11427</v>
      </c>
      <c r="V1263" s="520" t="s">
        <v>11429</v>
      </c>
      <c r="W1263" s="520" t="s">
        <v>5910</v>
      </c>
      <c r="X1263" s="520" t="s">
        <v>5911</v>
      </c>
      <c r="Y1263" s="520" t="s">
        <v>2464</v>
      </c>
      <c r="Z1263" s="520" t="s">
        <v>2464</v>
      </c>
      <c r="AA1263" s="520" t="s">
        <v>2690</v>
      </c>
      <c r="AB1263" s="520" t="s">
        <v>11430</v>
      </c>
      <c r="AC1263" s="520" t="s">
        <v>11431</v>
      </c>
      <c r="AD1263" s="520" t="s">
        <v>11432</v>
      </c>
      <c r="AE1263" s="520" t="s">
        <v>2464</v>
      </c>
      <c r="AF1263" s="520" t="s">
        <v>2464</v>
      </c>
      <c r="AG1263" s="520" t="s">
        <v>2464</v>
      </c>
    </row>
    <row r="1264" spans="1:33" ht="12.75" hidden="1" customHeight="1" outlineLevel="1">
      <c r="A1264" s="520" t="s">
        <v>11433</v>
      </c>
      <c r="B1264" s="520" t="s">
        <v>11434</v>
      </c>
      <c r="C1264" s="520" t="s">
        <v>11434</v>
      </c>
      <c r="D1264" s="520" t="s">
        <v>11434</v>
      </c>
      <c r="E1264" s="520" t="s">
        <v>11362</v>
      </c>
      <c r="F1264" s="520">
        <v>1</v>
      </c>
      <c r="G1264" s="523">
        <v>36526.000011574077</v>
      </c>
      <c r="H1264" s="523">
        <v>47848.999988425923</v>
      </c>
      <c r="I1264" s="523">
        <v>42599.59003472222</v>
      </c>
      <c r="J1264" s="520" t="s">
        <v>2465</v>
      </c>
      <c r="K1264" s="520">
        <v>1</v>
      </c>
      <c r="L1264" s="520" t="s">
        <v>2464</v>
      </c>
      <c r="M1264" s="520" t="s">
        <v>11435</v>
      </c>
      <c r="N1264" s="523">
        <v>39482</v>
      </c>
      <c r="O1264" s="520" t="s">
        <v>2464</v>
      </c>
      <c r="P1264" s="520" t="s">
        <v>2464</v>
      </c>
      <c r="Q1264" s="520" t="s">
        <v>11427</v>
      </c>
      <c r="R1264" s="520" t="s">
        <v>11436</v>
      </c>
      <c r="S1264" s="520" t="s">
        <v>2464</v>
      </c>
      <c r="T1264" s="520" t="s">
        <v>2464</v>
      </c>
      <c r="U1264" s="520" t="s">
        <v>11427</v>
      </c>
      <c r="V1264" s="520" t="s">
        <v>11437</v>
      </c>
      <c r="W1264" s="520" t="s">
        <v>5910</v>
      </c>
      <c r="X1264" s="520" t="s">
        <v>5911</v>
      </c>
      <c r="Y1264" s="520" t="s">
        <v>2464</v>
      </c>
      <c r="Z1264" s="520" t="s">
        <v>2464</v>
      </c>
      <c r="AA1264" s="520" t="s">
        <v>2690</v>
      </c>
      <c r="AB1264" s="520" t="s">
        <v>11438</v>
      </c>
      <c r="AC1264" s="520" t="s">
        <v>11439</v>
      </c>
      <c r="AD1264" s="520" t="s">
        <v>11440</v>
      </c>
      <c r="AE1264" s="520" t="s">
        <v>2464</v>
      </c>
      <c r="AF1264" s="520" t="s">
        <v>2464</v>
      </c>
      <c r="AG1264" s="520" t="s">
        <v>2464</v>
      </c>
    </row>
    <row r="1265" spans="1:33" ht="12.75" hidden="1" customHeight="1" outlineLevel="1">
      <c r="A1265" s="520" t="s">
        <v>11441</v>
      </c>
      <c r="B1265" s="520" t="s">
        <v>11442</v>
      </c>
      <c r="C1265" s="520" t="s">
        <v>11442</v>
      </c>
      <c r="D1265" s="520" t="s">
        <v>11442</v>
      </c>
      <c r="E1265" s="520" t="s">
        <v>11362</v>
      </c>
      <c r="F1265" s="520">
        <v>1</v>
      </c>
      <c r="G1265" s="523">
        <v>36526.000011574077</v>
      </c>
      <c r="H1265" s="523">
        <v>47848.999988425923</v>
      </c>
      <c r="I1265" s="523">
        <v>42599.59003472222</v>
      </c>
      <c r="J1265" s="520" t="s">
        <v>2465</v>
      </c>
      <c r="K1265" s="520">
        <v>1</v>
      </c>
      <c r="L1265" s="520" t="s">
        <v>2464</v>
      </c>
      <c r="M1265" s="520" t="s">
        <v>11443</v>
      </c>
      <c r="N1265" s="523">
        <v>39482</v>
      </c>
      <c r="O1265" s="520" t="s">
        <v>2464</v>
      </c>
      <c r="P1265" s="520" t="s">
        <v>2464</v>
      </c>
      <c r="Q1265" s="520" t="s">
        <v>11444</v>
      </c>
      <c r="R1265" s="520" t="s">
        <v>11445</v>
      </c>
      <c r="S1265" s="520" t="s">
        <v>2464</v>
      </c>
      <c r="T1265" s="520" t="s">
        <v>2464</v>
      </c>
      <c r="U1265" s="520" t="s">
        <v>11446</v>
      </c>
      <c r="V1265" s="520" t="s">
        <v>11447</v>
      </c>
      <c r="W1265" s="520" t="s">
        <v>5910</v>
      </c>
      <c r="X1265" s="520" t="s">
        <v>5911</v>
      </c>
      <c r="Y1265" s="520" t="s">
        <v>2464</v>
      </c>
      <c r="Z1265" s="520" t="s">
        <v>2464</v>
      </c>
      <c r="AA1265" s="520" t="s">
        <v>2690</v>
      </c>
      <c r="AB1265" s="520" t="s">
        <v>11448</v>
      </c>
      <c r="AC1265" s="520" t="s">
        <v>11449</v>
      </c>
      <c r="AD1265" s="520" t="s">
        <v>11450</v>
      </c>
      <c r="AE1265" s="520" t="s">
        <v>2464</v>
      </c>
      <c r="AF1265" s="520" t="s">
        <v>2464</v>
      </c>
      <c r="AG1265" s="520" t="s">
        <v>2464</v>
      </c>
    </row>
    <row r="1266" spans="1:33" ht="12.75" hidden="1" customHeight="1" outlineLevel="1">
      <c r="A1266" s="520" t="s">
        <v>11451</v>
      </c>
      <c r="B1266" s="520" t="s">
        <v>11452</v>
      </c>
      <c r="C1266" s="520" t="s">
        <v>11452</v>
      </c>
      <c r="D1266" s="520" t="s">
        <v>11452</v>
      </c>
      <c r="E1266" s="520" t="s">
        <v>11362</v>
      </c>
      <c r="F1266" s="520">
        <v>1</v>
      </c>
      <c r="G1266" s="523">
        <v>36526.000011574077</v>
      </c>
      <c r="H1266" s="523">
        <v>47848.999988425923</v>
      </c>
      <c r="I1266" s="523">
        <v>42599.59003472222</v>
      </c>
      <c r="J1266" s="520" t="s">
        <v>2465</v>
      </c>
      <c r="K1266" s="520">
        <v>1</v>
      </c>
      <c r="L1266" s="520" t="s">
        <v>2464</v>
      </c>
      <c r="M1266" s="520" t="s">
        <v>11453</v>
      </c>
      <c r="N1266" s="523">
        <v>39482</v>
      </c>
      <c r="O1266" s="520" t="s">
        <v>2464</v>
      </c>
      <c r="P1266" s="520" t="s">
        <v>2464</v>
      </c>
      <c r="Q1266" s="520" t="s">
        <v>11454</v>
      </c>
      <c r="R1266" s="520" t="s">
        <v>11455</v>
      </c>
      <c r="S1266" s="520" t="s">
        <v>2464</v>
      </c>
      <c r="T1266" s="520" t="s">
        <v>2464</v>
      </c>
      <c r="U1266" s="520" t="s">
        <v>11456</v>
      </c>
      <c r="V1266" s="520" t="s">
        <v>11457</v>
      </c>
      <c r="W1266" s="520" t="s">
        <v>5910</v>
      </c>
      <c r="X1266" s="520" t="s">
        <v>5911</v>
      </c>
      <c r="Y1266" s="520" t="s">
        <v>2464</v>
      </c>
      <c r="Z1266" s="520" t="s">
        <v>2464</v>
      </c>
      <c r="AA1266" s="520" t="s">
        <v>2690</v>
      </c>
      <c r="AB1266" s="520" t="s">
        <v>11458</v>
      </c>
      <c r="AC1266" s="520" t="s">
        <v>11459</v>
      </c>
      <c r="AD1266" s="520" t="s">
        <v>11460</v>
      </c>
      <c r="AE1266" s="520" t="s">
        <v>2464</v>
      </c>
      <c r="AF1266" s="520" t="s">
        <v>2464</v>
      </c>
      <c r="AG1266" s="520" t="s">
        <v>2464</v>
      </c>
    </row>
    <row r="1267" spans="1:33" ht="12.75" hidden="1" customHeight="1" outlineLevel="1">
      <c r="A1267" s="520" t="s">
        <v>11461</v>
      </c>
      <c r="B1267" s="520" t="s">
        <v>11462</v>
      </c>
      <c r="C1267" s="520" t="s">
        <v>11462</v>
      </c>
      <c r="D1267" s="520" t="s">
        <v>11462</v>
      </c>
      <c r="E1267" s="520" t="s">
        <v>11362</v>
      </c>
      <c r="F1267" s="520">
        <v>1</v>
      </c>
      <c r="G1267" s="523">
        <v>36526.000011574077</v>
      </c>
      <c r="H1267" s="523">
        <v>47848.999988425923</v>
      </c>
      <c r="I1267" s="523">
        <v>42599.59003472222</v>
      </c>
      <c r="J1267" s="520" t="s">
        <v>2465</v>
      </c>
      <c r="K1267" s="520">
        <v>1</v>
      </c>
      <c r="L1267" s="520" t="s">
        <v>2464</v>
      </c>
      <c r="M1267" s="520" t="s">
        <v>11463</v>
      </c>
      <c r="N1267" s="523">
        <v>39482</v>
      </c>
      <c r="O1267" s="520" t="s">
        <v>2464</v>
      </c>
      <c r="P1267" s="520" t="s">
        <v>2464</v>
      </c>
      <c r="Q1267" s="520" t="s">
        <v>11464</v>
      </c>
      <c r="R1267" s="520" t="s">
        <v>2464</v>
      </c>
      <c r="S1267" s="520" t="s">
        <v>2464</v>
      </c>
      <c r="T1267" s="520" t="s">
        <v>2464</v>
      </c>
      <c r="U1267" s="520" t="s">
        <v>11464</v>
      </c>
      <c r="V1267" s="520" t="s">
        <v>11465</v>
      </c>
      <c r="W1267" s="520" t="s">
        <v>5910</v>
      </c>
      <c r="X1267" s="520" t="s">
        <v>5911</v>
      </c>
      <c r="Y1267" s="520" t="s">
        <v>2464</v>
      </c>
      <c r="Z1267" s="520" t="s">
        <v>2464</v>
      </c>
      <c r="AA1267" s="520" t="s">
        <v>2690</v>
      </c>
      <c r="AB1267" s="520" t="s">
        <v>11466</v>
      </c>
      <c r="AC1267" s="520" t="s">
        <v>11467</v>
      </c>
      <c r="AD1267" s="520" t="s">
        <v>2464</v>
      </c>
      <c r="AE1267" s="520" t="s">
        <v>2464</v>
      </c>
      <c r="AF1267" s="520" t="s">
        <v>2464</v>
      </c>
      <c r="AG1267" s="520" t="s">
        <v>2464</v>
      </c>
    </row>
    <row r="1268" spans="1:33" ht="12.75" hidden="1" customHeight="1" outlineLevel="1">
      <c r="A1268" s="520" t="s">
        <v>11468</v>
      </c>
      <c r="B1268" s="520" t="s">
        <v>11469</v>
      </c>
      <c r="C1268" s="520" t="s">
        <v>11469</v>
      </c>
      <c r="D1268" s="520" t="s">
        <v>11469</v>
      </c>
      <c r="E1268" s="520" t="s">
        <v>11362</v>
      </c>
      <c r="F1268" s="520">
        <v>1</v>
      </c>
      <c r="G1268" s="523">
        <v>36526.000011574077</v>
      </c>
      <c r="H1268" s="523">
        <v>47848.999988425923</v>
      </c>
      <c r="I1268" s="523">
        <v>42599.59003472222</v>
      </c>
      <c r="J1268" s="520" t="s">
        <v>2465</v>
      </c>
      <c r="K1268" s="520">
        <v>1</v>
      </c>
      <c r="L1268" s="520" t="s">
        <v>2464</v>
      </c>
      <c r="M1268" s="520" t="s">
        <v>11470</v>
      </c>
      <c r="N1268" s="523">
        <v>39482</v>
      </c>
      <c r="O1268" s="520" t="s">
        <v>2464</v>
      </c>
      <c r="P1268" s="520" t="s">
        <v>2464</v>
      </c>
      <c r="Q1268" s="520" t="s">
        <v>11471</v>
      </c>
      <c r="R1268" s="520" t="s">
        <v>11472</v>
      </c>
      <c r="S1268" s="520" t="s">
        <v>2464</v>
      </c>
      <c r="T1268" s="520" t="s">
        <v>2464</v>
      </c>
      <c r="U1268" s="520" t="s">
        <v>11471</v>
      </c>
      <c r="V1268" s="520" t="s">
        <v>2464</v>
      </c>
      <c r="W1268" s="520" t="s">
        <v>5910</v>
      </c>
      <c r="X1268" s="520" t="s">
        <v>5911</v>
      </c>
      <c r="Y1268" s="520" t="s">
        <v>2464</v>
      </c>
      <c r="Z1268" s="520" t="s">
        <v>2464</v>
      </c>
      <c r="AA1268" s="520" t="s">
        <v>2690</v>
      </c>
      <c r="AB1268" s="520" t="s">
        <v>11473</v>
      </c>
      <c r="AC1268" s="520" t="s">
        <v>2464</v>
      </c>
      <c r="AD1268" s="520" t="s">
        <v>11474</v>
      </c>
      <c r="AE1268" s="520" t="s">
        <v>2464</v>
      </c>
      <c r="AF1268" s="520" t="s">
        <v>2464</v>
      </c>
      <c r="AG1268" s="520" t="s">
        <v>2464</v>
      </c>
    </row>
    <row r="1269" spans="1:33" ht="12.75" hidden="1" customHeight="1" outlineLevel="1">
      <c r="A1269" s="520" t="s">
        <v>11475</v>
      </c>
      <c r="B1269" s="520" t="s">
        <v>11476</v>
      </c>
      <c r="C1269" s="520" t="s">
        <v>11476</v>
      </c>
      <c r="D1269" s="520" t="s">
        <v>11476</v>
      </c>
      <c r="E1269" s="520" t="s">
        <v>11362</v>
      </c>
      <c r="F1269" s="520">
        <v>1</v>
      </c>
      <c r="G1269" s="523">
        <v>36526.000011574077</v>
      </c>
      <c r="H1269" s="523">
        <v>47848.999988425923</v>
      </c>
      <c r="I1269" s="523">
        <v>42599.59003472222</v>
      </c>
      <c r="J1269" s="520" t="s">
        <v>2465</v>
      </c>
      <c r="K1269" s="520">
        <v>1</v>
      </c>
      <c r="L1269" s="520" t="s">
        <v>2464</v>
      </c>
      <c r="M1269" s="520" t="s">
        <v>11477</v>
      </c>
      <c r="N1269" s="523">
        <v>39482</v>
      </c>
      <c r="O1269" s="520" t="s">
        <v>2464</v>
      </c>
      <c r="P1269" s="520" t="s">
        <v>2464</v>
      </c>
      <c r="Q1269" s="520" t="s">
        <v>6005</v>
      </c>
      <c r="R1269" s="520" t="s">
        <v>6066</v>
      </c>
      <c r="S1269" s="520" t="s">
        <v>2464</v>
      </c>
      <c r="T1269" s="520" t="s">
        <v>2464</v>
      </c>
      <c r="U1269" s="520" t="s">
        <v>6005</v>
      </c>
      <c r="V1269" s="520" t="s">
        <v>2464</v>
      </c>
      <c r="W1269" s="520" t="s">
        <v>5910</v>
      </c>
      <c r="X1269" s="520" t="s">
        <v>5911</v>
      </c>
      <c r="Y1269" s="520" t="s">
        <v>11478</v>
      </c>
      <c r="Z1269" s="520" t="s">
        <v>11479</v>
      </c>
      <c r="AA1269" s="520" t="s">
        <v>2690</v>
      </c>
      <c r="AB1269" s="520" t="s">
        <v>11480</v>
      </c>
      <c r="AC1269" s="520" t="s">
        <v>2464</v>
      </c>
      <c r="AD1269" s="520" t="s">
        <v>11481</v>
      </c>
      <c r="AE1269" s="520" t="s">
        <v>2464</v>
      </c>
      <c r="AF1269" s="520" t="s">
        <v>2464</v>
      </c>
      <c r="AG1269" s="520" t="s">
        <v>2464</v>
      </c>
    </row>
    <row r="1270" spans="1:33" ht="12.75" hidden="1" customHeight="1" outlineLevel="1">
      <c r="A1270" s="520" t="s">
        <v>11482</v>
      </c>
      <c r="B1270" s="520" t="s">
        <v>11483</v>
      </c>
      <c r="C1270" s="520" t="s">
        <v>11483</v>
      </c>
      <c r="D1270" s="520" t="s">
        <v>11483</v>
      </c>
      <c r="E1270" s="520" t="s">
        <v>11362</v>
      </c>
      <c r="F1270" s="520">
        <v>1</v>
      </c>
      <c r="G1270" s="523">
        <v>36526.000011574077</v>
      </c>
      <c r="H1270" s="523">
        <v>47848.999988425923</v>
      </c>
      <c r="I1270" s="523">
        <v>42599.59003472222</v>
      </c>
      <c r="J1270" s="520" t="s">
        <v>2465</v>
      </c>
      <c r="K1270" s="520">
        <v>1</v>
      </c>
      <c r="L1270" s="520" t="s">
        <v>2464</v>
      </c>
      <c r="M1270" s="520" t="s">
        <v>11484</v>
      </c>
      <c r="N1270" s="523">
        <v>39482</v>
      </c>
      <c r="O1270" s="520" t="s">
        <v>2464</v>
      </c>
      <c r="P1270" s="520" t="s">
        <v>2464</v>
      </c>
      <c r="Q1270" s="520" t="s">
        <v>6005</v>
      </c>
      <c r="R1270" s="520" t="s">
        <v>11485</v>
      </c>
      <c r="S1270" s="520" t="s">
        <v>2464</v>
      </c>
      <c r="T1270" s="520" t="s">
        <v>2464</v>
      </c>
      <c r="U1270" s="520" t="s">
        <v>6005</v>
      </c>
      <c r="V1270" s="520" t="s">
        <v>2464</v>
      </c>
      <c r="W1270" s="520" t="s">
        <v>5910</v>
      </c>
      <c r="X1270" s="520" t="s">
        <v>5911</v>
      </c>
      <c r="Y1270" s="520" t="s">
        <v>11486</v>
      </c>
      <c r="Z1270" s="520" t="s">
        <v>11479</v>
      </c>
      <c r="AA1270" s="520" t="s">
        <v>2690</v>
      </c>
      <c r="AB1270" s="520" t="s">
        <v>11487</v>
      </c>
      <c r="AC1270" s="520" t="s">
        <v>2464</v>
      </c>
      <c r="AD1270" s="520" t="s">
        <v>11488</v>
      </c>
      <c r="AE1270" s="520" t="s">
        <v>2464</v>
      </c>
      <c r="AF1270" s="520" t="s">
        <v>2464</v>
      </c>
      <c r="AG1270" s="520" t="s">
        <v>2464</v>
      </c>
    </row>
    <row r="1271" spans="1:33" ht="12.75" hidden="1" customHeight="1" outlineLevel="1">
      <c r="A1271" s="520" t="s">
        <v>11489</v>
      </c>
      <c r="B1271" s="520" t="s">
        <v>11490</v>
      </c>
      <c r="C1271" s="520" t="s">
        <v>11490</v>
      </c>
      <c r="D1271" s="520" t="s">
        <v>11490</v>
      </c>
      <c r="E1271" s="520" t="s">
        <v>11362</v>
      </c>
      <c r="F1271" s="520">
        <v>1</v>
      </c>
      <c r="G1271" s="523">
        <v>36526.000011574077</v>
      </c>
      <c r="H1271" s="523">
        <v>47848.999988425923</v>
      </c>
      <c r="I1271" s="523">
        <v>42599.59003472222</v>
      </c>
      <c r="J1271" s="520" t="s">
        <v>2465</v>
      </c>
      <c r="K1271" s="520">
        <v>1</v>
      </c>
      <c r="L1271" s="520" t="s">
        <v>2464</v>
      </c>
      <c r="M1271" s="520" t="s">
        <v>11491</v>
      </c>
      <c r="N1271" s="523">
        <v>39482</v>
      </c>
      <c r="O1271" s="520" t="s">
        <v>2464</v>
      </c>
      <c r="P1271" s="520" t="s">
        <v>11492</v>
      </c>
      <c r="Q1271" s="520" t="s">
        <v>6075</v>
      </c>
      <c r="R1271" s="520" t="s">
        <v>11493</v>
      </c>
      <c r="S1271" s="520" t="s">
        <v>2464</v>
      </c>
      <c r="T1271" s="520" t="s">
        <v>6077</v>
      </c>
      <c r="U1271" s="520" t="s">
        <v>11494</v>
      </c>
      <c r="V1271" s="520" t="s">
        <v>11495</v>
      </c>
      <c r="W1271" s="520" t="s">
        <v>5910</v>
      </c>
      <c r="X1271" s="520" t="s">
        <v>5911</v>
      </c>
      <c r="Y1271" s="520" t="s">
        <v>11496</v>
      </c>
      <c r="Z1271" s="520" t="s">
        <v>11497</v>
      </c>
      <c r="AA1271" s="520" t="s">
        <v>2690</v>
      </c>
      <c r="AB1271" s="520" t="s">
        <v>11498</v>
      </c>
      <c r="AC1271" s="520" t="s">
        <v>11499</v>
      </c>
      <c r="AD1271" s="520" t="s">
        <v>11500</v>
      </c>
      <c r="AE1271" s="520" t="s">
        <v>2464</v>
      </c>
      <c r="AF1271" s="520" t="s">
        <v>2464</v>
      </c>
      <c r="AG1271" s="520" t="s">
        <v>2464</v>
      </c>
    </row>
    <row r="1272" spans="1:33" ht="12.75" hidden="1" customHeight="1" outlineLevel="1">
      <c r="A1272" s="520" t="s">
        <v>11501</v>
      </c>
      <c r="B1272" s="520" t="s">
        <v>11502</v>
      </c>
      <c r="C1272" s="520" t="s">
        <v>11502</v>
      </c>
      <c r="D1272" s="520" t="s">
        <v>11502</v>
      </c>
      <c r="E1272" s="520" t="s">
        <v>11362</v>
      </c>
      <c r="F1272" s="520">
        <v>1</v>
      </c>
      <c r="G1272" s="523">
        <v>36526.000011574077</v>
      </c>
      <c r="H1272" s="523">
        <v>47848.999988425923</v>
      </c>
      <c r="I1272" s="523">
        <v>42599.59003472222</v>
      </c>
      <c r="J1272" s="520" t="s">
        <v>2465</v>
      </c>
      <c r="K1272" s="520">
        <v>1</v>
      </c>
      <c r="L1272" s="520" t="s">
        <v>2464</v>
      </c>
      <c r="M1272" s="520" t="s">
        <v>11503</v>
      </c>
      <c r="N1272" s="523">
        <v>39482</v>
      </c>
      <c r="O1272" s="520" t="s">
        <v>2464</v>
      </c>
      <c r="P1272" s="520" t="s">
        <v>2464</v>
      </c>
      <c r="Q1272" s="520" t="s">
        <v>8828</v>
      </c>
      <c r="R1272" s="520" t="s">
        <v>2464</v>
      </c>
      <c r="S1272" s="520" t="s">
        <v>2464</v>
      </c>
      <c r="T1272" s="520" t="s">
        <v>2464</v>
      </c>
      <c r="U1272" s="520" t="s">
        <v>11504</v>
      </c>
      <c r="V1272" s="520" t="s">
        <v>11505</v>
      </c>
      <c r="W1272" s="520" t="s">
        <v>5910</v>
      </c>
      <c r="X1272" s="520" t="s">
        <v>5911</v>
      </c>
      <c r="Y1272" s="520" t="s">
        <v>2464</v>
      </c>
      <c r="Z1272" s="520" t="s">
        <v>2464</v>
      </c>
      <c r="AA1272" s="520" t="s">
        <v>2690</v>
      </c>
      <c r="AB1272" s="520" t="s">
        <v>11506</v>
      </c>
      <c r="AC1272" s="520" t="s">
        <v>11507</v>
      </c>
      <c r="AD1272" s="520" t="s">
        <v>2464</v>
      </c>
      <c r="AE1272" s="520" t="s">
        <v>2464</v>
      </c>
      <c r="AF1272" s="520" t="s">
        <v>2464</v>
      </c>
      <c r="AG1272" s="520" t="s">
        <v>2464</v>
      </c>
    </row>
    <row r="1273" spans="1:33" ht="12.75" hidden="1" customHeight="1" outlineLevel="1">
      <c r="A1273" s="520" t="s">
        <v>4720</v>
      </c>
      <c r="B1273" s="520" t="s">
        <v>11508</v>
      </c>
      <c r="C1273" s="520" t="s">
        <v>11508</v>
      </c>
      <c r="D1273" s="520" t="s">
        <v>11509</v>
      </c>
      <c r="E1273" s="520" t="s">
        <v>11362</v>
      </c>
      <c r="F1273" s="520">
        <v>1</v>
      </c>
      <c r="G1273" s="523">
        <v>36526.000011574077</v>
      </c>
      <c r="H1273" s="523">
        <v>47848.999988425923</v>
      </c>
      <c r="I1273" s="523">
        <v>41843.911157407405</v>
      </c>
      <c r="J1273" s="520" t="s">
        <v>2465</v>
      </c>
      <c r="K1273" s="520">
        <v>1</v>
      </c>
      <c r="L1273" s="520" t="s">
        <v>2464</v>
      </c>
      <c r="M1273" s="520" t="s">
        <v>11510</v>
      </c>
      <c r="N1273" s="523">
        <v>39482</v>
      </c>
      <c r="O1273" s="520" t="s">
        <v>2464</v>
      </c>
      <c r="P1273" s="520" t="s">
        <v>2464</v>
      </c>
      <c r="Q1273" s="520" t="s">
        <v>2464</v>
      </c>
      <c r="R1273" s="520" t="s">
        <v>2464</v>
      </c>
      <c r="S1273" s="520" t="s">
        <v>2464</v>
      </c>
      <c r="T1273" s="520" t="s">
        <v>2464</v>
      </c>
      <c r="U1273" s="520" t="s">
        <v>2464</v>
      </c>
      <c r="V1273" s="520" t="s">
        <v>2464</v>
      </c>
      <c r="W1273" s="520" t="s">
        <v>6094</v>
      </c>
      <c r="X1273" s="520" t="s">
        <v>6095</v>
      </c>
      <c r="Y1273" s="520" t="s">
        <v>2464</v>
      </c>
      <c r="Z1273" s="520" t="s">
        <v>2464</v>
      </c>
      <c r="AA1273" s="520" t="s">
        <v>2690</v>
      </c>
      <c r="AB1273" s="520" t="s">
        <v>11511</v>
      </c>
      <c r="AC1273" s="520" t="s">
        <v>2464</v>
      </c>
      <c r="AD1273" s="520" t="s">
        <v>2464</v>
      </c>
      <c r="AE1273" s="520" t="s">
        <v>2464</v>
      </c>
      <c r="AF1273" s="520" t="s">
        <v>2464</v>
      </c>
      <c r="AG1273" s="520" t="s">
        <v>2464</v>
      </c>
    </row>
    <row r="1274" spans="1:33" ht="12.75" hidden="1" customHeight="1" outlineLevel="1">
      <c r="A1274" s="520" t="s">
        <v>11512</v>
      </c>
      <c r="B1274" s="520" t="s">
        <v>11513</v>
      </c>
      <c r="C1274" s="520" t="s">
        <v>11513</v>
      </c>
      <c r="D1274" s="520" t="s">
        <v>11514</v>
      </c>
      <c r="E1274" s="520" t="s">
        <v>11362</v>
      </c>
      <c r="F1274" s="520">
        <v>1</v>
      </c>
      <c r="G1274" s="523">
        <v>36526.000011574077</v>
      </c>
      <c r="H1274" s="523">
        <v>47848.999988425923</v>
      </c>
      <c r="I1274" s="523">
        <v>41843.911157407405</v>
      </c>
      <c r="J1274" s="520" t="s">
        <v>2465</v>
      </c>
      <c r="K1274" s="520">
        <v>1</v>
      </c>
      <c r="L1274" s="520" t="s">
        <v>2464</v>
      </c>
      <c r="M1274" s="520" t="s">
        <v>11515</v>
      </c>
      <c r="N1274" s="523">
        <v>39482</v>
      </c>
      <c r="O1274" s="520" t="s">
        <v>2464</v>
      </c>
      <c r="P1274" s="520" t="s">
        <v>2464</v>
      </c>
      <c r="Q1274" s="520" t="s">
        <v>2464</v>
      </c>
      <c r="R1274" s="520" t="s">
        <v>2464</v>
      </c>
      <c r="S1274" s="520" t="s">
        <v>2464</v>
      </c>
      <c r="T1274" s="520" t="s">
        <v>2464</v>
      </c>
      <c r="U1274" s="520" t="s">
        <v>2464</v>
      </c>
      <c r="V1274" s="520" t="s">
        <v>2464</v>
      </c>
      <c r="W1274" s="520" t="s">
        <v>6094</v>
      </c>
      <c r="X1274" s="520" t="s">
        <v>6095</v>
      </c>
      <c r="Y1274" s="520" t="s">
        <v>2464</v>
      </c>
      <c r="Z1274" s="520" t="s">
        <v>2464</v>
      </c>
      <c r="AA1274" s="520" t="s">
        <v>2690</v>
      </c>
      <c r="AB1274" s="520" t="s">
        <v>11516</v>
      </c>
      <c r="AC1274" s="520" t="s">
        <v>2464</v>
      </c>
      <c r="AD1274" s="520" t="s">
        <v>2464</v>
      </c>
      <c r="AE1274" s="520" t="s">
        <v>2464</v>
      </c>
      <c r="AF1274" s="520" t="s">
        <v>2464</v>
      </c>
      <c r="AG1274" s="520" t="s">
        <v>2464</v>
      </c>
    </row>
    <row r="1275" spans="1:33" ht="12.75" hidden="1" customHeight="1" outlineLevel="1">
      <c r="A1275" s="520" t="s">
        <v>11517</v>
      </c>
      <c r="B1275" s="520" t="s">
        <v>11518</v>
      </c>
      <c r="C1275" s="520" t="s">
        <v>11518</v>
      </c>
      <c r="D1275" s="520" t="s">
        <v>11518</v>
      </c>
      <c r="E1275" s="520" t="s">
        <v>11362</v>
      </c>
      <c r="F1275" s="520">
        <v>1</v>
      </c>
      <c r="G1275" s="523">
        <v>36526.000011574077</v>
      </c>
      <c r="H1275" s="523">
        <v>47848.999988425923</v>
      </c>
      <c r="I1275" s="523">
        <v>41843.911157407405</v>
      </c>
      <c r="J1275" s="520" t="s">
        <v>2465</v>
      </c>
      <c r="K1275" s="520">
        <v>1</v>
      </c>
      <c r="L1275" s="520" t="s">
        <v>2464</v>
      </c>
      <c r="M1275" s="520" t="s">
        <v>11519</v>
      </c>
      <c r="N1275" s="523">
        <v>39482</v>
      </c>
      <c r="O1275" s="520" t="s">
        <v>2464</v>
      </c>
      <c r="P1275" s="520" t="s">
        <v>2464</v>
      </c>
      <c r="Q1275" s="520" t="s">
        <v>2464</v>
      </c>
      <c r="R1275" s="520" t="s">
        <v>2464</v>
      </c>
      <c r="S1275" s="520" t="s">
        <v>2464</v>
      </c>
      <c r="T1275" s="520" t="s">
        <v>2464</v>
      </c>
      <c r="U1275" s="520" t="s">
        <v>2464</v>
      </c>
      <c r="V1275" s="520" t="s">
        <v>2464</v>
      </c>
      <c r="W1275" s="520" t="s">
        <v>6094</v>
      </c>
      <c r="X1275" s="520" t="s">
        <v>6095</v>
      </c>
      <c r="Y1275" s="520" t="s">
        <v>2464</v>
      </c>
      <c r="Z1275" s="520" t="s">
        <v>2464</v>
      </c>
      <c r="AA1275" s="520" t="s">
        <v>2690</v>
      </c>
      <c r="AB1275" s="520" t="s">
        <v>11520</v>
      </c>
      <c r="AC1275" s="520" t="s">
        <v>2464</v>
      </c>
      <c r="AD1275" s="520" t="s">
        <v>2464</v>
      </c>
      <c r="AE1275" s="520" t="s">
        <v>2464</v>
      </c>
      <c r="AF1275" s="520" t="s">
        <v>2464</v>
      </c>
      <c r="AG1275" s="520" t="s">
        <v>2464</v>
      </c>
    </row>
    <row r="1276" spans="1:33" ht="12.75" hidden="1" customHeight="1" outlineLevel="1">
      <c r="A1276" s="520" t="s">
        <v>11521</v>
      </c>
      <c r="B1276" s="520" t="s">
        <v>11522</v>
      </c>
      <c r="C1276" s="520" t="s">
        <v>11522</v>
      </c>
      <c r="D1276" s="520" t="s">
        <v>11523</v>
      </c>
      <c r="E1276" s="520" t="s">
        <v>11362</v>
      </c>
      <c r="F1276" s="520">
        <v>1</v>
      </c>
      <c r="G1276" s="523">
        <v>36526.000011574077</v>
      </c>
      <c r="H1276" s="523">
        <v>47848.999988425923</v>
      </c>
      <c r="I1276" s="523">
        <v>41843.911157407405</v>
      </c>
      <c r="J1276" s="520" t="s">
        <v>2465</v>
      </c>
      <c r="K1276" s="520">
        <v>1</v>
      </c>
      <c r="L1276" s="520" t="s">
        <v>2464</v>
      </c>
      <c r="M1276" s="520" t="s">
        <v>11524</v>
      </c>
      <c r="N1276" s="523">
        <v>39482</v>
      </c>
      <c r="O1276" s="520" t="s">
        <v>2464</v>
      </c>
      <c r="P1276" s="520" t="s">
        <v>2464</v>
      </c>
      <c r="Q1276" s="520" t="s">
        <v>2464</v>
      </c>
      <c r="R1276" s="520" t="s">
        <v>2464</v>
      </c>
      <c r="S1276" s="520" t="s">
        <v>2464</v>
      </c>
      <c r="T1276" s="520" t="s">
        <v>2464</v>
      </c>
      <c r="U1276" s="520" t="s">
        <v>2464</v>
      </c>
      <c r="V1276" s="520" t="s">
        <v>2464</v>
      </c>
      <c r="W1276" s="520" t="s">
        <v>6094</v>
      </c>
      <c r="X1276" s="520" t="s">
        <v>6095</v>
      </c>
      <c r="Y1276" s="520" t="s">
        <v>2464</v>
      </c>
      <c r="Z1276" s="520" t="s">
        <v>2464</v>
      </c>
      <c r="AA1276" s="520" t="s">
        <v>2690</v>
      </c>
      <c r="AB1276" s="520" t="s">
        <v>11525</v>
      </c>
      <c r="AC1276" s="520" t="s">
        <v>2464</v>
      </c>
      <c r="AD1276" s="520" t="s">
        <v>2464</v>
      </c>
      <c r="AE1276" s="520" t="s">
        <v>2464</v>
      </c>
      <c r="AF1276" s="520" t="s">
        <v>2464</v>
      </c>
      <c r="AG1276" s="520" t="s">
        <v>2464</v>
      </c>
    </row>
    <row r="1277" spans="1:33" ht="12.75" hidden="1" customHeight="1" outlineLevel="1">
      <c r="A1277" s="520" t="s">
        <v>11526</v>
      </c>
      <c r="B1277" s="520" t="s">
        <v>11527</v>
      </c>
      <c r="C1277" s="520" t="s">
        <v>11527</v>
      </c>
      <c r="D1277" s="520" t="s">
        <v>11527</v>
      </c>
      <c r="E1277" s="520" t="s">
        <v>11362</v>
      </c>
      <c r="F1277" s="520">
        <v>1</v>
      </c>
      <c r="G1277" s="523">
        <v>36526.000011574077</v>
      </c>
      <c r="H1277" s="523">
        <v>47848.999988425923</v>
      </c>
      <c r="I1277" s="523">
        <v>41843.911157407405</v>
      </c>
      <c r="J1277" s="520" t="s">
        <v>2465</v>
      </c>
      <c r="K1277" s="520">
        <v>1</v>
      </c>
      <c r="L1277" s="520" t="s">
        <v>2464</v>
      </c>
      <c r="M1277" s="520" t="s">
        <v>11528</v>
      </c>
      <c r="N1277" s="523">
        <v>39482</v>
      </c>
      <c r="O1277" s="520" t="s">
        <v>2464</v>
      </c>
      <c r="P1277" s="520" t="s">
        <v>2464</v>
      </c>
      <c r="Q1277" s="520" t="s">
        <v>2464</v>
      </c>
      <c r="R1277" s="520" t="s">
        <v>2464</v>
      </c>
      <c r="S1277" s="520" t="s">
        <v>2464</v>
      </c>
      <c r="T1277" s="520" t="s">
        <v>2464</v>
      </c>
      <c r="U1277" s="520" t="s">
        <v>2464</v>
      </c>
      <c r="V1277" s="520" t="s">
        <v>2464</v>
      </c>
      <c r="W1277" s="520" t="s">
        <v>6094</v>
      </c>
      <c r="X1277" s="520" t="s">
        <v>6095</v>
      </c>
      <c r="Y1277" s="520" t="s">
        <v>2464</v>
      </c>
      <c r="Z1277" s="520" t="s">
        <v>2464</v>
      </c>
      <c r="AA1277" s="520" t="s">
        <v>2690</v>
      </c>
      <c r="AB1277" s="520" t="s">
        <v>11529</v>
      </c>
      <c r="AC1277" s="520" t="s">
        <v>2464</v>
      </c>
      <c r="AD1277" s="520" t="s">
        <v>2464</v>
      </c>
      <c r="AE1277" s="520" t="s">
        <v>2464</v>
      </c>
      <c r="AF1277" s="520" t="s">
        <v>2464</v>
      </c>
      <c r="AG1277" s="520" t="s">
        <v>2464</v>
      </c>
    </row>
    <row r="1278" spans="1:33" ht="12.75" hidden="1" customHeight="1" outlineLevel="1">
      <c r="A1278" s="520" t="s">
        <v>11530</v>
      </c>
      <c r="B1278" s="520" t="s">
        <v>11531</v>
      </c>
      <c r="C1278" s="520" t="s">
        <v>11531</v>
      </c>
      <c r="D1278" s="520" t="s">
        <v>11531</v>
      </c>
      <c r="E1278" s="520" t="s">
        <v>11362</v>
      </c>
      <c r="F1278" s="520">
        <v>1</v>
      </c>
      <c r="G1278" s="523">
        <v>36526.000011574077</v>
      </c>
      <c r="H1278" s="523">
        <v>47848.999988425923</v>
      </c>
      <c r="I1278" s="523">
        <v>41843.911157407405</v>
      </c>
      <c r="J1278" s="520" t="s">
        <v>2465</v>
      </c>
      <c r="K1278" s="520">
        <v>1</v>
      </c>
      <c r="L1278" s="520" t="s">
        <v>2464</v>
      </c>
      <c r="M1278" s="520" t="s">
        <v>11532</v>
      </c>
      <c r="N1278" s="523">
        <v>39482</v>
      </c>
      <c r="O1278" s="520" t="s">
        <v>2464</v>
      </c>
      <c r="P1278" s="520" t="s">
        <v>2464</v>
      </c>
      <c r="Q1278" s="520" t="s">
        <v>2464</v>
      </c>
      <c r="R1278" s="520" t="s">
        <v>2464</v>
      </c>
      <c r="S1278" s="520" t="s">
        <v>2464</v>
      </c>
      <c r="T1278" s="520" t="s">
        <v>2464</v>
      </c>
      <c r="U1278" s="520" t="s">
        <v>2464</v>
      </c>
      <c r="V1278" s="520" t="s">
        <v>2464</v>
      </c>
      <c r="W1278" s="520" t="s">
        <v>6094</v>
      </c>
      <c r="X1278" s="520" t="s">
        <v>6095</v>
      </c>
      <c r="Y1278" s="520" t="s">
        <v>2464</v>
      </c>
      <c r="Z1278" s="520" t="s">
        <v>2464</v>
      </c>
      <c r="AA1278" s="520" t="s">
        <v>2690</v>
      </c>
      <c r="AB1278" s="520" t="s">
        <v>11533</v>
      </c>
      <c r="AC1278" s="520" t="s">
        <v>2464</v>
      </c>
      <c r="AD1278" s="520" t="s">
        <v>2464</v>
      </c>
      <c r="AE1278" s="520" t="s">
        <v>2464</v>
      </c>
      <c r="AF1278" s="520" t="s">
        <v>2464</v>
      </c>
      <c r="AG1278" s="520" t="s">
        <v>2464</v>
      </c>
    </row>
    <row r="1279" spans="1:33" ht="12.75" hidden="1" customHeight="1" outlineLevel="1">
      <c r="A1279" s="520" t="s">
        <v>11534</v>
      </c>
      <c r="B1279" s="520" t="s">
        <v>11535</v>
      </c>
      <c r="C1279" s="520" t="s">
        <v>11535</v>
      </c>
      <c r="D1279" s="520" t="s">
        <v>11535</v>
      </c>
      <c r="E1279" s="520" t="s">
        <v>11362</v>
      </c>
      <c r="F1279" s="520">
        <v>1</v>
      </c>
      <c r="G1279" s="523">
        <v>36526.000011574077</v>
      </c>
      <c r="H1279" s="523">
        <v>47848.999988425923</v>
      </c>
      <c r="I1279" s="523">
        <v>41843.911157407405</v>
      </c>
      <c r="J1279" s="520" t="s">
        <v>2465</v>
      </c>
      <c r="K1279" s="520">
        <v>1</v>
      </c>
      <c r="L1279" s="520" t="s">
        <v>2464</v>
      </c>
      <c r="M1279" s="520" t="s">
        <v>11536</v>
      </c>
      <c r="N1279" s="523">
        <v>39482</v>
      </c>
      <c r="O1279" s="520" t="s">
        <v>2464</v>
      </c>
      <c r="P1279" s="520" t="s">
        <v>2464</v>
      </c>
      <c r="Q1279" s="520" t="s">
        <v>2464</v>
      </c>
      <c r="R1279" s="520" t="s">
        <v>2464</v>
      </c>
      <c r="S1279" s="520" t="s">
        <v>2464</v>
      </c>
      <c r="T1279" s="520" t="s">
        <v>2464</v>
      </c>
      <c r="U1279" s="520" t="s">
        <v>2464</v>
      </c>
      <c r="V1279" s="520" t="s">
        <v>2464</v>
      </c>
      <c r="W1279" s="520" t="s">
        <v>6094</v>
      </c>
      <c r="X1279" s="520" t="s">
        <v>6095</v>
      </c>
      <c r="Y1279" s="520" t="s">
        <v>2464</v>
      </c>
      <c r="Z1279" s="520" t="s">
        <v>2464</v>
      </c>
      <c r="AA1279" s="520" t="s">
        <v>2690</v>
      </c>
      <c r="AB1279" s="520" t="s">
        <v>11537</v>
      </c>
      <c r="AC1279" s="520" t="s">
        <v>2464</v>
      </c>
      <c r="AD1279" s="520" t="s">
        <v>2464</v>
      </c>
      <c r="AE1279" s="520" t="s">
        <v>2464</v>
      </c>
      <c r="AF1279" s="520" t="s">
        <v>2464</v>
      </c>
      <c r="AG1279" s="520" t="s">
        <v>2464</v>
      </c>
    </row>
    <row r="1280" spans="1:33" ht="12.75" hidden="1" customHeight="1" outlineLevel="1">
      <c r="A1280" s="520" t="s">
        <v>11538</v>
      </c>
      <c r="B1280" s="520" t="s">
        <v>11539</v>
      </c>
      <c r="C1280" s="520" t="s">
        <v>11539</v>
      </c>
      <c r="D1280" s="520" t="s">
        <v>11540</v>
      </c>
      <c r="E1280" s="520" t="s">
        <v>11362</v>
      </c>
      <c r="F1280" s="520">
        <v>1</v>
      </c>
      <c r="G1280" s="523">
        <v>36526.000011574077</v>
      </c>
      <c r="H1280" s="523">
        <v>47848.999988425923</v>
      </c>
      <c r="I1280" s="523">
        <v>41843.911157407405</v>
      </c>
      <c r="J1280" s="520" t="s">
        <v>2465</v>
      </c>
      <c r="K1280" s="520">
        <v>1</v>
      </c>
      <c r="L1280" s="520" t="s">
        <v>2464</v>
      </c>
      <c r="M1280" s="520" t="s">
        <v>11541</v>
      </c>
      <c r="N1280" s="523">
        <v>39482</v>
      </c>
      <c r="O1280" s="520" t="s">
        <v>2464</v>
      </c>
      <c r="P1280" s="520" t="s">
        <v>2464</v>
      </c>
      <c r="Q1280" s="520" t="s">
        <v>2464</v>
      </c>
      <c r="R1280" s="520" t="s">
        <v>2464</v>
      </c>
      <c r="S1280" s="520" t="s">
        <v>2464</v>
      </c>
      <c r="T1280" s="520" t="s">
        <v>2464</v>
      </c>
      <c r="U1280" s="520" t="s">
        <v>2464</v>
      </c>
      <c r="V1280" s="520" t="s">
        <v>2464</v>
      </c>
      <c r="W1280" s="520" t="s">
        <v>6094</v>
      </c>
      <c r="X1280" s="520" t="s">
        <v>6095</v>
      </c>
      <c r="Y1280" s="520" t="s">
        <v>2464</v>
      </c>
      <c r="Z1280" s="520" t="s">
        <v>2464</v>
      </c>
      <c r="AA1280" s="520" t="s">
        <v>2690</v>
      </c>
      <c r="AB1280" s="520" t="s">
        <v>11542</v>
      </c>
      <c r="AC1280" s="520" t="s">
        <v>2464</v>
      </c>
      <c r="AD1280" s="520" t="s">
        <v>2464</v>
      </c>
      <c r="AE1280" s="520" t="s">
        <v>2464</v>
      </c>
      <c r="AF1280" s="520" t="s">
        <v>2464</v>
      </c>
      <c r="AG1280" s="520" t="s">
        <v>2464</v>
      </c>
    </row>
    <row r="1281" spans="1:33" ht="12.75" hidden="1" customHeight="1" outlineLevel="1">
      <c r="A1281" s="520" t="s">
        <v>11543</v>
      </c>
      <c r="B1281" s="520" t="s">
        <v>11544</v>
      </c>
      <c r="C1281" s="520" t="s">
        <v>11544</v>
      </c>
      <c r="D1281" s="520" t="s">
        <v>11545</v>
      </c>
      <c r="E1281" s="520" t="s">
        <v>11362</v>
      </c>
      <c r="F1281" s="520">
        <v>1</v>
      </c>
      <c r="G1281" s="523">
        <v>36526.000011574077</v>
      </c>
      <c r="H1281" s="523">
        <v>47848.999988425923</v>
      </c>
      <c r="I1281" s="523">
        <v>41843.911157407405</v>
      </c>
      <c r="J1281" s="520" t="s">
        <v>2465</v>
      </c>
      <c r="K1281" s="520">
        <v>1</v>
      </c>
      <c r="L1281" s="520" t="s">
        <v>2464</v>
      </c>
      <c r="M1281" s="520" t="s">
        <v>11546</v>
      </c>
      <c r="N1281" s="523">
        <v>39482</v>
      </c>
      <c r="O1281" s="520" t="s">
        <v>2464</v>
      </c>
      <c r="P1281" s="520" t="s">
        <v>2464</v>
      </c>
      <c r="Q1281" s="520" t="s">
        <v>2464</v>
      </c>
      <c r="R1281" s="520" t="s">
        <v>2464</v>
      </c>
      <c r="S1281" s="520" t="s">
        <v>2464</v>
      </c>
      <c r="T1281" s="520" t="s">
        <v>2464</v>
      </c>
      <c r="U1281" s="520" t="s">
        <v>2464</v>
      </c>
      <c r="V1281" s="520" t="s">
        <v>2464</v>
      </c>
      <c r="W1281" s="520" t="s">
        <v>6094</v>
      </c>
      <c r="X1281" s="520" t="s">
        <v>6095</v>
      </c>
      <c r="Y1281" s="520" t="s">
        <v>2464</v>
      </c>
      <c r="Z1281" s="520" t="s">
        <v>2464</v>
      </c>
      <c r="AA1281" s="520" t="s">
        <v>2690</v>
      </c>
      <c r="AB1281" s="520" t="s">
        <v>11547</v>
      </c>
      <c r="AC1281" s="520" t="s">
        <v>2464</v>
      </c>
      <c r="AD1281" s="520" t="s">
        <v>2464</v>
      </c>
      <c r="AE1281" s="520" t="s">
        <v>2464</v>
      </c>
      <c r="AF1281" s="520" t="s">
        <v>2464</v>
      </c>
      <c r="AG1281" s="520" t="s">
        <v>2464</v>
      </c>
    </row>
    <row r="1282" spans="1:33" ht="12.75" hidden="1" customHeight="1" outlineLevel="1">
      <c r="A1282" s="520" t="s">
        <v>11548</v>
      </c>
      <c r="B1282" s="520" t="s">
        <v>11549</v>
      </c>
      <c r="C1282" s="520" t="s">
        <v>11549</v>
      </c>
      <c r="D1282" s="520" t="s">
        <v>11550</v>
      </c>
      <c r="E1282" s="520" t="s">
        <v>11362</v>
      </c>
      <c r="F1282" s="520">
        <v>1</v>
      </c>
      <c r="G1282" s="523">
        <v>36526.000011574077</v>
      </c>
      <c r="H1282" s="523">
        <v>47848.999988425923</v>
      </c>
      <c r="I1282" s="523">
        <v>41843.911157407405</v>
      </c>
      <c r="J1282" s="520" t="s">
        <v>2465</v>
      </c>
      <c r="K1282" s="520">
        <v>1</v>
      </c>
      <c r="L1282" s="520" t="s">
        <v>2464</v>
      </c>
      <c r="M1282" s="520" t="s">
        <v>11551</v>
      </c>
      <c r="N1282" s="523">
        <v>39482</v>
      </c>
      <c r="O1282" s="520" t="s">
        <v>2464</v>
      </c>
      <c r="P1282" s="520" t="s">
        <v>2464</v>
      </c>
      <c r="Q1282" s="520" t="s">
        <v>2464</v>
      </c>
      <c r="R1282" s="520" t="s">
        <v>2464</v>
      </c>
      <c r="S1282" s="520" t="s">
        <v>2464</v>
      </c>
      <c r="T1282" s="520" t="s">
        <v>2464</v>
      </c>
      <c r="U1282" s="520" t="s">
        <v>2464</v>
      </c>
      <c r="V1282" s="520" t="s">
        <v>2464</v>
      </c>
      <c r="W1282" s="520" t="s">
        <v>6094</v>
      </c>
      <c r="X1282" s="520" t="s">
        <v>6095</v>
      </c>
      <c r="Y1282" s="520" t="s">
        <v>2464</v>
      </c>
      <c r="Z1282" s="520" t="s">
        <v>2464</v>
      </c>
      <c r="AA1282" s="520" t="s">
        <v>2690</v>
      </c>
      <c r="AB1282" s="520" t="s">
        <v>11552</v>
      </c>
      <c r="AC1282" s="520" t="s">
        <v>2464</v>
      </c>
      <c r="AD1282" s="520" t="s">
        <v>2464</v>
      </c>
      <c r="AE1282" s="520" t="s">
        <v>2464</v>
      </c>
      <c r="AF1282" s="520" t="s">
        <v>2464</v>
      </c>
      <c r="AG1282" s="520" t="s">
        <v>2464</v>
      </c>
    </row>
    <row r="1283" spans="1:33" ht="12.75" hidden="1" customHeight="1" outlineLevel="1">
      <c r="A1283" s="520" t="s">
        <v>4715</v>
      </c>
      <c r="B1283" s="520" t="s">
        <v>11553</v>
      </c>
      <c r="C1283" s="520" t="s">
        <v>11553</v>
      </c>
      <c r="D1283" s="520" t="s">
        <v>11554</v>
      </c>
      <c r="E1283" s="520" t="s">
        <v>11362</v>
      </c>
      <c r="F1283" s="520">
        <v>1</v>
      </c>
      <c r="G1283" s="523">
        <v>36526.000011574077</v>
      </c>
      <c r="H1283" s="523">
        <v>47848.999988425923</v>
      </c>
      <c r="I1283" s="523">
        <v>41843.911157407405</v>
      </c>
      <c r="J1283" s="520" t="s">
        <v>2465</v>
      </c>
      <c r="K1283" s="520">
        <v>1</v>
      </c>
      <c r="L1283" s="520" t="s">
        <v>2464</v>
      </c>
      <c r="M1283" s="520" t="s">
        <v>11555</v>
      </c>
      <c r="N1283" s="523">
        <v>39482</v>
      </c>
      <c r="O1283" s="520" t="s">
        <v>2464</v>
      </c>
      <c r="P1283" s="520" t="s">
        <v>2464</v>
      </c>
      <c r="Q1283" s="520" t="s">
        <v>2464</v>
      </c>
      <c r="R1283" s="520" t="s">
        <v>2464</v>
      </c>
      <c r="S1283" s="520" t="s">
        <v>2464</v>
      </c>
      <c r="T1283" s="520" t="s">
        <v>2464</v>
      </c>
      <c r="U1283" s="520" t="s">
        <v>2464</v>
      </c>
      <c r="V1283" s="520" t="s">
        <v>2464</v>
      </c>
      <c r="W1283" s="520" t="s">
        <v>6094</v>
      </c>
      <c r="X1283" s="520" t="s">
        <v>6095</v>
      </c>
      <c r="Y1283" s="520" t="s">
        <v>2464</v>
      </c>
      <c r="Z1283" s="520" t="s">
        <v>2464</v>
      </c>
      <c r="AA1283" s="520" t="s">
        <v>2690</v>
      </c>
      <c r="AB1283" s="520" t="s">
        <v>11556</v>
      </c>
      <c r="AC1283" s="520" t="s">
        <v>2464</v>
      </c>
      <c r="AD1283" s="520" t="s">
        <v>2464</v>
      </c>
      <c r="AE1283" s="520" t="s">
        <v>2464</v>
      </c>
      <c r="AF1283" s="520" t="s">
        <v>2464</v>
      </c>
      <c r="AG1283" s="520" t="s">
        <v>2464</v>
      </c>
    </row>
    <row r="1284" spans="1:33" ht="12.75" hidden="1" customHeight="1" outlineLevel="1">
      <c r="A1284" s="520" t="s">
        <v>4710</v>
      </c>
      <c r="B1284" s="520" t="s">
        <v>11557</v>
      </c>
      <c r="C1284" s="520" t="s">
        <v>11557</v>
      </c>
      <c r="D1284" s="520" t="s">
        <v>11558</v>
      </c>
      <c r="E1284" s="520" t="s">
        <v>11362</v>
      </c>
      <c r="F1284" s="520">
        <v>1</v>
      </c>
      <c r="G1284" s="523">
        <v>36526.000011574077</v>
      </c>
      <c r="H1284" s="523">
        <v>47848.999988425923</v>
      </c>
      <c r="I1284" s="523">
        <v>41843.911157407405</v>
      </c>
      <c r="J1284" s="520" t="s">
        <v>2465</v>
      </c>
      <c r="K1284" s="520">
        <v>1</v>
      </c>
      <c r="L1284" s="520" t="s">
        <v>2464</v>
      </c>
      <c r="M1284" s="520" t="s">
        <v>11559</v>
      </c>
      <c r="N1284" s="523">
        <v>39482</v>
      </c>
      <c r="O1284" s="520" t="s">
        <v>2464</v>
      </c>
      <c r="P1284" s="520" t="s">
        <v>2464</v>
      </c>
      <c r="Q1284" s="520" t="s">
        <v>2464</v>
      </c>
      <c r="R1284" s="520" t="s">
        <v>2464</v>
      </c>
      <c r="S1284" s="520" t="s">
        <v>2464</v>
      </c>
      <c r="T1284" s="520" t="s">
        <v>2464</v>
      </c>
      <c r="U1284" s="520" t="s">
        <v>2464</v>
      </c>
      <c r="V1284" s="520" t="s">
        <v>2464</v>
      </c>
      <c r="W1284" s="520" t="s">
        <v>6094</v>
      </c>
      <c r="X1284" s="520" t="s">
        <v>6095</v>
      </c>
      <c r="Y1284" s="520" t="s">
        <v>2464</v>
      </c>
      <c r="Z1284" s="520" t="s">
        <v>2464</v>
      </c>
      <c r="AA1284" s="520" t="s">
        <v>2690</v>
      </c>
      <c r="AB1284" s="520" t="s">
        <v>11560</v>
      </c>
      <c r="AC1284" s="520" t="s">
        <v>2464</v>
      </c>
      <c r="AD1284" s="520" t="s">
        <v>2464</v>
      </c>
      <c r="AE1284" s="520" t="s">
        <v>2464</v>
      </c>
      <c r="AF1284" s="520" t="s">
        <v>2464</v>
      </c>
      <c r="AG1284" s="520" t="s">
        <v>2464</v>
      </c>
    </row>
    <row r="1285" spans="1:33" ht="12.75" hidden="1" customHeight="1" outlineLevel="1">
      <c r="A1285" s="520" t="s">
        <v>10220</v>
      </c>
      <c r="B1285" s="520" t="s">
        <v>11561</v>
      </c>
      <c r="C1285" s="520" t="s">
        <v>11561</v>
      </c>
      <c r="D1285" s="520" t="s">
        <v>11562</v>
      </c>
      <c r="E1285" s="520" t="s">
        <v>11362</v>
      </c>
      <c r="F1285" s="520">
        <v>1</v>
      </c>
      <c r="G1285" s="523">
        <v>36526.000011574077</v>
      </c>
      <c r="H1285" s="523">
        <v>47848.999988425923</v>
      </c>
      <c r="I1285" s="523">
        <v>41843.911157407405</v>
      </c>
      <c r="J1285" s="520" t="s">
        <v>2465</v>
      </c>
      <c r="K1285" s="520">
        <v>1</v>
      </c>
      <c r="L1285" s="520" t="s">
        <v>2464</v>
      </c>
      <c r="M1285" s="520" t="s">
        <v>11563</v>
      </c>
      <c r="N1285" s="523">
        <v>39482</v>
      </c>
      <c r="O1285" s="520" t="s">
        <v>2464</v>
      </c>
      <c r="P1285" s="520" t="s">
        <v>2464</v>
      </c>
      <c r="Q1285" s="520" t="s">
        <v>2464</v>
      </c>
      <c r="R1285" s="520" t="s">
        <v>2464</v>
      </c>
      <c r="S1285" s="520" t="s">
        <v>2464</v>
      </c>
      <c r="T1285" s="520" t="s">
        <v>2464</v>
      </c>
      <c r="U1285" s="520" t="s">
        <v>2464</v>
      </c>
      <c r="V1285" s="520" t="s">
        <v>2464</v>
      </c>
      <c r="W1285" s="520" t="s">
        <v>6094</v>
      </c>
      <c r="X1285" s="520" t="s">
        <v>6095</v>
      </c>
      <c r="Y1285" s="520" t="s">
        <v>2464</v>
      </c>
      <c r="Z1285" s="520" t="s">
        <v>2464</v>
      </c>
      <c r="AA1285" s="520" t="s">
        <v>2690</v>
      </c>
      <c r="AB1285" s="520" t="s">
        <v>11564</v>
      </c>
      <c r="AC1285" s="520" t="s">
        <v>2464</v>
      </c>
      <c r="AD1285" s="520" t="s">
        <v>2464</v>
      </c>
      <c r="AE1285" s="520" t="s">
        <v>2464</v>
      </c>
      <c r="AF1285" s="520" t="s">
        <v>2464</v>
      </c>
      <c r="AG1285" s="520" t="s">
        <v>2464</v>
      </c>
    </row>
    <row r="1286" spans="1:33" ht="12.75" hidden="1" customHeight="1" outlineLevel="1">
      <c r="A1286" s="520" t="s">
        <v>11565</v>
      </c>
      <c r="B1286" s="520" t="s">
        <v>11566</v>
      </c>
      <c r="C1286" s="520" t="s">
        <v>11566</v>
      </c>
      <c r="D1286" s="520" t="s">
        <v>11567</v>
      </c>
      <c r="E1286" s="520" t="s">
        <v>11362</v>
      </c>
      <c r="F1286" s="520">
        <v>1</v>
      </c>
      <c r="G1286" s="523">
        <v>36526.000011574077</v>
      </c>
      <c r="H1286" s="523">
        <v>47848.999988425923</v>
      </c>
      <c r="I1286" s="523">
        <v>41843.911157407405</v>
      </c>
      <c r="J1286" s="520" t="s">
        <v>2465</v>
      </c>
      <c r="K1286" s="520">
        <v>1</v>
      </c>
      <c r="L1286" s="520" t="s">
        <v>2464</v>
      </c>
      <c r="M1286" s="520" t="s">
        <v>11568</v>
      </c>
      <c r="N1286" s="523">
        <v>39482</v>
      </c>
      <c r="O1286" s="520" t="s">
        <v>2464</v>
      </c>
      <c r="P1286" s="520" t="s">
        <v>2464</v>
      </c>
      <c r="Q1286" s="520" t="s">
        <v>2464</v>
      </c>
      <c r="R1286" s="520" t="s">
        <v>2464</v>
      </c>
      <c r="S1286" s="520" t="s">
        <v>2464</v>
      </c>
      <c r="T1286" s="520" t="s">
        <v>2464</v>
      </c>
      <c r="U1286" s="520" t="s">
        <v>2464</v>
      </c>
      <c r="V1286" s="520" t="s">
        <v>2464</v>
      </c>
      <c r="W1286" s="520" t="s">
        <v>6094</v>
      </c>
      <c r="X1286" s="520" t="s">
        <v>6095</v>
      </c>
      <c r="Y1286" s="520" t="s">
        <v>2464</v>
      </c>
      <c r="Z1286" s="520" t="s">
        <v>2464</v>
      </c>
      <c r="AA1286" s="520" t="s">
        <v>2690</v>
      </c>
      <c r="AB1286" s="520" t="s">
        <v>11569</v>
      </c>
      <c r="AC1286" s="520" t="s">
        <v>2464</v>
      </c>
      <c r="AD1286" s="520" t="s">
        <v>2464</v>
      </c>
      <c r="AE1286" s="520" t="s">
        <v>2464</v>
      </c>
      <c r="AF1286" s="520" t="s">
        <v>2464</v>
      </c>
      <c r="AG1286" s="520" t="s">
        <v>2464</v>
      </c>
    </row>
    <row r="1287" spans="1:33" ht="12.75" hidden="1" customHeight="1" outlineLevel="1">
      <c r="A1287" s="520" t="s">
        <v>11570</v>
      </c>
      <c r="B1287" s="520" t="s">
        <v>11571</v>
      </c>
      <c r="C1287" s="520" t="s">
        <v>11571</v>
      </c>
      <c r="D1287" s="520" t="s">
        <v>11572</v>
      </c>
      <c r="E1287" s="520" t="s">
        <v>11362</v>
      </c>
      <c r="F1287" s="520">
        <v>1</v>
      </c>
      <c r="G1287" s="523">
        <v>36526.000011574077</v>
      </c>
      <c r="H1287" s="523">
        <v>47848.999988425923</v>
      </c>
      <c r="I1287" s="523">
        <v>41843.911157407405</v>
      </c>
      <c r="J1287" s="520" t="s">
        <v>2465</v>
      </c>
      <c r="K1287" s="520">
        <v>1</v>
      </c>
      <c r="L1287" s="520" t="s">
        <v>2464</v>
      </c>
      <c r="M1287" s="520" t="s">
        <v>11573</v>
      </c>
      <c r="N1287" s="523">
        <v>39482</v>
      </c>
      <c r="O1287" s="520" t="s">
        <v>2464</v>
      </c>
      <c r="P1287" s="520" t="s">
        <v>2464</v>
      </c>
      <c r="Q1287" s="520" t="s">
        <v>2464</v>
      </c>
      <c r="R1287" s="520" t="s">
        <v>2464</v>
      </c>
      <c r="S1287" s="520" t="s">
        <v>2464</v>
      </c>
      <c r="T1287" s="520" t="s">
        <v>2464</v>
      </c>
      <c r="U1287" s="520" t="s">
        <v>2464</v>
      </c>
      <c r="V1287" s="520" t="s">
        <v>2464</v>
      </c>
      <c r="W1287" s="520" t="s">
        <v>6094</v>
      </c>
      <c r="X1287" s="520" t="s">
        <v>6095</v>
      </c>
      <c r="Y1287" s="520" t="s">
        <v>2464</v>
      </c>
      <c r="Z1287" s="520" t="s">
        <v>2464</v>
      </c>
      <c r="AA1287" s="520" t="s">
        <v>2690</v>
      </c>
      <c r="AB1287" s="520" t="s">
        <v>11574</v>
      </c>
      <c r="AC1287" s="520" t="s">
        <v>2464</v>
      </c>
      <c r="AD1287" s="520" t="s">
        <v>2464</v>
      </c>
      <c r="AE1287" s="520" t="s">
        <v>2464</v>
      </c>
      <c r="AF1287" s="520" t="s">
        <v>2464</v>
      </c>
      <c r="AG1287" s="520" t="s">
        <v>2464</v>
      </c>
    </row>
    <row r="1288" spans="1:33" ht="12.75" hidden="1" customHeight="1" outlineLevel="1">
      <c r="A1288" s="520" t="s">
        <v>11575</v>
      </c>
      <c r="B1288" s="520" t="s">
        <v>11576</v>
      </c>
      <c r="C1288" s="520" t="s">
        <v>11576</v>
      </c>
      <c r="D1288" s="520" t="s">
        <v>11577</v>
      </c>
      <c r="E1288" s="520" t="s">
        <v>11362</v>
      </c>
      <c r="F1288" s="520">
        <v>1</v>
      </c>
      <c r="G1288" s="523">
        <v>36526.000011574077</v>
      </c>
      <c r="H1288" s="523">
        <v>47848.999988425923</v>
      </c>
      <c r="I1288" s="523">
        <v>41843.911157407405</v>
      </c>
      <c r="J1288" s="520" t="s">
        <v>2465</v>
      </c>
      <c r="K1288" s="520">
        <v>1</v>
      </c>
      <c r="L1288" s="520" t="s">
        <v>2464</v>
      </c>
      <c r="M1288" s="520" t="s">
        <v>11578</v>
      </c>
      <c r="N1288" s="523">
        <v>39482</v>
      </c>
      <c r="O1288" s="520" t="s">
        <v>2464</v>
      </c>
      <c r="P1288" s="520" t="s">
        <v>2464</v>
      </c>
      <c r="Q1288" s="520" t="s">
        <v>2464</v>
      </c>
      <c r="R1288" s="520" t="s">
        <v>2464</v>
      </c>
      <c r="S1288" s="520" t="s">
        <v>2464</v>
      </c>
      <c r="T1288" s="520" t="s">
        <v>2464</v>
      </c>
      <c r="U1288" s="520" t="s">
        <v>2464</v>
      </c>
      <c r="V1288" s="520" t="s">
        <v>2464</v>
      </c>
      <c r="W1288" s="520" t="s">
        <v>6094</v>
      </c>
      <c r="X1288" s="520" t="s">
        <v>6095</v>
      </c>
      <c r="Y1288" s="520" t="s">
        <v>2464</v>
      </c>
      <c r="Z1288" s="520" t="s">
        <v>2464</v>
      </c>
      <c r="AA1288" s="520" t="s">
        <v>2690</v>
      </c>
      <c r="AB1288" s="520" t="s">
        <v>11579</v>
      </c>
      <c r="AC1288" s="520" t="s">
        <v>2464</v>
      </c>
      <c r="AD1288" s="520" t="s">
        <v>2464</v>
      </c>
      <c r="AE1288" s="520" t="s">
        <v>2464</v>
      </c>
      <c r="AF1288" s="520" t="s">
        <v>2464</v>
      </c>
      <c r="AG1288" s="520" t="s">
        <v>2464</v>
      </c>
    </row>
    <row r="1289" spans="1:33" ht="12.75" hidden="1" customHeight="1" outlineLevel="1">
      <c r="A1289" s="520" t="s">
        <v>11580</v>
      </c>
      <c r="B1289" s="520" t="s">
        <v>11581</v>
      </c>
      <c r="C1289" s="520" t="s">
        <v>11581</v>
      </c>
      <c r="D1289" s="520" t="s">
        <v>11582</v>
      </c>
      <c r="E1289" s="520" t="s">
        <v>11362</v>
      </c>
      <c r="F1289" s="520">
        <v>1</v>
      </c>
      <c r="G1289" s="523">
        <v>36526.000011574077</v>
      </c>
      <c r="H1289" s="523">
        <v>47848.999988425923</v>
      </c>
      <c r="I1289" s="523">
        <v>41843.911157407405</v>
      </c>
      <c r="J1289" s="520" t="s">
        <v>2465</v>
      </c>
      <c r="K1289" s="520">
        <v>1</v>
      </c>
      <c r="L1289" s="520" t="s">
        <v>2464</v>
      </c>
      <c r="M1289" s="520" t="s">
        <v>11583</v>
      </c>
      <c r="N1289" s="523">
        <v>39482</v>
      </c>
      <c r="O1289" s="520" t="s">
        <v>2464</v>
      </c>
      <c r="P1289" s="520" t="s">
        <v>2464</v>
      </c>
      <c r="Q1289" s="520" t="s">
        <v>2464</v>
      </c>
      <c r="R1289" s="520" t="s">
        <v>2464</v>
      </c>
      <c r="S1289" s="520" t="s">
        <v>2464</v>
      </c>
      <c r="T1289" s="520" t="s">
        <v>2464</v>
      </c>
      <c r="U1289" s="520" t="s">
        <v>2464</v>
      </c>
      <c r="V1289" s="520" t="s">
        <v>2464</v>
      </c>
      <c r="W1289" s="520" t="s">
        <v>6094</v>
      </c>
      <c r="X1289" s="520" t="s">
        <v>6095</v>
      </c>
      <c r="Y1289" s="520" t="s">
        <v>2464</v>
      </c>
      <c r="Z1289" s="520" t="s">
        <v>2464</v>
      </c>
      <c r="AA1289" s="520" t="s">
        <v>2690</v>
      </c>
      <c r="AB1289" s="520" t="s">
        <v>11584</v>
      </c>
      <c r="AC1289" s="520" t="s">
        <v>2464</v>
      </c>
      <c r="AD1289" s="520" t="s">
        <v>2464</v>
      </c>
      <c r="AE1289" s="520" t="s">
        <v>2464</v>
      </c>
      <c r="AF1289" s="520" t="s">
        <v>2464</v>
      </c>
      <c r="AG1289" s="520" t="s">
        <v>2464</v>
      </c>
    </row>
    <row r="1290" spans="1:33" ht="12.75" hidden="1" customHeight="1" outlineLevel="1">
      <c r="A1290" s="520" t="s">
        <v>11585</v>
      </c>
      <c r="B1290" s="520" t="s">
        <v>11586</v>
      </c>
      <c r="C1290" s="520" t="s">
        <v>11586</v>
      </c>
      <c r="D1290" s="520" t="s">
        <v>11587</v>
      </c>
      <c r="E1290" s="520" t="s">
        <v>11362</v>
      </c>
      <c r="F1290" s="520">
        <v>1</v>
      </c>
      <c r="G1290" s="523">
        <v>36526.000011574077</v>
      </c>
      <c r="H1290" s="523">
        <v>47848.999988425923</v>
      </c>
      <c r="I1290" s="523">
        <v>41843.911157407405</v>
      </c>
      <c r="J1290" s="520" t="s">
        <v>2465</v>
      </c>
      <c r="K1290" s="520">
        <v>1</v>
      </c>
      <c r="L1290" s="520" t="s">
        <v>2464</v>
      </c>
      <c r="M1290" s="520" t="s">
        <v>11588</v>
      </c>
      <c r="N1290" s="523">
        <v>39482</v>
      </c>
      <c r="O1290" s="520" t="s">
        <v>2464</v>
      </c>
      <c r="P1290" s="520" t="s">
        <v>2464</v>
      </c>
      <c r="Q1290" s="520" t="s">
        <v>2464</v>
      </c>
      <c r="R1290" s="520" t="s">
        <v>2464</v>
      </c>
      <c r="S1290" s="520" t="s">
        <v>2464</v>
      </c>
      <c r="T1290" s="520" t="s">
        <v>2464</v>
      </c>
      <c r="U1290" s="520" t="s">
        <v>2464</v>
      </c>
      <c r="V1290" s="520" t="s">
        <v>2464</v>
      </c>
      <c r="W1290" s="520" t="s">
        <v>6094</v>
      </c>
      <c r="X1290" s="520" t="s">
        <v>6095</v>
      </c>
      <c r="Y1290" s="520" t="s">
        <v>2464</v>
      </c>
      <c r="Z1290" s="520" t="s">
        <v>2464</v>
      </c>
      <c r="AA1290" s="520" t="s">
        <v>2690</v>
      </c>
      <c r="AB1290" s="520" t="s">
        <v>11589</v>
      </c>
      <c r="AC1290" s="520" t="s">
        <v>2464</v>
      </c>
      <c r="AD1290" s="520" t="s">
        <v>2464</v>
      </c>
      <c r="AE1290" s="520" t="s">
        <v>2464</v>
      </c>
      <c r="AF1290" s="520" t="s">
        <v>2464</v>
      </c>
      <c r="AG1290" s="520" t="s">
        <v>2464</v>
      </c>
    </row>
    <row r="1291" spans="1:33" ht="12.75" hidden="1" customHeight="1" outlineLevel="1">
      <c r="A1291" s="520" t="s">
        <v>11590</v>
      </c>
      <c r="B1291" s="520" t="s">
        <v>11591</v>
      </c>
      <c r="C1291" s="520" t="s">
        <v>11591</v>
      </c>
      <c r="D1291" s="520" t="s">
        <v>11592</v>
      </c>
      <c r="E1291" s="520" t="s">
        <v>11362</v>
      </c>
      <c r="F1291" s="520">
        <v>1</v>
      </c>
      <c r="G1291" s="523">
        <v>36526.000011574077</v>
      </c>
      <c r="H1291" s="523">
        <v>47848.999988425923</v>
      </c>
      <c r="I1291" s="523">
        <v>41843.911157407405</v>
      </c>
      <c r="J1291" s="520" t="s">
        <v>2465</v>
      </c>
      <c r="K1291" s="520">
        <v>1</v>
      </c>
      <c r="L1291" s="520" t="s">
        <v>2464</v>
      </c>
      <c r="M1291" s="520" t="s">
        <v>11593</v>
      </c>
      <c r="N1291" s="523">
        <v>39482</v>
      </c>
      <c r="O1291" s="520" t="s">
        <v>2464</v>
      </c>
      <c r="P1291" s="520" t="s">
        <v>2464</v>
      </c>
      <c r="Q1291" s="520" t="s">
        <v>2464</v>
      </c>
      <c r="R1291" s="520" t="s">
        <v>2464</v>
      </c>
      <c r="S1291" s="520" t="s">
        <v>2464</v>
      </c>
      <c r="T1291" s="520" t="s">
        <v>2464</v>
      </c>
      <c r="U1291" s="520" t="s">
        <v>2464</v>
      </c>
      <c r="V1291" s="520" t="s">
        <v>2464</v>
      </c>
      <c r="W1291" s="520" t="s">
        <v>6094</v>
      </c>
      <c r="X1291" s="520" t="s">
        <v>6095</v>
      </c>
      <c r="Y1291" s="520" t="s">
        <v>2464</v>
      </c>
      <c r="Z1291" s="520" t="s">
        <v>2464</v>
      </c>
      <c r="AA1291" s="520" t="s">
        <v>2690</v>
      </c>
      <c r="AB1291" s="520" t="s">
        <v>11594</v>
      </c>
      <c r="AC1291" s="520" t="s">
        <v>2464</v>
      </c>
      <c r="AD1291" s="520" t="s">
        <v>2464</v>
      </c>
      <c r="AE1291" s="520" t="s">
        <v>2464</v>
      </c>
      <c r="AF1291" s="520" t="s">
        <v>2464</v>
      </c>
      <c r="AG1291" s="520" t="s">
        <v>2464</v>
      </c>
    </row>
    <row r="1292" spans="1:33" ht="12.75" hidden="1" customHeight="1" outlineLevel="1">
      <c r="A1292" s="520" t="s">
        <v>11595</v>
      </c>
      <c r="B1292" s="520" t="s">
        <v>11596</v>
      </c>
      <c r="C1292" s="520" t="s">
        <v>11596</v>
      </c>
      <c r="D1292" s="520" t="s">
        <v>11597</v>
      </c>
      <c r="E1292" s="520" t="s">
        <v>11362</v>
      </c>
      <c r="F1292" s="520">
        <v>1</v>
      </c>
      <c r="G1292" s="523">
        <v>36526.000011574077</v>
      </c>
      <c r="H1292" s="523">
        <v>47848.999988425923</v>
      </c>
      <c r="I1292" s="523">
        <v>41843.911157407405</v>
      </c>
      <c r="J1292" s="520" t="s">
        <v>2465</v>
      </c>
      <c r="K1292" s="520">
        <v>1</v>
      </c>
      <c r="L1292" s="520" t="s">
        <v>2464</v>
      </c>
      <c r="M1292" s="520" t="s">
        <v>11598</v>
      </c>
      <c r="N1292" s="523">
        <v>39482</v>
      </c>
      <c r="O1292" s="520" t="s">
        <v>2464</v>
      </c>
      <c r="P1292" s="520" t="s">
        <v>2464</v>
      </c>
      <c r="Q1292" s="520" t="s">
        <v>2464</v>
      </c>
      <c r="R1292" s="520" t="s">
        <v>2464</v>
      </c>
      <c r="S1292" s="520" t="s">
        <v>2464</v>
      </c>
      <c r="T1292" s="520" t="s">
        <v>2464</v>
      </c>
      <c r="U1292" s="520" t="s">
        <v>2464</v>
      </c>
      <c r="V1292" s="520" t="s">
        <v>2464</v>
      </c>
      <c r="W1292" s="520" t="s">
        <v>6094</v>
      </c>
      <c r="X1292" s="520" t="s">
        <v>6095</v>
      </c>
      <c r="Y1292" s="520" t="s">
        <v>2464</v>
      </c>
      <c r="Z1292" s="520" t="s">
        <v>2464</v>
      </c>
      <c r="AA1292" s="520" t="s">
        <v>2690</v>
      </c>
      <c r="AB1292" s="520" t="s">
        <v>11599</v>
      </c>
      <c r="AC1292" s="520" t="s">
        <v>2464</v>
      </c>
      <c r="AD1292" s="520" t="s">
        <v>2464</v>
      </c>
      <c r="AE1292" s="520" t="s">
        <v>2464</v>
      </c>
      <c r="AF1292" s="520" t="s">
        <v>2464</v>
      </c>
      <c r="AG1292" s="520" t="s">
        <v>2464</v>
      </c>
    </row>
    <row r="1293" spans="1:33" ht="12.75" hidden="1" customHeight="1" outlineLevel="1">
      <c r="A1293" s="520" t="s">
        <v>4706</v>
      </c>
      <c r="B1293" s="520" t="s">
        <v>11600</v>
      </c>
      <c r="C1293" s="520" t="s">
        <v>11600</v>
      </c>
      <c r="D1293" s="520" t="s">
        <v>11601</v>
      </c>
      <c r="E1293" s="520" t="s">
        <v>11362</v>
      </c>
      <c r="F1293" s="520">
        <v>1</v>
      </c>
      <c r="G1293" s="523">
        <v>36526.000011574077</v>
      </c>
      <c r="H1293" s="523">
        <v>47848.999988425923</v>
      </c>
      <c r="I1293" s="523">
        <v>41843.911157407405</v>
      </c>
      <c r="J1293" s="520" t="s">
        <v>2465</v>
      </c>
      <c r="K1293" s="520">
        <v>1</v>
      </c>
      <c r="L1293" s="520" t="s">
        <v>2464</v>
      </c>
      <c r="M1293" s="520" t="s">
        <v>11602</v>
      </c>
      <c r="N1293" s="523">
        <v>39482</v>
      </c>
      <c r="O1293" s="520" t="s">
        <v>2464</v>
      </c>
      <c r="P1293" s="520" t="s">
        <v>2464</v>
      </c>
      <c r="Q1293" s="520" t="s">
        <v>2464</v>
      </c>
      <c r="R1293" s="520" t="s">
        <v>2464</v>
      </c>
      <c r="S1293" s="520" t="s">
        <v>2464</v>
      </c>
      <c r="T1293" s="520" t="s">
        <v>2464</v>
      </c>
      <c r="U1293" s="520" t="s">
        <v>2464</v>
      </c>
      <c r="V1293" s="520" t="s">
        <v>2464</v>
      </c>
      <c r="W1293" s="520" t="s">
        <v>6192</v>
      </c>
      <c r="X1293" s="520" t="s">
        <v>6193</v>
      </c>
      <c r="Y1293" s="520" t="s">
        <v>2464</v>
      </c>
      <c r="Z1293" s="520" t="s">
        <v>2464</v>
      </c>
      <c r="AA1293" s="520" t="s">
        <v>2690</v>
      </c>
      <c r="AB1293" s="520" t="s">
        <v>11603</v>
      </c>
      <c r="AC1293" s="520" t="s">
        <v>2464</v>
      </c>
      <c r="AD1293" s="520" t="s">
        <v>2464</v>
      </c>
      <c r="AE1293" s="520" t="s">
        <v>2464</v>
      </c>
      <c r="AF1293" s="520" t="s">
        <v>2464</v>
      </c>
      <c r="AG1293" s="520" t="s">
        <v>2464</v>
      </c>
    </row>
    <row r="1294" spans="1:33" ht="12.75" hidden="1" customHeight="1" outlineLevel="1">
      <c r="A1294" s="520" t="s">
        <v>4701</v>
      </c>
      <c r="B1294" s="520" t="s">
        <v>11604</v>
      </c>
      <c r="C1294" s="520" t="s">
        <v>11604</v>
      </c>
      <c r="D1294" s="520" t="s">
        <v>11605</v>
      </c>
      <c r="E1294" s="520" t="s">
        <v>11362</v>
      </c>
      <c r="F1294" s="520">
        <v>1</v>
      </c>
      <c r="G1294" s="523">
        <v>36526.000011574077</v>
      </c>
      <c r="H1294" s="523">
        <v>47848.999988425923</v>
      </c>
      <c r="I1294" s="523">
        <v>41843.911157407405</v>
      </c>
      <c r="J1294" s="520" t="s">
        <v>2465</v>
      </c>
      <c r="K1294" s="520">
        <v>1</v>
      </c>
      <c r="L1294" s="520" t="s">
        <v>2464</v>
      </c>
      <c r="M1294" s="520" t="s">
        <v>11606</v>
      </c>
      <c r="N1294" s="523">
        <v>39482</v>
      </c>
      <c r="O1294" s="520" t="s">
        <v>2464</v>
      </c>
      <c r="P1294" s="520" t="s">
        <v>2464</v>
      </c>
      <c r="Q1294" s="520" t="s">
        <v>2464</v>
      </c>
      <c r="R1294" s="520" t="s">
        <v>2464</v>
      </c>
      <c r="S1294" s="520" t="s">
        <v>2464</v>
      </c>
      <c r="T1294" s="520" t="s">
        <v>2464</v>
      </c>
      <c r="U1294" s="520" t="s">
        <v>2464</v>
      </c>
      <c r="V1294" s="520" t="s">
        <v>2464</v>
      </c>
      <c r="W1294" s="520" t="s">
        <v>6192</v>
      </c>
      <c r="X1294" s="520" t="s">
        <v>6193</v>
      </c>
      <c r="Y1294" s="520" t="s">
        <v>2464</v>
      </c>
      <c r="Z1294" s="520" t="s">
        <v>2464</v>
      </c>
      <c r="AA1294" s="520" t="s">
        <v>2690</v>
      </c>
      <c r="AB1294" s="520" t="s">
        <v>11607</v>
      </c>
      <c r="AC1294" s="520" t="s">
        <v>2464</v>
      </c>
      <c r="AD1294" s="520" t="s">
        <v>2464</v>
      </c>
      <c r="AE1294" s="520" t="s">
        <v>2464</v>
      </c>
      <c r="AF1294" s="520" t="s">
        <v>2464</v>
      </c>
      <c r="AG1294" s="520" t="s">
        <v>2464</v>
      </c>
    </row>
    <row r="1295" spans="1:33" ht="12.75" hidden="1" customHeight="1" outlineLevel="1">
      <c r="A1295" s="520" t="s">
        <v>4696</v>
      </c>
      <c r="B1295" s="520" t="s">
        <v>11608</v>
      </c>
      <c r="C1295" s="520" t="s">
        <v>11608</v>
      </c>
      <c r="D1295" s="520" t="s">
        <v>11609</v>
      </c>
      <c r="E1295" s="520" t="s">
        <v>11362</v>
      </c>
      <c r="F1295" s="520">
        <v>1</v>
      </c>
      <c r="G1295" s="523">
        <v>36526.000011574077</v>
      </c>
      <c r="H1295" s="523">
        <v>47848.999988425923</v>
      </c>
      <c r="I1295" s="523">
        <v>41843.911157407405</v>
      </c>
      <c r="J1295" s="520" t="s">
        <v>2465</v>
      </c>
      <c r="K1295" s="520">
        <v>1</v>
      </c>
      <c r="L1295" s="520" t="s">
        <v>2464</v>
      </c>
      <c r="M1295" s="520" t="s">
        <v>11610</v>
      </c>
      <c r="N1295" s="523">
        <v>39482</v>
      </c>
      <c r="O1295" s="520" t="s">
        <v>2464</v>
      </c>
      <c r="P1295" s="520" t="s">
        <v>2464</v>
      </c>
      <c r="Q1295" s="520" t="s">
        <v>2464</v>
      </c>
      <c r="R1295" s="520" t="s">
        <v>2464</v>
      </c>
      <c r="S1295" s="520" t="s">
        <v>2464</v>
      </c>
      <c r="T1295" s="520" t="s">
        <v>2464</v>
      </c>
      <c r="U1295" s="520" t="s">
        <v>2464</v>
      </c>
      <c r="V1295" s="520" t="s">
        <v>2464</v>
      </c>
      <c r="W1295" s="520" t="s">
        <v>6192</v>
      </c>
      <c r="X1295" s="520" t="s">
        <v>6193</v>
      </c>
      <c r="Y1295" s="520" t="s">
        <v>2464</v>
      </c>
      <c r="Z1295" s="520" t="s">
        <v>2464</v>
      </c>
      <c r="AA1295" s="520" t="s">
        <v>2690</v>
      </c>
      <c r="AB1295" s="520" t="s">
        <v>11611</v>
      </c>
      <c r="AC1295" s="520" t="s">
        <v>2464</v>
      </c>
      <c r="AD1295" s="520" t="s">
        <v>2464</v>
      </c>
      <c r="AE1295" s="520" t="s">
        <v>2464</v>
      </c>
      <c r="AF1295" s="520" t="s">
        <v>2464</v>
      </c>
      <c r="AG1295" s="520" t="s">
        <v>2464</v>
      </c>
    </row>
    <row r="1296" spans="1:33" ht="12.75" hidden="1" customHeight="1" outlineLevel="1">
      <c r="A1296" s="520" t="s">
        <v>5937</v>
      </c>
      <c r="B1296" s="520" t="s">
        <v>11612</v>
      </c>
      <c r="C1296" s="520" t="s">
        <v>11612</v>
      </c>
      <c r="D1296" s="520" t="s">
        <v>11613</v>
      </c>
      <c r="E1296" s="520" t="s">
        <v>11362</v>
      </c>
      <c r="F1296" s="520">
        <v>1</v>
      </c>
      <c r="G1296" s="523">
        <v>36526.000011574077</v>
      </c>
      <c r="H1296" s="523">
        <v>47848.999988425923</v>
      </c>
      <c r="I1296" s="523">
        <v>41843.911157407405</v>
      </c>
      <c r="J1296" s="520" t="s">
        <v>2465</v>
      </c>
      <c r="K1296" s="520">
        <v>1</v>
      </c>
      <c r="L1296" s="520" t="s">
        <v>2464</v>
      </c>
      <c r="M1296" s="520" t="s">
        <v>11614</v>
      </c>
      <c r="N1296" s="523">
        <v>39482</v>
      </c>
      <c r="O1296" s="520" t="s">
        <v>2464</v>
      </c>
      <c r="P1296" s="520" t="s">
        <v>2464</v>
      </c>
      <c r="Q1296" s="520" t="s">
        <v>2464</v>
      </c>
      <c r="R1296" s="520" t="s">
        <v>2464</v>
      </c>
      <c r="S1296" s="520" t="s">
        <v>2464</v>
      </c>
      <c r="T1296" s="520" t="s">
        <v>2464</v>
      </c>
      <c r="U1296" s="520" t="s">
        <v>2464</v>
      </c>
      <c r="V1296" s="520" t="s">
        <v>2464</v>
      </c>
      <c r="W1296" s="520" t="s">
        <v>6192</v>
      </c>
      <c r="X1296" s="520" t="s">
        <v>6193</v>
      </c>
      <c r="Y1296" s="520" t="s">
        <v>2464</v>
      </c>
      <c r="Z1296" s="520" t="s">
        <v>2464</v>
      </c>
      <c r="AA1296" s="520" t="s">
        <v>2690</v>
      </c>
      <c r="AB1296" s="520" t="s">
        <v>11615</v>
      </c>
      <c r="AC1296" s="520" t="s">
        <v>2464</v>
      </c>
      <c r="AD1296" s="520" t="s">
        <v>2464</v>
      </c>
      <c r="AE1296" s="520" t="s">
        <v>2464</v>
      </c>
      <c r="AF1296" s="520" t="s">
        <v>2464</v>
      </c>
      <c r="AG1296" s="520" t="s">
        <v>2464</v>
      </c>
    </row>
    <row r="1297" spans="1:33" ht="12.75" hidden="1" customHeight="1" outlineLevel="1">
      <c r="A1297" s="520" t="s">
        <v>10752</v>
      </c>
      <c r="B1297" s="520" t="s">
        <v>11616</v>
      </c>
      <c r="C1297" s="520" t="s">
        <v>11616</v>
      </c>
      <c r="D1297" s="520" t="s">
        <v>11617</v>
      </c>
      <c r="E1297" s="520" t="s">
        <v>11362</v>
      </c>
      <c r="F1297" s="520">
        <v>1</v>
      </c>
      <c r="G1297" s="523">
        <v>36526.000011574077</v>
      </c>
      <c r="H1297" s="523">
        <v>47848.999988425923</v>
      </c>
      <c r="I1297" s="523">
        <v>41843.911157407405</v>
      </c>
      <c r="J1297" s="520" t="s">
        <v>2465</v>
      </c>
      <c r="K1297" s="520">
        <v>1</v>
      </c>
      <c r="L1297" s="520" t="s">
        <v>2464</v>
      </c>
      <c r="M1297" s="520" t="s">
        <v>11618</v>
      </c>
      <c r="N1297" s="523">
        <v>39482</v>
      </c>
      <c r="O1297" s="520" t="s">
        <v>2464</v>
      </c>
      <c r="P1297" s="520" t="s">
        <v>2464</v>
      </c>
      <c r="Q1297" s="520" t="s">
        <v>2464</v>
      </c>
      <c r="R1297" s="520" t="s">
        <v>2464</v>
      </c>
      <c r="S1297" s="520" t="s">
        <v>2464</v>
      </c>
      <c r="T1297" s="520" t="s">
        <v>2464</v>
      </c>
      <c r="U1297" s="520" t="s">
        <v>2464</v>
      </c>
      <c r="V1297" s="520" t="s">
        <v>2464</v>
      </c>
      <c r="W1297" s="520" t="s">
        <v>6192</v>
      </c>
      <c r="X1297" s="520" t="s">
        <v>6193</v>
      </c>
      <c r="Y1297" s="520" t="s">
        <v>2464</v>
      </c>
      <c r="Z1297" s="520" t="s">
        <v>2464</v>
      </c>
      <c r="AA1297" s="520" t="s">
        <v>2690</v>
      </c>
      <c r="AB1297" s="520" t="s">
        <v>11619</v>
      </c>
      <c r="AC1297" s="520" t="s">
        <v>2464</v>
      </c>
      <c r="AD1297" s="520" t="s">
        <v>2464</v>
      </c>
      <c r="AE1297" s="520" t="s">
        <v>2464</v>
      </c>
      <c r="AF1297" s="520" t="s">
        <v>2464</v>
      </c>
      <c r="AG1297" s="520" t="s">
        <v>2464</v>
      </c>
    </row>
    <row r="1298" spans="1:33" ht="12.75" hidden="1" customHeight="1" outlineLevel="1">
      <c r="A1298" s="520" t="s">
        <v>4693</v>
      </c>
      <c r="B1298" s="520" t="s">
        <v>11620</v>
      </c>
      <c r="C1298" s="520" t="s">
        <v>11620</v>
      </c>
      <c r="D1298" s="520" t="s">
        <v>11621</v>
      </c>
      <c r="E1298" s="520" t="s">
        <v>11362</v>
      </c>
      <c r="F1298" s="520">
        <v>1</v>
      </c>
      <c r="G1298" s="523">
        <v>36526.000011574077</v>
      </c>
      <c r="H1298" s="523">
        <v>47848.999988425923</v>
      </c>
      <c r="I1298" s="523">
        <v>41843.911157407405</v>
      </c>
      <c r="J1298" s="520" t="s">
        <v>2465</v>
      </c>
      <c r="K1298" s="520">
        <v>1</v>
      </c>
      <c r="L1298" s="520" t="s">
        <v>2464</v>
      </c>
      <c r="M1298" s="520" t="s">
        <v>11622</v>
      </c>
      <c r="N1298" s="523">
        <v>39482</v>
      </c>
      <c r="O1298" s="520" t="s">
        <v>2464</v>
      </c>
      <c r="P1298" s="520" t="s">
        <v>2464</v>
      </c>
      <c r="Q1298" s="520" t="s">
        <v>2464</v>
      </c>
      <c r="R1298" s="520" t="s">
        <v>2464</v>
      </c>
      <c r="S1298" s="520" t="s">
        <v>2464</v>
      </c>
      <c r="T1298" s="520" t="s">
        <v>2464</v>
      </c>
      <c r="U1298" s="520" t="s">
        <v>2464</v>
      </c>
      <c r="V1298" s="520" t="s">
        <v>2464</v>
      </c>
      <c r="W1298" s="520" t="s">
        <v>6192</v>
      </c>
      <c r="X1298" s="520" t="s">
        <v>6193</v>
      </c>
      <c r="Y1298" s="520" t="s">
        <v>2464</v>
      </c>
      <c r="Z1298" s="520" t="s">
        <v>2464</v>
      </c>
      <c r="AA1298" s="520" t="s">
        <v>2690</v>
      </c>
      <c r="AB1298" s="520" t="s">
        <v>11623</v>
      </c>
      <c r="AC1298" s="520" t="s">
        <v>2464</v>
      </c>
      <c r="AD1298" s="520" t="s">
        <v>2464</v>
      </c>
      <c r="AE1298" s="520" t="s">
        <v>2464</v>
      </c>
      <c r="AF1298" s="520" t="s">
        <v>2464</v>
      </c>
      <c r="AG1298" s="520" t="s">
        <v>2464</v>
      </c>
    </row>
    <row r="1299" spans="1:33" ht="12.75" hidden="1" customHeight="1" outlineLevel="1">
      <c r="A1299" s="520" t="s">
        <v>4688</v>
      </c>
      <c r="B1299" s="520" t="s">
        <v>11624</v>
      </c>
      <c r="C1299" s="520" t="s">
        <v>11624</v>
      </c>
      <c r="D1299" s="520" t="s">
        <v>11625</v>
      </c>
      <c r="E1299" s="520" t="s">
        <v>11362</v>
      </c>
      <c r="F1299" s="520">
        <v>1</v>
      </c>
      <c r="G1299" s="523">
        <v>36526.000011574077</v>
      </c>
      <c r="H1299" s="523">
        <v>47848.999988425923</v>
      </c>
      <c r="I1299" s="523">
        <v>41843.911157407405</v>
      </c>
      <c r="J1299" s="520" t="s">
        <v>2465</v>
      </c>
      <c r="K1299" s="520">
        <v>1</v>
      </c>
      <c r="L1299" s="520" t="s">
        <v>2464</v>
      </c>
      <c r="M1299" s="520" t="s">
        <v>11626</v>
      </c>
      <c r="N1299" s="523">
        <v>39482</v>
      </c>
      <c r="O1299" s="520" t="s">
        <v>2464</v>
      </c>
      <c r="P1299" s="520" t="s">
        <v>2464</v>
      </c>
      <c r="Q1299" s="520" t="s">
        <v>2464</v>
      </c>
      <c r="R1299" s="520" t="s">
        <v>2464</v>
      </c>
      <c r="S1299" s="520" t="s">
        <v>2464</v>
      </c>
      <c r="T1299" s="520" t="s">
        <v>2464</v>
      </c>
      <c r="U1299" s="520" t="s">
        <v>2464</v>
      </c>
      <c r="V1299" s="520" t="s">
        <v>2464</v>
      </c>
      <c r="W1299" s="520" t="s">
        <v>6192</v>
      </c>
      <c r="X1299" s="520" t="s">
        <v>6193</v>
      </c>
      <c r="Y1299" s="520" t="s">
        <v>2464</v>
      </c>
      <c r="Z1299" s="520" t="s">
        <v>2464</v>
      </c>
      <c r="AA1299" s="520" t="s">
        <v>2690</v>
      </c>
      <c r="AB1299" s="520" t="s">
        <v>11627</v>
      </c>
      <c r="AC1299" s="520" t="s">
        <v>2464</v>
      </c>
      <c r="AD1299" s="520" t="s">
        <v>2464</v>
      </c>
      <c r="AE1299" s="520" t="s">
        <v>2464</v>
      </c>
      <c r="AF1299" s="520" t="s">
        <v>2464</v>
      </c>
      <c r="AG1299" s="520" t="s">
        <v>2464</v>
      </c>
    </row>
    <row r="1300" spans="1:33" ht="12.75" hidden="1" customHeight="1" outlineLevel="1">
      <c r="A1300" s="520" t="s">
        <v>11628</v>
      </c>
      <c r="B1300" s="520" t="s">
        <v>11629</v>
      </c>
      <c r="C1300" s="520" t="s">
        <v>11629</v>
      </c>
      <c r="D1300" s="520" t="s">
        <v>11630</v>
      </c>
      <c r="E1300" s="520" t="s">
        <v>11362</v>
      </c>
      <c r="F1300" s="520">
        <v>1</v>
      </c>
      <c r="G1300" s="523">
        <v>36526.000011574077</v>
      </c>
      <c r="H1300" s="523">
        <v>47848.999988425923</v>
      </c>
      <c r="I1300" s="523">
        <v>41843.911157407405</v>
      </c>
      <c r="J1300" s="520" t="s">
        <v>2465</v>
      </c>
      <c r="K1300" s="520">
        <v>1</v>
      </c>
      <c r="L1300" s="520" t="s">
        <v>2464</v>
      </c>
      <c r="M1300" s="520" t="s">
        <v>11631</v>
      </c>
      <c r="N1300" s="523">
        <v>39482</v>
      </c>
      <c r="O1300" s="520" t="s">
        <v>2464</v>
      </c>
      <c r="P1300" s="520" t="s">
        <v>2464</v>
      </c>
      <c r="Q1300" s="520" t="s">
        <v>2464</v>
      </c>
      <c r="R1300" s="520" t="s">
        <v>2464</v>
      </c>
      <c r="S1300" s="520" t="s">
        <v>2464</v>
      </c>
      <c r="T1300" s="520" t="s">
        <v>2464</v>
      </c>
      <c r="U1300" s="520" t="s">
        <v>2464</v>
      </c>
      <c r="V1300" s="520" t="s">
        <v>2464</v>
      </c>
      <c r="W1300" s="520" t="s">
        <v>6192</v>
      </c>
      <c r="X1300" s="520" t="s">
        <v>6193</v>
      </c>
      <c r="Y1300" s="520" t="s">
        <v>2464</v>
      </c>
      <c r="Z1300" s="520" t="s">
        <v>2464</v>
      </c>
      <c r="AA1300" s="520" t="s">
        <v>2690</v>
      </c>
      <c r="AB1300" s="520" t="s">
        <v>11632</v>
      </c>
      <c r="AC1300" s="520" t="s">
        <v>2464</v>
      </c>
      <c r="AD1300" s="520" t="s">
        <v>2464</v>
      </c>
      <c r="AE1300" s="520" t="s">
        <v>2464</v>
      </c>
      <c r="AF1300" s="520" t="s">
        <v>2464</v>
      </c>
      <c r="AG1300" s="520" t="s">
        <v>2464</v>
      </c>
    </row>
    <row r="1301" spans="1:33" ht="12.75" hidden="1" customHeight="1" outlineLevel="1">
      <c r="A1301" s="520" t="s">
        <v>5991</v>
      </c>
      <c r="B1301" s="520" t="s">
        <v>11633</v>
      </c>
      <c r="C1301" s="520" t="s">
        <v>11633</v>
      </c>
      <c r="D1301" s="520" t="s">
        <v>11634</v>
      </c>
      <c r="E1301" s="520" t="s">
        <v>11362</v>
      </c>
      <c r="F1301" s="520">
        <v>1</v>
      </c>
      <c r="G1301" s="523">
        <v>36526.000011574077</v>
      </c>
      <c r="H1301" s="523">
        <v>47848.999988425923</v>
      </c>
      <c r="I1301" s="523">
        <v>41843.911157407405</v>
      </c>
      <c r="J1301" s="520" t="s">
        <v>2465</v>
      </c>
      <c r="K1301" s="520">
        <v>1</v>
      </c>
      <c r="L1301" s="520" t="s">
        <v>2464</v>
      </c>
      <c r="M1301" s="520" t="s">
        <v>11635</v>
      </c>
      <c r="N1301" s="523">
        <v>39482</v>
      </c>
      <c r="O1301" s="520" t="s">
        <v>2464</v>
      </c>
      <c r="P1301" s="520" t="s">
        <v>2464</v>
      </c>
      <c r="Q1301" s="520" t="s">
        <v>2464</v>
      </c>
      <c r="R1301" s="520" t="s">
        <v>2464</v>
      </c>
      <c r="S1301" s="520" t="s">
        <v>2464</v>
      </c>
      <c r="T1301" s="520" t="s">
        <v>2464</v>
      </c>
      <c r="U1301" s="520" t="s">
        <v>2464</v>
      </c>
      <c r="V1301" s="520" t="s">
        <v>2464</v>
      </c>
      <c r="W1301" s="520" t="s">
        <v>6192</v>
      </c>
      <c r="X1301" s="520" t="s">
        <v>6193</v>
      </c>
      <c r="Y1301" s="520" t="s">
        <v>2464</v>
      </c>
      <c r="Z1301" s="520" t="s">
        <v>2464</v>
      </c>
      <c r="AA1301" s="520" t="s">
        <v>2690</v>
      </c>
      <c r="AB1301" s="520" t="s">
        <v>11636</v>
      </c>
      <c r="AC1301" s="520" t="s">
        <v>2464</v>
      </c>
      <c r="AD1301" s="520" t="s">
        <v>2464</v>
      </c>
      <c r="AE1301" s="520" t="s">
        <v>2464</v>
      </c>
      <c r="AF1301" s="520" t="s">
        <v>2464</v>
      </c>
      <c r="AG1301" s="520" t="s">
        <v>2464</v>
      </c>
    </row>
    <row r="1302" spans="1:33" ht="12.75" hidden="1" customHeight="1" outlineLevel="1">
      <c r="A1302" s="520" t="s">
        <v>11637</v>
      </c>
      <c r="B1302" s="520" t="s">
        <v>11638</v>
      </c>
      <c r="C1302" s="520" t="s">
        <v>11638</v>
      </c>
      <c r="D1302" s="520" t="s">
        <v>11639</v>
      </c>
      <c r="E1302" s="520" t="s">
        <v>11362</v>
      </c>
      <c r="F1302" s="520">
        <v>1</v>
      </c>
      <c r="G1302" s="523">
        <v>36526.000011574077</v>
      </c>
      <c r="H1302" s="523">
        <v>47848.999988425923</v>
      </c>
      <c r="I1302" s="523">
        <v>41843.911157407405</v>
      </c>
      <c r="J1302" s="520" t="s">
        <v>2465</v>
      </c>
      <c r="K1302" s="520">
        <v>1</v>
      </c>
      <c r="L1302" s="520" t="s">
        <v>2464</v>
      </c>
      <c r="M1302" s="520" t="s">
        <v>11640</v>
      </c>
      <c r="N1302" s="523">
        <v>39482</v>
      </c>
      <c r="O1302" s="520" t="s">
        <v>2464</v>
      </c>
      <c r="P1302" s="520" t="s">
        <v>2464</v>
      </c>
      <c r="Q1302" s="520" t="s">
        <v>2464</v>
      </c>
      <c r="R1302" s="520" t="s">
        <v>2464</v>
      </c>
      <c r="S1302" s="520" t="s">
        <v>2464</v>
      </c>
      <c r="T1302" s="520" t="s">
        <v>2464</v>
      </c>
      <c r="U1302" s="520" t="s">
        <v>2464</v>
      </c>
      <c r="V1302" s="520" t="s">
        <v>2464</v>
      </c>
      <c r="W1302" s="520" t="s">
        <v>6192</v>
      </c>
      <c r="X1302" s="520" t="s">
        <v>6193</v>
      </c>
      <c r="Y1302" s="520" t="s">
        <v>2464</v>
      </c>
      <c r="Z1302" s="520" t="s">
        <v>2464</v>
      </c>
      <c r="AA1302" s="520" t="s">
        <v>2690</v>
      </c>
      <c r="AB1302" s="520" t="s">
        <v>11641</v>
      </c>
      <c r="AC1302" s="520" t="s">
        <v>2464</v>
      </c>
      <c r="AD1302" s="520" t="s">
        <v>2464</v>
      </c>
      <c r="AE1302" s="520" t="s">
        <v>2464</v>
      </c>
      <c r="AF1302" s="520" t="s">
        <v>2464</v>
      </c>
      <c r="AG1302" s="520" t="s">
        <v>2464</v>
      </c>
    </row>
    <row r="1303" spans="1:33" ht="12.75" hidden="1" customHeight="1" outlineLevel="1">
      <c r="A1303" s="520" t="s">
        <v>4685</v>
      </c>
      <c r="B1303" s="520" t="s">
        <v>11642</v>
      </c>
      <c r="C1303" s="520" t="s">
        <v>11642</v>
      </c>
      <c r="D1303" s="520" t="s">
        <v>11643</v>
      </c>
      <c r="E1303" s="520" t="s">
        <v>11362</v>
      </c>
      <c r="F1303" s="520">
        <v>1</v>
      </c>
      <c r="G1303" s="523">
        <v>36526.000011574077</v>
      </c>
      <c r="H1303" s="523">
        <v>47848.999988425923</v>
      </c>
      <c r="I1303" s="523">
        <v>41843.911157407405</v>
      </c>
      <c r="J1303" s="520" t="s">
        <v>2465</v>
      </c>
      <c r="K1303" s="520">
        <v>1</v>
      </c>
      <c r="L1303" s="520" t="s">
        <v>2464</v>
      </c>
      <c r="M1303" s="520" t="s">
        <v>11644</v>
      </c>
      <c r="N1303" s="523">
        <v>39482</v>
      </c>
      <c r="O1303" s="520" t="s">
        <v>2464</v>
      </c>
      <c r="P1303" s="520" t="s">
        <v>2464</v>
      </c>
      <c r="Q1303" s="520" t="s">
        <v>2464</v>
      </c>
      <c r="R1303" s="520" t="s">
        <v>2464</v>
      </c>
      <c r="S1303" s="520" t="s">
        <v>2464</v>
      </c>
      <c r="T1303" s="520" t="s">
        <v>2464</v>
      </c>
      <c r="U1303" s="520" t="s">
        <v>2464</v>
      </c>
      <c r="V1303" s="520" t="s">
        <v>2464</v>
      </c>
      <c r="W1303" s="520" t="s">
        <v>6244</v>
      </c>
      <c r="X1303" s="520" t="s">
        <v>6245</v>
      </c>
      <c r="Y1303" s="520" t="s">
        <v>2464</v>
      </c>
      <c r="Z1303" s="520" t="s">
        <v>2464</v>
      </c>
      <c r="AA1303" s="520" t="s">
        <v>2690</v>
      </c>
      <c r="AB1303" s="520" t="s">
        <v>11645</v>
      </c>
      <c r="AC1303" s="520" t="s">
        <v>2464</v>
      </c>
      <c r="AD1303" s="520" t="s">
        <v>2464</v>
      </c>
      <c r="AE1303" s="520" t="s">
        <v>2464</v>
      </c>
      <c r="AF1303" s="520" t="s">
        <v>2464</v>
      </c>
      <c r="AG1303" s="520" t="s">
        <v>2464</v>
      </c>
    </row>
    <row r="1304" spans="1:33" ht="12.75" hidden="1" customHeight="1" outlineLevel="1">
      <c r="A1304" s="520" t="s">
        <v>11646</v>
      </c>
      <c r="B1304" s="520" t="s">
        <v>11647</v>
      </c>
      <c r="C1304" s="520" t="s">
        <v>11647</v>
      </c>
      <c r="D1304" s="520" t="s">
        <v>11648</v>
      </c>
      <c r="E1304" s="520" t="s">
        <v>11362</v>
      </c>
      <c r="F1304" s="520">
        <v>1</v>
      </c>
      <c r="G1304" s="523">
        <v>36526.000011574077</v>
      </c>
      <c r="H1304" s="523">
        <v>47848.999988425923</v>
      </c>
      <c r="I1304" s="523">
        <v>41843.911157407405</v>
      </c>
      <c r="J1304" s="520" t="s">
        <v>2465</v>
      </c>
      <c r="K1304" s="520">
        <v>1</v>
      </c>
      <c r="L1304" s="520" t="s">
        <v>2464</v>
      </c>
      <c r="M1304" s="520" t="s">
        <v>11649</v>
      </c>
      <c r="N1304" s="523">
        <v>39482</v>
      </c>
      <c r="O1304" s="520" t="s">
        <v>2464</v>
      </c>
      <c r="P1304" s="520" t="s">
        <v>2464</v>
      </c>
      <c r="Q1304" s="520" t="s">
        <v>2464</v>
      </c>
      <c r="R1304" s="520" t="s">
        <v>2464</v>
      </c>
      <c r="S1304" s="520" t="s">
        <v>2464</v>
      </c>
      <c r="T1304" s="520" t="s">
        <v>2464</v>
      </c>
      <c r="U1304" s="520" t="s">
        <v>2464</v>
      </c>
      <c r="V1304" s="520" t="s">
        <v>2464</v>
      </c>
      <c r="W1304" s="520" t="s">
        <v>6244</v>
      </c>
      <c r="X1304" s="520" t="s">
        <v>6245</v>
      </c>
      <c r="Y1304" s="520" t="s">
        <v>2464</v>
      </c>
      <c r="Z1304" s="520" t="s">
        <v>2464</v>
      </c>
      <c r="AA1304" s="520" t="s">
        <v>2690</v>
      </c>
      <c r="AB1304" s="520" t="s">
        <v>11650</v>
      </c>
      <c r="AC1304" s="520" t="s">
        <v>2464</v>
      </c>
      <c r="AD1304" s="520" t="s">
        <v>2464</v>
      </c>
      <c r="AE1304" s="520" t="s">
        <v>2464</v>
      </c>
      <c r="AF1304" s="520" t="s">
        <v>2464</v>
      </c>
      <c r="AG1304" s="520" t="s">
        <v>2464</v>
      </c>
    </row>
    <row r="1305" spans="1:33" ht="12.75" hidden="1" customHeight="1" outlineLevel="1">
      <c r="A1305" s="520" t="s">
        <v>11651</v>
      </c>
      <c r="B1305" s="520" t="s">
        <v>11652</v>
      </c>
      <c r="C1305" s="520" t="s">
        <v>11652</v>
      </c>
      <c r="D1305" s="520" t="s">
        <v>11652</v>
      </c>
      <c r="E1305" s="520" t="s">
        <v>11362</v>
      </c>
      <c r="F1305" s="520">
        <v>1</v>
      </c>
      <c r="G1305" s="523">
        <v>36526.000011574077</v>
      </c>
      <c r="H1305" s="523">
        <v>47848.999988425923</v>
      </c>
      <c r="I1305" s="523">
        <v>41843.911157407405</v>
      </c>
      <c r="J1305" s="520" t="s">
        <v>2465</v>
      </c>
      <c r="K1305" s="520">
        <v>1</v>
      </c>
      <c r="L1305" s="520" t="s">
        <v>2464</v>
      </c>
      <c r="M1305" s="520" t="s">
        <v>11653</v>
      </c>
      <c r="N1305" s="523">
        <v>39482</v>
      </c>
      <c r="O1305" s="520" t="s">
        <v>2464</v>
      </c>
      <c r="P1305" s="520" t="s">
        <v>2464</v>
      </c>
      <c r="Q1305" s="520" t="s">
        <v>2464</v>
      </c>
      <c r="R1305" s="520" t="s">
        <v>2464</v>
      </c>
      <c r="S1305" s="520" t="s">
        <v>2464</v>
      </c>
      <c r="T1305" s="520" t="s">
        <v>2464</v>
      </c>
      <c r="U1305" s="520" t="s">
        <v>2464</v>
      </c>
      <c r="V1305" s="520" t="s">
        <v>2464</v>
      </c>
      <c r="W1305" s="520" t="s">
        <v>6839</v>
      </c>
      <c r="X1305" s="520" t="s">
        <v>6256</v>
      </c>
      <c r="Y1305" s="520" t="s">
        <v>2464</v>
      </c>
      <c r="Z1305" s="520" t="s">
        <v>2464</v>
      </c>
      <c r="AA1305" s="520" t="s">
        <v>2690</v>
      </c>
      <c r="AB1305" s="520" t="s">
        <v>11654</v>
      </c>
      <c r="AC1305" s="520" t="s">
        <v>2464</v>
      </c>
      <c r="AD1305" s="520" t="s">
        <v>2464</v>
      </c>
      <c r="AE1305" s="520" t="s">
        <v>2464</v>
      </c>
      <c r="AF1305" s="520" t="s">
        <v>2464</v>
      </c>
      <c r="AG1305" s="520" t="s">
        <v>2464</v>
      </c>
    </row>
    <row r="1306" spans="1:33" ht="12.75" hidden="1" customHeight="1" outlineLevel="1">
      <c r="A1306" s="520" t="s">
        <v>11655</v>
      </c>
      <c r="B1306" s="520" t="s">
        <v>11656</v>
      </c>
      <c r="C1306" s="520" t="s">
        <v>11656</v>
      </c>
      <c r="D1306" s="520" t="s">
        <v>11657</v>
      </c>
      <c r="E1306" s="520" t="s">
        <v>11362</v>
      </c>
      <c r="F1306" s="520">
        <v>1</v>
      </c>
      <c r="G1306" s="523">
        <v>36526.000011574077</v>
      </c>
      <c r="H1306" s="523">
        <v>47848.999988425923</v>
      </c>
      <c r="I1306" s="523">
        <v>41843.911157407405</v>
      </c>
      <c r="J1306" s="520" t="s">
        <v>2465</v>
      </c>
      <c r="K1306" s="520">
        <v>1</v>
      </c>
      <c r="L1306" s="520" t="s">
        <v>2464</v>
      </c>
      <c r="M1306" s="520" t="s">
        <v>11658</v>
      </c>
      <c r="N1306" s="523">
        <v>39482</v>
      </c>
      <c r="O1306" s="520" t="s">
        <v>2464</v>
      </c>
      <c r="P1306" s="520" t="s">
        <v>2464</v>
      </c>
      <c r="Q1306" s="520" t="s">
        <v>2464</v>
      </c>
      <c r="R1306" s="520" t="s">
        <v>2464</v>
      </c>
      <c r="S1306" s="520" t="s">
        <v>2464</v>
      </c>
      <c r="T1306" s="520" t="s">
        <v>2464</v>
      </c>
      <c r="U1306" s="520" t="s">
        <v>2464</v>
      </c>
      <c r="V1306" s="520" t="s">
        <v>2464</v>
      </c>
      <c r="W1306" s="520" t="s">
        <v>6262</v>
      </c>
      <c r="X1306" s="520" t="s">
        <v>6263</v>
      </c>
      <c r="Y1306" s="520" t="s">
        <v>2464</v>
      </c>
      <c r="Z1306" s="520" t="s">
        <v>2464</v>
      </c>
      <c r="AA1306" s="520" t="s">
        <v>2690</v>
      </c>
      <c r="AB1306" s="520" t="s">
        <v>11659</v>
      </c>
      <c r="AC1306" s="520" t="s">
        <v>2464</v>
      </c>
      <c r="AD1306" s="520" t="s">
        <v>2464</v>
      </c>
      <c r="AE1306" s="520" t="s">
        <v>2464</v>
      </c>
      <c r="AF1306" s="520" t="s">
        <v>2464</v>
      </c>
      <c r="AG1306" s="520" t="s">
        <v>2464</v>
      </c>
    </row>
    <row r="1307" spans="1:33" ht="12.75" hidden="1" customHeight="1" outlineLevel="1">
      <c r="A1307" s="520" t="s">
        <v>11660</v>
      </c>
      <c r="B1307" s="520" t="s">
        <v>11661</v>
      </c>
      <c r="C1307" s="520" t="s">
        <v>11661</v>
      </c>
      <c r="D1307" s="520" t="s">
        <v>11662</v>
      </c>
      <c r="E1307" s="520" t="s">
        <v>11362</v>
      </c>
      <c r="F1307" s="520">
        <v>1</v>
      </c>
      <c r="G1307" s="523">
        <v>36526.000011574077</v>
      </c>
      <c r="H1307" s="523">
        <v>47848.999988425923</v>
      </c>
      <c r="I1307" s="523">
        <v>41843.911157407405</v>
      </c>
      <c r="J1307" s="520" t="s">
        <v>2465</v>
      </c>
      <c r="K1307" s="520">
        <v>1</v>
      </c>
      <c r="L1307" s="520" t="s">
        <v>2464</v>
      </c>
      <c r="M1307" s="520" t="s">
        <v>11663</v>
      </c>
      <c r="N1307" s="523">
        <v>39482</v>
      </c>
      <c r="O1307" s="520" t="s">
        <v>2464</v>
      </c>
      <c r="P1307" s="520" t="s">
        <v>2464</v>
      </c>
      <c r="Q1307" s="520" t="s">
        <v>2464</v>
      </c>
      <c r="R1307" s="520" t="s">
        <v>2464</v>
      </c>
      <c r="S1307" s="520" t="s">
        <v>2464</v>
      </c>
      <c r="T1307" s="520" t="s">
        <v>2464</v>
      </c>
      <c r="U1307" s="520" t="s">
        <v>2464</v>
      </c>
      <c r="V1307" s="520" t="s">
        <v>2464</v>
      </c>
      <c r="W1307" s="520" t="s">
        <v>6262</v>
      </c>
      <c r="X1307" s="520" t="s">
        <v>6263</v>
      </c>
      <c r="Y1307" s="520" t="s">
        <v>2464</v>
      </c>
      <c r="Z1307" s="520" t="s">
        <v>2464</v>
      </c>
      <c r="AA1307" s="520" t="s">
        <v>2690</v>
      </c>
      <c r="AB1307" s="520" t="s">
        <v>11664</v>
      </c>
      <c r="AC1307" s="520" t="s">
        <v>2464</v>
      </c>
      <c r="AD1307" s="520" t="s">
        <v>2464</v>
      </c>
      <c r="AE1307" s="520" t="s">
        <v>2464</v>
      </c>
      <c r="AF1307" s="520" t="s">
        <v>2464</v>
      </c>
      <c r="AG1307" s="520" t="s">
        <v>2464</v>
      </c>
    </row>
    <row r="1308" spans="1:33" ht="12.75" hidden="1" customHeight="1" outlineLevel="1">
      <c r="A1308" s="520" t="s">
        <v>11665</v>
      </c>
      <c r="B1308" s="520" t="s">
        <v>11666</v>
      </c>
      <c r="C1308" s="520" t="s">
        <v>11666</v>
      </c>
      <c r="D1308" s="520" t="s">
        <v>11667</v>
      </c>
      <c r="E1308" s="520" t="s">
        <v>11362</v>
      </c>
      <c r="F1308" s="520">
        <v>1</v>
      </c>
      <c r="G1308" s="523">
        <v>36526.000011574077</v>
      </c>
      <c r="H1308" s="523">
        <v>47848.999988425923</v>
      </c>
      <c r="I1308" s="523">
        <v>41843.911157407405</v>
      </c>
      <c r="J1308" s="520" t="s">
        <v>2465</v>
      </c>
      <c r="K1308" s="520">
        <v>1</v>
      </c>
      <c r="L1308" s="520" t="s">
        <v>2464</v>
      </c>
      <c r="M1308" s="520" t="s">
        <v>11668</v>
      </c>
      <c r="N1308" s="523">
        <v>39482</v>
      </c>
      <c r="O1308" s="520" t="s">
        <v>2464</v>
      </c>
      <c r="P1308" s="520" t="s">
        <v>2464</v>
      </c>
      <c r="Q1308" s="520" t="s">
        <v>2464</v>
      </c>
      <c r="R1308" s="520" t="s">
        <v>2464</v>
      </c>
      <c r="S1308" s="520" t="s">
        <v>2464</v>
      </c>
      <c r="T1308" s="520" t="s">
        <v>2464</v>
      </c>
      <c r="U1308" s="520" t="s">
        <v>2464</v>
      </c>
      <c r="V1308" s="520" t="s">
        <v>2464</v>
      </c>
      <c r="W1308" s="520" t="s">
        <v>6262</v>
      </c>
      <c r="X1308" s="520" t="s">
        <v>6263</v>
      </c>
      <c r="Y1308" s="520" t="s">
        <v>2464</v>
      </c>
      <c r="Z1308" s="520" t="s">
        <v>2464</v>
      </c>
      <c r="AA1308" s="520" t="s">
        <v>2690</v>
      </c>
      <c r="AB1308" s="520" t="s">
        <v>11669</v>
      </c>
      <c r="AC1308" s="520" t="s">
        <v>2464</v>
      </c>
      <c r="AD1308" s="520" t="s">
        <v>2464</v>
      </c>
      <c r="AE1308" s="520" t="s">
        <v>2464</v>
      </c>
      <c r="AF1308" s="520" t="s">
        <v>2464</v>
      </c>
      <c r="AG1308" s="520" t="s">
        <v>2464</v>
      </c>
    </row>
    <row r="1309" spans="1:33" ht="12.75" hidden="1" customHeight="1" outlineLevel="1">
      <c r="A1309" s="520" t="s">
        <v>11670</v>
      </c>
      <c r="B1309" s="520" t="s">
        <v>11671</v>
      </c>
      <c r="C1309" s="520" t="s">
        <v>11671</v>
      </c>
      <c r="D1309" s="520" t="s">
        <v>11672</v>
      </c>
      <c r="E1309" s="520" t="s">
        <v>11362</v>
      </c>
      <c r="F1309" s="520">
        <v>1</v>
      </c>
      <c r="G1309" s="523">
        <v>36526.000011574077</v>
      </c>
      <c r="H1309" s="523">
        <v>47848.999988425923</v>
      </c>
      <c r="I1309" s="523">
        <v>41843.911157407405</v>
      </c>
      <c r="J1309" s="520" t="s">
        <v>2465</v>
      </c>
      <c r="K1309" s="520">
        <v>1</v>
      </c>
      <c r="L1309" s="520" t="s">
        <v>2464</v>
      </c>
      <c r="M1309" s="520" t="s">
        <v>11673</v>
      </c>
      <c r="N1309" s="523">
        <v>39482</v>
      </c>
      <c r="O1309" s="520" t="s">
        <v>2464</v>
      </c>
      <c r="P1309" s="520" t="s">
        <v>2464</v>
      </c>
      <c r="Q1309" s="520" t="s">
        <v>2464</v>
      </c>
      <c r="R1309" s="520" t="s">
        <v>2464</v>
      </c>
      <c r="S1309" s="520" t="s">
        <v>2464</v>
      </c>
      <c r="T1309" s="520" t="s">
        <v>2464</v>
      </c>
      <c r="U1309" s="520" t="s">
        <v>2464</v>
      </c>
      <c r="V1309" s="520" t="s">
        <v>2464</v>
      </c>
      <c r="W1309" s="520" t="s">
        <v>6262</v>
      </c>
      <c r="X1309" s="520" t="s">
        <v>6263</v>
      </c>
      <c r="Y1309" s="520" t="s">
        <v>2464</v>
      </c>
      <c r="Z1309" s="520" t="s">
        <v>2464</v>
      </c>
      <c r="AA1309" s="520" t="s">
        <v>2690</v>
      </c>
      <c r="AB1309" s="520" t="s">
        <v>11674</v>
      </c>
      <c r="AC1309" s="520" t="s">
        <v>2464</v>
      </c>
      <c r="AD1309" s="520" t="s">
        <v>2464</v>
      </c>
      <c r="AE1309" s="520" t="s">
        <v>2464</v>
      </c>
      <c r="AF1309" s="520" t="s">
        <v>2464</v>
      </c>
      <c r="AG1309" s="520" t="s">
        <v>2464</v>
      </c>
    </row>
    <row r="1310" spans="1:33" ht="12.75" hidden="1" customHeight="1" outlineLevel="1">
      <c r="A1310" s="520" t="s">
        <v>11675</v>
      </c>
      <c r="B1310" s="520" t="s">
        <v>11676</v>
      </c>
      <c r="C1310" s="520" t="s">
        <v>11676</v>
      </c>
      <c r="D1310" s="520" t="s">
        <v>11677</v>
      </c>
      <c r="E1310" s="520" t="s">
        <v>11362</v>
      </c>
      <c r="F1310" s="520">
        <v>1</v>
      </c>
      <c r="G1310" s="523">
        <v>36526.000011574077</v>
      </c>
      <c r="H1310" s="523">
        <v>47848.999988425923</v>
      </c>
      <c r="I1310" s="523">
        <v>41843.911157407405</v>
      </c>
      <c r="J1310" s="520" t="s">
        <v>2465</v>
      </c>
      <c r="K1310" s="520">
        <v>1</v>
      </c>
      <c r="L1310" s="520" t="s">
        <v>2464</v>
      </c>
      <c r="M1310" s="520" t="s">
        <v>11678</v>
      </c>
      <c r="N1310" s="523">
        <v>39482</v>
      </c>
      <c r="O1310" s="520" t="s">
        <v>2464</v>
      </c>
      <c r="P1310" s="520" t="s">
        <v>2464</v>
      </c>
      <c r="Q1310" s="520" t="s">
        <v>2464</v>
      </c>
      <c r="R1310" s="520" t="s">
        <v>2464</v>
      </c>
      <c r="S1310" s="520" t="s">
        <v>2464</v>
      </c>
      <c r="T1310" s="520" t="s">
        <v>2464</v>
      </c>
      <c r="U1310" s="520" t="s">
        <v>2464</v>
      </c>
      <c r="V1310" s="520" t="s">
        <v>2464</v>
      </c>
      <c r="W1310" s="520" t="s">
        <v>6262</v>
      </c>
      <c r="X1310" s="520" t="s">
        <v>6263</v>
      </c>
      <c r="Y1310" s="520" t="s">
        <v>2464</v>
      </c>
      <c r="Z1310" s="520" t="s">
        <v>2464</v>
      </c>
      <c r="AA1310" s="520" t="s">
        <v>2690</v>
      </c>
      <c r="AB1310" s="520" t="s">
        <v>11679</v>
      </c>
      <c r="AC1310" s="520" t="s">
        <v>2464</v>
      </c>
      <c r="AD1310" s="520" t="s">
        <v>2464</v>
      </c>
      <c r="AE1310" s="520" t="s">
        <v>2464</v>
      </c>
      <c r="AF1310" s="520" t="s">
        <v>2464</v>
      </c>
      <c r="AG1310" s="520" t="s">
        <v>2464</v>
      </c>
    </row>
    <row r="1311" spans="1:33" ht="12.75" hidden="1" customHeight="1" outlineLevel="1">
      <c r="A1311" s="520" t="s">
        <v>11680</v>
      </c>
      <c r="B1311" s="520" t="s">
        <v>11681</v>
      </c>
      <c r="C1311" s="520" t="s">
        <v>11681</v>
      </c>
      <c r="D1311" s="520" t="s">
        <v>11681</v>
      </c>
      <c r="E1311" s="520" t="s">
        <v>11362</v>
      </c>
      <c r="F1311" s="520">
        <v>1</v>
      </c>
      <c r="G1311" s="523">
        <v>36526.000011574077</v>
      </c>
      <c r="H1311" s="523">
        <v>47848.999988425923</v>
      </c>
      <c r="I1311" s="523">
        <v>41843.911157407405</v>
      </c>
      <c r="J1311" s="520" t="s">
        <v>2465</v>
      </c>
      <c r="K1311" s="520">
        <v>1</v>
      </c>
      <c r="L1311" s="520" t="s">
        <v>2464</v>
      </c>
      <c r="M1311" s="520" t="s">
        <v>11682</v>
      </c>
      <c r="N1311" s="523">
        <v>39482</v>
      </c>
      <c r="O1311" s="520" t="s">
        <v>2464</v>
      </c>
      <c r="P1311" s="520" t="s">
        <v>2464</v>
      </c>
      <c r="Q1311" s="520" t="s">
        <v>2464</v>
      </c>
      <c r="R1311" s="520" t="s">
        <v>2464</v>
      </c>
      <c r="S1311" s="520" t="s">
        <v>2464</v>
      </c>
      <c r="T1311" s="520" t="s">
        <v>2464</v>
      </c>
      <c r="U1311" s="520" t="s">
        <v>2464</v>
      </c>
      <c r="V1311" s="520" t="s">
        <v>2464</v>
      </c>
      <c r="W1311" s="520" t="s">
        <v>6262</v>
      </c>
      <c r="X1311" s="520" t="s">
        <v>6263</v>
      </c>
      <c r="Y1311" s="520" t="s">
        <v>2464</v>
      </c>
      <c r="Z1311" s="520" t="s">
        <v>2464</v>
      </c>
      <c r="AA1311" s="520" t="s">
        <v>2690</v>
      </c>
      <c r="AB1311" s="520" t="s">
        <v>11683</v>
      </c>
      <c r="AC1311" s="520" t="s">
        <v>2464</v>
      </c>
      <c r="AD1311" s="520" t="s">
        <v>2464</v>
      </c>
      <c r="AE1311" s="520" t="s">
        <v>2464</v>
      </c>
      <c r="AF1311" s="520" t="s">
        <v>2464</v>
      </c>
      <c r="AG1311" s="520" t="s">
        <v>2464</v>
      </c>
    </row>
    <row r="1312" spans="1:33" ht="12.75" hidden="1" customHeight="1" outlineLevel="1">
      <c r="A1312" s="520" t="s">
        <v>6609</v>
      </c>
      <c r="B1312" s="520" t="s">
        <v>11684</v>
      </c>
      <c r="C1312" s="520" t="s">
        <v>11684</v>
      </c>
      <c r="D1312" s="520" t="s">
        <v>11685</v>
      </c>
      <c r="E1312" s="520" t="s">
        <v>11362</v>
      </c>
      <c r="F1312" s="520">
        <v>1</v>
      </c>
      <c r="G1312" s="523">
        <v>36526.000011574077</v>
      </c>
      <c r="H1312" s="523">
        <v>47848.999988425923</v>
      </c>
      <c r="I1312" s="523">
        <v>41843.911157407405</v>
      </c>
      <c r="J1312" s="520" t="s">
        <v>2465</v>
      </c>
      <c r="K1312" s="520">
        <v>1</v>
      </c>
      <c r="L1312" s="520" t="s">
        <v>2464</v>
      </c>
      <c r="M1312" s="520" t="s">
        <v>11686</v>
      </c>
      <c r="N1312" s="523">
        <v>39482</v>
      </c>
      <c r="O1312" s="520" t="s">
        <v>2464</v>
      </c>
      <c r="P1312" s="520" t="s">
        <v>2464</v>
      </c>
      <c r="Q1312" s="520" t="s">
        <v>2464</v>
      </c>
      <c r="R1312" s="520" t="s">
        <v>2464</v>
      </c>
      <c r="S1312" s="520" t="s">
        <v>2464</v>
      </c>
      <c r="T1312" s="520" t="s">
        <v>2464</v>
      </c>
      <c r="U1312" s="520" t="s">
        <v>2464</v>
      </c>
      <c r="V1312" s="520" t="s">
        <v>2464</v>
      </c>
      <c r="W1312" s="520" t="s">
        <v>6262</v>
      </c>
      <c r="X1312" s="520" t="s">
        <v>6263</v>
      </c>
      <c r="Y1312" s="520" t="s">
        <v>2464</v>
      </c>
      <c r="Z1312" s="520" t="s">
        <v>2464</v>
      </c>
      <c r="AA1312" s="520" t="s">
        <v>2690</v>
      </c>
      <c r="AB1312" s="520" t="s">
        <v>11687</v>
      </c>
      <c r="AC1312" s="520" t="s">
        <v>2464</v>
      </c>
      <c r="AD1312" s="520" t="s">
        <v>2464</v>
      </c>
      <c r="AE1312" s="520" t="s">
        <v>2464</v>
      </c>
      <c r="AF1312" s="520" t="s">
        <v>2464</v>
      </c>
      <c r="AG1312" s="520" t="s">
        <v>2464</v>
      </c>
    </row>
    <row r="1313" spans="1:33" ht="12.75" hidden="1" customHeight="1" outlineLevel="1">
      <c r="A1313" s="520" t="s">
        <v>4674</v>
      </c>
      <c r="B1313" s="520" t="s">
        <v>11688</v>
      </c>
      <c r="C1313" s="520" t="s">
        <v>11688</v>
      </c>
      <c r="D1313" s="520" t="s">
        <v>11688</v>
      </c>
      <c r="E1313" s="520" t="s">
        <v>11362</v>
      </c>
      <c r="F1313" s="520">
        <v>1</v>
      </c>
      <c r="G1313" s="523">
        <v>36526.000011574077</v>
      </c>
      <c r="H1313" s="523">
        <v>47848.999988425923</v>
      </c>
      <c r="I1313" s="523">
        <v>42599.59003472222</v>
      </c>
      <c r="J1313" s="520" t="s">
        <v>2465</v>
      </c>
      <c r="K1313" s="520">
        <v>1</v>
      </c>
      <c r="L1313" s="520" t="s">
        <v>2464</v>
      </c>
      <c r="M1313" s="520" t="s">
        <v>11689</v>
      </c>
      <c r="N1313" s="523">
        <v>39482</v>
      </c>
      <c r="O1313" s="520" t="s">
        <v>6297</v>
      </c>
      <c r="P1313" s="520" t="s">
        <v>2464</v>
      </c>
      <c r="Q1313" s="520" t="s">
        <v>11690</v>
      </c>
      <c r="R1313" s="520" t="s">
        <v>11691</v>
      </c>
      <c r="S1313" s="520" t="s">
        <v>11692</v>
      </c>
      <c r="T1313" s="520" t="s">
        <v>2464</v>
      </c>
      <c r="U1313" s="520" t="s">
        <v>11693</v>
      </c>
      <c r="V1313" s="520" t="s">
        <v>11694</v>
      </c>
      <c r="W1313" s="520" t="s">
        <v>6302</v>
      </c>
      <c r="X1313" s="520" t="s">
        <v>6303</v>
      </c>
      <c r="Y1313" s="520" t="s">
        <v>11695</v>
      </c>
      <c r="Z1313" s="520" t="s">
        <v>11696</v>
      </c>
      <c r="AA1313" s="520" t="s">
        <v>2690</v>
      </c>
      <c r="AB1313" s="520" t="s">
        <v>11697</v>
      </c>
      <c r="AC1313" s="520" t="s">
        <v>11694</v>
      </c>
      <c r="AD1313" s="520" t="s">
        <v>11698</v>
      </c>
      <c r="AE1313" s="520" t="s">
        <v>6308</v>
      </c>
      <c r="AF1313" s="520" t="s">
        <v>2464</v>
      </c>
      <c r="AG1313" s="520" t="s">
        <v>11699</v>
      </c>
    </row>
    <row r="1314" spans="1:33" ht="12.75" hidden="1" customHeight="1" outlineLevel="1">
      <c r="A1314" s="520" t="s">
        <v>4671</v>
      </c>
      <c r="B1314" s="520" t="s">
        <v>11700</v>
      </c>
      <c r="C1314" s="520" t="s">
        <v>11700</v>
      </c>
      <c r="D1314" s="520" t="s">
        <v>11700</v>
      </c>
      <c r="E1314" s="520" t="s">
        <v>11362</v>
      </c>
      <c r="F1314" s="520">
        <v>1</v>
      </c>
      <c r="G1314" s="523">
        <v>36526.000011574077</v>
      </c>
      <c r="H1314" s="523">
        <v>47848.999988425923</v>
      </c>
      <c r="I1314" s="523">
        <v>42599.59003472222</v>
      </c>
      <c r="J1314" s="520" t="s">
        <v>2465</v>
      </c>
      <c r="K1314" s="520">
        <v>1</v>
      </c>
      <c r="L1314" s="520" t="s">
        <v>2464</v>
      </c>
      <c r="M1314" s="520" t="s">
        <v>11701</v>
      </c>
      <c r="N1314" s="523">
        <v>39482</v>
      </c>
      <c r="O1314" s="520" t="s">
        <v>6297</v>
      </c>
      <c r="P1314" s="520" t="s">
        <v>2464</v>
      </c>
      <c r="Q1314" s="520" t="s">
        <v>11702</v>
      </c>
      <c r="R1314" s="520" t="s">
        <v>11703</v>
      </c>
      <c r="S1314" s="520" t="s">
        <v>11704</v>
      </c>
      <c r="T1314" s="520" t="s">
        <v>2464</v>
      </c>
      <c r="U1314" s="520" t="s">
        <v>11705</v>
      </c>
      <c r="V1314" s="520" t="s">
        <v>11706</v>
      </c>
      <c r="W1314" s="520" t="s">
        <v>6302</v>
      </c>
      <c r="X1314" s="520" t="s">
        <v>6303</v>
      </c>
      <c r="Y1314" s="520" t="s">
        <v>11707</v>
      </c>
      <c r="Z1314" s="520" t="s">
        <v>11708</v>
      </c>
      <c r="AA1314" s="520" t="s">
        <v>2690</v>
      </c>
      <c r="AB1314" s="520" t="s">
        <v>11709</v>
      </c>
      <c r="AC1314" s="520" t="s">
        <v>11710</v>
      </c>
      <c r="AD1314" s="520" t="s">
        <v>11711</v>
      </c>
      <c r="AE1314" s="520" t="s">
        <v>6308</v>
      </c>
      <c r="AF1314" s="520" t="s">
        <v>2464</v>
      </c>
      <c r="AG1314" s="520" t="s">
        <v>11712</v>
      </c>
    </row>
    <row r="1315" spans="1:33" ht="12.75" hidden="1" customHeight="1" outlineLevel="1">
      <c r="A1315" s="520" t="s">
        <v>11713</v>
      </c>
      <c r="B1315" s="520" t="s">
        <v>11714</v>
      </c>
      <c r="C1315" s="520" t="s">
        <v>11714</v>
      </c>
      <c r="D1315" s="520" t="s">
        <v>11714</v>
      </c>
      <c r="E1315" s="520" t="s">
        <v>11362</v>
      </c>
      <c r="F1315" s="520">
        <v>1</v>
      </c>
      <c r="G1315" s="523">
        <v>36526.000011574077</v>
      </c>
      <c r="H1315" s="523">
        <v>47848.999988425923</v>
      </c>
      <c r="I1315" s="523">
        <v>42599.59003472222</v>
      </c>
      <c r="J1315" s="520" t="s">
        <v>2465</v>
      </c>
      <c r="K1315" s="520">
        <v>1</v>
      </c>
      <c r="L1315" s="520" t="s">
        <v>2464</v>
      </c>
      <c r="M1315" s="520" t="s">
        <v>11715</v>
      </c>
      <c r="N1315" s="523">
        <v>39482</v>
      </c>
      <c r="O1315" s="520" t="s">
        <v>6297</v>
      </c>
      <c r="P1315" s="520" t="s">
        <v>2464</v>
      </c>
      <c r="Q1315" s="520" t="s">
        <v>11716</v>
      </c>
      <c r="R1315" s="520" t="s">
        <v>11717</v>
      </c>
      <c r="S1315" s="520" t="s">
        <v>2464</v>
      </c>
      <c r="T1315" s="520" t="s">
        <v>2464</v>
      </c>
      <c r="U1315" s="520" t="s">
        <v>11716</v>
      </c>
      <c r="V1315" s="520" t="s">
        <v>11718</v>
      </c>
      <c r="W1315" s="520" t="s">
        <v>6302</v>
      </c>
      <c r="X1315" s="520" t="s">
        <v>6303</v>
      </c>
      <c r="Y1315" s="520" t="s">
        <v>2464</v>
      </c>
      <c r="Z1315" s="520" t="s">
        <v>2464</v>
      </c>
      <c r="AA1315" s="520" t="s">
        <v>2690</v>
      </c>
      <c r="AB1315" s="520" t="s">
        <v>11719</v>
      </c>
      <c r="AC1315" s="520" t="s">
        <v>11720</v>
      </c>
      <c r="AD1315" s="520" t="s">
        <v>11721</v>
      </c>
      <c r="AE1315" s="520" t="s">
        <v>6308</v>
      </c>
      <c r="AF1315" s="520" t="s">
        <v>2464</v>
      </c>
      <c r="AG1315" s="520" t="s">
        <v>2464</v>
      </c>
    </row>
    <row r="1316" spans="1:33" ht="12.75" hidden="1" customHeight="1" outlineLevel="1">
      <c r="A1316" s="520" t="s">
        <v>11722</v>
      </c>
      <c r="B1316" s="520" t="s">
        <v>11723</v>
      </c>
      <c r="C1316" s="520" t="s">
        <v>11723</v>
      </c>
      <c r="D1316" s="520" t="s">
        <v>11723</v>
      </c>
      <c r="E1316" s="520" t="s">
        <v>11362</v>
      </c>
      <c r="F1316" s="520">
        <v>1</v>
      </c>
      <c r="G1316" s="523">
        <v>36526.000011574077</v>
      </c>
      <c r="H1316" s="523">
        <v>47848.999988425923</v>
      </c>
      <c r="I1316" s="523">
        <v>42599.59003472222</v>
      </c>
      <c r="J1316" s="520" t="s">
        <v>2465</v>
      </c>
      <c r="K1316" s="520">
        <v>1</v>
      </c>
      <c r="L1316" s="520" t="s">
        <v>2464</v>
      </c>
      <c r="M1316" s="520" t="s">
        <v>11724</v>
      </c>
      <c r="N1316" s="523">
        <v>39482</v>
      </c>
      <c r="O1316" s="520" t="s">
        <v>6297</v>
      </c>
      <c r="P1316" s="520" t="s">
        <v>2464</v>
      </c>
      <c r="Q1316" s="520" t="s">
        <v>11725</v>
      </c>
      <c r="R1316" s="520" t="s">
        <v>11726</v>
      </c>
      <c r="S1316" s="520" t="s">
        <v>2464</v>
      </c>
      <c r="T1316" s="520" t="s">
        <v>2464</v>
      </c>
      <c r="U1316" s="520" t="s">
        <v>11727</v>
      </c>
      <c r="V1316" s="520" t="s">
        <v>11728</v>
      </c>
      <c r="W1316" s="520" t="s">
        <v>6302</v>
      </c>
      <c r="X1316" s="520" t="s">
        <v>6303</v>
      </c>
      <c r="Y1316" s="520" t="s">
        <v>11729</v>
      </c>
      <c r="Z1316" s="520" t="s">
        <v>11730</v>
      </c>
      <c r="AA1316" s="520" t="s">
        <v>2690</v>
      </c>
      <c r="AB1316" s="520" t="s">
        <v>11731</v>
      </c>
      <c r="AC1316" s="520" t="s">
        <v>11732</v>
      </c>
      <c r="AD1316" s="520" t="s">
        <v>11733</v>
      </c>
      <c r="AE1316" s="520" t="s">
        <v>6308</v>
      </c>
      <c r="AF1316" s="520" t="s">
        <v>2464</v>
      </c>
      <c r="AG1316" s="520" t="s">
        <v>2464</v>
      </c>
    </row>
    <row r="1317" spans="1:33" ht="12.75" hidden="1" customHeight="1" outlineLevel="1">
      <c r="A1317" s="520" t="s">
        <v>11734</v>
      </c>
      <c r="B1317" s="520" t="s">
        <v>11735</v>
      </c>
      <c r="C1317" s="520" t="s">
        <v>11735</v>
      </c>
      <c r="D1317" s="520" t="s">
        <v>11735</v>
      </c>
      <c r="E1317" s="520" t="s">
        <v>11362</v>
      </c>
      <c r="F1317" s="520">
        <v>1</v>
      </c>
      <c r="G1317" s="523">
        <v>36526.000011574077</v>
      </c>
      <c r="H1317" s="523">
        <v>47848.999988425923</v>
      </c>
      <c r="I1317" s="523">
        <v>42599.59003472222</v>
      </c>
      <c r="J1317" s="520" t="s">
        <v>2465</v>
      </c>
      <c r="K1317" s="520">
        <v>1</v>
      </c>
      <c r="L1317" s="520" t="s">
        <v>2464</v>
      </c>
      <c r="M1317" s="520" t="s">
        <v>11736</v>
      </c>
      <c r="N1317" s="523">
        <v>39482</v>
      </c>
      <c r="O1317" s="520" t="s">
        <v>6297</v>
      </c>
      <c r="P1317" s="520" t="s">
        <v>2464</v>
      </c>
      <c r="Q1317" s="520" t="s">
        <v>11737</v>
      </c>
      <c r="R1317" s="520" t="s">
        <v>2464</v>
      </c>
      <c r="S1317" s="520" t="s">
        <v>11738</v>
      </c>
      <c r="T1317" s="520" t="s">
        <v>2464</v>
      </c>
      <c r="U1317" s="520" t="s">
        <v>11739</v>
      </c>
      <c r="V1317" s="520" t="s">
        <v>11740</v>
      </c>
      <c r="W1317" s="520" t="s">
        <v>6302</v>
      </c>
      <c r="X1317" s="520" t="s">
        <v>6303</v>
      </c>
      <c r="Y1317" s="520" t="s">
        <v>11741</v>
      </c>
      <c r="Z1317" s="520" t="s">
        <v>11742</v>
      </c>
      <c r="AA1317" s="520" t="s">
        <v>2690</v>
      </c>
      <c r="AB1317" s="520" t="s">
        <v>11743</v>
      </c>
      <c r="AC1317" s="520" t="s">
        <v>11744</v>
      </c>
      <c r="AD1317" s="520" t="s">
        <v>2464</v>
      </c>
      <c r="AE1317" s="520" t="s">
        <v>6308</v>
      </c>
      <c r="AF1317" s="520" t="s">
        <v>2464</v>
      </c>
      <c r="AG1317" s="520" t="s">
        <v>11745</v>
      </c>
    </row>
    <row r="1318" spans="1:33" ht="12.75" hidden="1" customHeight="1" outlineLevel="1">
      <c r="A1318" s="520" t="s">
        <v>11746</v>
      </c>
      <c r="B1318" s="520" t="s">
        <v>11747</v>
      </c>
      <c r="C1318" s="520" t="s">
        <v>11747</v>
      </c>
      <c r="D1318" s="520" t="s">
        <v>11747</v>
      </c>
      <c r="E1318" s="520" t="s">
        <v>11362</v>
      </c>
      <c r="F1318" s="520">
        <v>1</v>
      </c>
      <c r="G1318" s="523">
        <v>36526.000011574077</v>
      </c>
      <c r="H1318" s="523">
        <v>47848.999988425923</v>
      </c>
      <c r="I1318" s="523">
        <v>42599.59003472222</v>
      </c>
      <c r="J1318" s="520" t="s">
        <v>2465</v>
      </c>
      <c r="K1318" s="520">
        <v>1</v>
      </c>
      <c r="L1318" s="520" t="s">
        <v>2464</v>
      </c>
      <c r="M1318" s="520" t="s">
        <v>11748</v>
      </c>
      <c r="N1318" s="523">
        <v>39482</v>
      </c>
      <c r="O1318" s="520" t="s">
        <v>6297</v>
      </c>
      <c r="P1318" s="520" t="s">
        <v>2464</v>
      </c>
      <c r="Q1318" s="520" t="s">
        <v>11749</v>
      </c>
      <c r="R1318" s="520" t="s">
        <v>11750</v>
      </c>
      <c r="S1318" s="520" t="s">
        <v>11751</v>
      </c>
      <c r="T1318" s="520" t="s">
        <v>2464</v>
      </c>
      <c r="U1318" s="520" t="s">
        <v>11752</v>
      </c>
      <c r="V1318" s="520" t="s">
        <v>11753</v>
      </c>
      <c r="W1318" s="520" t="s">
        <v>6302</v>
      </c>
      <c r="X1318" s="520" t="s">
        <v>6303</v>
      </c>
      <c r="Y1318" s="520" t="s">
        <v>11754</v>
      </c>
      <c r="Z1318" s="520" t="s">
        <v>11755</v>
      </c>
      <c r="AA1318" s="520" t="s">
        <v>2690</v>
      </c>
      <c r="AB1318" s="520" t="s">
        <v>11756</v>
      </c>
      <c r="AC1318" s="520" t="s">
        <v>11757</v>
      </c>
      <c r="AD1318" s="520" t="s">
        <v>11758</v>
      </c>
      <c r="AE1318" s="520" t="s">
        <v>6308</v>
      </c>
      <c r="AF1318" s="520" t="s">
        <v>2464</v>
      </c>
      <c r="AG1318" s="520" t="s">
        <v>11759</v>
      </c>
    </row>
    <row r="1319" spans="1:33" ht="12.75" hidden="1" customHeight="1" outlineLevel="1">
      <c r="A1319" s="520" t="s">
        <v>11760</v>
      </c>
      <c r="B1319" s="520" t="s">
        <v>11761</v>
      </c>
      <c r="C1319" s="520" t="s">
        <v>11761</v>
      </c>
      <c r="D1319" s="520" t="s">
        <v>11761</v>
      </c>
      <c r="E1319" s="520" t="s">
        <v>11362</v>
      </c>
      <c r="F1319" s="520">
        <v>1</v>
      </c>
      <c r="G1319" s="523">
        <v>36526.000011574077</v>
      </c>
      <c r="H1319" s="523">
        <v>47848.999988425923</v>
      </c>
      <c r="I1319" s="523">
        <v>42599.59003472222</v>
      </c>
      <c r="J1319" s="520" t="s">
        <v>2465</v>
      </c>
      <c r="K1319" s="520">
        <v>1</v>
      </c>
      <c r="L1319" s="520" t="s">
        <v>2464</v>
      </c>
      <c r="M1319" s="520" t="s">
        <v>11762</v>
      </c>
      <c r="N1319" s="523">
        <v>39482</v>
      </c>
      <c r="O1319" s="520" t="s">
        <v>6297</v>
      </c>
      <c r="P1319" s="520" t="s">
        <v>2464</v>
      </c>
      <c r="Q1319" s="520" t="s">
        <v>11763</v>
      </c>
      <c r="R1319" s="520" t="s">
        <v>11764</v>
      </c>
      <c r="S1319" s="520" t="s">
        <v>11751</v>
      </c>
      <c r="T1319" s="520" t="s">
        <v>2464</v>
      </c>
      <c r="U1319" s="520" t="s">
        <v>11765</v>
      </c>
      <c r="V1319" s="520" t="s">
        <v>11766</v>
      </c>
      <c r="W1319" s="520" t="s">
        <v>6302</v>
      </c>
      <c r="X1319" s="520" t="s">
        <v>6303</v>
      </c>
      <c r="Y1319" s="520" t="s">
        <v>11767</v>
      </c>
      <c r="Z1319" s="520" t="s">
        <v>11768</v>
      </c>
      <c r="AA1319" s="520" t="s">
        <v>2690</v>
      </c>
      <c r="AB1319" s="520" t="s">
        <v>11769</v>
      </c>
      <c r="AC1319" s="520" t="s">
        <v>11770</v>
      </c>
      <c r="AD1319" s="520" t="s">
        <v>11771</v>
      </c>
      <c r="AE1319" s="520" t="s">
        <v>6308</v>
      </c>
      <c r="AF1319" s="520" t="s">
        <v>2464</v>
      </c>
      <c r="AG1319" s="520" t="s">
        <v>11759</v>
      </c>
    </row>
    <row r="1320" spans="1:33" ht="12.75" hidden="1" customHeight="1" outlineLevel="1">
      <c r="A1320" s="520" t="s">
        <v>11772</v>
      </c>
      <c r="B1320" s="520" t="s">
        <v>11773</v>
      </c>
      <c r="C1320" s="520" t="s">
        <v>11773</v>
      </c>
      <c r="D1320" s="520" t="s">
        <v>11773</v>
      </c>
      <c r="E1320" s="520" t="s">
        <v>11362</v>
      </c>
      <c r="F1320" s="520">
        <v>1</v>
      </c>
      <c r="G1320" s="523">
        <v>36526.000011574077</v>
      </c>
      <c r="H1320" s="523">
        <v>47848.999988425923</v>
      </c>
      <c r="I1320" s="523">
        <v>42599.59003472222</v>
      </c>
      <c r="J1320" s="520" t="s">
        <v>2465</v>
      </c>
      <c r="K1320" s="520">
        <v>1</v>
      </c>
      <c r="L1320" s="520" t="s">
        <v>2464</v>
      </c>
      <c r="M1320" s="520" t="s">
        <v>11774</v>
      </c>
      <c r="N1320" s="523">
        <v>39482</v>
      </c>
      <c r="O1320" s="520" t="s">
        <v>6297</v>
      </c>
      <c r="P1320" s="520" t="s">
        <v>2464</v>
      </c>
      <c r="Q1320" s="520" t="s">
        <v>11775</v>
      </c>
      <c r="R1320" s="520" t="s">
        <v>11776</v>
      </c>
      <c r="S1320" s="520" t="s">
        <v>11777</v>
      </c>
      <c r="T1320" s="520" t="s">
        <v>2464</v>
      </c>
      <c r="U1320" s="520" t="s">
        <v>11778</v>
      </c>
      <c r="V1320" s="520" t="s">
        <v>11779</v>
      </c>
      <c r="W1320" s="520" t="s">
        <v>6302</v>
      </c>
      <c r="X1320" s="520" t="s">
        <v>6303</v>
      </c>
      <c r="Y1320" s="520" t="s">
        <v>11780</v>
      </c>
      <c r="Z1320" s="520" t="s">
        <v>11781</v>
      </c>
      <c r="AA1320" s="520" t="s">
        <v>2690</v>
      </c>
      <c r="AB1320" s="520" t="s">
        <v>11782</v>
      </c>
      <c r="AC1320" s="520" t="s">
        <v>11783</v>
      </c>
      <c r="AD1320" s="520" t="s">
        <v>11784</v>
      </c>
      <c r="AE1320" s="520" t="s">
        <v>6308</v>
      </c>
      <c r="AF1320" s="520" t="s">
        <v>2464</v>
      </c>
      <c r="AG1320" s="520" t="s">
        <v>11785</v>
      </c>
    </row>
    <row r="1321" spans="1:33" ht="12.75" hidden="1" customHeight="1" outlineLevel="1">
      <c r="A1321" s="520" t="s">
        <v>11786</v>
      </c>
      <c r="B1321" s="520" t="s">
        <v>11787</v>
      </c>
      <c r="C1321" s="520" t="s">
        <v>11787</v>
      </c>
      <c r="D1321" s="520" t="s">
        <v>11787</v>
      </c>
      <c r="E1321" s="520" t="s">
        <v>11362</v>
      </c>
      <c r="F1321" s="520">
        <v>1</v>
      </c>
      <c r="G1321" s="523">
        <v>36526.000011574077</v>
      </c>
      <c r="H1321" s="523">
        <v>47848.999988425923</v>
      </c>
      <c r="I1321" s="523">
        <v>42599.59003472222</v>
      </c>
      <c r="J1321" s="520" t="s">
        <v>2465</v>
      </c>
      <c r="K1321" s="520">
        <v>1</v>
      </c>
      <c r="L1321" s="520" t="s">
        <v>2464</v>
      </c>
      <c r="M1321" s="520" t="s">
        <v>11788</v>
      </c>
      <c r="N1321" s="523">
        <v>39482</v>
      </c>
      <c r="O1321" s="520" t="s">
        <v>6297</v>
      </c>
      <c r="P1321" s="520" t="s">
        <v>2464</v>
      </c>
      <c r="Q1321" s="520" t="s">
        <v>11789</v>
      </c>
      <c r="R1321" s="520" t="s">
        <v>11790</v>
      </c>
      <c r="S1321" s="520" t="s">
        <v>11791</v>
      </c>
      <c r="T1321" s="520" t="s">
        <v>2464</v>
      </c>
      <c r="U1321" s="520" t="s">
        <v>11792</v>
      </c>
      <c r="V1321" s="520" t="s">
        <v>2464</v>
      </c>
      <c r="W1321" s="520" t="s">
        <v>6302</v>
      </c>
      <c r="X1321" s="520" t="s">
        <v>6303</v>
      </c>
      <c r="Y1321" s="520" t="s">
        <v>11793</v>
      </c>
      <c r="Z1321" s="520" t="s">
        <v>11794</v>
      </c>
      <c r="AA1321" s="520" t="s">
        <v>2690</v>
      </c>
      <c r="AB1321" s="520" t="s">
        <v>11795</v>
      </c>
      <c r="AC1321" s="520" t="s">
        <v>2464</v>
      </c>
      <c r="AD1321" s="520" t="s">
        <v>11796</v>
      </c>
      <c r="AE1321" s="520" t="s">
        <v>6308</v>
      </c>
      <c r="AF1321" s="520" t="s">
        <v>2464</v>
      </c>
      <c r="AG1321" s="520" t="s">
        <v>11797</v>
      </c>
    </row>
    <row r="1322" spans="1:33" ht="12.75" hidden="1" customHeight="1" outlineLevel="1">
      <c r="A1322" s="520" t="s">
        <v>4668</v>
      </c>
      <c r="B1322" s="520" t="s">
        <v>11798</v>
      </c>
      <c r="C1322" s="520" t="s">
        <v>11798</v>
      </c>
      <c r="D1322" s="520" t="s">
        <v>11798</v>
      </c>
      <c r="E1322" s="520" t="s">
        <v>11362</v>
      </c>
      <c r="F1322" s="520">
        <v>1</v>
      </c>
      <c r="G1322" s="523">
        <v>36526.000011574077</v>
      </c>
      <c r="H1322" s="523">
        <v>47848.999988425923</v>
      </c>
      <c r="I1322" s="523">
        <v>42599.59003472222</v>
      </c>
      <c r="J1322" s="520" t="s">
        <v>2465</v>
      </c>
      <c r="K1322" s="520">
        <v>1</v>
      </c>
      <c r="L1322" s="520" t="s">
        <v>2464</v>
      </c>
      <c r="M1322" s="520" t="s">
        <v>11799</v>
      </c>
      <c r="N1322" s="523">
        <v>39482</v>
      </c>
      <c r="O1322" s="520" t="s">
        <v>6297</v>
      </c>
      <c r="P1322" s="520" t="s">
        <v>2464</v>
      </c>
      <c r="Q1322" s="520" t="s">
        <v>11800</v>
      </c>
      <c r="R1322" s="520" t="s">
        <v>11801</v>
      </c>
      <c r="S1322" s="520" t="s">
        <v>11751</v>
      </c>
      <c r="T1322" s="520" t="s">
        <v>2464</v>
      </c>
      <c r="U1322" s="520" t="s">
        <v>11802</v>
      </c>
      <c r="V1322" s="520" t="s">
        <v>11803</v>
      </c>
      <c r="W1322" s="520" t="s">
        <v>6302</v>
      </c>
      <c r="X1322" s="520" t="s">
        <v>6303</v>
      </c>
      <c r="Y1322" s="520" t="s">
        <v>11804</v>
      </c>
      <c r="Z1322" s="520" t="s">
        <v>11805</v>
      </c>
      <c r="AA1322" s="520" t="s">
        <v>2690</v>
      </c>
      <c r="AB1322" s="520" t="s">
        <v>11806</v>
      </c>
      <c r="AC1322" s="520" t="s">
        <v>11807</v>
      </c>
      <c r="AD1322" s="520" t="s">
        <v>11808</v>
      </c>
      <c r="AE1322" s="520" t="s">
        <v>6308</v>
      </c>
      <c r="AF1322" s="520" t="s">
        <v>2464</v>
      </c>
      <c r="AG1322" s="520" t="s">
        <v>11809</v>
      </c>
    </row>
    <row r="1323" spans="1:33" ht="12.75" hidden="1" customHeight="1" outlineLevel="1">
      <c r="A1323" s="520" t="s">
        <v>11810</v>
      </c>
      <c r="B1323" s="520" t="s">
        <v>11811</v>
      </c>
      <c r="C1323" s="520" t="s">
        <v>11811</v>
      </c>
      <c r="D1323" s="520" t="s">
        <v>11811</v>
      </c>
      <c r="E1323" s="520" t="s">
        <v>11362</v>
      </c>
      <c r="F1323" s="520">
        <v>1</v>
      </c>
      <c r="G1323" s="523">
        <v>36526.000011574077</v>
      </c>
      <c r="H1323" s="523">
        <v>47848.999988425923</v>
      </c>
      <c r="I1323" s="523">
        <v>42599.59003472222</v>
      </c>
      <c r="J1323" s="520" t="s">
        <v>2465</v>
      </c>
      <c r="K1323" s="520">
        <v>1</v>
      </c>
      <c r="L1323" s="520" t="s">
        <v>2464</v>
      </c>
      <c r="M1323" s="520" t="s">
        <v>11812</v>
      </c>
      <c r="N1323" s="523">
        <v>39482</v>
      </c>
      <c r="O1323" s="520" t="s">
        <v>6297</v>
      </c>
      <c r="P1323" s="520" t="s">
        <v>2464</v>
      </c>
      <c r="Q1323" s="520" t="s">
        <v>11813</v>
      </c>
      <c r="R1323" s="520" t="s">
        <v>11814</v>
      </c>
      <c r="S1323" s="520" t="s">
        <v>11815</v>
      </c>
      <c r="T1323" s="520" t="s">
        <v>2464</v>
      </c>
      <c r="U1323" s="520" t="s">
        <v>11816</v>
      </c>
      <c r="V1323" s="520" t="s">
        <v>11817</v>
      </c>
      <c r="W1323" s="520" t="s">
        <v>6302</v>
      </c>
      <c r="X1323" s="520" t="s">
        <v>6303</v>
      </c>
      <c r="Y1323" s="520" t="s">
        <v>11818</v>
      </c>
      <c r="Z1323" s="520" t="s">
        <v>11819</v>
      </c>
      <c r="AA1323" s="520" t="s">
        <v>2690</v>
      </c>
      <c r="AB1323" s="520" t="s">
        <v>11820</v>
      </c>
      <c r="AC1323" s="520" t="s">
        <v>11821</v>
      </c>
      <c r="AD1323" s="520" t="s">
        <v>11822</v>
      </c>
      <c r="AE1323" s="520" t="s">
        <v>6308</v>
      </c>
      <c r="AF1323" s="520" t="s">
        <v>2464</v>
      </c>
      <c r="AG1323" s="520" t="s">
        <v>11823</v>
      </c>
    </row>
    <row r="1324" spans="1:33" ht="12.75" hidden="1" customHeight="1" outlineLevel="1">
      <c r="A1324" s="520" t="s">
        <v>11824</v>
      </c>
      <c r="B1324" s="520" t="s">
        <v>11825</v>
      </c>
      <c r="C1324" s="520" t="s">
        <v>11825</v>
      </c>
      <c r="D1324" s="520" t="s">
        <v>11825</v>
      </c>
      <c r="E1324" s="520" t="s">
        <v>11362</v>
      </c>
      <c r="F1324" s="520">
        <v>1</v>
      </c>
      <c r="G1324" s="523">
        <v>36526.000011574077</v>
      </c>
      <c r="H1324" s="523">
        <v>47848.999988425923</v>
      </c>
      <c r="I1324" s="523">
        <v>42599.59003472222</v>
      </c>
      <c r="J1324" s="520" t="s">
        <v>2465</v>
      </c>
      <c r="K1324" s="520">
        <v>1</v>
      </c>
      <c r="L1324" s="520" t="s">
        <v>2464</v>
      </c>
      <c r="M1324" s="520" t="s">
        <v>11826</v>
      </c>
      <c r="N1324" s="523">
        <v>39482</v>
      </c>
      <c r="O1324" s="520" t="s">
        <v>6297</v>
      </c>
      <c r="P1324" s="520" t="s">
        <v>2464</v>
      </c>
      <c r="Q1324" s="520" t="s">
        <v>11827</v>
      </c>
      <c r="R1324" s="520" t="s">
        <v>11828</v>
      </c>
      <c r="S1324" s="520" t="s">
        <v>11829</v>
      </c>
      <c r="T1324" s="520" t="s">
        <v>11830</v>
      </c>
      <c r="U1324" s="520" t="s">
        <v>11831</v>
      </c>
      <c r="V1324" s="520" t="s">
        <v>11832</v>
      </c>
      <c r="W1324" s="520" t="s">
        <v>6302</v>
      </c>
      <c r="X1324" s="520" t="s">
        <v>6303</v>
      </c>
      <c r="Y1324" s="520" t="s">
        <v>11833</v>
      </c>
      <c r="Z1324" s="520" t="s">
        <v>11834</v>
      </c>
      <c r="AA1324" s="520" t="s">
        <v>2690</v>
      </c>
      <c r="AB1324" s="520" t="s">
        <v>11835</v>
      </c>
      <c r="AC1324" s="520" t="s">
        <v>11836</v>
      </c>
      <c r="AD1324" s="520" t="s">
        <v>11837</v>
      </c>
      <c r="AE1324" s="520" t="s">
        <v>6308</v>
      </c>
      <c r="AF1324" s="520" t="s">
        <v>2464</v>
      </c>
      <c r="AG1324" s="520" t="s">
        <v>11838</v>
      </c>
    </row>
    <row r="1325" spans="1:33" ht="12.75" hidden="1" customHeight="1" outlineLevel="1">
      <c r="A1325" s="520" t="s">
        <v>11839</v>
      </c>
      <c r="B1325" s="520" t="s">
        <v>11840</v>
      </c>
      <c r="C1325" s="520" t="s">
        <v>11840</v>
      </c>
      <c r="D1325" s="520" t="s">
        <v>11840</v>
      </c>
      <c r="E1325" s="520" t="s">
        <v>11362</v>
      </c>
      <c r="F1325" s="520">
        <v>1</v>
      </c>
      <c r="G1325" s="523">
        <v>36526.000011574077</v>
      </c>
      <c r="H1325" s="523">
        <v>47848.999988425923</v>
      </c>
      <c r="I1325" s="523">
        <v>42599.59003472222</v>
      </c>
      <c r="J1325" s="520" t="s">
        <v>2465</v>
      </c>
      <c r="K1325" s="520">
        <v>1</v>
      </c>
      <c r="L1325" s="520" t="s">
        <v>2464</v>
      </c>
      <c r="M1325" s="520" t="s">
        <v>11841</v>
      </c>
      <c r="N1325" s="523">
        <v>39482</v>
      </c>
      <c r="O1325" s="520" t="s">
        <v>6297</v>
      </c>
      <c r="P1325" s="520" t="s">
        <v>2464</v>
      </c>
      <c r="Q1325" s="520" t="s">
        <v>11842</v>
      </c>
      <c r="R1325" s="520" t="s">
        <v>11843</v>
      </c>
      <c r="S1325" s="520" t="s">
        <v>2464</v>
      </c>
      <c r="T1325" s="520" t="s">
        <v>2464</v>
      </c>
      <c r="U1325" s="520" t="s">
        <v>11844</v>
      </c>
      <c r="V1325" s="520" t="s">
        <v>11845</v>
      </c>
      <c r="W1325" s="520" t="s">
        <v>6302</v>
      </c>
      <c r="X1325" s="520" t="s">
        <v>6303</v>
      </c>
      <c r="Y1325" s="520" t="s">
        <v>2464</v>
      </c>
      <c r="Z1325" s="520" t="s">
        <v>2464</v>
      </c>
      <c r="AA1325" s="520" t="s">
        <v>2690</v>
      </c>
      <c r="AB1325" s="520" t="s">
        <v>11846</v>
      </c>
      <c r="AC1325" s="520" t="s">
        <v>11847</v>
      </c>
      <c r="AD1325" s="520" t="s">
        <v>11848</v>
      </c>
      <c r="AE1325" s="520" t="s">
        <v>6308</v>
      </c>
      <c r="AF1325" s="520" t="s">
        <v>2464</v>
      </c>
      <c r="AG1325" s="520" t="s">
        <v>2464</v>
      </c>
    </row>
    <row r="1326" spans="1:33" ht="12.75" hidden="1" customHeight="1" outlineLevel="1">
      <c r="A1326" s="520" t="s">
        <v>11849</v>
      </c>
      <c r="B1326" s="520" t="s">
        <v>11850</v>
      </c>
      <c r="C1326" s="520" t="s">
        <v>11850</v>
      </c>
      <c r="D1326" s="520" t="s">
        <v>11850</v>
      </c>
      <c r="E1326" s="520" t="s">
        <v>11362</v>
      </c>
      <c r="F1326" s="520">
        <v>1</v>
      </c>
      <c r="G1326" s="523">
        <v>36526.000011574077</v>
      </c>
      <c r="H1326" s="523">
        <v>47848.999988425923</v>
      </c>
      <c r="I1326" s="523">
        <v>42599.59003472222</v>
      </c>
      <c r="J1326" s="520" t="s">
        <v>2465</v>
      </c>
      <c r="K1326" s="520">
        <v>1</v>
      </c>
      <c r="L1326" s="520" t="s">
        <v>2464</v>
      </c>
      <c r="M1326" s="520" t="s">
        <v>11851</v>
      </c>
      <c r="N1326" s="523">
        <v>39482</v>
      </c>
      <c r="O1326" s="520" t="s">
        <v>6405</v>
      </c>
      <c r="P1326" s="520" t="s">
        <v>2464</v>
      </c>
      <c r="Q1326" s="520" t="s">
        <v>11852</v>
      </c>
      <c r="R1326" s="520" t="s">
        <v>11853</v>
      </c>
      <c r="S1326" s="520" t="s">
        <v>11854</v>
      </c>
      <c r="T1326" s="520" t="s">
        <v>2464</v>
      </c>
      <c r="U1326" s="520" t="s">
        <v>11855</v>
      </c>
      <c r="V1326" s="520" t="s">
        <v>11856</v>
      </c>
      <c r="W1326" s="520" t="s">
        <v>6302</v>
      </c>
      <c r="X1326" s="520" t="s">
        <v>6303</v>
      </c>
      <c r="Y1326" s="520" t="s">
        <v>6908</v>
      </c>
      <c r="Z1326" s="520" t="s">
        <v>10513</v>
      </c>
      <c r="AA1326" s="520" t="s">
        <v>2690</v>
      </c>
      <c r="AB1326" s="520" t="s">
        <v>11857</v>
      </c>
      <c r="AC1326" s="520" t="s">
        <v>11858</v>
      </c>
      <c r="AD1326" s="520" t="s">
        <v>11859</v>
      </c>
      <c r="AE1326" s="520" t="s">
        <v>6414</v>
      </c>
      <c r="AF1326" s="520" t="s">
        <v>2464</v>
      </c>
      <c r="AG1326" s="520" t="s">
        <v>11860</v>
      </c>
    </row>
    <row r="1327" spans="1:33" ht="12.75" hidden="1" customHeight="1" outlineLevel="1">
      <c r="A1327" s="520" t="s">
        <v>11861</v>
      </c>
      <c r="B1327" s="520" t="s">
        <v>11862</v>
      </c>
      <c r="C1327" s="520" t="s">
        <v>11862</v>
      </c>
      <c r="D1327" s="520" t="s">
        <v>11862</v>
      </c>
      <c r="E1327" s="520" t="s">
        <v>11362</v>
      </c>
      <c r="F1327" s="520">
        <v>1</v>
      </c>
      <c r="G1327" s="523">
        <v>36526.000011574077</v>
      </c>
      <c r="H1327" s="523">
        <v>47848.999988425923</v>
      </c>
      <c r="I1327" s="523">
        <v>42599.59003472222</v>
      </c>
      <c r="J1327" s="520" t="s">
        <v>2465</v>
      </c>
      <c r="K1327" s="520">
        <v>1</v>
      </c>
      <c r="L1327" s="520" t="s">
        <v>2464</v>
      </c>
      <c r="M1327" s="520" t="s">
        <v>11863</v>
      </c>
      <c r="N1327" s="523">
        <v>39482</v>
      </c>
      <c r="O1327" s="520" t="s">
        <v>6405</v>
      </c>
      <c r="P1327" s="520" t="s">
        <v>2464</v>
      </c>
      <c r="Q1327" s="520" t="s">
        <v>11864</v>
      </c>
      <c r="R1327" s="520" t="s">
        <v>11865</v>
      </c>
      <c r="S1327" s="520" t="s">
        <v>11854</v>
      </c>
      <c r="T1327" s="520" t="s">
        <v>2464</v>
      </c>
      <c r="U1327" s="520" t="s">
        <v>11866</v>
      </c>
      <c r="V1327" s="520" t="s">
        <v>11867</v>
      </c>
      <c r="W1327" s="520" t="s">
        <v>6302</v>
      </c>
      <c r="X1327" s="520" t="s">
        <v>6303</v>
      </c>
      <c r="Y1327" s="520" t="s">
        <v>6908</v>
      </c>
      <c r="Z1327" s="520" t="s">
        <v>10513</v>
      </c>
      <c r="AA1327" s="520" t="s">
        <v>2690</v>
      </c>
      <c r="AB1327" s="520" t="s">
        <v>11868</v>
      </c>
      <c r="AC1327" s="520" t="s">
        <v>11869</v>
      </c>
      <c r="AD1327" s="520" t="s">
        <v>11870</v>
      </c>
      <c r="AE1327" s="520" t="s">
        <v>6414</v>
      </c>
      <c r="AF1327" s="520" t="s">
        <v>2464</v>
      </c>
      <c r="AG1327" s="520" t="s">
        <v>11860</v>
      </c>
    </row>
    <row r="1328" spans="1:33" ht="12.75" hidden="1" customHeight="1" outlineLevel="1">
      <c r="A1328" s="520" t="s">
        <v>11871</v>
      </c>
      <c r="B1328" s="520" t="s">
        <v>11872</v>
      </c>
      <c r="C1328" s="520" t="s">
        <v>11872</v>
      </c>
      <c r="D1328" s="520" t="s">
        <v>11872</v>
      </c>
      <c r="E1328" s="520" t="s">
        <v>11362</v>
      </c>
      <c r="F1328" s="520">
        <v>1</v>
      </c>
      <c r="G1328" s="523">
        <v>36526.000011574077</v>
      </c>
      <c r="H1328" s="523">
        <v>47848.999988425923</v>
      </c>
      <c r="I1328" s="523">
        <v>42599.59003472222</v>
      </c>
      <c r="J1328" s="520" t="s">
        <v>2465</v>
      </c>
      <c r="K1328" s="520">
        <v>1</v>
      </c>
      <c r="L1328" s="520" t="s">
        <v>2464</v>
      </c>
      <c r="M1328" s="520" t="s">
        <v>11873</v>
      </c>
      <c r="N1328" s="523">
        <v>39482</v>
      </c>
      <c r="O1328" s="520" t="s">
        <v>6405</v>
      </c>
      <c r="P1328" s="520" t="s">
        <v>2464</v>
      </c>
      <c r="Q1328" s="520" t="s">
        <v>11874</v>
      </c>
      <c r="R1328" s="520" t="s">
        <v>11875</v>
      </c>
      <c r="S1328" s="520" t="s">
        <v>11854</v>
      </c>
      <c r="T1328" s="520" t="s">
        <v>2464</v>
      </c>
      <c r="U1328" s="520" t="s">
        <v>11876</v>
      </c>
      <c r="V1328" s="520" t="s">
        <v>2464</v>
      </c>
      <c r="W1328" s="520" t="s">
        <v>6302</v>
      </c>
      <c r="X1328" s="520" t="s">
        <v>6303</v>
      </c>
      <c r="Y1328" s="520" t="s">
        <v>11877</v>
      </c>
      <c r="Z1328" s="520" t="s">
        <v>10513</v>
      </c>
      <c r="AA1328" s="520" t="s">
        <v>2690</v>
      </c>
      <c r="AB1328" s="520" t="s">
        <v>11878</v>
      </c>
      <c r="AC1328" s="520" t="s">
        <v>2464</v>
      </c>
      <c r="AD1328" s="520" t="s">
        <v>11879</v>
      </c>
      <c r="AE1328" s="520" t="s">
        <v>6414</v>
      </c>
      <c r="AF1328" s="520" t="s">
        <v>2464</v>
      </c>
      <c r="AG1328" s="520" t="s">
        <v>11860</v>
      </c>
    </row>
    <row r="1329" spans="1:33" ht="12.75" hidden="1" customHeight="1" outlineLevel="1">
      <c r="A1329" s="520" t="s">
        <v>11880</v>
      </c>
      <c r="B1329" s="520" t="s">
        <v>11881</v>
      </c>
      <c r="C1329" s="520" t="s">
        <v>11881</v>
      </c>
      <c r="D1329" s="520" t="s">
        <v>11881</v>
      </c>
      <c r="E1329" s="520" t="s">
        <v>11362</v>
      </c>
      <c r="F1329" s="520">
        <v>1</v>
      </c>
      <c r="G1329" s="523">
        <v>36526.000011574077</v>
      </c>
      <c r="H1329" s="523">
        <v>47848.999988425923</v>
      </c>
      <c r="I1329" s="523">
        <v>42599.59003472222</v>
      </c>
      <c r="J1329" s="520" t="s">
        <v>2465</v>
      </c>
      <c r="K1329" s="520">
        <v>1</v>
      </c>
      <c r="L1329" s="520" t="s">
        <v>2464</v>
      </c>
      <c r="M1329" s="520" t="s">
        <v>11882</v>
      </c>
      <c r="N1329" s="523">
        <v>39482</v>
      </c>
      <c r="O1329" s="520" t="s">
        <v>6419</v>
      </c>
      <c r="P1329" s="520" t="s">
        <v>2464</v>
      </c>
      <c r="Q1329" s="520" t="s">
        <v>11883</v>
      </c>
      <c r="R1329" s="520" t="s">
        <v>11884</v>
      </c>
      <c r="S1329" s="520" t="s">
        <v>11885</v>
      </c>
      <c r="T1329" s="520" t="s">
        <v>2464</v>
      </c>
      <c r="U1329" s="520" t="s">
        <v>11886</v>
      </c>
      <c r="V1329" s="520" t="s">
        <v>11887</v>
      </c>
      <c r="W1329" s="520" t="s">
        <v>6302</v>
      </c>
      <c r="X1329" s="520" t="s">
        <v>6303</v>
      </c>
      <c r="Y1329" s="520" t="s">
        <v>11888</v>
      </c>
      <c r="Z1329" s="520" t="s">
        <v>11889</v>
      </c>
      <c r="AA1329" s="520" t="s">
        <v>2690</v>
      </c>
      <c r="AB1329" s="520" t="s">
        <v>11890</v>
      </c>
      <c r="AC1329" s="520" t="s">
        <v>11891</v>
      </c>
      <c r="AD1329" s="520" t="s">
        <v>11892</v>
      </c>
      <c r="AE1329" s="520" t="s">
        <v>6427</v>
      </c>
      <c r="AF1329" s="520" t="s">
        <v>2464</v>
      </c>
      <c r="AG1329" s="520" t="s">
        <v>11893</v>
      </c>
    </row>
    <row r="1330" spans="1:33" ht="12.75" hidden="1" customHeight="1" outlineLevel="1">
      <c r="A1330" s="520" t="s">
        <v>11894</v>
      </c>
      <c r="B1330" s="520" t="s">
        <v>11895</v>
      </c>
      <c r="C1330" s="520" t="s">
        <v>11895</v>
      </c>
      <c r="D1330" s="520" t="s">
        <v>11895</v>
      </c>
      <c r="E1330" s="520" t="s">
        <v>11362</v>
      </c>
      <c r="F1330" s="520">
        <v>1</v>
      </c>
      <c r="G1330" s="523">
        <v>36526.000011574077</v>
      </c>
      <c r="H1330" s="523">
        <v>47848.999988425923</v>
      </c>
      <c r="I1330" s="523">
        <v>42599.59003472222</v>
      </c>
      <c r="J1330" s="520" t="s">
        <v>2465</v>
      </c>
      <c r="K1330" s="520">
        <v>1</v>
      </c>
      <c r="L1330" s="520" t="s">
        <v>2464</v>
      </c>
      <c r="M1330" s="520" t="s">
        <v>11896</v>
      </c>
      <c r="N1330" s="523">
        <v>39482</v>
      </c>
      <c r="O1330" s="520" t="s">
        <v>6419</v>
      </c>
      <c r="P1330" s="520" t="s">
        <v>2464</v>
      </c>
      <c r="Q1330" s="520" t="s">
        <v>11897</v>
      </c>
      <c r="R1330" s="520" t="s">
        <v>11898</v>
      </c>
      <c r="S1330" s="520" t="s">
        <v>2464</v>
      </c>
      <c r="T1330" s="520" t="s">
        <v>2464</v>
      </c>
      <c r="U1330" s="520" t="s">
        <v>11899</v>
      </c>
      <c r="V1330" s="520" t="s">
        <v>11900</v>
      </c>
      <c r="W1330" s="520" t="s">
        <v>6302</v>
      </c>
      <c r="X1330" s="520" t="s">
        <v>6303</v>
      </c>
      <c r="Y1330" s="520" t="s">
        <v>2464</v>
      </c>
      <c r="Z1330" s="520" t="s">
        <v>2464</v>
      </c>
      <c r="AA1330" s="520" t="s">
        <v>2690</v>
      </c>
      <c r="AB1330" s="520" t="s">
        <v>11901</v>
      </c>
      <c r="AC1330" s="520" t="s">
        <v>11902</v>
      </c>
      <c r="AD1330" s="520" t="s">
        <v>11903</v>
      </c>
      <c r="AE1330" s="520" t="s">
        <v>6427</v>
      </c>
      <c r="AF1330" s="520" t="s">
        <v>2464</v>
      </c>
      <c r="AG1330" s="520" t="s">
        <v>2464</v>
      </c>
    </row>
    <row r="1331" spans="1:33" ht="12.75" hidden="1" customHeight="1" outlineLevel="1">
      <c r="A1331" s="520" t="s">
        <v>11904</v>
      </c>
      <c r="B1331" s="520" t="s">
        <v>11905</v>
      </c>
      <c r="C1331" s="520" t="s">
        <v>11905</v>
      </c>
      <c r="D1331" s="520" t="s">
        <v>11905</v>
      </c>
      <c r="E1331" s="520" t="s">
        <v>11362</v>
      </c>
      <c r="F1331" s="520">
        <v>1</v>
      </c>
      <c r="G1331" s="523">
        <v>36526.000011574077</v>
      </c>
      <c r="H1331" s="523">
        <v>47848.999988425923</v>
      </c>
      <c r="I1331" s="523">
        <v>42599.59003472222</v>
      </c>
      <c r="J1331" s="520" t="s">
        <v>2465</v>
      </c>
      <c r="K1331" s="520">
        <v>1</v>
      </c>
      <c r="L1331" s="520" t="s">
        <v>2464</v>
      </c>
      <c r="M1331" s="520" t="s">
        <v>11906</v>
      </c>
      <c r="N1331" s="523">
        <v>39482</v>
      </c>
      <c r="O1331" s="520" t="s">
        <v>6517</v>
      </c>
      <c r="P1331" s="520" t="s">
        <v>2464</v>
      </c>
      <c r="Q1331" s="520" t="s">
        <v>11907</v>
      </c>
      <c r="R1331" s="520" t="s">
        <v>11908</v>
      </c>
      <c r="S1331" s="520" t="s">
        <v>2464</v>
      </c>
      <c r="T1331" s="520" t="s">
        <v>2464</v>
      </c>
      <c r="U1331" s="520" t="s">
        <v>11909</v>
      </c>
      <c r="V1331" s="520" t="s">
        <v>11910</v>
      </c>
      <c r="W1331" s="520" t="s">
        <v>6302</v>
      </c>
      <c r="X1331" s="520" t="s">
        <v>6303</v>
      </c>
      <c r="Y1331" s="520" t="s">
        <v>2464</v>
      </c>
      <c r="Z1331" s="520" t="s">
        <v>2464</v>
      </c>
      <c r="AA1331" s="520" t="s">
        <v>2690</v>
      </c>
      <c r="AB1331" s="520" t="s">
        <v>11911</v>
      </c>
      <c r="AC1331" s="520" t="s">
        <v>11912</v>
      </c>
      <c r="AD1331" s="520" t="s">
        <v>11913</v>
      </c>
      <c r="AE1331" s="520" t="s">
        <v>6525</v>
      </c>
      <c r="AF1331" s="520" t="s">
        <v>2464</v>
      </c>
      <c r="AG1331" s="520" t="s">
        <v>2464</v>
      </c>
    </row>
    <row r="1332" spans="1:33" ht="12.75" hidden="1" customHeight="1" outlineLevel="1">
      <c r="A1332" s="520" t="s">
        <v>4666</v>
      </c>
      <c r="B1332" s="520" t="s">
        <v>11914</v>
      </c>
      <c r="C1332" s="520" t="s">
        <v>11914</v>
      </c>
      <c r="D1332" s="520" t="s">
        <v>11914</v>
      </c>
      <c r="E1332" s="520" t="s">
        <v>11362</v>
      </c>
      <c r="F1332" s="520">
        <v>1</v>
      </c>
      <c r="G1332" s="523">
        <v>36526.000011574077</v>
      </c>
      <c r="H1332" s="523">
        <v>47848.999988425923</v>
      </c>
      <c r="I1332" s="523">
        <v>42599.59003472222</v>
      </c>
      <c r="J1332" s="520" t="s">
        <v>2465</v>
      </c>
      <c r="K1332" s="520">
        <v>1</v>
      </c>
      <c r="L1332" s="520" t="s">
        <v>2464</v>
      </c>
      <c r="M1332" s="520" t="s">
        <v>11915</v>
      </c>
      <c r="N1332" s="523">
        <v>39482</v>
      </c>
      <c r="O1332" s="520" t="s">
        <v>6541</v>
      </c>
      <c r="P1332" s="520" t="s">
        <v>2464</v>
      </c>
      <c r="Q1332" s="520" t="s">
        <v>11916</v>
      </c>
      <c r="R1332" s="520" t="s">
        <v>11917</v>
      </c>
      <c r="S1332" s="520" t="s">
        <v>2464</v>
      </c>
      <c r="T1332" s="520" t="s">
        <v>2464</v>
      </c>
      <c r="U1332" s="520" t="s">
        <v>11918</v>
      </c>
      <c r="V1332" s="520" t="s">
        <v>11919</v>
      </c>
      <c r="W1332" s="520" t="s">
        <v>6302</v>
      </c>
      <c r="X1332" s="520" t="s">
        <v>6303</v>
      </c>
      <c r="Y1332" s="520" t="s">
        <v>2464</v>
      </c>
      <c r="Z1332" s="520" t="s">
        <v>2464</v>
      </c>
      <c r="AA1332" s="520" t="s">
        <v>2690</v>
      </c>
      <c r="AB1332" s="520" t="s">
        <v>11920</v>
      </c>
      <c r="AC1332" s="520" t="s">
        <v>11921</v>
      </c>
      <c r="AD1332" s="520" t="s">
        <v>11922</v>
      </c>
      <c r="AE1332" s="520" t="s">
        <v>6549</v>
      </c>
      <c r="AF1332" s="520" t="s">
        <v>2464</v>
      </c>
      <c r="AG1332" s="520" t="s">
        <v>2464</v>
      </c>
    </row>
    <row r="1333" spans="1:33" ht="12.75" hidden="1" customHeight="1" outlineLevel="1">
      <c r="A1333" s="520" t="s">
        <v>11923</v>
      </c>
      <c r="B1333" s="520" t="s">
        <v>11924</v>
      </c>
      <c r="C1333" s="520" t="s">
        <v>11924</v>
      </c>
      <c r="D1333" s="520" t="s">
        <v>11924</v>
      </c>
      <c r="E1333" s="520" t="s">
        <v>11362</v>
      </c>
      <c r="F1333" s="520">
        <v>1</v>
      </c>
      <c r="G1333" s="523">
        <v>36526.000011574077</v>
      </c>
      <c r="H1333" s="523">
        <v>47848.999988425923</v>
      </c>
      <c r="I1333" s="523">
        <v>42599.59003472222</v>
      </c>
      <c r="J1333" s="520" t="s">
        <v>2465</v>
      </c>
      <c r="K1333" s="520">
        <v>1</v>
      </c>
      <c r="L1333" s="520" t="s">
        <v>2464</v>
      </c>
      <c r="M1333" s="520" t="s">
        <v>11925</v>
      </c>
      <c r="N1333" s="523">
        <v>39482</v>
      </c>
      <c r="O1333" s="520" t="s">
        <v>6405</v>
      </c>
      <c r="P1333" s="520" t="s">
        <v>2464</v>
      </c>
      <c r="Q1333" s="520" t="s">
        <v>11926</v>
      </c>
      <c r="R1333" s="520" t="s">
        <v>11927</v>
      </c>
      <c r="S1333" s="520" t="s">
        <v>2464</v>
      </c>
      <c r="T1333" s="520" t="s">
        <v>2464</v>
      </c>
      <c r="U1333" s="520" t="s">
        <v>11928</v>
      </c>
      <c r="V1333" s="520" t="s">
        <v>11929</v>
      </c>
      <c r="W1333" s="520" t="s">
        <v>6302</v>
      </c>
      <c r="X1333" s="520" t="s">
        <v>6303</v>
      </c>
      <c r="Y1333" s="520" t="s">
        <v>2464</v>
      </c>
      <c r="Z1333" s="520" t="s">
        <v>2464</v>
      </c>
      <c r="AA1333" s="520" t="s">
        <v>2690</v>
      </c>
      <c r="AB1333" s="520" t="s">
        <v>11930</v>
      </c>
      <c r="AC1333" s="520" t="s">
        <v>11931</v>
      </c>
      <c r="AD1333" s="520" t="s">
        <v>11932</v>
      </c>
      <c r="AE1333" s="520" t="s">
        <v>6414</v>
      </c>
      <c r="AF1333" s="520" t="s">
        <v>2464</v>
      </c>
      <c r="AG1333" s="520" t="s">
        <v>2464</v>
      </c>
    </row>
    <row r="1334" spans="1:33" ht="12.75" hidden="1" customHeight="1" outlineLevel="1">
      <c r="A1334" s="520" t="s">
        <v>6571</v>
      </c>
      <c r="B1334" s="520" t="s">
        <v>11933</v>
      </c>
      <c r="C1334" s="520" t="s">
        <v>11933</v>
      </c>
      <c r="D1334" s="520" t="s">
        <v>11933</v>
      </c>
      <c r="E1334" s="520" t="s">
        <v>11362</v>
      </c>
      <c r="F1334" s="520">
        <v>1</v>
      </c>
      <c r="G1334" s="523">
        <v>36526.000011574077</v>
      </c>
      <c r="H1334" s="523">
        <v>47848.999988425923</v>
      </c>
      <c r="I1334" s="523">
        <v>42599.59003472222</v>
      </c>
      <c r="J1334" s="520" t="s">
        <v>2465</v>
      </c>
      <c r="K1334" s="520">
        <v>1</v>
      </c>
      <c r="L1334" s="520" t="s">
        <v>2464</v>
      </c>
      <c r="M1334" s="520" t="s">
        <v>11934</v>
      </c>
      <c r="N1334" s="523">
        <v>39482</v>
      </c>
      <c r="O1334" s="520" t="s">
        <v>6541</v>
      </c>
      <c r="P1334" s="520" t="s">
        <v>2464</v>
      </c>
      <c r="Q1334" s="520" t="s">
        <v>11935</v>
      </c>
      <c r="R1334" s="520" t="s">
        <v>11936</v>
      </c>
      <c r="S1334" s="520" t="s">
        <v>11937</v>
      </c>
      <c r="T1334" s="520" t="s">
        <v>2464</v>
      </c>
      <c r="U1334" s="520" t="s">
        <v>11938</v>
      </c>
      <c r="V1334" s="520" t="s">
        <v>11939</v>
      </c>
      <c r="W1334" s="520" t="s">
        <v>6302</v>
      </c>
      <c r="X1334" s="520" t="s">
        <v>6303</v>
      </c>
      <c r="Y1334" s="520" t="s">
        <v>11940</v>
      </c>
      <c r="Z1334" s="520" t="s">
        <v>11941</v>
      </c>
      <c r="AA1334" s="520" t="s">
        <v>2690</v>
      </c>
      <c r="AB1334" s="520" t="s">
        <v>11942</v>
      </c>
      <c r="AC1334" s="520" t="s">
        <v>11943</v>
      </c>
      <c r="AD1334" s="520" t="s">
        <v>11944</v>
      </c>
      <c r="AE1334" s="520" t="s">
        <v>6549</v>
      </c>
      <c r="AF1334" s="520" t="s">
        <v>2464</v>
      </c>
      <c r="AG1334" s="520" t="s">
        <v>11945</v>
      </c>
    </row>
    <row r="1335" spans="1:33" ht="12.75" hidden="1" customHeight="1" outlineLevel="1">
      <c r="A1335" s="520" t="s">
        <v>11946</v>
      </c>
      <c r="B1335" s="520" t="s">
        <v>11947</v>
      </c>
      <c r="C1335" s="520" t="s">
        <v>11947</v>
      </c>
      <c r="D1335" s="520" t="s">
        <v>11947</v>
      </c>
      <c r="E1335" s="520" t="s">
        <v>11362</v>
      </c>
      <c r="F1335" s="520">
        <v>1</v>
      </c>
      <c r="G1335" s="523">
        <v>36526.000011574077</v>
      </c>
      <c r="H1335" s="523">
        <v>47848.999988425923</v>
      </c>
      <c r="I1335" s="523">
        <v>42599.59003472222</v>
      </c>
      <c r="J1335" s="520" t="s">
        <v>2465</v>
      </c>
      <c r="K1335" s="520">
        <v>1</v>
      </c>
      <c r="L1335" s="520" t="s">
        <v>2464</v>
      </c>
      <c r="M1335" s="520" t="s">
        <v>11948</v>
      </c>
      <c r="N1335" s="523">
        <v>39482</v>
      </c>
      <c r="O1335" s="520" t="s">
        <v>6541</v>
      </c>
      <c r="P1335" s="520" t="s">
        <v>2464</v>
      </c>
      <c r="Q1335" s="520" t="s">
        <v>11949</v>
      </c>
      <c r="R1335" s="520" t="s">
        <v>11950</v>
      </c>
      <c r="S1335" s="520" t="s">
        <v>11951</v>
      </c>
      <c r="T1335" s="520" t="s">
        <v>2464</v>
      </c>
      <c r="U1335" s="520" t="s">
        <v>11952</v>
      </c>
      <c r="V1335" s="520" t="s">
        <v>11953</v>
      </c>
      <c r="W1335" s="520" t="s">
        <v>6302</v>
      </c>
      <c r="X1335" s="520" t="s">
        <v>6303</v>
      </c>
      <c r="Y1335" s="520" t="s">
        <v>11954</v>
      </c>
      <c r="Z1335" s="520" t="s">
        <v>11955</v>
      </c>
      <c r="AA1335" s="520" t="s">
        <v>2690</v>
      </c>
      <c r="AB1335" s="520" t="s">
        <v>11947</v>
      </c>
      <c r="AC1335" s="520" t="s">
        <v>11956</v>
      </c>
      <c r="AD1335" s="520" t="s">
        <v>11957</v>
      </c>
      <c r="AE1335" s="520" t="s">
        <v>6549</v>
      </c>
      <c r="AF1335" s="520" t="s">
        <v>2464</v>
      </c>
      <c r="AG1335" s="520" t="s">
        <v>11958</v>
      </c>
    </row>
    <row r="1336" spans="1:33" ht="12.75" hidden="1" customHeight="1" outlineLevel="1">
      <c r="A1336" s="520" t="s">
        <v>11959</v>
      </c>
      <c r="B1336" s="520" t="s">
        <v>11960</v>
      </c>
      <c r="C1336" s="520" t="s">
        <v>11960</v>
      </c>
      <c r="D1336" s="520" t="s">
        <v>11960</v>
      </c>
      <c r="E1336" s="520" t="s">
        <v>11362</v>
      </c>
      <c r="F1336" s="520">
        <v>1</v>
      </c>
      <c r="G1336" s="523">
        <v>36526.000011574077</v>
      </c>
      <c r="H1336" s="523">
        <v>47848.999988425923</v>
      </c>
      <c r="I1336" s="523">
        <v>42599.59003472222</v>
      </c>
      <c r="J1336" s="520" t="s">
        <v>2465</v>
      </c>
      <c r="K1336" s="520">
        <v>1</v>
      </c>
      <c r="L1336" s="520" t="s">
        <v>2464</v>
      </c>
      <c r="M1336" s="520" t="s">
        <v>11961</v>
      </c>
      <c r="N1336" s="523">
        <v>39482</v>
      </c>
      <c r="O1336" s="520" t="s">
        <v>6541</v>
      </c>
      <c r="P1336" s="520" t="s">
        <v>2464</v>
      </c>
      <c r="Q1336" s="520" t="s">
        <v>11962</v>
      </c>
      <c r="R1336" s="520" t="s">
        <v>11963</v>
      </c>
      <c r="S1336" s="520" t="s">
        <v>2464</v>
      </c>
      <c r="T1336" s="520" t="s">
        <v>2464</v>
      </c>
      <c r="U1336" s="520" t="s">
        <v>11964</v>
      </c>
      <c r="V1336" s="520" t="s">
        <v>11965</v>
      </c>
      <c r="W1336" s="520" t="s">
        <v>6302</v>
      </c>
      <c r="X1336" s="520" t="s">
        <v>6303</v>
      </c>
      <c r="Y1336" s="520" t="s">
        <v>2464</v>
      </c>
      <c r="Z1336" s="520" t="s">
        <v>2464</v>
      </c>
      <c r="AA1336" s="520" t="s">
        <v>2690</v>
      </c>
      <c r="AB1336" s="520" t="s">
        <v>11966</v>
      </c>
      <c r="AC1336" s="520" t="s">
        <v>11967</v>
      </c>
      <c r="AD1336" s="520" t="s">
        <v>11968</v>
      </c>
      <c r="AE1336" s="520" t="s">
        <v>6549</v>
      </c>
      <c r="AF1336" s="520" t="s">
        <v>2464</v>
      </c>
      <c r="AG1336" s="520" t="s">
        <v>2464</v>
      </c>
    </row>
    <row r="1337" spans="1:33" ht="12.75" hidden="1" customHeight="1" outlineLevel="1">
      <c r="A1337" s="520" t="s">
        <v>11969</v>
      </c>
      <c r="B1337" s="520" t="s">
        <v>11970</v>
      </c>
      <c r="C1337" s="520" t="s">
        <v>11970</v>
      </c>
      <c r="D1337" s="520" t="s">
        <v>11970</v>
      </c>
      <c r="E1337" s="520" t="s">
        <v>11362</v>
      </c>
      <c r="F1337" s="520">
        <v>1</v>
      </c>
      <c r="G1337" s="523">
        <v>36526.000011574077</v>
      </c>
      <c r="H1337" s="523">
        <v>47848.999988425923</v>
      </c>
      <c r="I1337" s="523">
        <v>42599.59003472222</v>
      </c>
      <c r="J1337" s="520" t="s">
        <v>2465</v>
      </c>
      <c r="K1337" s="520">
        <v>1</v>
      </c>
      <c r="L1337" s="520" t="s">
        <v>2464</v>
      </c>
      <c r="M1337" s="520" t="s">
        <v>11971</v>
      </c>
      <c r="N1337" s="523">
        <v>39482</v>
      </c>
      <c r="O1337" s="520" t="s">
        <v>6541</v>
      </c>
      <c r="P1337" s="520" t="s">
        <v>2464</v>
      </c>
      <c r="Q1337" s="520" t="s">
        <v>11972</v>
      </c>
      <c r="R1337" s="520" t="s">
        <v>2464</v>
      </c>
      <c r="S1337" s="520" t="s">
        <v>11937</v>
      </c>
      <c r="T1337" s="520" t="s">
        <v>2464</v>
      </c>
      <c r="U1337" s="520" t="s">
        <v>11972</v>
      </c>
      <c r="V1337" s="520" t="s">
        <v>2464</v>
      </c>
      <c r="W1337" s="520" t="s">
        <v>6302</v>
      </c>
      <c r="X1337" s="520" t="s">
        <v>6303</v>
      </c>
      <c r="Y1337" s="520" t="s">
        <v>11973</v>
      </c>
      <c r="Z1337" s="520" t="s">
        <v>11974</v>
      </c>
      <c r="AA1337" s="520" t="s">
        <v>2690</v>
      </c>
      <c r="AB1337" s="520" t="s">
        <v>11975</v>
      </c>
      <c r="AC1337" s="520" t="s">
        <v>2464</v>
      </c>
      <c r="AD1337" s="520" t="s">
        <v>2464</v>
      </c>
      <c r="AE1337" s="520" t="s">
        <v>6549</v>
      </c>
      <c r="AF1337" s="520" t="s">
        <v>2464</v>
      </c>
      <c r="AG1337" s="520" t="s">
        <v>11945</v>
      </c>
    </row>
    <row r="1338" spans="1:33" ht="12.75" hidden="1" customHeight="1" outlineLevel="1">
      <c r="A1338" s="520" t="s">
        <v>6579</v>
      </c>
      <c r="B1338" s="520" t="s">
        <v>11976</v>
      </c>
      <c r="C1338" s="520" t="s">
        <v>11976</v>
      </c>
      <c r="D1338" s="520" t="s">
        <v>11976</v>
      </c>
      <c r="E1338" s="520" t="s">
        <v>11362</v>
      </c>
      <c r="F1338" s="520">
        <v>1</v>
      </c>
      <c r="G1338" s="523">
        <v>36526.000011574077</v>
      </c>
      <c r="H1338" s="523">
        <v>47848.999988425923</v>
      </c>
      <c r="I1338" s="523">
        <v>42599.59003472222</v>
      </c>
      <c r="J1338" s="520" t="s">
        <v>2465</v>
      </c>
      <c r="K1338" s="520">
        <v>1</v>
      </c>
      <c r="L1338" s="520" t="s">
        <v>2464</v>
      </c>
      <c r="M1338" s="520" t="s">
        <v>11977</v>
      </c>
      <c r="N1338" s="523">
        <v>39482</v>
      </c>
      <c r="O1338" s="520" t="s">
        <v>6541</v>
      </c>
      <c r="P1338" s="520" t="s">
        <v>2464</v>
      </c>
      <c r="Q1338" s="520" t="s">
        <v>11978</v>
      </c>
      <c r="R1338" s="520" t="s">
        <v>2464</v>
      </c>
      <c r="S1338" s="520" t="s">
        <v>2464</v>
      </c>
      <c r="T1338" s="520" t="s">
        <v>2464</v>
      </c>
      <c r="U1338" s="520" t="s">
        <v>11979</v>
      </c>
      <c r="V1338" s="520" t="s">
        <v>11980</v>
      </c>
      <c r="W1338" s="520" t="s">
        <v>6302</v>
      </c>
      <c r="X1338" s="520" t="s">
        <v>6303</v>
      </c>
      <c r="Y1338" s="520" t="s">
        <v>2464</v>
      </c>
      <c r="Z1338" s="520" t="s">
        <v>2464</v>
      </c>
      <c r="AA1338" s="520" t="s">
        <v>2690</v>
      </c>
      <c r="AB1338" s="520" t="s">
        <v>11981</v>
      </c>
      <c r="AC1338" s="520" t="s">
        <v>11982</v>
      </c>
      <c r="AD1338" s="520" t="s">
        <v>2464</v>
      </c>
      <c r="AE1338" s="520" t="s">
        <v>6549</v>
      </c>
      <c r="AF1338" s="520" t="s">
        <v>2464</v>
      </c>
      <c r="AG1338" s="520" t="s">
        <v>2464</v>
      </c>
    </row>
    <row r="1339" spans="1:33" ht="12.75" hidden="1" customHeight="1" outlineLevel="1">
      <c r="A1339" s="520" t="s">
        <v>11983</v>
      </c>
      <c r="B1339" s="520" t="s">
        <v>11984</v>
      </c>
      <c r="C1339" s="520" t="s">
        <v>11984</v>
      </c>
      <c r="D1339" s="520" t="s">
        <v>11984</v>
      </c>
      <c r="E1339" s="520" t="s">
        <v>2464</v>
      </c>
      <c r="F1339" s="520">
        <v>0</v>
      </c>
      <c r="G1339" s="523">
        <v>36526.000011574077</v>
      </c>
      <c r="H1339" s="523">
        <v>47848.999988425923</v>
      </c>
      <c r="I1339" s="523">
        <v>41843.911157407405</v>
      </c>
      <c r="J1339" s="520" t="s">
        <v>2465</v>
      </c>
      <c r="K1339" s="520">
        <v>1</v>
      </c>
      <c r="L1339" s="520" t="s">
        <v>2464</v>
      </c>
      <c r="M1339" s="520" t="s">
        <v>11985</v>
      </c>
      <c r="N1339" s="523">
        <v>39482</v>
      </c>
      <c r="O1339" s="520" t="s">
        <v>2464</v>
      </c>
      <c r="P1339" s="520" t="s">
        <v>2464</v>
      </c>
      <c r="Q1339" s="520" t="s">
        <v>2464</v>
      </c>
      <c r="R1339" s="520" t="s">
        <v>2464</v>
      </c>
      <c r="S1339" s="520" t="s">
        <v>2464</v>
      </c>
      <c r="T1339" s="520" t="s">
        <v>2464</v>
      </c>
      <c r="U1339" s="520" t="s">
        <v>2464</v>
      </c>
      <c r="V1339" s="520" t="s">
        <v>2464</v>
      </c>
      <c r="W1339" s="520" t="s">
        <v>2464</v>
      </c>
      <c r="X1339" s="520" t="s">
        <v>2464</v>
      </c>
      <c r="Y1339" s="520" t="s">
        <v>2464</v>
      </c>
      <c r="Z1339" s="520" t="s">
        <v>2464</v>
      </c>
      <c r="AA1339" s="520" t="s">
        <v>2689</v>
      </c>
      <c r="AB1339" s="520" t="s">
        <v>11986</v>
      </c>
      <c r="AC1339" s="520" t="s">
        <v>2464</v>
      </c>
      <c r="AD1339" s="520" t="s">
        <v>2464</v>
      </c>
      <c r="AE1339" s="520" t="s">
        <v>2464</v>
      </c>
      <c r="AF1339" s="520" t="s">
        <v>2464</v>
      </c>
      <c r="AG1339" s="520" t="s">
        <v>2464</v>
      </c>
    </row>
    <row r="1340" spans="1:33" ht="12.75" hidden="1" customHeight="1" outlineLevel="1">
      <c r="A1340" s="520" t="s">
        <v>11987</v>
      </c>
      <c r="B1340" s="520" t="s">
        <v>11988</v>
      </c>
      <c r="C1340" s="520" t="s">
        <v>11988</v>
      </c>
      <c r="D1340" s="520" t="s">
        <v>11988</v>
      </c>
      <c r="E1340" s="520" t="s">
        <v>11983</v>
      </c>
      <c r="F1340" s="520">
        <v>1</v>
      </c>
      <c r="G1340" s="523">
        <v>36526.000011574077</v>
      </c>
      <c r="H1340" s="523">
        <v>47848.999988425923</v>
      </c>
      <c r="I1340" s="523">
        <v>42599.59003472222</v>
      </c>
      <c r="J1340" s="520" t="s">
        <v>2465</v>
      </c>
      <c r="K1340" s="520">
        <v>1</v>
      </c>
      <c r="L1340" s="520" t="s">
        <v>2464</v>
      </c>
      <c r="M1340" s="520" t="s">
        <v>11989</v>
      </c>
      <c r="N1340" s="523">
        <v>39482</v>
      </c>
      <c r="O1340" s="520" t="s">
        <v>2464</v>
      </c>
      <c r="P1340" s="520" t="s">
        <v>2464</v>
      </c>
      <c r="Q1340" s="520" t="s">
        <v>10180</v>
      </c>
      <c r="R1340" s="520" t="s">
        <v>11990</v>
      </c>
      <c r="S1340" s="520" t="s">
        <v>2464</v>
      </c>
      <c r="T1340" s="520" t="s">
        <v>2464</v>
      </c>
      <c r="U1340" s="520" t="s">
        <v>10180</v>
      </c>
      <c r="V1340" s="520" t="s">
        <v>11991</v>
      </c>
      <c r="W1340" s="520" t="s">
        <v>5910</v>
      </c>
      <c r="X1340" s="520" t="s">
        <v>5911</v>
      </c>
      <c r="Y1340" s="520" t="s">
        <v>2464</v>
      </c>
      <c r="Z1340" s="520" t="s">
        <v>2464</v>
      </c>
      <c r="AA1340" s="520" t="s">
        <v>2690</v>
      </c>
      <c r="AB1340" s="520" t="s">
        <v>11992</v>
      </c>
      <c r="AC1340" s="520" t="s">
        <v>11993</v>
      </c>
      <c r="AD1340" s="520" t="s">
        <v>11994</v>
      </c>
      <c r="AE1340" s="520" t="s">
        <v>2464</v>
      </c>
      <c r="AF1340" s="520" t="s">
        <v>2464</v>
      </c>
      <c r="AG1340" s="520" t="s">
        <v>2464</v>
      </c>
    </row>
    <row r="1341" spans="1:33" ht="12.75" hidden="1" customHeight="1" outlineLevel="1">
      <c r="A1341" s="520" t="s">
        <v>11995</v>
      </c>
      <c r="B1341" s="520" t="s">
        <v>11996</v>
      </c>
      <c r="C1341" s="520" t="s">
        <v>11996</v>
      </c>
      <c r="D1341" s="520" t="s">
        <v>11996</v>
      </c>
      <c r="E1341" s="520" t="s">
        <v>11983</v>
      </c>
      <c r="F1341" s="520">
        <v>1</v>
      </c>
      <c r="G1341" s="523">
        <v>36526.000011574077</v>
      </c>
      <c r="H1341" s="523">
        <v>47848.999988425923</v>
      </c>
      <c r="I1341" s="523">
        <v>42599.59003472222</v>
      </c>
      <c r="J1341" s="520" t="s">
        <v>2465</v>
      </c>
      <c r="K1341" s="520">
        <v>1</v>
      </c>
      <c r="L1341" s="520" t="s">
        <v>2464</v>
      </c>
      <c r="M1341" s="520" t="s">
        <v>11997</v>
      </c>
      <c r="N1341" s="523">
        <v>39482</v>
      </c>
      <c r="O1341" s="520" t="s">
        <v>2464</v>
      </c>
      <c r="P1341" s="520" t="s">
        <v>2464</v>
      </c>
      <c r="Q1341" s="520" t="s">
        <v>11998</v>
      </c>
      <c r="R1341" s="520" t="s">
        <v>11999</v>
      </c>
      <c r="S1341" s="520" t="s">
        <v>2464</v>
      </c>
      <c r="T1341" s="520" t="s">
        <v>2464</v>
      </c>
      <c r="U1341" s="520" t="s">
        <v>12000</v>
      </c>
      <c r="V1341" s="520" t="s">
        <v>12001</v>
      </c>
      <c r="W1341" s="520" t="s">
        <v>5910</v>
      </c>
      <c r="X1341" s="520" t="s">
        <v>5911</v>
      </c>
      <c r="Y1341" s="520" t="s">
        <v>2464</v>
      </c>
      <c r="Z1341" s="520" t="s">
        <v>2464</v>
      </c>
      <c r="AA1341" s="520" t="s">
        <v>2690</v>
      </c>
      <c r="AB1341" s="520" t="s">
        <v>12002</v>
      </c>
      <c r="AC1341" s="520" t="s">
        <v>12003</v>
      </c>
      <c r="AD1341" s="520" t="s">
        <v>12004</v>
      </c>
      <c r="AE1341" s="520" t="s">
        <v>2464</v>
      </c>
      <c r="AF1341" s="520" t="s">
        <v>2464</v>
      </c>
      <c r="AG1341" s="520" t="s">
        <v>2464</v>
      </c>
    </row>
    <row r="1342" spans="1:33" ht="12.75" hidden="1" customHeight="1" outlineLevel="1">
      <c r="A1342" s="520" t="s">
        <v>12005</v>
      </c>
      <c r="B1342" s="520" t="s">
        <v>12006</v>
      </c>
      <c r="C1342" s="520" t="s">
        <v>12006</v>
      </c>
      <c r="D1342" s="520" t="s">
        <v>12006</v>
      </c>
      <c r="E1342" s="520" t="s">
        <v>11983</v>
      </c>
      <c r="F1342" s="520">
        <v>1</v>
      </c>
      <c r="G1342" s="523">
        <v>36526.000011574077</v>
      </c>
      <c r="H1342" s="523">
        <v>47848.999988425923</v>
      </c>
      <c r="I1342" s="523">
        <v>42599.59003472222</v>
      </c>
      <c r="J1342" s="520" t="s">
        <v>2465</v>
      </c>
      <c r="K1342" s="520">
        <v>1</v>
      </c>
      <c r="L1342" s="520" t="s">
        <v>2464</v>
      </c>
      <c r="M1342" s="520" t="s">
        <v>12007</v>
      </c>
      <c r="N1342" s="523">
        <v>39482</v>
      </c>
      <c r="O1342" s="520" t="s">
        <v>6297</v>
      </c>
      <c r="P1342" s="520" t="s">
        <v>2464</v>
      </c>
      <c r="Q1342" s="520" t="s">
        <v>12008</v>
      </c>
      <c r="R1342" s="520" t="s">
        <v>12009</v>
      </c>
      <c r="S1342" s="520" t="s">
        <v>2464</v>
      </c>
      <c r="T1342" s="520" t="s">
        <v>2464</v>
      </c>
      <c r="U1342" s="520" t="s">
        <v>12010</v>
      </c>
      <c r="V1342" s="520" t="s">
        <v>12011</v>
      </c>
      <c r="W1342" s="520" t="s">
        <v>5910</v>
      </c>
      <c r="X1342" s="520" t="s">
        <v>5911</v>
      </c>
      <c r="Y1342" s="520" t="s">
        <v>2464</v>
      </c>
      <c r="Z1342" s="520" t="s">
        <v>2464</v>
      </c>
      <c r="AA1342" s="520" t="s">
        <v>2690</v>
      </c>
      <c r="AB1342" s="520" t="s">
        <v>12012</v>
      </c>
      <c r="AC1342" s="520" t="s">
        <v>12011</v>
      </c>
      <c r="AD1342" s="520" t="s">
        <v>12013</v>
      </c>
      <c r="AE1342" s="520" t="s">
        <v>6308</v>
      </c>
      <c r="AF1342" s="520" t="s">
        <v>2464</v>
      </c>
      <c r="AG1342" s="520" t="s">
        <v>2464</v>
      </c>
    </row>
    <row r="1343" spans="1:33" ht="12.75" hidden="1" customHeight="1" outlineLevel="1">
      <c r="A1343" s="520" t="s">
        <v>12014</v>
      </c>
      <c r="B1343" s="520" t="s">
        <v>12015</v>
      </c>
      <c r="C1343" s="520" t="s">
        <v>12015</v>
      </c>
      <c r="D1343" s="520" t="s">
        <v>12015</v>
      </c>
      <c r="E1343" s="520" t="s">
        <v>11983</v>
      </c>
      <c r="F1343" s="520">
        <v>1</v>
      </c>
      <c r="G1343" s="523">
        <v>36526.000011574077</v>
      </c>
      <c r="H1343" s="523">
        <v>47848.999988425923</v>
      </c>
      <c r="I1343" s="523">
        <v>42600</v>
      </c>
      <c r="J1343" s="520" t="s">
        <v>2465</v>
      </c>
      <c r="K1343" s="520">
        <v>1</v>
      </c>
      <c r="L1343" s="520" t="s">
        <v>2464</v>
      </c>
      <c r="M1343" s="520" t="s">
        <v>12016</v>
      </c>
      <c r="N1343" s="523">
        <v>39482</v>
      </c>
      <c r="O1343" s="520" t="s">
        <v>2464</v>
      </c>
      <c r="P1343" s="520" t="s">
        <v>2464</v>
      </c>
      <c r="Q1343" s="520" t="s">
        <v>12017</v>
      </c>
      <c r="R1343" s="520" t="s">
        <v>12018</v>
      </c>
      <c r="S1343" s="520" t="s">
        <v>2464</v>
      </c>
      <c r="T1343" s="520" t="s">
        <v>2464</v>
      </c>
      <c r="U1343" s="520" t="s">
        <v>12019</v>
      </c>
      <c r="V1343" s="520" t="s">
        <v>12020</v>
      </c>
      <c r="W1343" s="520" t="s">
        <v>5910</v>
      </c>
      <c r="X1343" s="520" t="s">
        <v>5911</v>
      </c>
      <c r="Y1343" s="520" t="s">
        <v>2464</v>
      </c>
      <c r="Z1343" s="520" t="s">
        <v>2464</v>
      </c>
      <c r="AA1343" s="520" t="s">
        <v>2690</v>
      </c>
      <c r="AB1343" s="520" t="s">
        <v>12021</v>
      </c>
      <c r="AC1343" s="520" t="s">
        <v>12022</v>
      </c>
      <c r="AD1343" s="520" t="s">
        <v>12023</v>
      </c>
      <c r="AE1343" s="520" t="s">
        <v>2464</v>
      </c>
      <c r="AF1343" s="520" t="s">
        <v>2464</v>
      </c>
      <c r="AG1343" s="520" t="s">
        <v>2464</v>
      </c>
    </row>
    <row r="1344" spans="1:33" ht="12.75" hidden="1" customHeight="1" outlineLevel="1">
      <c r="A1344" s="520" t="s">
        <v>12024</v>
      </c>
      <c r="B1344" s="520" t="s">
        <v>12025</v>
      </c>
      <c r="C1344" s="520" t="s">
        <v>12025</v>
      </c>
      <c r="D1344" s="520" t="s">
        <v>12025</v>
      </c>
      <c r="E1344" s="520" t="s">
        <v>11983</v>
      </c>
      <c r="F1344" s="520">
        <v>1</v>
      </c>
      <c r="G1344" s="523">
        <v>36526.000011574077</v>
      </c>
      <c r="H1344" s="523">
        <v>47848.999988425923</v>
      </c>
      <c r="I1344" s="523">
        <v>42599.59003472222</v>
      </c>
      <c r="J1344" s="520" t="s">
        <v>2465</v>
      </c>
      <c r="K1344" s="520">
        <v>1</v>
      </c>
      <c r="L1344" s="520" t="s">
        <v>2464</v>
      </c>
      <c r="M1344" s="520" t="s">
        <v>12026</v>
      </c>
      <c r="N1344" s="523">
        <v>39482</v>
      </c>
      <c r="O1344" s="520" t="s">
        <v>2464</v>
      </c>
      <c r="P1344" s="520" t="s">
        <v>2464</v>
      </c>
      <c r="Q1344" s="520" t="s">
        <v>12027</v>
      </c>
      <c r="R1344" s="520" t="s">
        <v>12028</v>
      </c>
      <c r="S1344" s="520" t="s">
        <v>2464</v>
      </c>
      <c r="T1344" s="520" t="s">
        <v>2464</v>
      </c>
      <c r="U1344" s="520" t="s">
        <v>12029</v>
      </c>
      <c r="V1344" s="520" t="s">
        <v>12030</v>
      </c>
      <c r="W1344" s="520" t="s">
        <v>5910</v>
      </c>
      <c r="X1344" s="520" t="s">
        <v>5911</v>
      </c>
      <c r="Y1344" s="520" t="s">
        <v>2464</v>
      </c>
      <c r="Z1344" s="520" t="s">
        <v>2464</v>
      </c>
      <c r="AA1344" s="520" t="s">
        <v>2690</v>
      </c>
      <c r="AB1344" s="520" t="s">
        <v>12031</v>
      </c>
      <c r="AC1344" s="520" t="s">
        <v>12032</v>
      </c>
      <c r="AD1344" s="520" t="s">
        <v>12033</v>
      </c>
      <c r="AE1344" s="520" t="s">
        <v>2464</v>
      </c>
      <c r="AF1344" s="520" t="s">
        <v>2464</v>
      </c>
      <c r="AG1344" s="520" t="s">
        <v>2464</v>
      </c>
    </row>
    <row r="1345" spans="1:33" ht="12.75" hidden="1" customHeight="1" outlineLevel="1">
      <c r="A1345" s="520" t="s">
        <v>12034</v>
      </c>
      <c r="B1345" s="520" t="s">
        <v>12035</v>
      </c>
      <c r="C1345" s="520" t="s">
        <v>12035</v>
      </c>
      <c r="D1345" s="520" t="s">
        <v>12035</v>
      </c>
      <c r="E1345" s="520" t="s">
        <v>11983</v>
      </c>
      <c r="F1345" s="520">
        <v>1</v>
      </c>
      <c r="G1345" s="523">
        <v>36526.000011574077</v>
      </c>
      <c r="H1345" s="523">
        <v>47848.999988425923</v>
      </c>
      <c r="I1345" s="523">
        <v>42599.59003472222</v>
      </c>
      <c r="J1345" s="520" t="s">
        <v>2465</v>
      </c>
      <c r="K1345" s="520">
        <v>1</v>
      </c>
      <c r="L1345" s="520" t="s">
        <v>2464</v>
      </c>
      <c r="M1345" s="520" t="s">
        <v>12036</v>
      </c>
      <c r="N1345" s="523">
        <v>39482</v>
      </c>
      <c r="O1345" s="520" t="s">
        <v>2464</v>
      </c>
      <c r="P1345" s="520" t="s">
        <v>2464</v>
      </c>
      <c r="Q1345" s="520" t="s">
        <v>11441</v>
      </c>
      <c r="R1345" s="520" t="s">
        <v>12037</v>
      </c>
      <c r="S1345" s="520" t="s">
        <v>2464</v>
      </c>
      <c r="T1345" s="520" t="s">
        <v>2464</v>
      </c>
      <c r="U1345" s="520" t="s">
        <v>12038</v>
      </c>
      <c r="V1345" s="520" t="s">
        <v>12039</v>
      </c>
      <c r="W1345" s="520" t="s">
        <v>5910</v>
      </c>
      <c r="X1345" s="520" t="s">
        <v>5911</v>
      </c>
      <c r="Y1345" s="520" t="s">
        <v>2464</v>
      </c>
      <c r="Z1345" s="520" t="s">
        <v>2464</v>
      </c>
      <c r="AA1345" s="520" t="s">
        <v>2690</v>
      </c>
      <c r="AB1345" s="520" t="s">
        <v>12040</v>
      </c>
      <c r="AC1345" s="520" t="s">
        <v>12041</v>
      </c>
      <c r="AD1345" s="520" t="s">
        <v>12042</v>
      </c>
      <c r="AE1345" s="520" t="s">
        <v>2464</v>
      </c>
      <c r="AF1345" s="520" t="s">
        <v>2464</v>
      </c>
      <c r="AG1345" s="520" t="s">
        <v>2464</v>
      </c>
    </row>
    <row r="1346" spans="1:33" ht="12.75" hidden="1" customHeight="1" outlineLevel="1">
      <c r="A1346" s="520" t="s">
        <v>12043</v>
      </c>
      <c r="B1346" s="520" t="s">
        <v>12044</v>
      </c>
      <c r="C1346" s="520" t="s">
        <v>12044</v>
      </c>
      <c r="D1346" s="520" t="s">
        <v>12044</v>
      </c>
      <c r="E1346" s="520" t="s">
        <v>11983</v>
      </c>
      <c r="F1346" s="520">
        <v>1</v>
      </c>
      <c r="G1346" s="523">
        <v>36526.000011574077</v>
      </c>
      <c r="H1346" s="523">
        <v>47848.999988425923</v>
      </c>
      <c r="I1346" s="523">
        <v>42599.59003472222</v>
      </c>
      <c r="J1346" s="520" t="s">
        <v>2465</v>
      </c>
      <c r="K1346" s="520">
        <v>1</v>
      </c>
      <c r="L1346" s="520" t="s">
        <v>2464</v>
      </c>
      <c r="M1346" s="520" t="s">
        <v>12045</v>
      </c>
      <c r="N1346" s="523">
        <v>39482</v>
      </c>
      <c r="O1346" s="520" t="s">
        <v>2464</v>
      </c>
      <c r="P1346" s="520" t="s">
        <v>2464</v>
      </c>
      <c r="Q1346" s="520" t="s">
        <v>11441</v>
      </c>
      <c r="R1346" s="520" t="s">
        <v>12046</v>
      </c>
      <c r="S1346" s="520" t="s">
        <v>2464</v>
      </c>
      <c r="T1346" s="520" t="s">
        <v>2464</v>
      </c>
      <c r="U1346" s="520" t="s">
        <v>12038</v>
      </c>
      <c r="V1346" s="520" t="s">
        <v>12047</v>
      </c>
      <c r="W1346" s="520" t="s">
        <v>5910</v>
      </c>
      <c r="X1346" s="520" t="s">
        <v>5911</v>
      </c>
      <c r="Y1346" s="520" t="s">
        <v>2464</v>
      </c>
      <c r="Z1346" s="520" t="s">
        <v>2464</v>
      </c>
      <c r="AA1346" s="520" t="s">
        <v>2690</v>
      </c>
      <c r="AB1346" s="520" t="s">
        <v>12048</v>
      </c>
      <c r="AC1346" s="520" t="s">
        <v>12049</v>
      </c>
      <c r="AD1346" s="520" t="s">
        <v>12050</v>
      </c>
      <c r="AE1346" s="520" t="s">
        <v>2464</v>
      </c>
      <c r="AF1346" s="520" t="s">
        <v>2464</v>
      </c>
      <c r="AG1346" s="520" t="s">
        <v>2464</v>
      </c>
    </row>
    <row r="1347" spans="1:33" ht="12.75" hidden="1" customHeight="1" outlineLevel="1">
      <c r="A1347" s="520" t="s">
        <v>12051</v>
      </c>
      <c r="B1347" s="520" t="s">
        <v>12052</v>
      </c>
      <c r="C1347" s="520" t="s">
        <v>12052</v>
      </c>
      <c r="D1347" s="520" t="s">
        <v>12052</v>
      </c>
      <c r="E1347" s="520" t="s">
        <v>11983</v>
      </c>
      <c r="F1347" s="520">
        <v>1</v>
      </c>
      <c r="G1347" s="523">
        <v>36526.000011574077</v>
      </c>
      <c r="H1347" s="523">
        <v>47848.999988425923</v>
      </c>
      <c r="I1347" s="523">
        <v>42599.59003472222</v>
      </c>
      <c r="J1347" s="520" t="s">
        <v>2465</v>
      </c>
      <c r="K1347" s="520">
        <v>1</v>
      </c>
      <c r="L1347" s="520" t="s">
        <v>2464</v>
      </c>
      <c r="M1347" s="520" t="s">
        <v>12053</v>
      </c>
      <c r="N1347" s="523">
        <v>39482</v>
      </c>
      <c r="O1347" s="520" t="s">
        <v>2464</v>
      </c>
      <c r="P1347" s="520" t="s">
        <v>2464</v>
      </c>
      <c r="Q1347" s="520" t="s">
        <v>12054</v>
      </c>
      <c r="R1347" s="520" t="s">
        <v>12055</v>
      </c>
      <c r="S1347" s="520" t="s">
        <v>2464</v>
      </c>
      <c r="T1347" s="520" t="s">
        <v>2464</v>
      </c>
      <c r="U1347" s="520" t="s">
        <v>12056</v>
      </c>
      <c r="V1347" s="520" t="s">
        <v>12057</v>
      </c>
      <c r="W1347" s="520" t="s">
        <v>5910</v>
      </c>
      <c r="X1347" s="520" t="s">
        <v>5911</v>
      </c>
      <c r="Y1347" s="520" t="s">
        <v>2464</v>
      </c>
      <c r="Z1347" s="520" t="s">
        <v>2464</v>
      </c>
      <c r="AA1347" s="520" t="s">
        <v>2690</v>
      </c>
      <c r="AB1347" s="520" t="s">
        <v>12058</v>
      </c>
      <c r="AC1347" s="520" t="s">
        <v>12059</v>
      </c>
      <c r="AD1347" s="520" t="s">
        <v>12060</v>
      </c>
      <c r="AE1347" s="520" t="s">
        <v>2464</v>
      </c>
      <c r="AF1347" s="520" t="s">
        <v>2464</v>
      </c>
      <c r="AG1347" s="520" t="s">
        <v>2464</v>
      </c>
    </row>
    <row r="1348" spans="1:33" ht="12.75" hidden="1" customHeight="1" outlineLevel="1">
      <c r="A1348" s="520" t="s">
        <v>12061</v>
      </c>
      <c r="B1348" s="520" t="s">
        <v>12062</v>
      </c>
      <c r="C1348" s="520" t="s">
        <v>12062</v>
      </c>
      <c r="D1348" s="520" t="s">
        <v>12062</v>
      </c>
      <c r="E1348" s="520" t="s">
        <v>11983</v>
      </c>
      <c r="F1348" s="520">
        <v>1</v>
      </c>
      <c r="G1348" s="523">
        <v>36526.000011574077</v>
      </c>
      <c r="H1348" s="523">
        <v>47848.999988425923</v>
      </c>
      <c r="I1348" s="523">
        <v>42599.59003472222</v>
      </c>
      <c r="J1348" s="520" t="s">
        <v>2465</v>
      </c>
      <c r="K1348" s="520">
        <v>1</v>
      </c>
      <c r="L1348" s="520" t="s">
        <v>2464</v>
      </c>
      <c r="M1348" s="520" t="s">
        <v>12063</v>
      </c>
      <c r="N1348" s="523">
        <v>39482</v>
      </c>
      <c r="O1348" s="520" t="s">
        <v>6297</v>
      </c>
      <c r="P1348" s="520" t="s">
        <v>2464</v>
      </c>
      <c r="Q1348" s="520" t="s">
        <v>12064</v>
      </c>
      <c r="R1348" s="520" t="s">
        <v>12065</v>
      </c>
      <c r="S1348" s="520" t="s">
        <v>2464</v>
      </c>
      <c r="T1348" s="520" t="s">
        <v>2464</v>
      </c>
      <c r="U1348" s="520" t="s">
        <v>12064</v>
      </c>
      <c r="V1348" s="520" t="s">
        <v>12066</v>
      </c>
      <c r="W1348" s="520" t="s">
        <v>5910</v>
      </c>
      <c r="X1348" s="520" t="s">
        <v>5911</v>
      </c>
      <c r="Y1348" s="520" t="s">
        <v>2464</v>
      </c>
      <c r="Z1348" s="520" t="s">
        <v>2464</v>
      </c>
      <c r="AA1348" s="520" t="s">
        <v>2690</v>
      </c>
      <c r="AB1348" s="520" t="s">
        <v>12067</v>
      </c>
      <c r="AC1348" s="520" t="s">
        <v>12068</v>
      </c>
      <c r="AD1348" s="520" t="s">
        <v>12069</v>
      </c>
      <c r="AE1348" s="520" t="s">
        <v>6308</v>
      </c>
      <c r="AF1348" s="520" t="s">
        <v>2464</v>
      </c>
      <c r="AG1348" s="520" t="s">
        <v>2464</v>
      </c>
    </row>
    <row r="1349" spans="1:33" ht="12.75" hidden="1" customHeight="1" outlineLevel="1">
      <c r="A1349" s="520" t="s">
        <v>12070</v>
      </c>
      <c r="B1349" s="520" t="s">
        <v>12071</v>
      </c>
      <c r="C1349" s="520" t="s">
        <v>12071</v>
      </c>
      <c r="D1349" s="520" t="s">
        <v>12071</v>
      </c>
      <c r="E1349" s="520" t="s">
        <v>11983</v>
      </c>
      <c r="F1349" s="520">
        <v>1</v>
      </c>
      <c r="G1349" s="523">
        <v>36526.000011574077</v>
      </c>
      <c r="H1349" s="523">
        <v>47848.999988425923</v>
      </c>
      <c r="I1349" s="523">
        <v>42599.59003472222</v>
      </c>
      <c r="J1349" s="520" t="s">
        <v>2465</v>
      </c>
      <c r="K1349" s="520">
        <v>1</v>
      </c>
      <c r="L1349" s="520" t="s">
        <v>2464</v>
      </c>
      <c r="M1349" s="520" t="s">
        <v>12072</v>
      </c>
      <c r="N1349" s="523">
        <v>39482</v>
      </c>
      <c r="O1349" s="520" t="s">
        <v>6297</v>
      </c>
      <c r="P1349" s="520" t="s">
        <v>2464</v>
      </c>
      <c r="Q1349" s="520" t="s">
        <v>12073</v>
      </c>
      <c r="R1349" s="520" t="s">
        <v>12074</v>
      </c>
      <c r="S1349" s="520" t="s">
        <v>2464</v>
      </c>
      <c r="T1349" s="520" t="s">
        <v>2464</v>
      </c>
      <c r="U1349" s="520" t="s">
        <v>12075</v>
      </c>
      <c r="V1349" s="520" t="s">
        <v>12076</v>
      </c>
      <c r="W1349" s="520" t="s">
        <v>5910</v>
      </c>
      <c r="X1349" s="520" t="s">
        <v>5911</v>
      </c>
      <c r="Y1349" s="520" t="s">
        <v>2464</v>
      </c>
      <c r="Z1349" s="520" t="s">
        <v>2464</v>
      </c>
      <c r="AA1349" s="520" t="s">
        <v>2690</v>
      </c>
      <c r="AB1349" s="520" t="s">
        <v>12077</v>
      </c>
      <c r="AC1349" s="520" t="s">
        <v>12078</v>
      </c>
      <c r="AD1349" s="520" t="s">
        <v>12079</v>
      </c>
      <c r="AE1349" s="520" t="s">
        <v>6308</v>
      </c>
      <c r="AF1349" s="520" t="s">
        <v>2464</v>
      </c>
      <c r="AG1349" s="520" t="s">
        <v>2464</v>
      </c>
    </row>
    <row r="1350" spans="1:33" ht="12.75" hidden="1" customHeight="1" outlineLevel="1">
      <c r="A1350" s="520" t="s">
        <v>12080</v>
      </c>
      <c r="B1350" s="520" t="s">
        <v>12081</v>
      </c>
      <c r="C1350" s="520" t="s">
        <v>12081</v>
      </c>
      <c r="D1350" s="520" t="s">
        <v>12081</v>
      </c>
      <c r="E1350" s="520" t="s">
        <v>11983</v>
      </c>
      <c r="F1350" s="520">
        <v>1</v>
      </c>
      <c r="G1350" s="523">
        <v>36526.000011574077</v>
      </c>
      <c r="H1350" s="523">
        <v>47848.999988425923</v>
      </c>
      <c r="I1350" s="523">
        <v>42599.59003472222</v>
      </c>
      <c r="J1350" s="520" t="s">
        <v>2465</v>
      </c>
      <c r="K1350" s="520">
        <v>1</v>
      </c>
      <c r="L1350" s="520" t="s">
        <v>2464</v>
      </c>
      <c r="M1350" s="520" t="s">
        <v>12082</v>
      </c>
      <c r="N1350" s="523">
        <v>39482</v>
      </c>
      <c r="O1350" s="520" t="s">
        <v>6297</v>
      </c>
      <c r="P1350" s="520" t="s">
        <v>2464</v>
      </c>
      <c r="Q1350" s="520" t="s">
        <v>12083</v>
      </c>
      <c r="R1350" s="520" t="s">
        <v>12084</v>
      </c>
      <c r="S1350" s="520" t="s">
        <v>2464</v>
      </c>
      <c r="T1350" s="520" t="s">
        <v>2464</v>
      </c>
      <c r="U1350" s="520" t="s">
        <v>12083</v>
      </c>
      <c r="V1350" s="520" t="s">
        <v>12085</v>
      </c>
      <c r="W1350" s="520" t="s">
        <v>5910</v>
      </c>
      <c r="X1350" s="520" t="s">
        <v>5911</v>
      </c>
      <c r="Y1350" s="520" t="s">
        <v>2464</v>
      </c>
      <c r="Z1350" s="520" t="s">
        <v>2464</v>
      </c>
      <c r="AA1350" s="520" t="s">
        <v>2690</v>
      </c>
      <c r="AB1350" s="520" t="s">
        <v>12086</v>
      </c>
      <c r="AC1350" s="520" t="s">
        <v>12087</v>
      </c>
      <c r="AD1350" s="520" t="s">
        <v>12088</v>
      </c>
      <c r="AE1350" s="520" t="s">
        <v>6308</v>
      </c>
      <c r="AF1350" s="520" t="s">
        <v>2464</v>
      </c>
      <c r="AG1350" s="520" t="s">
        <v>2464</v>
      </c>
    </row>
    <row r="1351" spans="1:33" ht="12.75" hidden="1" customHeight="1" outlineLevel="1">
      <c r="A1351" s="520" t="s">
        <v>12089</v>
      </c>
      <c r="B1351" s="520" t="s">
        <v>12090</v>
      </c>
      <c r="C1351" s="520" t="s">
        <v>12090</v>
      </c>
      <c r="D1351" s="520" t="s">
        <v>12090</v>
      </c>
      <c r="E1351" s="520" t="s">
        <v>11983</v>
      </c>
      <c r="F1351" s="520">
        <v>1</v>
      </c>
      <c r="G1351" s="523">
        <v>36526.000011574077</v>
      </c>
      <c r="H1351" s="523">
        <v>47848.999988425923</v>
      </c>
      <c r="I1351" s="523">
        <v>42599.59003472222</v>
      </c>
      <c r="J1351" s="520" t="s">
        <v>2465</v>
      </c>
      <c r="K1351" s="520">
        <v>1</v>
      </c>
      <c r="L1351" s="520" t="s">
        <v>2464</v>
      </c>
      <c r="M1351" s="520" t="s">
        <v>12091</v>
      </c>
      <c r="N1351" s="523">
        <v>39482</v>
      </c>
      <c r="O1351" s="520" t="s">
        <v>6419</v>
      </c>
      <c r="P1351" s="520" t="s">
        <v>2464</v>
      </c>
      <c r="Q1351" s="520" t="s">
        <v>12092</v>
      </c>
      <c r="R1351" s="520" t="s">
        <v>12093</v>
      </c>
      <c r="S1351" s="520" t="s">
        <v>2464</v>
      </c>
      <c r="T1351" s="520" t="s">
        <v>2464</v>
      </c>
      <c r="U1351" s="520" t="s">
        <v>12094</v>
      </c>
      <c r="V1351" s="520" t="s">
        <v>2464</v>
      </c>
      <c r="W1351" s="520" t="s">
        <v>5910</v>
      </c>
      <c r="X1351" s="520" t="s">
        <v>5911</v>
      </c>
      <c r="Y1351" s="520" t="s">
        <v>2464</v>
      </c>
      <c r="Z1351" s="520" t="s">
        <v>2464</v>
      </c>
      <c r="AA1351" s="520" t="s">
        <v>2690</v>
      </c>
      <c r="AB1351" s="520" t="s">
        <v>12095</v>
      </c>
      <c r="AC1351" s="520" t="s">
        <v>2464</v>
      </c>
      <c r="AD1351" s="520" t="s">
        <v>12096</v>
      </c>
      <c r="AE1351" s="520" t="s">
        <v>6427</v>
      </c>
      <c r="AF1351" s="520" t="s">
        <v>2464</v>
      </c>
      <c r="AG1351" s="520" t="s">
        <v>2464</v>
      </c>
    </row>
    <row r="1352" spans="1:33" ht="12.75" hidden="1" customHeight="1" outlineLevel="1">
      <c r="A1352" s="520" t="s">
        <v>12097</v>
      </c>
      <c r="B1352" s="520" t="s">
        <v>12098</v>
      </c>
      <c r="C1352" s="520" t="s">
        <v>12098</v>
      </c>
      <c r="D1352" s="520" t="s">
        <v>12098</v>
      </c>
      <c r="E1352" s="520" t="s">
        <v>11983</v>
      </c>
      <c r="F1352" s="520">
        <v>1</v>
      </c>
      <c r="G1352" s="523">
        <v>36526.000011574077</v>
      </c>
      <c r="H1352" s="523">
        <v>47848.999988425923</v>
      </c>
      <c r="I1352" s="523">
        <v>42599.59003472222</v>
      </c>
      <c r="J1352" s="520" t="s">
        <v>2465</v>
      </c>
      <c r="K1352" s="520">
        <v>1</v>
      </c>
      <c r="L1352" s="520" t="s">
        <v>2464</v>
      </c>
      <c r="M1352" s="520" t="s">
        <v>12099</v>
      </c>
      <c r="N1352" s="523">
        <v>39482</v>
      </c>
      <c r="O1352" s="520" t="s">
        <v>6419</v>
      </c>
      <c r="P1352" s="520" t="s">
        <v>2464</v>
      </c>
      <c r="Q1352" s="520" t="s">
        <v>12100</v>
      </c>
      <c r="R1352" s="520" t="s">
        <v>12101</v>
      </c>
      <c r="S1352" s="520" t="s">
        <v>2464</v>
      </c>
      <c r="T1352" s="520" t="s">
        <v>2464</v>
      </c>
      <c r="U1352" s="520" t="s">
        <v>12100</v>
      </c>
      <c r="V1352" s="520" t="s">
        <v>2464</v>
      </c>
      <c r="W1352" s="520" t="s">
        <v>5910</v>
      </c>
      <c r="X1352" s="520" t="s">
        <v>5911</v>
      </c>
      <c r="Y1352" s="520" t="s">
        <v>2464</v>
      </c>
      <c r="Z1352" s="520" t="s">
        <v>2464</v>
      </c>
      <c r="AA1352" s="520" t="s">
        <v>2690</v>
      </c>
      <c r="AB1352" s="520" t="s">
        <v>12102</v>
      </c>
      <c r="AC1352" s="520" t="s">
        <v>2464</v>
      </c>
      <c r="AD1352" s="520" t="s">
        <v>12103</v>
      </c>
      <c r="AE1352" s="520" t="s">
        <v>6427</v>
      </c>
      <c r="AF1352" s="520" t="s">
        <v>2464</v>
      </c>
      <c r="AG1352" s="520" t="s">
        <v>2464</v>
      </c>
    </row>
    <row r="1353" spans="1:33" ht="12.75" hidden="1" customHeight="1" outlineLevel="1">
      <c r="A1353" s="520" t="s">
        <v>12104</v>
      </c>
      <c r="B1353" s="520" t="s">
        <v>12105</v>
      </c>
      <c r="C1353" s="520" t="s">
        <v>12105</v>
      </c>
      <c r="D1353" s="520" t="s">
        <v>12105</v>
      </c>
      <c r="E1353" s="520" t="s">
        <v>11983</v>
      </c>
      <c r="F1353" s="520">
        <v>1</v>
      </c>
      <c r="G1353" s="523">
        <v>36526.000011574077</v>
      </c>
      <c r="H1353" s="523">
        <v>47848.999988425923</v>
      </c>
      <c r="I1353" s="523">
        <v>42599.59003472222</v>
      </c>
      <c r="J1353" s="520" t="s">
        <v>2465</v>
      </c>
      <c r="K1353" s="520">
        <v>1</v>
      </c>
      <c r="L1353" s="520" t="s">
        <v>2464</v>
      </c>
      <c r="M1353" s="520" t="s">
        <v>12106</v>
      </c>
      <c r="N1353" s="523">
        <v>39482</v>
      </c>
      <c r="O1353" s="520" t="s">
        <v>6419</v>
      </c>
      <c r="P1353" s="520" t="s">
        <v>2464</v>
      </c>
      <c r="Q1353" s="520" t="s">
        <v>12107</v>
      </c>
      <c r="R1353" s="520" t="s">
        <v>12108</v>
      </c>
      <c r="S1353" s="520" t="s">
        <v>2464</v>
      </c>
      <c r="T1353" s="520" t="s">
        <v>2464</v>
      </c>
      <c r="U1353" s="520" t="s">
        <v>12109</v>
      </c>
      <c r="V1353" s="520" t="s">
        <v>12110</v>
      </c>
      <c r="W1353" s="520" t="s">
        <v>5910</v>
      </c>
      <c r="X1353" s="520" t="s">
        <v>5911</v>
      </c>
      <c r="Y1353" s="520" t="s">
        <v>2464</v>
      </c>
      <c r="Z1353" s="520" t="s">
        <v>2464</v>
      </c>
      <c r="AA1353" s="520" t="s">
        <v>2690</v>
      </c>
      <c r="AB1353" s="520" t="s">
        <v>12111</v>
      </c>
      <c r="AC1353" s="520" t="s">
        <v>12112</v>
      </c>
      <c r="AD1353" s="520" t="s">
        <v>12113</v>
      </c>
      <c r="AE1353" s="520" t="s">
        <v>6427</v>
      </c>
      <c r="AF1353" s="520" t="s">
        <v>2464</v>
      </c>
      <c r="AG1353" s="520" t="s">
        <v>2464</v>
      </c>
    </row>
    <row r="1354" spans="1:33" ht="12.75" hidden="1" customHeight="1" outlineLevel="1">
      <c r="A1354" s="520" t="s">
        <v>12114</v>
      </c>
      <c r="B1354" s="520" t="s">
        <v>12115</v>
      </c>
      <c r="C1354" s="520" t="s">
        <v>12115</v>
      </c>
      <c r="D1354" s="520" t="s">
        <v>12115</v>
      </c>
      <c r="E1354" s="520" t="s">
        <v>11983</v>
      </c>
      <c r="F1354" s="520">
        <v>1</v>
      </c>
      <c r="G1354" s="523">
        <v>36526.000011574077</v>
      </c>
      <c r="H1354" s="523">
        <v>47848.999988425923</v>
      </c>
      <c r="I1354" s="523">
        <v>42599.59003472222</v>
      </c>
      <c r="J1354" s="520" t="s">
        <v>2465</v>
      </c>
      <c r="K1354" s="520">
        <v>1</v>
      </c>
      <c r="L1354" s="520" t="s">
        <v>2464</v>
      </c>
      <c r="M1354" s="520" t="s">
        <v>12116</v>
      </c>
      <c r="N1354" s="523">
        <v>39482</v>
      </c>
      <c r="O1354" s="520" t="s">
        <v>6419</v>
      </c>
      <c r="P1354" s="520" t="s">
        <v>2464</v>
      </c>
      <c r="Q1354" s="520" t="s">
        <v>12092</v>
      </c>
      <c r="R1354" s="520" t="s">
        <v>2464</v>
      </c>
      <c r="S1354" s="520" t="s">
        <v>2464</v>
      </c>
      <c r="T1354" s="520" t="s">
        <v>2464</v>
      </c>
      <c r="U1354" s="520" t="s">
        <v>12117</v>
      </c>
      <c r="V1354" s="520" t="s">
        <v>12118</v>
      </c>
      <c r="W1354" s="520" t="s">
        <v>5910</v>
      </c>
      <c r="X1354" s="520" t="s">
        <v>5911</v>
      </c>
      <c r="Y1354" s="520" t="s">
        <v>2464</v>
      </c>
      <c r="Z1354" s="520" t="s">
        <v>2464</v>
      </c>
      <c r="AA1354" s="520" t="s">
        <v>2690</v>
      </c>
      <c r="AB1354" s="520" t="s">
        <v>12119</v>
      </c>
      <c r="AC1354" s="520" t="s">
        <v>12120</v>
      </c>
      <c r="AD1354" s="520" t="s">
        <v>2464</v>
      </c>
      <c r="AE1354" s="520" t="s">
        <v>6427</v>
      </c>
      <c r="AF1354" s="520" t="s">
        <v>2464</v>
      </c>
      <c r="AG1354" s="520" t="s">
        <v>2464</v>
      </c>
    </row>
    <row r="1355" spans="1:33" ht="12.75" hidden="1" customHeight="1" outlineLevel="1">
      <c r="A1355" s="520" t="s">
        <v>12121</v>
      </c>
      <c r="B1355" s="520" t="s">
        <v>12122</v>
      </c>
      <c r="C1355" s="520" t="s">
        <v>12122</v>
      </c>
      <c r="D1355" s="520" t="s">
        <v>12122</v>
      </c>
      <c r="E1355" s="520" t="s">
        <v>11983</v>
      </c>
      <c r="F1355" s="520">
        <v>1</v>
      </c>
      <c r="G1355" s="523">
        <v>36526.000011574077</v>
      </c>
      <c r="H1355" s="523">
        <v>47848.999988425923</v>
      </c>
      <c r="I1355" s="523">
        <v>42599.59003472222</v>
      </c>
      <c r="J1355" s="520" t="s">
        <v>2465</v>
      </c>
      <c r="K1355" s="520">
        <v>1</v>
      </c>
      <c r="L1355" s="520" t="s">
        <v>2464</v>
      </c>
      <c r="M1355" s="520" t="s">
        <v>12123</v>
      </c>
      <c r="N1355" s="523">
        <v>39482</v>
      </c>
      <c r="O1355" s="520" t="s">
        <v>6419</v>
      </c>
      <c r="P1355" s="520" t="s">
        <v>2464</v>
      </c>
      <c r="Q1355" s="520" t="s">
        <v>12092</v>
      </c>
      <c r="R1355" s="520" t="s">
        <v>12124</v>
      </c>
      <c r="S1355" s="520" t="s">
        <v>2464</v>
      </c>
      <c r="T1355" s="520" t="s">
        <v>2464</v>
      </c>
      <c r="U1355" s="520" t="s">
        <v>12125</v>
      </c>
      <c r="V1355" s="520" t="s">
        <v>12126</v>
      </c>
      <c r="W1355" s="520" t="s">
        <v>5910</v>
      </c>
      <c r="X1355" s="520" t="s">
        <v>5911</v>
      </c>
      <c r="Y1355" s="520" t="s">
        <v>12127</v>
      </c>
      <c r="Z1355" s="520" t="s">
        <v>12128</v>
      </c>
      <c r="AA1355" s="520" t="s">
        <v>2690</v>
      </c>
      <c r="AB1355" s="520" t="s">
        <v>12129</v>
      </c>
      <c r="AC1355" s="520" t="s">
        <v>12130</v>
      </c>
      <c r="AD1355" s="520" t="s">
        <v>12131</v>
      </c>
      <c r="AE1355" s="520" t="s">
        <v>6427</v>
      </c>
      <c r="AF1355" s="520" t="s">
        <v>2464</v>
      </c>
      <c r="AG1355" s="520" t="s">
        <v>2464</v>
      </c>
    </row>
    <row r="1356" spans="1:33" ht="12.75" hidden="1" customHeight="1" outlineLevel="1">
      <c r="A1356" s="520" t="s">
        <v>12132</v>
      </c>
      <c r="B1356" s="520" t="s">
        <v>12133</v>
      </c>
      <c r="C1356" s="520" t="s">
        <v>12133</v>
      </c>
      <c r="D1356" s="520" t="s">
        <v>12133</v>
      </c>
      <c r="E1356" s="520" t="s">
        <v>11983</v>
      </c>
      <c r="F1356" s="520">
        <v>1</v>
      </c>
      <c r="G1356" s="523">
        <v>36526.000011574077</v>
      </c>
      <c r="H1356" s="523">
        <v>47848.999988425923</v>
      </c>
      <c r="I1356" s="523">
        <v>42599.59003472222</v>
      </c>
      <c r="J1356" s="520" t="s">
        <v>2465</v>
      </c>
      <c r="K1356" s="520">
        <v>1</v>
      </c>
      <c r="L1356" s="520" t="s">
        <v>2464</v>
      </c>
      <c r="M1356" s="520" t="s">
        <v>12134</v>
      </c>
      <c r="N1356" s="523">
        <v>39482</v>
      </c>
      <c r="O1356" s="520" t="s">
        <v>6419</v>
      </c>
      <c r="P1356" s="520" t="s">
        <v>2464</v>
      </c>
      <c r="Q1356" s="520" t="s">
        <v>12092</v>
      </c>
      <c r="R1356" s="520" t="s">
        <v>2464</v>
      </c>
      <c r="S1356" s="520" t="s">
        <v>2464</v>
      </c>
      <c r="T1356" s="520" t="s">
        <v>2464</v>
      </c>
      <c r="U1356" s="520" t="s">
        <v>12135</v>
      </c>
      <c r="V1356" s="520" t="s">
        <v>12136</v>
      </c>
      <c r="W1356" s="520" t="s">
        <v>5910</v>
      </c>
      <c r="X1356" s="520" t="s">
        <v>5911</v>
      </c>
      <c r="Y1356" s="520" t="s">
        <v>2464</v>
      </c>
      <c r="Z1356" s="520" t="s">
        <v>2464</v>
      </c>
      <c r="AA1356" s="520" t="s">
        <v>2690</v>
      </c>
      <c r="AB1356" s="520" t="s">
        <v>12137</v>
      </c>
      <c r="AC1356" s="520" t="s">
        <v>12138</v>
      </c>
      <c r="AD1356" s="520" t="s">
        <v>2464</v>
      </c>
      <c r="AE1356" s="520" t="s">
        <v>6427</v>
      </c>
      <c r="AF1356" s="520" t="s">
        <v>2464</v>
      </c>
      <c r="AG1356" s="520" t="s">
        <v>2464</v>
      </c>
    </row>
    <row r="1357" spans="1:33" ht="12.75" hidden="1" customHeight="1" outlineLevel="1">
      <c r="A1357" s="520" t="s">
        <v>12139</v>
      </c>
      <c r="B1357" s="520" t="s">
        <v>12140</v>
      </c>
      <c r="C1357" s="520" t="s">
        <v>12140</v>
      </c>
      <c r="D1357" s="520" t="s">
        <v>12140</v>
      </c>
      <c r="E1357" s="520" t="s">
        <v>11983</v>
      </c>
      <c r="F1357" s="520">
        <v>1</v>
      </c>
      <c r="G1357" s="523">
        <v>36526.000011574077</v>
      </c>
      <c r="H1357" s="523">
        <v>47848.999988425923</v>
      </c>
      <c r="I1357" s="523">
        <v>42599.59003472222</v>
      </c>
      <c r="J1357" s="520" t="s">
        <v>2465</v>
      </c>
      <c r="K1357" s="520">
        <v>1</v>
      </c>
      <c r="L1357" s="520" t="s">
        <v>2464</v>
      </c>
      <c r="M1357" s="520" t="s">
        <v>12141</v>
      </c>
      <c r="N1357" s="523">
        <v>39482</v>
      </c>
      <c r="O1357" s="520" t="s">
        <v>6419</v>
      </c>
      <c r="P1357" s="520" t="s">
        <v>2464</v>
      </c>
      <c r="Q1357" s="520" t="s">
        <v>12100</v>
      </c>
      <c r="R1357" s="520" t="s">
        <v>12142</v>
      </c>
      <c r="S1357" s="520" t="s">
        <v>2464</v>
      </c>
      <c r="T1357" s="520" t="s">
        <v>2464</v>
      </c>
      <c r="U1357" s="520" t="s">
        <v>12143</v>
      </c>
      <c r="V1357" s="520" t="s">
        <v>12144</v>
      </c>
      <c r="W1357" s="520" t="s">
        <v>5910</v>
      </c>
      <c r="X1357" s="520" t="s">
        <v>5911</v>
      </c>
      <c r="Y1357" s="520" t="s">
        <v>2464</v>
      </c>
      <c r="Z1357" s="520" t="s">
        <v>2464</v>
      </c>
      <c r="AA1357" s="520" t="s">
        <v>2690</v>
      </c>
      <c r="AB1357" s="520" t="s">
        <v>12145</v>
      </c>
      <c r="AC1357" s="520" t="s">
        <v>12146</v>
      </c>
      <c r="AD1357" s="520" t="s">
        <v>12147</v>
      </c>
      <c r="AE1357" s="520" t="s">
        <v>6427</v>
      </c>
      <c r="AF1357" s="520" t="s">
        <v>2464</v>
      </c>
      <c r="AG1357" s="520" t="s">
        <v>2464</v>
      </c>
    </row>
    <row r="1358" spans="1:33" ht="12.75" hidden="1" customHeight="1" outlineLevel="1">
      <c r="A1358" s="520" t="s">
        <v>12148</v>
      </c>
      <c r="B1358" s="520" t="s">
        <v>12149</v>
      </c>
      <c r="C1358" s="520" t="s">
        <v>12149</v>
      </c>
      <c r="D1358" s="520" t="s">
        <v>12149</v>
      </c>
      <c r="E1358" s="520" t="s">
        <v>11983</v>
      </c>
      <c r="F1358" s="520">
        <v>1</v>
      </c>
      <c r="G1358" s="523">
        <v>36526.000011574077</v>
      </c>
      <c r="H1358" s="523">
        <v>47848.999988425923</v>
      </c>
      <c r="I1358" s="523">
        <v>42599.59003472222</v>
      </c>
      <c r="J1358" s="520" t="s">
        <v>2465</v>
      </c>
      <c r="K1358" s="520">
        <v>1</v>
      </c>
      <c r="L1358" s="520" t="s">
        <v>2464</v>
      </c>
      <c r="M1358" s="520" t="s">
        <v>12150</v>
      </c>
      <c r="N1358" s="523">
        <v>39482</v>
      </c>
      <c r="O1358" s="520" t="s">
        <v>6419</v>
      </c>
      <c r="P1358" s="520" t="s">
        <v>2464</v>
      </c>
      <c r="Q1358" s="520" t="s">
        <v>12092</v>
      </c>
      <c r="R1358" s="520" t="s">
        <v>12142</v>
      </c>
      <c r="S1358" s="520" t="s">
        <v>2464</v>
      </c>
      <c r="T1358" s="520" t="s">
        <v>2464</v>
      </c>
      <c r="U1358" s="520" t="s">
        <v>12151</v>
      </c>
      <c r="V1358" s="520" t="s">
        <v>12152</v>
      </c>
      <c r="W1358" s="520" t="s">
        <v>5910</v>
      </c>
      <c r="X1358" s="520" t="s">
        <v>5911</v>
      </c>
      <c r="Y1358" s="520" t="s">
        <v>2464</v>
      </c>
      <c r="Z1358" s="520" t="s">
        <v>2464</v>
      </c>
      <c r="AA1358" s="520" t="s">
        <v>2690</v>
      </c>
      <c r="AB1358" s="520" t="s">
        <v>12153</v>
      </c>
      <c r="AC1358" s="520" t="s">
        <v>12154</v>
      </c>
      <c r="AD1358" s="520" t="s">
        <v>12147</v>
      </c>
      <c r="AE1358" s="520" t="s">
        <v>6427</v>
      </c>
      <c r="AF1358" s="520" t="s">
        <v>2464</v>
      </c>
      <c r="AG1358" s="520" t="s">
        <v>2464</v>
      </c>
    </row>
    <row r="1359" spans="1:33" ht="12.75" hidden="1" customHeight="1" outlineLevel="1">
      <c r="A1359" s="520" t="s">
        <v>12155</v>
      </c>
      <c r="B1359" s="520" t="s">
        <v>12156</v>
      </c>
      <c r="C1359" s="520" t="s">
        <v>12156</v>
      </c>
      <c r="D1359" s="520" t="s">
        <v>12156</v>
      </c>
      <c r="E1359" s="520" t="s">
        <v>11983</v>
      </c>
      <c r="F1359" s="520">
        <v>1</v>
      </c>
      <c r="G1359" s="523">
        <v>36526.000011574077</v>
      </c>
      <c r="H1359" s="523">
        <v>47848.999988425923</v>
      </c>
      <c r="I1359" s="523">
        <v>42599.59003472222</v>
      </c>
      <c r="J1359" s="520" t="s">
        <v>2465</v>
      </c>
      <c r="K1359" s="520">
        <v>1</v>
      </c>
      <c r="L1359" s="520" t="s">
        <v>2464</v>
      </c>
      <c r="M1359" s="520" t="s">
        <v>12157</v>
      </c>
      <c r="N1359" s="523">
        <v>39482</v>
      </c>
      <c r="O1359" s="520" t="s">
        <v>2464</v>
      </c>
      <c r="P1359" s="520" t="s">
        <v>2464</v>
      </c>
      <c r="Q1359" s="520" t="s">
        <v>9964</v>
      </c>
      <c r="R1359" s="520" t="s">
        <v>12158</v>
      </c>
      <c r="S1359" s="520" t="s">
        <v>2464</v>
      </c>
      <c r="T1359" s="520" t="s">
        <v>2464</v>
      </c>
      <c r="U1359" s="520" t="s">
        <v>9964</v>
      </c>
      <c r="V1359" s="520" t="s">
        <v>2464</v>
      </c>
      <c r="W1359" s="520" t="s">
        <v>5910</v>
      </c>
      <c r="X1359" s="520" t="s">
        <v>5911</v>
      </c>
      <c r="Y1359" s="520" t="s">
        <v>2464</v>
      </c>
      <c r="Z1359" s="520" t="s">
        <v>2464</v>
      </c>
      <c r="AA1359" s="520" t="s">
        <v>2690</v>
      </c>
      <c r="AB1359" s="520" t="s">
        <v>12159</v>
      </c>
      <c r="AC1359" s="520" t="s">
        <v>2464</v>
      </c>
      <c r="AD1359" s="520" t="s">
        <v>12160</v>
      </c>
      <c r="AE1359" s="520" t="s">
        <v>2464</v>
      </c>
      <c r="AF1359" s="520" t="s">
        <v>2464</v>
      </c>
      <c r="AG1359" s="520" t="s">
        <v>2464</v>
      </c>
    </row>
    <row r="1360" spans="1:33" ht="12.75" hidden="1" customHeight="1" outlineLevel="1">
      <c r="A1360" s="520" t="s">
        <v>12161</v>
      </c>
      <c r="B1360" s="520" t="s">
        <v>12162</v>
      </c>
      <c r="C1360" s="520" t="s">
        <v>12162</v>
      </c>
      <c r="D1360" s="520" t="s">
        <v>12162</v>
      </c>
      <c r="E1360" s="520" t="s">
        <v>11983</v>
      </c>
      <c r="F1360" s="520">
        <v>1</v>
      </c>
      <c r="G1360" s="523">
        <v>36526.000011574077</v>
      </c>
      <c r="H1360" s="523">
        <v>47848.999988425923</v>
      </c>
      <c r="I1360" s="523">
        <v>42599.59003472222</v>
      </c>
      <c r="J1360" s="520" t="s">
        <v>2465</v>
      </c>
      <c r="K1360" s="520">
        <v>1</v>
      </c>
      <c r="L1360" s="520" t="s">
        <v>2464</v>
      </c>
      <c r="M1360" s="520" t="s">
        <v>12163</v>
      </c>
      <c r="N1360" s="523">
        <v>39482</v>
      </c>
      <c r="O1360" s="520" t="s">
        <v>2464</v>
      </c>
      <c r="P1360" s="520" t="s">
        <v>2464</v>
      </c>
      <c r="Q1360" s="520" t="s">
        <v>12164</v>
      </c>
      <c r="R1360" s="520" t="s">
        <v>12165</v>
      </c>
      <c r="S1360" s="520" t="s">
        <v>2464</v>
      </c>
      <c r="T1360" s="520" t="s">
        <v>2464</v>
      </c>
      <c r="U1360" s="520" t="s">
        <v>12164</v>
      </c>
      <c r="V1360" s="520" t="s">
        <v>12166</v>
      </c>
      <c r="W1360" s="520" t="s">
        <v>5910</v>
      </c>
      <c r="X1360" s="520" t="s">
        <v>5911</v>
      </c>
      <c r="Y1360" s="520" t="s">
        <v>2464</v>
      </c>
      <c r="Z1360" s="520" t="s">
        <v>2464</v>
      </c>
      <c r="AA1360" s="520" t="s">
        <v>2690</v>
      </c>
      <c r="AB1360" s="520" t="s">
        <v>12167</v>
      </c>
      <c r="AC1360" s="520" t="s">
        <v>12168</v>
      </c>
      <c r="AD1360" s="520" t="s">
        <v>12169</v>
      </c>
      <c r="AE1360" s="520" t="s">
        <v>2464</v>
      </c>
      <c r="AF1360" s="520" t="s">
        <v>2464</v>
      </c>
      <c r="AG1360" s="520" t="s">
        <v>2464</v>
      </c>
    </row>
    <row r="1361" spans="1:33" ht="12.75" hidden="1" customHeight="1" outlineLevel="1">
      <c r="A1361" s="520" t="s">
        <v>12170</v>
      </c>
      <c r="B1361" s="520" t="s">
        <v>12171</v>
      </c>
      <c r="C1361" s="520" t="s">
        <v>12171</v>
      </c>
      <c r="D1361" s="520" t="s">
        <v>12171</v>
      </c>
      <c r="E1361" s="520" t="s">
        <v>11983</v>
      </c>
      <c r="F1361" s="520">
        <v>1</v>
      </c>
      <c r="G1361" s="523">
        <v>36526.000011574077</v>
      </c>
      <c r="H1361" s="523">
        <v>47848.999988425923</v>
      </c>
      <c r="I1361" s="523">
        <v>42599.59003472222</v>
      </c>
      <c r="J1361" s="520" t="s">
        <v>2465</v>
      </c>
      <c r="K1361" s="520">
        <v>1</v>
      </c>
      <c r="L1361" s="520" t="s">
        <v>2464</v>
      </c>
      <c r="M1361" s="520" t="s">
        <v>12172</v>
      </c>
      <c r="N1361" s="523">
        <v>39482</v>
      </c>
      <c r="O1361" s="520" t="s">
        <v>2464</v>
      </c>
      <c r="P1361" s="520" t="s">
        <v>2464</v>
      </c>
      <c r="Q1361" s="520" t="s">
        <v>12173</v>
      </c>
      <c r="R1361" s="520" t="s">
        <v>12174</v>
      </c>
      <c r="S1361" s="520" t="s">
        <v>2464</v>
      </c>
      <c r="T1361" s="520" t="s">
        <v>2464</v>
      </c>
      <c r="U1361" s="520" t="s">
        <v>12175</v>
      </c>
      <c r="V1361" s="520" t="s">
        <v>12176</v>
      </c>
      <c r="W1361" s="520" t="s">
        <v>5910</v>
      </c>
      <c r="X1361" s="520" t="s">
        <v>5911</v>
      </c>
      <c r="Y1361" s="520" t="s">
        <v>2464</v>
      </c>
      <c r="Z1361" s="520" t="s">
        <v>2464</v>
      </c>
      <c r="AA1361" s="520" t="s">
        <v>2690</v>
      </c>
      <c r="AB1361" s="520" t="s">
        <v>12177</v>
      </c>
      <c r="AC1361" s="520" t="s">
        <v>12178</v>
      </c>
      <c r="AD1361" s="520" t="s">
        <v>12179</v>
      </c>
      <c r="AE1361" s="520" t="s">
        <v>2464</v>
      </c>
      <c r="AF1361" s="520" t="s">
        <v>2464</v>
      </c>
      <c r="AG1361" s="520" t="s">
        <v>2464</v>
      </c>
    </row>
    <row r="1362" spans="1:33" ht="12.75" hidden="1" customHeight="1" outlineLevel="1">
      <c r="A1362" s="520" t="s">
        <v>12180</v>
      </c>
      <c r="B1362" s="520" t="s">
        <v>12181</v>
      </c>
      <c r="C1362" s="520" t="s">
        <v>12181</v>
      </c>
      <c r="D1362" s="520" t="s">
        <v>12181</v>
      </c>
      <c r="E1362" s="520" t="s">
        <v>11983</v>
      </c>
      <c r="F1362" s="520">
        <v>1</v>
      </c>
      <c r="G1362" s="523">
        <v>36526.000011574077</v>
      </c>
      <c r="H1362" s="523">
        <v>47848.999988425923</v>
      </c>
      <c r="I1362" s="523">
        <v>42599.59003472222</v>
      </c>
      <c r="J1362" s="520" t="s">
        <v>2465</v>
      </c>
      <c r="K1362" s="520">
        <v>1</v>
      </c>
      <c r="L1362" s="520" t="s">
        <v>2464</v>
      </c>
      <c r="M1362" s="520" t="s">
        <v>12182</v>
      </c>
      <c r="N1362" s="523">
        <v>39482</v>
      </c>
      <c r="O1362" s="520" t="s">
        <v>2464</v>
      </c>
      <c r="P1362" s="520" t="s">
        <v>2464</v>
      </c>
      <c r="Q1362" s="520" t="s">
        <v>12183</v>
      </c>
      <c r="R1362" s="520" t="s">
        <v>2464</v>
      </c>
      <c r="S1362" s="520" t="s">
        <v>2464</v>
      </c>
      <c r="T1362" s="520" t="s">
        <v>2464</v>
      </c>
      <c r="U1362" s="520" t="s">
        <v>12184</v>
      </c>
      <c r="V1362" s="520" t="s">
        <v>12185</v>
      </c>
      <c r="W1362" s="520" t="s">
        <v>5910</v>
      </c>
      <c r="X1362" s="520" t="s">
        <v>5911</v>
      </c>
      <c r="Y1362" s="520" t="s">
        <v>2464</v>
      </c>
      <c r="Z1362" s="520" t="s">
        <v>2464</v>
      </c>
      <c r="AA1362" s="520" t="s">
        <v>2690</v>
      </c>
      <c r="AB1362" s="520" t="s">
        <v>12186</v>
      </c>
      <c r="AC1362" s="520" t="s">
        <v>12187</v>
      </c>
      <c r="AD1362" s="520" t="s">
        <v>2464</v>
      </c>
      <c r="AE1362" s="520" t="s">
        <v>2464</v>
      </c>
      <c r="AF1362" s="520" t="s">
        <v>2464</v>
      </c>
      <c r="AG1362" s="520" t="s">
        <v>2464</v>
      </c>
    </row>
    <row r="1363" spans="1:33" ht="12.75" hidden="1" customHeight="1" outlineLevel="1">
      <c r="A1363" s="520" t="s">
        <v>12188</v>
      </c>
      <c r="B1363" s="520" t="s">
        <v>12189</v>
      </c>
      <c r="C1363" s="520" t="s">
        <v>12189</v>
      </c>
      <c r="D1363" s="520" t="s">
        <v>12189</v>
      </c>
      <c r="E1363" s="520" t="s">
        <v>11983</v>
      </c>
      <c r="F1363" s="520">
        <v>1</v>
      </c>
      <c r="G1363" s="523">
        <v>36526.000011574077</v>
      </c>
      <c r="H1363" s="523">
        <v>47848.999988425923</v>
      </c>
      <c r="I1363" s="523">
        <v>42599.59003472222</v>
      </c>
      <c r="J1363" s="520" t="s">
        <v>2465</v>
      </c>
      <c r="K1363" s="520">
        <v>1</v>
      </c>
      <c r="L1363" s="520" t="s">
        <v>2464</v>
      </c>
      <c r="M1363" s="520" t="s">
        <v>12190</v>
      </c>
      <c r="N1363" s="523">
        <v>39482</v>
      </c>
      <c r="O1363" s="520" t="s">
        <v>2464</v>
      </c>
      <c r="P1363" s="520" t="s">
        <v>2464</v>
      </c>
      <c r="Q1363" s="520" t="s">
        <v>12191</v>
      </c>
      <c r="R1363" s="520" t="s">
        <v>12192</v>
      </c>
      <c r="S1363" s="520" t="s">
        <v>2464</v>
      </c>
      <c r="T1363" s="520" t="s">
        <v>2464</v>
      </c>
      <c r="U1363" s="520" t="s">
        <v>12193</v>
      </c>
      <c r="V1363" s="520" t="s">
        <v>12194</v>
      </c>
      <c r="W1363" s="520" t="s">
        <v>5910</v>
      </c>
      <c r="X1363" s="520" t="s">
        <v>5911</v>
      </c>
      <c r="Y1363" s="520" t="s">
        <v>2464</v>
      </c>
      <c r="Z1363" s="520" t="s">
        <v>2464</v>
      </c>
      <c r="AA1363" s="520" t="s">
        <v>2690</v>
      </c>
      <c r="AB1363" s="520" t="s">
        <v>12195</v>
      </c>
      <c r="AC1363" s="520" t="s">
        <v>12196</v>
      </c>
      <c r="AD1363" s="520" t="s">
        <v>12197</v>
      </c>
      <c r="AE1363" s="520" t="s">
        <v>2464</v>
      </c>
      <c r="AF1363" s="520" t="s">
        <v>2464</v>
      </c>
      <c r="AG1363" s="520" t="s">
        <v>2464</v>
      </c>
    </row>
    <row r="1364" spans="1:33" ht="12.75" hidden="1" customHeight="1" outlineLevel="1">
      <c r="A1364" s="520" t="s">
        <v>12198</v>
      </c>
      <c r="B1364" s="520" t="s">
        <v>12199</v>
      </c>
      <c r="C1364" s="520" t="s">
        <v>12199</v>
      </c>
      <c r="D1364" s="520" t="s">
        <v>12199</v>
      </c>
      <c r="E1364" s="520" t="s">
        <v>11983</v>
      </c>
      <c r="F1364" s="520">
        <v>1</v>
      </c>
      <c r="G1364" s="523">
        <v>36526.000011574077</v>
      </c>
      <c r="H1364" s="523">
        <v>47848.999988425923</v>
      </c>
      <c r="I1364" s="523">
        <v>42599.59003472222</v>
      </c>
      <c r="J1364" s="520" t="s">
        <v>2465</v>
      </c>
      <c r="K1364" s="520">
        <v>1</v>
      </c>
      <c r="L1364" s="520" t="s">
        <v>2464</v>
      </c>
      <c r="M1364" s="520" t="s">
        <v>12200</v>
      </c>
      <c r="N1364" s="523">
        <v>39482</v>
      </c>
      <c r="O1364" s="520" t="s">
        <v>2464</v>
      </c>
      <c r="P1364" s="520" t="s">
        <v>2464</v>
      </c>
      <c r="Q1364" s="520" t="s">
        <v>6005</v>
      </c>
      <c r="R1364" s="520" t="s">
        <v>12201</v>
      </c>
      <c r="S1364" s="520" t="s">
        <v>2464</v>
      </c>
      <c r="T1364" s="520" t="s">
        <v>2464</v>
      </c>
      <c r="U1364" s="520" t="s">
        <v>6005</v>
      </c>
      <c r="V1364" s="520" t="s">
        <v>2464</v>
      </c>
      <c r="W1364" s="520" t="s">
        <v>5910</v>
      </c>
      <c r="X1364" s="520" t="s">
        <v>5911</v>
      </c>
      <c r="Y1364" s="520" t="s">
        <v>12202</v>
      </c>
      <c r="Z1364" s="520" t="s">
        <v>12203</v>
      </c>
      <c r="AA1364" s="520" t="s">
        <v>2690</v>
      </c>
      <c r="AB1364" s="520" t="s">
        <v>12204</v>
      </c>
      <c r="AC1364" s="520" t="s">
        <v>2464</v>
      </c>
      <c r="AD1364" s="520" t="s">
        <v>8415</v>
      </c>
      <c r="AE1364" s="520" t="s">
        <v>2464</v>
      </c>
      <c r="AF1364" s="520" t="s">
        <v>2464</v>
      </c>
      <c r="AG1364" s="520" t="s">
        <v>2464</v>
      </c>
    </row>
    <row r="1365" spans="1:33" ht="12.75" hidden="1" customHeight="1" outlineLevel="1">
      <c r="A1365" s="520" t="s">
        <v>12205</v>
      </c>
      <c r="B1365" s="520" t="s">
        <v>12206</v>
      </c>
      <c r="C1365" s="520" t="s">
        <v>12206</v>
      </c>
      <c r="D1365" s="520" t="s">
        <v>12206</v>
      </c>
      <c r="E1365" s="520" t="s">
        <v>11983</v>
      </c>
      <c r="F1365" s="520">
        <v>1</v>
      </c>
      <c r="G1365" s="523">
        <v>36526.000011574077</v>
      </c>
      <c r="H1365" s="523">
        <v>47848.999988425923</v>
      </c>
      <c r="I1365" s="523">
        <v>42599.59003472222</v>
      </c>
      <c r="J1365" s="520" t="s">
        <v>2465</v>
      </c>
      <c r="K1365" s="520">
        <v>1</v>
      </c>
      <c r="L1365" s="520" t="s">
        <v>2464</v>
      </c>
      <c r="M1365" s="520" t="s">
        <v>12207</v>
      </c>
      <c r="N1365" s="523">
        <v>39482</v>
      </c>
      <c r="O1365" s="520" t="s">
        <v>2464</v>
      </c>
      <c r="P1365" s="520" t="s">
        <v>2464</v>
      </c>
      <c r="Q1365" s="520" t="s">
        <v>6005</v>
      </c>
      <c r="R1365" s="520" t="s">
        <v>12208</v>
      </c>
      <c r="S1365" s="520" t="s">
        <v>2464</v>
      </c>
      <c r="T1365" s="520" t="s">
        <v>2464</v>
      </c>
      <c r="U1365" s="520" t="s">
        <v>6005</v>
      </c>
      <c r="V1365" s="520" t="s">
        <v>2464</v>
      </c>
      <c r="W1365" s="520" t="s">
        <v>5910</v>
      </c>
      <c r="X1365" s="520" t="s">
        <v>5911</v>
      </c>
      <c r="Y1365" s="520" t="s">
        <v>12209</v>
      </c>
      <c r="Z1365" s="520" t="s">
        <v>12210</v>
      </c>
      <c r="AA1365" s="520" t="s">
        <v>2690</v>
      </c>
      <c r="AB1365" s="520" t="s">
        <v>12211</v>
      </c>
      <c r="AC1365" s="520" t="s">
        <v>2464</v>
      </c>
      <c r="AD1365" s="520" t="s">
        <v>12212</v>
      </c>
      <c r="AE1365" s="520" t="s">
        <v>2464</v>
      </c>
      <c r="AF1365" s="520" t="s">
        <v>2464</v>
      </c>
      <c r="AG1365" s="520" t="s">
        <v>2464</v>
      </c>
    </row>
    <row r="1366" spans="1:33" ht="12.75" hidden="1" customHeight="1" outlineLevel="1">
      <c r="A1366" s="520" t="s">
        <v>12213</v>
      </c>
      <c r="B1366" s="520" t="s">
        <v>12214</v>
      </c>
      <c r="C1366" s="520" t="s">
        <v>12214</v>
      </c>
      <c r="D1366" s="520" t="s">
        <v>12214</v>
      </c>
      <c r="E1366" s="520" t="s">
        <v>11983</v>
      </c>
      <c r="F1366" s="520">
        <v>1</v>
      </c>
      <c r="G1366" s="523">
        <v>36526.000011574077</v>
      </c>
      <c r="H1366" s="523">
        <v>47848.999988425923</v>
      </c>
      <c r="I1366" s="523">
        <v>42599.59003472222</v>
      </c>
      <c r="J1366" s="520" t="s">
        <v>2465</v>
      </c>
      <c r="K1366" s="520">
        <v>1</v>
      </c>
      <c r="L1366" s="520" t="s">
        <v>2464</v>
      </c>
      <c r="M1366" s="520" t="s">
        <v>12215</v>
      </c>
      <c r="N1366" s="523">
        <v>39482</v>
      </c>
      <c r="O1366" s="520" t="s">
        <v>2464</v>
      </c>
      <c r="P1366" s="520" t="s">
        <v>12216</v>
      </c>
      <c r="Q1366" s="520" t="s">
        <v>6075</v>
      </c>
      <c r="R1366" s="520" t="s">
        <v>2464</v>
      </c>
      <c r="S1366" s="520" t="s">
        <v>2464</v>
      </c>
      <c r="T1366" s="520" t="s">
        <v>6077</v>
      </c>
      <c r="U1366" s="520" t="s">
        <v>6075</v>
      </c>
      <c r="V1366" s="520" t="s">
        <v>2464</v>
      </c>
      <c r="W1366" s="520" t="s">
        <v>5910</v>
      </c>
      <c r="X1366" s="520" t="s">
        <v>5911</v>
      </c>
      <c r="Y1366" s="520" t="s">
        <v>12217</v>
      </c>
      <c r="Z1366" s="520" t="s">
        <v>12218</v>
      </c>
      <c r="AA1366" s="520" t="s">
        <v>2690</v>
      </c>
      <c r="AB1366" s="520" t="s">
        <v>12219</v>
      </c>
      <c r="AC1366" s="520" t="s">
        <v>2464</v>
      </c>
      <c r="AD1366" s="520" t="s">
        <v>2464</v>
      </c>
      <c r="AE1366" s="520" t="s">
        <v>2464</v>
      </c>
      <c r="AF1366" s="520" t="s">
        <v>2464</v>
      </c>
      <c r="AG1366" s="520" t="s">
        <v>2464</v>
      </c>
    </row>
    <row r="1367" spans="1:33" ht="12.75" hidden="1" customHeight="1" outlineLevel="1">
      <c r="A1367" s="520" t="s">
        <v>12220</v>
      </c>
      <c r="B1367" s="520" t="s">
        <v>12221</v>
      </c>
      <c r="C1367" s="520" t="s">
        <v>12221</v>
      </c>
      <c r="D1367" s="520" t="s">
        <v>12221</v>
      </c>
      <c r="E1367" s="520" t="s">
        <v>11983</v>
      </c>
      <c r="F1367" s="520">
        <v>1</v>
      </c>
      <c r="G1367" s="523">
        <v>36526.000011574077</v>
      </c>
      <c r="H1367" s="523">
        <v>47848.999988425923</v>
      </c>
      <c r="I1367" s="523">
        <v>42599.59003472222</v>
      </c>
      <c r="J1367" s="520" t="s">
        <v>2465</v>
      </c>
      <c r="K1367" s="520">
        <v>1</v>
      </c>
      <c r="L1367" s="520" t="s">
        <v>2464</v>
      </c>
      <c r="M1367" s="520" t="s">
        <v>12222</v>
      </c>
      <c r="N1367" s="523">
        <v>39482</v>
      </c>
      <c r="O1367" s="520" t="s">
        <v>2464</v>
      </c>
      <c r="P1367" s="520" t="s">
        <v>2464</v>
      </c>
      <c r="Q1367" s="520" t="s">
        <v>12223</v>
      </c>
      <c r="R1367" s="520" t="s">
        <v>12224</v>
      </c>
      <c r="S1367" s="520" t="s">
        <v>2464</v>
      </c>
      <c r="T1367" s="520" t="s">
        <v>2464</v>
      </c>
      <c r="U1367" s="520" t="s">
        <v>12225</v>
      </c>
      <c r="V1367" s="520" t="s">
        <v>12226</v>
      </c>
      <c r="W1367" s="520" t="s">
        <v>5910</v>
      </c>
      <c r="X1367" s="520" t="s">
        <v>5911</v>
      </c>
      <c r="Y1367" s="520" t="s">
        <v>2464</v>
      </c>
      <c r="Z1367" s="520" t="s">
        <v>2464</v>
      </c>
      <c r="AA1367" s="520" t="s">
        <v>2690</v>
      </c>
      <c r="AB1367" s="520" t="s">
        <v>12227</v>
      </c>
      <c r="AC1367" s="520" t="s">
        <v>12228</v>
      </c>
      <c r="AD1367" s="520" t="s">
        <v>12229</v>
      </c>
      <c r="AE1367" s="520" t="s">
        <v>2464</v>
      </c>
      <c r="AF1367" s="520" t="s">
        <v>2464</v>
      </c>
      <c r="AG1367" s="520" t="s">
        <v>2464</v>
      </c>
    </row>
    <row r="1368" spans="1:33" ht="12.75" hidden="1" customHeight="1" outlineLevel="1">
      <c r="A1368" s="520" t="s">
        <v>12230</v>
      </c>
      <c r="B1368" s="520" t="s">
        <v>12231</v>
      </c>
      <c r="C1368" s="520" t="s">
        <v>12231</v>
      </c>
      <c r="D1368" s="520" t="s">
        <v>12232</v>
      </c>
      <c r="E1368" s="520" t="s">
        <v>11983</v>
      </c>
      <c r="F1368" s="520">
        <v>1</v>
      </c>
      <c r="G1368" s="523">
        <v>36526.000011574077</v>
      </c>
      <c r="H1368" s="523">
        <v>47848.999988425923</v>
      </c>
      <c r="I1368" s="523">
        <v>41843.911157407405</v>
      </c>
      <c r="J1368" s="520" t="s">
        <v>2465</v>
      </c>
      <c r="K1368" s="520">
        <v>1</v>
      </c>
      <c r="L1368" s="520" t="s">
        <v>2464</v>
      </c>
      <c r="M1368" s="520" t="s">
        <v>12233</v>
      </c>
      <c r="N1368" s="523">
        <v>39482</v>
      </c>
      <c r="O1368" s="520" t="s">
        <v>2464</v>
      </c>
      <c r="P1368" s="520" t="s">
        <v>2464</v>
      </c>
      <c r="Q1368" s="520" t="s">
        <v>2464</v>
      </c>
      <c r="R1368" s="520" t="s">
        <v>2464</v>
      </c>
      <c r="S1368" s="520" t="s">
        <v>2464</v>
      </c>
      <c r="T1368" s="520" t="s">
        <v>2464</v>
      </c>
      <c r="U1368" s="520" t="s">
        <v>2464</v>
      </c>
      <c r="V1368" s="520" t="s">
        <v>2464</v>
      </c>
      <c r="W1368" s="520" t="s">
        <v>6094</v>
      </c>
      <c r="X1368" s="520" t="s">
        <v>6095</v>
      </c>
      <c r="Y1368" s="520" t="s">
        <v>2464</v>
      </c>
      <c r="Z1368" s="520" t="s">
        <v>2464</v>
      </c>
      <c r="AA1368" s="520" t="s">
        <v>2690</v>
      </c>
      <c r="AB1368" s="520" t="s">
        <v>12234</v>
      </c>
      <c r="AC1368" s="520" t="s">
        <v>2464</v>
      </c>
      <c r="AD1368" s="520" t="s">
        <v>2464</v>
      </c>
      <c r="AE1368" s="520" t="s">
        <v>2464</v>
      </c>
      <c r="AF1368" s="520" t="s">
        <v>2464</v>
      </c>
      <c r="AG1368" s="520" t="s">
        <v>2464</v>
      </c>
    </row>
    <row r="1369" spans="1:33" ht="12.75" hidden="1" customHeight="1" outlineLevel="1">
      <c r="A1369" s="520" t="s">
        <v>12235</v>
      </c>
      <c r="B1369" s="520" t="s">
        <v>12236</v>
      </c>
      <c r="C1369" s="520" t="s">
        <v>12236</v>
      </c>
      <c r="D1369" s="520" t="s">
        <v>12237</v>
      </c>
      <c r="E1369" s="520" t="s">
        <v>11983</v>
      </c>
      <c r="F1369" s="520">
        <v>1</v>
      </c>
      <c r="G1369" s="523">
        <v>36526.000011574077</v>
      </c>
      <c r="H1369" s="523">
        <v>47848.999988425923</v>
      </c>
      <c r="I1369" s="523">
        <v>41843.911157407405</v>
      </c>
      <c r="J1369" s="520" t="s">
        <v>2465</v>
      </c>
      <c r="K1369" s="520">
        <v>1</v>
      </c>
      <c r="L1369" s="520" t="s">
        <v>2464</v>
      </c>
      <c r="M1369" s="520" t="s">
        <v>12238</v>
      </c>
      <c r="N1369" s="523">
        <v>39482</v>
      </c>
      <c r="O1369" s="520" t="s">
        <v>2464</v>
      </c>
      <c r="P1369" s="520" t="s">
        <v>2464</v>
      </c>
      <c r="Q1369" s="520" t="s">
        <v>2464</v>
      </c>
      <c r="R1369" s="520" t="s">
        <v>2464</v>
      </c>
      <c r="S1369" s="520" t="s">
        <v>2464</v>
      </c>
      <c r="T1369" s="520" t="s">
        <v>2464</v>
      </c>
      <c r="U1369" s="520" t="s">
        <v>2464</v>
      </c>
      <c r="V1369" s="520" t="s">
        <v>2464</v>
      </c>
      <c r="W1369" s="520" t="s">
        <v>6094</v>
      </c>
      <c r="X1369" s="520" t="s">
        <v>6095</v>
      </c>
      <c r="Y1369" s="520" t="s">
        <v>2464</v>
      </c>
      <c r="Z1369" s="520" t="s">
        <v>2464</v>
      </c>
      <c r="AA1369" s="520" t="s">
        <v>2690</v>
      </c>
      <c r="AB1369" s="520" t="s">
        <v>12239</v>
      </c>
      <c r="AC1369" s="520" t="s">
        <v>2464</v>
      </c>
      <c r="AD1369" s="520" t="s">
        <v>2464</v>
      </c>
      <c r="AE1369" s="520" t="s">
        <v>2464</v>
      </c>
      <c r="AF1369" s="520" t="s">
        <v>2464</v>
      </c>
      <c r="AG1369" s="520" t="s">
        <v>2464</v>
      </c>
    </row>
    <row r="1370" spans="1:33" ht="12.75" hidden="1" customHeight="1" outlineLevel="1">
      <c r="A1370" s="520" t="s">
        <v>12240</v>
      </c>
      <c r="B1370" s="520" t="s">
        <v>12241</v>
      </c>
      <c r="C1370" s="520" t="s">
        <v>12241</v>
      </c>
      <c r="D1370" s="520" t="s">
        <v>12241</v>
      </c>
      <c r="E1370" s="520" t="s">
        <v>11983</v>
      </c>
      <c r="F1370" s="520">
        <v>1</v>
      </c>
      <c r="G1370" s="523">
        <v>36526.000011574077</v>
      </c>
      <c r="H1370" s="523">
        <v>47848.999988425923</v>
      </c>
      <c r="I1370" s="523">
        <v>41843.911157407405</v>
      </c>
      <c r="J1370" s="520" t="s">
        <v>2465</v>
      </c>
      <c r="K1370" s="520">
        <v>1</v>
      </c>
      <c r="L1370" s="520" t="s">
        <v>2464</v>
      </c>
      <c r="M1370" s="520" t="s">
        <v>12242</v>
      </c>
      <c r="N1370" s="523">
        <v>39482</v>
      </c>
      <c r="O1370" s="520" t="s">
        <v>2464</v>
      </c>
      <c r="P1370" s="520" t="s">
        <v>2464</v>
      </c>
      <c r="Q1370" s="520" t="s">
        <v>2464</v>
      </c>
      <c r="R1370" s="520" t="s">
        <v>2464</v>
      </c>
      <c r="S1370" s="520" t="s">
        <v>2464</v>
      </c>
      <c r="T1370" s="520" t="s">
        <v>2464</v>
      </c>
      <c r="U1370" s="520" t="s">
        <v>2464</v>
      </c>
      <c r="V1370" s="520" t="s">
        <v>2464</v>
      </c>
      <c r="W1370" s="520" t="s">
        <v>6094</v>
      </c>
      <c r="X1370" s="520" t="s">
        <v>6095</v>
      </c>
      <c r="Y1370" s="520" t="s">
        <v>2464</v>
      </c>
      <c r="Z1370" s="520" t="s">
        <v>2464</v>
      </c>
      <c r="AA1370" s="520" t="s">
        <v>2690</v>
      </c>
      <c r="AB1370" s="520" t="s">
        <v>12243</v>
      </c>
      <c r="AC1370" s="520" t="s">
        <v>2464</v>
      </c>
      <c r="AD1370" s="520" t="s">
        <v>2464</v>
      </c>
      <c r="AE1370" s="520" t="s">
        <v>2464</v>
      </c>
      <c r="AF1370" s="520" t="s">
        <v>2464</v>
      </c>
      <c r="AG1370" s="520" t="s">
        <v>2464</v>
      </c>
    </row>
    <row r="1371" spans="1:33" ht="12.75" hidden="1" customHeight="1" outlineLevel="1">
      <c r="A1371" s="520" t="s">
        <v>12244</v>
      </c>
      <c r="B1371" s="520" t="s">
        <v>12245</v>
      </c>
      <c r="C1371" s="520" t="s">
        <v>12245</v>
      </c>
      <c r="D1371" s="520" t="s">
        <v>12246</v>
      </c>
      <c r="E1371" s="520" t="s">
        <v>11983</v>
      </c>
      <c r="F1371" s="520">
        <v>1</v>
      </c>
      <c r="G1371" s="523">
        <v>36526.000011574077</v>
      </c>
      <c r="H1371" s="523">
        <v>47848.999988425923</v>
      </c>
      <c r="I1371" s="523">
        <v>41843.911157407405</v>
      </c>
      <c r="J1371" s="520" t="s">
        <v>2465</v>
      </c>
      <c r="K1371" s="520">
        <v>1</v>
      </c>
      <c r="L1371" s="520" t="s">
        <v>2464</v>
      </c>
      <c r="M1371" s="520" t="s">
        <v>12247</v>
      </c>
      <c r="N1371" s="523">
        <v>39482</v>
      </c>
      <c r="O1371" s="520" t="s">
        <v>2464</v>
      </c>
      <c r="P1371" s="520" t="s">
        <v>2464</v>
      </c>
      <c r="Q1371" s="520" t="s">
        <v>2464</v>
      </c>
      <c r="R1371" s="520" t="s">
        <v>2464</v>
      </c>
      <c r="S1371" s="520" t="s">
        <v>2464</v>
      </c>
      <c r="T1371" s="520" t="s">
        <v>2464</v>
      </c>
      <c r="U1371" s="520" t="s">
        <v>2464</v>
      </c>
      <c r="V1371" s="520" t="s">
        <v>2464</v>
      </c>
      <c r="W1371" s="520" t="s">
        <v>6094</v>
      </c>
      <c r="X1371" s="520" t="s">
        <v>6095</v>
      </c>
      <c r="Y1371" s="520" t="s">
        <v>2464</v>
      </c>
      <c r="Z1371" s="520" t="s">
        <v>2464</v>
      </c>
      <c r="AA1371" s="520" t="s">
        <v>2690</v>
      </c>
      <c r="AB1371" s="520" t="s">
        <v>12248</v>
      </c>
      <c r="AC1371" s="520" t="s">
        <v>2464</v>
      </c>
      <c r="AD1371" s="520" t="s">
        <v>2464</v>
      </c>
      <c r="AE1371" s="520" t="s">
        <v>2464</v>
      </c>
      <c r="AF1371" s="520" t="s">
        <v>2464</v>
      </c>
      <c r="AG1371" s="520" t="s">
        <v>2464</v>
      </c>
    </row>
    <row r="1372" spans="1:33" ht="12.75" hidden="1" customHeight="1" outlineLevel="1">
      <c r="A1372" s="520" t="s">
        <v>12249</v>
      </c>
      <c r="B1372" s="520" t="s">
        <v>12250</v>
      </c>
      <c r="C1372" s="520" t="s">
        <v>12250</v>
      </c>
      <c r="D1372" s="520" t="s">
        <v>12250</v>
      </c>
      <c r="E1372" s="520" t="s">
        <v>11983</v>
      </c>
      <c r="F1372" s="520">
        <v>1</v>
      </c>
      <c r="G1372" s="523">
        <v>36526.000011574077</v>
      </c>
      <c r="H1372" s="523">
        <v>47848.999988425923</v>
      </c>
      <c r="I1372" s="523">
        <v>41843.911157407405</v>
      </c>
      <c r="J1372" s="520" t="s">
        <v>2465</v>
      </c>
      <c r="K1372" s="520">
        <v>1</v>
      </c>
      <c r="L1372" s="520" t="s">
        <v>2464</v>
      </c>
      <c r="M1372" s="520" t="s">
        <v>12251</v>
      </c>
      <c r="N1372" s="523">
        <v>39482</v>
      </c>
      <c r="O1372" s="520" t="s">
        <v>2464</v>
      </c>
      <c r="P1372" s="520" t="s">
        <v>2464</v>
      </c>
      <c r="Q1372" s="520" t="s">
        <v>2464</v>
      </c>
      <c r="R1372" s="520" t="s">
        <v>2464</v>
      </c>
      <c r="S1372" s="520" t="s">
        <v>2464</v>
      </c>
      <c r="T1372" s="520" t="s">
        <v>2464</v>
      </c>
      <c r="U1372" s="520" t="s">
        <v>2464</v>
      </c>
      <c r="V1372" s="520" t="s">
        <v>2464</v>
      </c>
      <c r="W1372" s="520" t="s">
        <v>6094</v>
      </c>
      <c r="X1372" s="520" t="s">
        <v>6095</v>
      </c>
      <c r="Y1372" s="520" t="s">
        <v>2464</v>
      </c>
      <c r="Z1372" s="520" t="s">
        <v>2464</v>
      </c>
      <c r="AA1372" s="520" t="s">
        <v>2690</v>
      </c>
      <c r="AB1372" s="520" t="s">
        <v>12252</v>
      </c>
      <c r="AC1372" s="520" t="s">
        <v>2464</v>
      </c>
      <c r="AD1372" s="520" t="s">
        <v>2464</v>
      </c>
      <c r="AE1372" s="520" t="s">
        <v>2464</v>
      </c>
      <c r="AF1372" s="520" t="s">
        <v>2464</v>
      </c>
      <c r="AG1372" s="520" t="s">
        <v>2464</v>
      </c>
    </row>
    <row r="1373" spans="1:33" ht="12.75" hidden="1" customHeight="1" outlineLevel="1">
      <c r="A1373" s="520" t="s">
        <v>12253</v>
      </c>
      <c r="B1373" s="520" t="s">
        <v>12254</v>
      </c>
      <c r="C1373" s="520" t="s">
        <v>12254</v>
      </c>
      <c r="D1373" s="520" t="s">
        <v>12254</v>
      </c>
      <c r="E1373" s="520" t="s">
        <v>11983</v>
      </c>
      <c r="F1373" s="520">
        <v>1</v>
      </c>
      <c r="G1373" s="523">
        <v>36526.000011574077</v>
      </c>
      <c r="H1373" s="523">
        <v>47848.999988425923</v>
      </c>
      <c r="I1373" s="523">
        <v>41843.911157407405</v>
      </c>
      <c r="J1373" s="520" t="s">
        <v>2465</v>
      </c>
      <c r="K1373" s="520">
        <v>1</v>
      </c>
      <c r="L1373" s="520" t="s">
        <v>2464</v>
      </c>
      <c r="M1373" s="520" t="s">
        <v>12255</v>
      </c>
      <c r="N1373" s="523">
        <v>39482</v>
      </c>
      <c r="O1373" s="520" t="s">
        <v>2464</v>
      </c>
      <c r="P1373" s="520" t="s">
        <v>2464</v>
      </c>
      <c r="Q1373" s="520" t="s">
        <v>2464</v>
      </c>
      <c r="R1373" s="520" t="s">
        <v>2464</v>
      </c>
      <c r="S1373" s="520" t="s">
        <v>2464</v>
      </c>
      <c r="T1373" s="520" t="s">
        <v>2464</v>
      </c>
      <c r="U1373" s="520" t="s">
        <v>2464</v>
      </c>
      <c r="V1373" s="520" t="s">
        <v>2464</v>
      </c>
      <c r="W1373" s="520" t="s">
        <v>6094</v>
      </c>
      <c r="X1373" s="520" t="s">
        <v>6095</v>
      </c>
      <c r="Y1373" s="520" t="s">
        <v>2464</v>
      </c>
      <c r="Z1373" s="520" t="s">
        <v>2464</v>
      </c>
      <c r="AA1373" s="520" t="s">
        <v>2690</v>
      </c>
      <c r="AB1373" s="520" t="s">
        <v>12256</v>
      </c>
      <c r="AC1373" s="520" t="s">
        <v>2464</v>
      </c>
      <c r="AD1373" s="520" t="s">
        <v>2464</v>
      </c>
      <c r="AE1373" s="520" t="s">
        <v>2464</v>
      </c>
      <c r="AF1373" s="520" t="s">
        <v>2464</v>
      </c>
      <c r="AG1373" s="520" t="s">
        <v>2464</v>
      </c>
    </row>
    <row r="1374" spans="1:33" ht="12.75" hidden="1" customHeight="1" outlineLevel="1">
      <c r="A1374" s="520" t="s">
        <v>12257</v>
      </c>
      <c r="B1374" s="520" t="s">
        <v>12258</v>
      </c>
      <c r="C1374" s="520" t="s">
        <v>12258</v>
      </c>
      <c r="D1374" s="520" t="s">
        <v>12258</v>
      </c>
      <c r="E1374" s="520" t="s">
        <v>11983</v>
      </c>
      <c r="F1374" s="520">
        <v>1</v>
      </c>
      <c r="G1374" s="523">
        <v>36526.000011574077</v>
      </c>
      <c r="H1374" s="523">
        <v>47848.999988425923</v>
      </c>
      <c r="I1374" s="523">
        <v>41843.911157407405</v>
      </c>
      <c r="J1374" s="520" t="s">
        <v>2465</v>
      </c>
      <c r="K1374" s="520">
        <v>1</v>
      </c>
      <c r="L1374" s="520" t="s">
        <v>2464</v>
      </c>
      <c r="M1374" s="520" t="s">
        <v>12259</v>
      </c>
      <c r="N1374" s="523">
        <v>39482</v>
      </c>
      <c r="O1374" s="520" t="s">
        <v>2464</v>
      </c>
      <c r="P1374" s="520" t="s">
        <v>2464</v>
      </c>
      <c r="Q1374" s="520" t="s">
        <v>2464</v>
      </c>
      <c r="R1374" s="520" t="s">
        <v>2464</v>
      </c>
      <c r="S1374" s="520" t="s">
        <v>2464</v>
      </c>
      <c r="T1374" s="520" t="s">
        <v>2464</v>
      </c>
      <c r="U1374" s="520" t="s">
        <v>2464</v>
      </c>
      <c r="V1374" s="520" t="s">
        <v>2464</v>
      </c>
      <c r="W1374" s="520" t="s">
        <v>6094</v>
      </c>
      <c r="X1374" s="520" t="s">
        <v>6095</v>
      </c>
      <c r="Y1374" s="520" t="s">
        <v>2464</v>
      </c>
      <c r="Z1374" s="520" t="s">
        <v>2464</v>
      </c>
      <c r="AA1374" s="520" t="s">
        <v>2690</v>
      </c>
      <c r="AB1374" s="520" t="s">
        <v>12260</v>
      </c>
      <c r="AC1374" s="520" t="s">
        <v>2464</v>
      </c>
      <c r="AD1374" s="520" t="s">
        <v>2464</v>
      </c>
      <c r="AE1374" s="520" t="s">
        <v>2464</v>
      </c>
      <c r="AF1374" s="520" t="s">
        <v>2464</v>
      </c>
      <c r="AG1374" s="520" t="s">
        <v>2464</v>
      </c>
    </row>
    <row r="1375" spans="1:33" ht="12.75" hidden="1" customHeight="1" outlineLevel="1">
      <c r="A1375" s="520" t="s">
        <v>12261</v>
      </c>
      <c r="B1375" s="520" t="s">
        <v>12262</v>
      </c>
      <c r="C1375" s="520" t="s">
        <v>12262</v>
      </c>
      <c r="D1375" s="520" t="s">
        <v>12263</v>
      </c>
      <c r="E1375" s="520" t="s">
        <v>11983</v>
      </c>
      <c r="F1375" s="520">
        <v>1</v>
      </c>
      <c r="G1375" s="523">
        <v>36526.000011574077</v>
      </c>
      <c r="H1375" s="523">
        <v>47848.999988425923</v>
      </c>
      <c r="I1375" s="523">
        <v>41843.911157407405</v>
      </c>
      <c r="J1375" s="520" t="s">
        <v>2465</v>
      </c>
      <c r="K1375" s="520">
        <v>1</v>
      </c>
      <c r="L1375" s="520" t="s">
        <v>2464</v>
      </c>
      <c r="M1375" s="520" t="s">
        <v>12264</v>
      </c>
      <c r="N1375" s="523">
        <v>39482</v>
      </c>
      <c r="O1375" s="520" t="s">
        <v>2464</v>
      </c>
      <c r="P1375" s="520" t="s">
        <v>2464</v>
      </c>
      <c r="Q1375" s="520" t="s">
        <v>2464</v>
      </c>
      <c r="R1375" s="520" t="s">
        <v>2464</v>
      </c>
      <c r="S1375" s="520" t="s">
        <v>2464</v>
      </c>
      <c r="T1375" s="520" t="s">
        <v>2464</v>
      </c>
      <c r="U1375" s="520" t="s">
        <v>2464</v>
      </c>
      <c r="V1375" s="520" t="s">
        <v>2464</v>
      </c>
      <c r="W1375" s="520" t="s">
        <v>6094</v>
      </c>
      <c r="X1375" s="520" t="s">
        <v>6095</v>
      </c>
      <c r="Y1375" s="520" t="s">
        <v>2464</v>
      </c>
      <c r="Z1375" s="520" t="s">
        <v>2464</v>
      </c>
      <c r="AA1375" s="520" t="s">
        <v>2690</v>
      </c>
      <c r="AB1375" s="520" t="s">
        <v>12265</v>
      </c>
      <c r="AC1375" s="520" t="s">
        <v>2464</v>
      </c>
      <c r="AD1375" s="520" t="s">
        <v>2464</v>
      </c>
      <c r="AE1375" s="520" t="s">
        <v>2464</v>
      </c>
      <c r="AF1375" s="520" t="s">
        <v>2464</v>
      </c>
      <c r="AG1375" s="520" t="s">
        <v>2464</v>
      </c>
    </row>
    <row r="1376" spans="1:33" ht="12.75" hidden="1" customHeight="1" outlineLevel="1">
      <c r="A1376" s="520" t="s">
        <v>12266</v>
      </c>
      <c r="B1376" s="520" t="s">
        <v>12267</v>
      </c>
      <c r="C1376" s="520" t="s">
        <v>12267</v>
      </c>
      <c r="D1376" s="520" t="s">
        <v>12268</v>
      </c>
      <c r="E1376" s="520" t="s">
        <v>11983</v>
      </c>
      <c r="F1376" s="520">
        <v>1</v>
      </c>
      <c r="G1376" s="523">
        <v>36526.000011574077</v>
      </c>
      <c r="H1376" s="523">
        <v>47848.999988425923</v>
      </c>
      <c r="I1376" s="523">
        <v>41843.911157407405</v>
      </c>
      <c r="J1376" s="520" t="s">
        <v>2465</v>
      </c>
      <c r="K1376" s="520">
        <v>1</v>
      </c>
      <c r="L1376" s="520" t="s">
        <v>2464</v>
      </c>
      <c r="M1376" s="520" t="s">
        <v>12269</v>
      </c>
      <c r="N1376" s="523">
        <v>39482</v>
      </c>
      <c r="O1376" s="520" t="s">
        <v>2464</v>
      </c>
      <c r="P1376" s="520" t="s">
        <v>2464</v>
      </c>
      <c r="Q1376" s="520" t="s">
        <v>2464</v>
      </c>
      <c r="R1376" s="520" t="s">
        <v>2464</v>
      </c>
      <c r="S1376" s="520" t="s">
        <v>2464</v>
      </c>
      <c r="T1376" s="520" t="s">
        <v>2464</v>
      </c>
      <c r="U1376" s="520" t="s">
        <v>2464</v>
      </c>
      <c r="V1376" s="520" t="s">
        <v>2464</v>
      </c>
      <c r="W1376" s="520" t="s">
        <v>6094</v>
      </c>
      <c r="X1376" s="520" t="s">
        <v>6095</v>
      </c>
      <c r="Y1376" s="520" t="s">
        <v>2464</v>
      </c>
      <c r="Z1376" s="520" t="s">
        <v>2464</v>
      </c>
      <c r="AA1376" s="520" t="s">
        <v>2690</v>
      </c>
      <c r="AB1376" s="520" t="s">
        <v>12270</v>
      </c>
      <c r="AC1376" s="520" t="s">
        <v>2464</v>
      </c>
      <c r="AD1376" s="520" t="s">
        <v>2464</v>
      </c>
      <c r="AE1376" s="520" t="s">
        <v>2464</v>
      </c>
      <c r="AF1376" s="520" t="s">
        <v>2464</v>
      </c>
      <c r="AG1376" s="520" t="s">
        <v>2464</v>
      </c>
    </row>
    <row r="1377" spans="1:33" ht="12.75" hidden="1" customHeight="1" outlineLevel="1">
      <c r="A1377" s="520" t="s">
        <v>12271</v>
      </c>
      <c r="B1377" s="520" t="s">
        <v>12272</v>
      </c>
      <c r="C1377" s="520" t="s">
        <v>12272</v>
      </c>
      <c r="D1377" s="520" t="s">
        <v>12273</v>
      </c>
      <c r="E1377" s="520" t="s">
        <v>11983</v>
      </c>
      <c r="F1377" s="520">
        <v>1</v>
      </c>
      <c r="G1377" s="523">
        <v>36526.000011574077</v>
      </c>
      <c r="H1377" s="523">
        <v>47848.999988425923</v>
      </c>
      <c r="I1377" s="523">
        <v>41843.911157407405</v>
      </c>
      <c r="J1377" s="520" t="s">
        <v>2465</v>
      </c>
      <c r="K1377" s="520">
        <v>1</v>
      </c>
      <c r="L1377" s="520" t="s">
        <v>2464</v>
      </c>
      <c r="M1377" s="520" t="s">
        <v>12274</v>
      </c>
      <c r="N1377" s="523">
        <v>39482</v>
      </c>
      <c r="O1377" s="520" t="s">
        <v>2464</v>
      </c>
      <c r="P1377" s="520" t="s">
        <v>2464</v>
      </c>
      <c r="Q1377" s="520" t="s">
        <v>2464</v>
      </c>
      <c r="R1377" s="520" t="s">
        <v>2464</v>
      </c>
      <c r="S1377" s="520" t="s">
        <v>2464</v>
      </c>
      <c r="T1377" s="520" t="s">
        <v>2464</v>
      </c>
      <c r="U1377" s="520" t="s">
        <v>2464</v>
      </c>
      <c r="V1377" s="520" t="s">
        <v>2464</v>
      </c>
      <c r="W1377" s="520" t="s">
        <v>6094</v>
      </c>
      <c r="X1377" s="520" t="s">
        <v>6095</v>
      </c>
      <c r="Y1377" s="520" t="s">
        <v>2464</v>
      </c>
      <c r="Z1377" s="520" t="s">
        <v>2464</v>
      </c>
      <c r="AA1377" s="520" t="s">
        <v>2690</v>
      </c>
      <c r="AB1377" s="520" t="s">
        <v>12275</v>
      </c>
      <c r="AC1377" s="520" t="s">
        <v>2464</v>
      </c>
      <c r="AD1377" s="520" t="s">
        <v>2464</v>
      </c>
      <c r="AE1377" s="520" t="s">
        <v>2464</v>
      </c>
      <c r="AF1377" s="520" t="s">
        <v>2464</v>
      </c>
      <c r="AG1377" s="520" t="s">
        <v>2464</v>
      </c>
    </row>
    <row r="1378" spans="1:33" ht="12.75" hidden="1" customHeight="1" outlineLevel="1">
      <c r="A1378" s="520" t="s">
        <v>12276</v>
      </c>
      <c r="B1378" s="520" t="s">
        <v>12277</v>
      </c>
      <c r="C1378" s="520" t="s">
        <v>12277</v>
      </c>
      <c r="D1378" s="520" t="s">
        <v>12278</v>
      </c>
      <c r="E1378" s="520" t="s">
        <v>11983</v>
      </c>
      <c r="F1378" s="520">
        <v>1</v>
      </c>
      <c r="G1378" s="523">
        <v>36526.000011574077</v>
      </c>
      <c r="H1378" s="523">
        <v>47848.999988425923</v>
      </c>
      <c r="I1378" s="523">
        <v>41843.911157407405</v>
      </c>
      <c r="J1378" s="520" t="s">
        <v>2465</v>
      </c>
      <c r="K1378" s="520">
        <v>1</v>
      </c>
      <c r="L1378" s="520" t="s">
        <v>2464</v>
      </c>
      <c r="M1378" s="520" t="s">
        <v>12279</v>
      </c>
      <c r="N1378" s="523">
        <v>39482</v>
      </c>
      <c r="O1378" s="520" t="s">
        <v>2464</v>
      </c>
      <c r="P1378" s="520" t="s">
        <v>2464</v>
      </c>
      <c r="Q1378" s="520" t="s">
        <v>2464</v>
      </c>
      <c r="R1378" s="520" t="s">
        <v>2464</v>
      </c>
      <c r="S1378" s="520" t="s">
        <v>2464</v>
      </c>
      <c r="T1378" s="520" t="s">
        <v>2464</v>
      </c>
      <c r="U1378" s="520" t="s">
        <v>2464</v>
      </c>
      <c r="V1378" s="520" t="s">
        <v>2464</v>
      </c>
      <c r="W1378" s="520" t="s">
        <v>6094</v>
      </c>
      <c r="X1378" s="520" t="s">
        <v>6095</v>
      </c>
      <c r="Y1378" s="520" t="s">
        <v>2464</v>
      </c>
      <c r="Z1378" s="520" t="s">
        <v>2464</v>
      </c>
      <c r="AA1378" s="520" t="s">
        <v>2690</v>
      </c>
      <c r="AB1378" s="520" t="s">
        <v>12280</v>
      </c>
      <c r="AC1378" s="520" t="s">
        <v>2464</v>
      </c>
      <c r="AD1378" s="520" t="s">
        <v>2464</v>
      </c>
      <c r="AE1378" s="520" t="s">
        <v>2464</v>
      </c>
      <c r="AF1378" s="520" t="s">
        <v>2464</v>
      </c>
      <c r="AG1378" s="520" t="s">
        <v>2464</v>
      </c>
    </row>
    <row r="1379" spans="1:33" ht="12.75" hidden="1" customHeight="1" outlineLevel="1">
      <c r="A1379" s="520" t="s">
        <v>12281</v>
      </c>
      <c r="B1379" s="520" t="s">
        <v>12282</v>
      </c>
      <c r="C1379" s="520" t="s">
        <v>12282</v>
      </c>
      <c r="D1379" s="520" t="s">
        <v>12283</v>
      </c>
      <c r="E1379" s="520" t="s">
        <v>11983</v>
      </c>
      <c r="F1379" s="520">
        <v>1</v>
      </c>
      <c r="G1379" s="523">
        <v>36526.000011574077</v>
      </c>
      <c r="H1379" s="523">
        <v>47848.999988425923</v>
      </c>
      <c r="I1379" s="523">
        <v>41843.911157407405</v>
      </c>
      <c r="J1379" s="520" t="s">
        <v>2465</v>
      </c>
      <c r="K1379" s="520">
        <v>1</v>
      </c>
      <c r="L1379" s="520" t="s">
        <v>2464</v>
      </c>
      <c r="M1379" s="520" t="s">
        <v>12284</v>
      </c>
      <c r="N1379" s="523">
        <v>39482</v>
      </c>
      <c r="O1379" s="520" t="s">
        <v>2464</v>
      </c>
      <c r="P1379" s="520" t="s">
        <v>2464</v>
      </c>
      <c r="Q1379" s="520" t="s">
        <v>2464</v>
      </c>
      <c r="R1379" s="520" t="s">
        <v>2464</v>
      </c>
      <c r="S1379" s="520" t="s">
        <v>2464</v>
      </c>
      <c r="T1379" s="520" t="s">
        <v>2464</v>
      </c>
      <c r="U1379" s="520" t="s">
        <v>2464</v>
      </c>
      <c r="V1379" s="520" t="s">
        <v>2464</v>
      </c>
      <c r="W1379" s="520" t="s">
        <v>6094</v>
      </c>
      <c r="X1379" s="520" t="s">
        <v>6095</v>
      </c>
      <c r="Y1379" s="520" t="s">
        <v>2464</v>
      </c>
      <c r="Z1379" s="520" t="s">
        <v>2464</v>
      </c>
      <c r="AA1379" s="520" t="s">
        <v>2690</v>
      </c>
      <c r="AB1379" s="520" t="s">
        <v>12285</v>
      </c>
      <c r="AC1379" s="520" t="s">
        <v>2464</v>
      </c>
      <c r="AD1379" s="520" t="s">
        <v>2464</v>
      </c>
      <c r="AE1379" s="520" t="s">
        <v>2464</v>
      </c>
      <c r="AF1379" s="520" t="s">
        <v>2464</v>
      </c>
      <c r="AG1379" s="520" t="s">
        <v>2464</v>
      </c>
    </row>
    <row r="1380" spans="1:33" ht="12.75" hidden="1" customHeight="1" outlineLevel="1">
      <c r="A1380" s="520" t="s">
        <v>12286</v>
      </c>
      <c r="B1380" s="520" t="s">
        <v>12287</v>
      </c>
      <c r="C1380" s="520" t="s">
        <v>12287</v>
      </c>
      <c r="D1380" s="520" t="s">
        <v>12288</v>
      </c>
      <c r="E1380" s="520" t="s">
        <v>11983</v>
      </c>
      <c r="F1380" s="520">
        <v>1</v>
      </c>
      <c r="G1380" s="523">
        <v>36526.000011574077</v>
      </c>
      <c r="H1380" s="523">
        <v>47848.999988425923</v>
      </c>
      <c r="I1380" s="523">
        <v>41843.911157407405</v>
      </c>
      <c r="J1380" s="520" t="s">
        <v>2465</v>
      </c>
      <c r="K1380" s="520">
        <v>1</v>
      </c>
      <c r="L1380" s="520" t="s">
        <v>2464</v>
      </c>
      <c r="M1380" s="520" t="s">
        <v>12289</v>
      </c>
      <c r="N1380" s="523">
        <v>39482</v>
      </c>
      <c r="O1380" s="520" t="s">
        <v>2464</v>
      </c>
      <c r="P1380" s="520" t="s">
        <v>2464</v>
      </c>
      <c r="Q1380" s="520" t="s">
        <v>2464</v>
      </c>
      <c r="R1380" s="520" t="s">
        <v>2464</v>
      </c>
      <c r="S1380" s="520" t="s">
        <v>2464</v>
      </c>
      <c r="T1380" s="520" t="s">
        <v>2464</v>
      </c>
      <c r="U1380" s="520" t="s">
        <v>2464</v>
      </c>
      <c r="V1380" s="520" t="s">
        <v>2464</v>
      </c>
      <c r="W1380" s="520" t="s">
        <v>6094</v>
      </c>
      <c r="X1380" s="520" t="s">
        <v>6095</v>
      </c>
      <c r="Y1380" s="520" t="s">
        <v>2464</v>
      </c>
      <c r="Z1380" s="520" t="s">
        <v>2464</v>
      </c>
      <c r="AA1380" s="520" t="s">
        <v>2690</v>
      </c>
      <c r="AB1380" s="520" t="s">
        <v>12290</v>
      </c>
      <c r="AC1380" s="520" t="s">
        <v>2464</v>
      </c>
      <c r="AD1380" s="520" t="s">
        <v>2464</v>
      </c>
      <c r="AE1380" s="520" t="s">
        <v>2464</v>
      </c>
      <c r="AF1380" s="520" t="s">
        <v>2464</v>
      </c>
      <c r="AG1380" s="520" t="s">
        <v>2464</v>
      </c>
    </row>
    <row r="1381" spans="1:33" ht="12.75" hidden="1" customHeight="1" outlineLevel="1">
      <c r="A1381" s="520" t="s">
        <v>12291</v>
      </c>
      <c r="B1381" s="520" t="s">
        <v>12292</v>
      </c>
      <c r="C1381" s="520" t="s">
        <v>12292</v>
      </c>
      <c r="D1381" s="520" t="s">
        <v>12293</v>
      </c>
      <c r="E1381" s="520" t="s">
        <v>11983</v>
      </c>
      <c r="F1381" s="520">
        <v>1</v>
      </c>
      <c r="G1381" s="523">
        <v>36526.000011574077</v>
      </c>
      <c r="H1381" s="523">
        <v>47848.999988425923</v>
      </c>
      <c r="I1381" s="523">
        <v>41843.911157407405</v>
      </c>
      <c r="J1381" s="520" t="s">
        <v>2465</v>
      </c>
      <c r="K1381" s="520">
        <v>1</v>
      </c>
      <c r="L1381" s="520" t="s">
        <v>2464</v>
      </c>
      <c r="M1381" s="520" t="s">
        <v>12294</v>
      </c>
      <c r="N1381" s="523">
        <v>39482</v>
      </c>
      <c r="O1381" s="520" t="s">
        <v>2464</v>
      </c>
      <c r="P1381" s="520" t="s">
        <v>2464</v>
      </c>
      <c r="Q1381" s="520" t="s">
        <v>2464</v>
      </c>
      <c r="R1381" s="520" t="s">
        <v>2464</v>
      </c>
      <c r="S1381" s="520" t="s">
        <v>2464</v>
      </c>
      <c r="T1381" s="520" t="s">
        <v>2464</v>
      </c>
      <c r="U1381" s="520" t="s">
        <v>2464</v>
      </c>
      <c r="V1381" s="520" t="s">
        <v>2464</v>
      </c>
      <c r="W1381" s="520" t="s">
        <v>6094</v>
      </c>
      <c r="X1381" s="520" t="s">
        <v>6095</v>
      </c>
      <c r="Y1381" s="520" t="s">
        <v>2464</v>
      </c>
      <c r="Z1381" s="520" t="s">
        <v>2464</v>
      </c>
      <c r="AA1381" s="520" t="s">
        <v>2690</v>
      </c>
      <c r="AB1381" s="520" t="s">
        <v>12295</v>
      </c>
      <c r="AC1381" s="520" t="s">
        <v>2464</v>
      </c>
      <c r="AD1381" s="520" t="s">
        <v>2464</v>
      </c>
      <c r="AE1381" s="520" t="s">
        <v>2464</v>
      </c>
      <c r="AF1381" s="520" t="s">
        <v>2464</v>
      </c>
      <c r="AG1381" s="520" t="s">
        <v>2464</v>
      </c>
    </row>
    <row r="1382" spans="1:33" ht="12.75" hidden="1" customHeight="1" outlineLevel="1">
      <c r="A1382" s="520" t="s">
        <v>12296</v>
      </c>
      <c r="B1382" s="520" t="s">
        <v>12297</v>
      </c>
      <c r="C1382" s="520" t="s">
        <v>12297</v>
      </c>
      <c r="D1382" s="520" t="s">
        <v>12298</v>
      </c>
      <c r="E1382" s="520" t="s">
        <v>11983</v>
      </c>
      <c r="F1382" s="520">
        <v>1</v>
      </c>
      <c r="G1382" s="523">
        <v>36526.000011574077</v>
      </c>
      <c r="H1382" s="523">
        <v>47848.999988425923</v>
      </c>
      <c r="I1382" s="523">
        <v>41843.911157407405</v>
      </c>
      <c r="J1382" s="520" t="s">
        <v>2465</v>
      </c>
      <c r="K1382" s="520">
        <v>1</v>
      </c>
      <c r="L1382" s="520" t="s">
        <v>2464</v>
      </c>
      <c r="M1382" s="520" t="s">
        <v>12299</v>
      </c>
      <c r="N1382" s="523">
        <v>39482</v>
      </c>
      <c r="O1382" s="520" t="s">
        <v>2464</v>
      </c>
      <c r="P1382" s="520" t="s">
        <v>2464</v>
      </c>
      <c r="Q1382" s="520" t="s">
        <v>2464</v>
      </c>
      <c r="R1382" s="520" t="s">
        <v>2464</v>
      </c>
      <c r="S1382" s="520" t="s">
        <v>2464</v>
      </c>
      <c r="T1382" s="520" t="s">
        <v>2464</v>
      </c>
      <c r="U1382" s="520" t="s">
        <v>2464</v>
      </c>
      <c r="V1382" s="520" t="s">
        <v>2464</v>
      </c>
      <c r="W1382" s="520" t="s">
        <v>6094</v>
      </c>
      <c r="X1382" s="520" t="s">
        <v>6095</v>
      </c>
      <c r="Y1382" s="520" t="s">
        <v>2464</v>
      </c>
      <c r="Z1382" s="520" t="s">
        <v>2464</v>
      </c>
      <c r="AA1382" s="520" t="s">
        <v>2690</v>
      </c>
      <c r="AB1382" s="520" t="s">
        <v>12300</v>
      </c>
      <c r="AC1382" s="520" t="s">
        <v>2464</v>
      </c>
      <c r="AD1382" s="520" t="s">
        <v>2464</v>
      </c>
      <c r="AE1382" s="520" t="s">
        <v>2464</v>
      </c>
      <c r="AF1382" s="520" t="s">
        <v>2464</v>
      </c>
      <c r="AG1382" s="520" t="s">
        <v>2464</v>
      </c>
    </row>
    <row r="1383" spans="1:33" ht="12.75" hidden="1" customHeight="1" outlineLevel="1">
      <c r="A1383" s="520" t="s">
        <v>12301</v>
      </c>
      <c r="B1383" s="520" t="s">
        <v>12302</v>
      </c>
      <c r="C1383" s="520" t="s">
        <v>12302</v>
      </c>
      <c r="D1383" s="520" t="s">
        <v>12303</v>
      </c>
      <c r="E1383" s="520" t="s">
        <v>11983</v>
      </c>
      <c r="F1383" s="520">
        <v>1</v>
      </c>
      <c r="G1383" s="523">
        <v>36526.000011574077</v>
      </c>
      <c r="H1383" s="523">
        <v>47848.999988425923</v>
      </c>
      <c r="I1383" s="523">
        <v>41843.911157407405</v>
      </c>
      <c r="J1383" s="520" t="s">
        <v>2465</v>
      </c>
      <c r="K1383" s="520">
        <v>1</v>
      </c>
      <c r="L1383" s="520" t="s">
        <v>2464</v>
      </c>
      <c r="M1383" s="520" t="s">
        <v>12304</v>
      </c>
      <c r="N1383" s="523">
        <v>39482</v>
      </c>
      <c r="O1383" s="520" t="s">
        <v>2464</v>
      </c>
      <c r="P1383" s="520" t="s">
        <v>2464</v>
      </c>
      <c r="Q1383" s="520" t="s">
        <v>2464</v>
      </c>
      <c r="R1383" s="520" t="s">
        <v>2464</v>
      </c>
      <c r="S1383" s="520" t="s">
        <v>2464</v>
      </c>
      <c r="T1383" s="520" t="s">
        <v>2464</v>
      </c>
      <c r="U1383" s="520" t="s">
        <v>2464</v>
      </c>
      <c r="V1383" s="520" t="s">
        <v>2464</v>
      </c>
      <c r="W1383" s="520" t="s">
        <v>6094</v>
      </c>
      <c r="X1383" s="520" t="s">
        <v>6095</v>
      </c>
      <c r="Y1383" s="520" t="s">
        <v>2464</v>
      </c>
      <c r="Z1383" s="520" t="s">
        <v>2464</v>
      </c>
      <c r="AA1383" s="520" t="s">
        <v>2690</v>
      </c>
      <c r="AB1383" s="520" t="s">
        <v>12305</v>
      </c>
      <c r="AC1383" s="520" t="s">
        <v>2464</v>
      </c>
      <c r="AD1383" s="520" t="s">
        <v>2464</v>
      </c>
      <c r="AE1383" s="520" t="s">
        <v>2464</v>
      </c>
      <c r="AF1383" s="520" t="s">
        <v>2464</v>
      </c>
      <c r="AG1383" s="520" t="s">
        <v>2464</v>
      </c>
    </row>
    <row r="1384" spans="1:33" ht="12.75" hidden="1" customHeight="1" outlineLevel="1">
      <c r="A1384" s="520" t="s">
        <v>12306</v>
      </c>
      <c r="B1384" s="520" t="s">
        <v>12307</v>
      </c>
      <c r="C1384" s="520" t="s">
        <v>12307</v>
      </c>
      <c r="D1384" s="520" t="s">
        <v>12308</v>
      </c>
      <c r="E1384" s="520" t="s">
        <v>11983</v>
      </c>
      <c r="F1384" s="520">
        <v>1</v>
      </c>
      <c r="G1384" s="523">
        <v>36526.000011574077</v>
      </c>
      <c r="H1384" s="523">
        <v>47848.999988425923</v>
      </c>
      <c r="I1384" s="523">
        <v>41843.911157407405</v>
      </c>
      <c r="J1384" s="520" t="s">
        <v>2465</v>
      </c>
      <c r="K1384" s="520">
        <v>1</v>
      </c>
      <c r="L1384" s="520" t="s">
        <v>2464</v>
      </c>
      <c r="M1384" s="520" t="s">
        <v>12309</v>
      </c>
      <c r="N1384" s="523">
        <v>39482</v>
      </c>
      <c r="O1384" s="520" t="s">
        <v>2464</v>
      </c>
      <c r="P1384" s="520" t="s">
        <v>2464</v>
      </c>
      <c r="Q1384" s="520" t="s">
        <v>2464</v>
      </c>
      <c r="R1384" s="520" t="s">
        <v>2464</v>
      </c>
      <c r="S1384" s="520" t="s">
        <v>2464</v>
      </c>
      <c r="T1384" s="520" t="s">
        <v>2464</v>
      </c>
      <c r="U1384" s="520" t="s">
        <v>2464</v>
      </c>
      <c r="V1384" s="520" t="s">
        <v>2464</v>
      </c>
      <c r="W1384" s="520" t="s">
        <v>6094</v>
      </c>
      <c r="X1384" s="520" t="s">
        <v>6095</v>
      </c>
      <c r="Y1384" s="520" t="s">
        <v>2464</v>
      </c>
      <c r="Z1384" s="520" t="s">
        <v>2464</v>
      </c>
      <c r="AA1384" s="520" t="s">
        <v>2690</v>
      </c>
      <c r="AB1384" s="520" t="s">
        <v>12310</v>
      </c>
      <c r="AC1384" s="520" t="s">
        <v>2464</v>
      </c>
      <c r="AD1384" s="520" t="s">
        <v>2464</v>
      </c>
      <c r="AE1384" s="520" t="s">
        <v>2464</v>
      </c>
      <c r="AF1384" s="520" t="s">
        <v>2464</v>
      </c>
      <c r="AG1384" s="520" t="s">
        <v>2464</v>
      </c>
    </row>
    <row r="1385" spans="1:33" ht="12.75" hidden="1" customHeight="1" outlineLevel="1">
      <c r="A1385" s="520" t="s">
        <v>12311</v>
      </c>
      <c r="B1385" s="520" t="s">
        <v>12312</v>
      </c>
      <c r="C1385" s="520" t="s">
        <v>12312</v>
      </c>
      <c r="D1385" s="520" t="s">
        <v>12313</v>
      </c>
      <c r="E1385" s="520" t="s">
        <v>11983</v>
      </c>
      <c r="F1385" s="520">
        <v>1</v>
      </c>
      <c r="G1385" s="523">
        <v>36526.000011574077</v>
      </c>
      <c r="H1385" s="523">
        <v>47848.999988425923</v>
      </c>
      <c r="I1385" s="523">
        <v>41843.911157407405</v>
      </c>
      <c r="J1385" s="520" t="s">
        <v>2465</v>
      </c>
      <c r="K1385" s="520">
        <v>1</v>
      </c>
      <c r="L1385" s="520" t="s">
        <v>2464</v>
      </c>
      <c r="M1385" s="520" t="s">
        <v>12314</v>
      </c>
      <c r="N1385" s="523">
        <v>39482</v>
      </c>
      <c r="O1385" s="520" t="s">
        <v>2464</v>
      </c>
      <c r="P1385" s="520" t="s">
        <v>2464</v>
      </c>
      <c r="Q1385" s="520" t="s">
        <v>2464</v>
      </c>
      <c r="R1385" s="520" t="s">
        <v>2464</v>
      </c>
      <c r="S1385" s="520" t="s">
        <v>2464</v>
      </c>
      <c r="T1385" s="520" t="s">
        <v>2464</v>
      </c>
      <c r="U1385" s="520" t="s">
        <v>2464</v>
      </c>
      <c r="V1385" s="520" t="s">
        <v>2464</v>
      </c>
      <c r="W1385" s="520" t="s">
        <v>6094</v>
      </c>
      <c r="X1385" s="520" t="s">
        <v>6095</v>
      </c>
      <c r="Y1385" s="520" t="s">
        <v>2464</v>
      </c>
      <c r="Z1385" s="520" t="s">
        <v>2464</v>
      </c>
      <c r="AA1385" s="520" t="s">
        <v>2690</v>
      </c>
      <c r="AB1385" s="520" t="s">
        <v>12315</v>
      </c>
      <c r="AC1385" s="520" t="s">
        <v>2464</v>
      </c>
      <c r="AD1385" s="520" t="s">
        <v>2464</v>
      </c>
      <c r="AE1385" s="520" t="s">
        <v>2464</v>
      </c>
      <c r="AF1385" s="520" t="s">
        <v>2464</v>
      </c>
      <c r="AG1385" s="520" t="s">
        <v>2464</v>
      </c>
    </row>
    <row r="1386" spans="1:33" ht="12.75" hidden="1" customHeight="1" outlineLevel="1">
      <c r="A1386" s="520" t="s">
        <v>12316</v>
      </c>
      <c r="B1386" s="520" t="s">
        <v>12317</v>
      </c>
      <c r="C1386" s="520" t="s">
        <v>12317</v>
      </c>
      <c r="D1386" s="520" t="s">
        <v>12318</v>
      </c>
      <c r="E1386" s="520" t="s">
        <v>11983</v>
      </c>
      <c r="F1386" s="520">
        <v>1</v>
      </c>
      <c r="G1386" s="523">
        <v>36526.000011574077</v>
      </c>
      <c r="H1386" s="523">
        <v>47848.999988425923</v>
      </c>
      <c r="I1386" s="523">
        <v>41843.911157407405</v>
      </c>
      <c r="J1386" s="520" t="s">
        <v>2465</v>
      </c>
      <c r="K1386" s="520">
        <v>1</v>
      </c>
      <c r="L1386" s="520" t="s">
        <v>2464</v>
      </c>
      <c r="M1386" s="520" t="s">
        <v>12319</v>
      </c>
      <c r="N1386" s="523">
        <v>39482</v>
      </c>
      <c r="O1386" s="520" t="s">
        <v>2464</v>
      </c>
      <c r="P1386" s="520" t="s">
        <v>2464</v>
      </c>
      <c r="Q1386" s="520" t="s">
        <v>2464</v>
      </c>
      <c r="R1386" s="520" t="s">
        <v>2464</v>
      </c>
      <c r="S1386" s="520" t="s">
        <v>2464</v>
      </c>
      <c r="T1386" s="520" t="s">
        <v>2464</v>
      </c>
      <c r="U1386" s="520" t="s">
        <v>2464</v>
      </c>
      <c r="V1386" s="520" t="s">
        <v>2464</v>
      </c>
      <c r="W1386" s="520" t="s">
        <v>6094</v>
      </c>
      <c r="X1386" s="520" t="s">
        <v>6095</v>
      </c>
      <c r="Y1386" s="520" t="s">
        <v>2464</v>
      </c>
      <c r="Z1386" s="520" t="s">
        <v>2464</v>
      </c>
      <c r="AA1386" s="520" t="s">
        <v>2690</v>
      </c>
      <c r="AB1386" s="520" t="s">
        <v>12320</v>
      </c>
      <c r="AC1386" s="520" t="s">
        <v>2464</v>
      </c>
      <c r="AD1386" s="520" t="s">
        <v>2464</v>
      </c>
      <c r="AE1386" s="520" t="s">
        <v>2464</v>
      </c>
      <c r="AF1386" s="520" t="s">
        <v>2464</v>
      </c>
      <c r="AG1386" s="520" t="s">
        <v>2464</v>
      </c>
    </row>
    <row r="1387" spans="1:33" ht="12.75" hidden="1" customHeight="1" outlineLevel="1">
      <c r="A1387" s="520" t="s">
        <v>12321</v>
      </c>
      <c r="B1387" s="520" t="s">
        <v>12322</v>
      </c>
      <c r="C1387" s="520" t="s">
        <v>12322</v>
      </c>
      <c r="D1387" s="520" t="s">
        <v>12323</v>
      </c>
      <c r="E1387" s="520" t="s">
        <v>11983</v>
      </c>
      <c r="F1387" s="520">
        <v>1</v>
      </c>
      <c r="G1387" s="523">
        <v>36526.000011574077</v>
      </c>
      <c r="H1387" s="523">
        <v>47848.999988425923</v>
      </c>
      <c r="I1387" s="523">
        <v>41843.911157407405</v>
      </c>
      <c r="J1387" s="520" t="s">
        <v>2465</v>
      </c>
      <c r="K1387" s="520">
        <v>1</v>
      </c>
      <c r="L1387" s="520" t="s">
        <v>2464</v>
      </c>
      <c r="M1387" s="520" t="s">
        <v>12324</v>
      </c>
      <c r="N1387" s="523">
        <v>39482</v>
      </c>
      <c r="O1387" s="520" t="s">
        <v>2464</v>
      </c>
      <c r="P1387" s="520" t="s">
        <v>2464</v>
      </c>
      <c r="Q1387" s="520" t="s">
        <v>2464</v>
      </c>
      <c r="R1387" s="520" t="s">
        <v>2464</v>
      </c>
      <c r="S1387" s="520" t="s">
        <v>2464</v>
      </c>
      <c r="T1387" s="520" t="s">
        <v>2464</v>
      </c>
      <c r="U1387" s="520" t="s">
        <v>2464</v>
      </c>
      <c r="V1387" s="520" t="s">
        <v>2464</v>
      </c>
      <c r="W1387" s="520" t="s">
        <v>6094</v>
      </c>
      <c r="X1387" s="520" t="s">
        <v>6095</v>
      </c>
      <c r="Y1387" s="520" t="s">
        <v>2464</v>
      </c>
      <c r="Z1387" s="520" t="s">
        <v>2464</v>
      </c>
      <c r="AA1387" s="520" t="s">
        <v>2690</v>
      </c>
      <c r="AB1387" s="520" t="s">
        <v>12325</v>
      </c>
      <c r="AC1387" s="520" t="s">
        <v>2464</v>
      </c>
      <c r="AD1387" s="520" t="s">
        <v>2464</v>
      </c>
      <c r="AE1387" s="520" t="s">
        <v>2464</v>
      </c>
      <c r="AF1387" s="520" t="s">
        <v>2464</v>
      </c>
      <c r="AG1387" s="520" t="s">
        <v>2464</v>
      </c>
    </row>
    <row r="1388" spans="1:33" ht="12.75" hidden="1" customHeight="1" outlineLevel="1">
      <c r="A1388" s="520" t="s">
        <v>12326</v>
      </c>
      <c r="B1388" s="520" t="s">
        <v>12327</v>
      </c>
      <c r="C1388" s="520" t="s">
        <v>12327</v>
      </c>
      <c r="D1388" s="520" t="s">
        <v>12328</v>
      </c>
      <c r="E1388" s="520" t="s">
        <v>11983</v>
      </c>
      <c r="F1388" s="520">
        <v>1</v>
      </c>
      <c r="G1388" s="523">
        <v>36526.000011574077</v>
      </c>
      <c r="H1388" s="523">
        <v>47848.999988425923</v>
      </c>
      <c r="I1388" s="523">
        <v>41843.911157407405</v>
      </c>
      <c r="J1388" s="520" t="s">
        <v>2465</v>
      </c>
      <c r="K1388" s="520">
        <v>1</v>
      </c>
      <c r="L1388" s="520" t="s">
        <v>2464</v>
      </c>
      <c r="M1388" s="520" t="s">
        <v>12329</v>
      </c>
      <c r="N1388" s="523">
        <v>39482</v>
      </c>
      <c r="O1388" s="520" t="s">
        <v>2464</v>
      </c>
      <c r="P1388" s="520" t="s">
        <v>2464</v>
      </c>
      <c r="Q1388" s="520" t="s">
        <v>2464</v>
      </c>
      <c r="R1388" s="520" t="s">
        <v>2464</v>
      </c>
      <c r="S1388" s="520" t="s">
        <v>2464</v>
      </c>
      <c r="T1388" s="520" t="s">
        <v>2464</v>
      </c>
      <c r="U1388" s="520" t="s">
        <v>2464</v>
      </c>
      <c r="V1388" s="520" t="s">
        <v>2464</v>
      </c>
      <c r="W1388" s="520" t="s">
        <v>6192</v>
      </c>
      <c r="X1388" s="520" t="s">
        <v>6193</v>
      </c>
      <c r="Y1388" s="520" t="s">
        <v>2464</v>
      </c>
      <c r="Z1388" s="520" t="s">
        <v>2464</v>
      </c>
      <c r="AA1388" s="520" t="s">
        <v>2690</v>
      </c>
      <c r="AB1388" s="520" t="s">
        <v>12330</v>
      </c>
      <c r="AC1388" s="520" t="s">
        <v>2464</v>
      </c>
      <c r="AD1388" s="520" t="s">
        <v>2464</v>
      </c>
      <c r="AE1388" s="520" t="s">
        <v>2464</v>
      </c>
      <c r="AF1388" s="520" t="s">
        <v>2464</v>
      </c>
      <c r="AG1388" s="520" t="s">
        <v>2464</v>
      </c>
    </row>
    <row r="1389" spans="1:33" ht="12.75" hidden="1" customHeight="1" outlineLevel="1">
      <c r="A1389" s="520" t="s">
        <v>12331</v>
      </c>
      <c r="B1389" s="520" t="s">
        <v>12332</v>
      </c>
      <c r="C1389" s="520" t="s">
        <v>12332</v>
      </c>
      <c r="D1389" s="520" t="s">
        <v>12333</v>
      </c>
      <c r="E1389" s="520" t="s">
        <v>11983</v>
      </c>
      <c r="F1389" s="520">
        <v>1</v>
      </c>
      <c r="G1389" s="523">
        <v>36526.000011574077</v>
      </c>
      <c r="H1389" s="523">
        <v>47848.999988425923</v>
      </c>
      <c r="I1389" s="523">
        <v>41843.911157407405</v>
      </c>
      <c r="J1389" s="520" t="s">
        <v>2465</v>
      </c>
      <c r="K1389" s="520">
        <v>1</v>
      </c>
      <c r="L1389" s="520" t="s">
        <v>2464</v>
      </c>
      <c r="M1389" s="520" t="s">
        <v>12334</v>
      </c>
      <c r="N1389" s="523">
        <v>39482</v>
      </c>
      <c r="O1389" s="520" t="s">
        <v>2464</v>
      </c>
      <c r="P1389" s="520" t="s">
        <v>2464</v>
      </c>
      <c r="Q1389" s="520" t="s">
        <v>2464</v>
      </c>
      <c r="R1389" s="520" t="s">
        <v>2464</v>
      </c>
      <c r="S1389" s="520" t="s">
        <v>2464</v>
      </c>
      <c r="T1389" s="520" t="s">
        <v>2464</v>
      </c>
      <c r="U1389" s="520" t="s">
        <v>2464</v>
      </c>
      <c r="V1389" s="520" t="s">
        <v>2464</v>
      </c>
      <c r="W1389" s="520" t="s">
        <v>6192</v>
      </c>
      <c r="X1389" s="520" t="s">
        <v>6193</v>
      </c>
      <c r="Y1389" s="520" t="s">
        <v>2464</v>
      </c>
      <c r="Z1389" s="520" t="s">
        <v>2464</v>
      </c>
      <c r="AA1389" s="520" t="s">
        <v>2690</v>
      </c>
      <c r="AB1389" s="520" t="s">
        <v>12335</v>
      </c>
      <c r="AC1389" s="520" t="s">
        <v>2464</v>
      </c>
      <c r="AD1389" s="520" t="s">
        <v>2464</v>
      </c>
      <c r="AE1389" s="520" t="s">
        <v>2464</v>
      </c>
      <c r="AF1389" s="520" t="s">
        <v>2464</v>
      </c>
      <c r="AG1389" s="520" t="s">
        <v>2464</v>
      </c>
    </row>
    <row r="1390" spans="1:33" ht="12.75" hidden="1" customHeight="1" outlineLevel="1">
      <c r="A1390" s="520" t="s">
        <v>12336</v>
      </c>
      <c r="B1390" s="520" t="s">
        <v>12337</v>
      </c>
      <c r="C1390" s="520" t="s">
        <v>12337</v>
      </c>
      <c r="D1390" s="520" t="s">
        <v>12338</v>
      </c>
      <c r="E1390" s="520" t="s">
        <v>11983</v>
      </c>
      <c r="F1390" s="520">
        <v>1</v>
      </c>
      <c r="G1390" s="523">
        <v>36526.000011574077</v>
      </c>
      <c r="H1390" s="523">
        <v>47848.999988425923</v>
      </c>
      <c r="I1390" s="523">
        <v>41843.911157407405</v>
      </c>
      <c r="J1390" s="520" t="s">
        <v>2465</v>
      </c>
      <c r="K1390" s="520">
        <v>1</v>
      </c>
      <c r="L1390" s="520" t="s">
        <v>2464</v>
      </c>
      <c r="M1390" s="520" t="s">
        <v>12339</v>
      </c>
      <c r="N1390" s="523">
        <v>39482</v>
      </c>
      <c r="O1390" s="520" t="s">
        <v>2464</v>
      </c>
      <c r="P1390" s="520" t="s">
        <v>2464</v>
      </c>
      <c r="Q1390" s="520" t="s">
        <v>2464</v>
      </c>
      <c r="R1390" s="520" t="s">
        <v>2464</v>
      </c>
      <c r="S1390" s="520" t="s">
        <v>2464</v>
      </c>
      <c r="T1390" s="520" t="s">
        <v>2464</v>
      </c>
      <c r="U1390" s="520" t="s">
        <v>2464</v>
      </c>
      <c r="V1390" s="520" t="s">
        <v>2464</v>
      </c>
      <c r="W1390" s="520" t="s">
        <v>6192</v>
      </c>
      <c r="X1390" s="520" t="s">
        <v>6193</v>
      </c>
      <c r="Y1390" s="520" t="s">
        <v>2464</v>
      </c>
      <c r="Z1390" s="520" t="s">
        <v>2464</v>
      </c>
      <c r="AA1390" s="520" t="s">
        <v>2690</v>
      </c>
      <c r="AB1390" s="520" t="s">
        <v>12340</v>
      </c>
      <c r="AC1390" s="520" t="s">
        <v>2464</v>
      </c>
      <c r="AD1390" s="520" t="s">
        <v>2464</v>
      </c>
      <c r="AE1390" s="520" t="s">
        <v>2464</v>
      </c>
      <c r="AF1390" s="520" t="s">
        <v>2464</v>
      </c>
      <c r="AG1390" s="520" t="s">
        <v>2464</v>
      </c>
    </row>
    <row r="1391" spans="1:33" ht="12.75" hidden="1" customHeight="1" outlineLevel="1">
      <c r="A1391" s="520" t="s">
        <v>12341</v>
      </c>
      <c r="B1391" s="520" t="s">
        <v>12342</v>
      </c>
      <c r="C1391" s="520" t="s">
        <v>12342</v>
      </c>
      <c r="D1391" s="520" t="s">
        <v>12343</v>
      </c>
      <c r="E1391" s="520" t="s">
        <v>11983</v>
      </c>
      <c r="F1391" s="520">
        <v>1</v>
      </c>
      <c r="G1391" s="523">
        <v>36526.000011574077</v>
      </c>
      <c r="H1391" s="523">
        <v>47848.999988425923</v>
      </c>
      <c r="I1391" s="523">
        <v>41843.911157407405</v>
      </c>
      <c r="J1391" s="520" t="s">
        <v>2465</v>
      </c>
      <c r="K1391" s="520">
        <v>1</v>
      </c>
      <c r="L1391" s="520" t="s">
        <v>2464</v>
      </c>
      <c r="M1391" s="520" t="s">
        <v>12344</v>
      </c>
      <c r="N1391" s="523">
        <v>39482</v>
      </c>
      <c r="O1391" s="520" t="s">
        <v>2464</v>
      </c>
      <c r="P1391" s="520" t="s">
        <v>2464</v>
      </c>
      <c r="Q1391" s="520" t="s">
        <v>2464</v>
      </c>
      <c r="R1391" s="520" t="s">
        <v>2464</v>
      </c>
      <c r="S1391" s="520" t="s">
        <v>2464</v>
      </c>
      <c r="T1391" s="520" t="s">
        <v>2464</v>
      </c>
      <c r="U1391" s="520" t="s">
        <v>2464</v>
      </c>
      <c r="V1391" s="520" t="s">
        <v>2464</v>
      </c>
      <c r="W1391" s="520" t="s">
        <v>6192</v>
      </c>
      <c r="X1391" s="520" t="s">
        <v>6193</v>
      </c>
      <c r="Y1391" s="520" t="s">
        <v>2464</v>
      </c>
      <c r="Z1391" s="520" t="s">
        <v>2464</v>
      </c>
      <c r="AA1391" s="520" t="s">
        <v>2690</v>
      </c>
      <c r="AB1391" s="520" t="s">
        <v>12345</v>
      </c>
      <c r="AC1391" s="520" t="s">
        <v>2464</v>
      </c>
      <c r="AD1391" s="520" t="s">
        <v>2464</v>
      </c>
      <c r="AE1391" s="520" t="s">
        <v>2464</v>
      </c>
      <c r="AF1391" s="520" t="s">
        <v>2464</v>
      </c>
      <c r="AG1391" s="520" t="s">
        <v>2464</v>
      </c>
    </row>
    <row r="1392" spans="1:33" ht="12.75" hidden="1" customHeight="1" outlineLevel="1">
      <c r="A1392" s="520" t="s">
        <v>12346</v>
      </c>
      <c r="B1392" s="520" t="s">
        <v>12347</v>
      </c>
      <c r="C1392" s="520" t="s">
        <v>12347</v>
      </c>
      <c r="D1392" s="520" t="s">
        <v>12348</v>
      </c>
      <c r="E1392" s="520" t="s">
        <v>11983</v>
      </c>
      <c r="F1392" s="520">
        <v>1</v>
      </c>
      <c r="G1392" s="523">
        <v>36526.000011574077</v>
      </c>
      <c r="H1392" s="523">
        <v>47848.999988425923</v>
      </c>
      <c r="I1392" s="523">
        <v>41843.911157407405</v>
      </c>
      <c r="J1392" s="520" t="s">
        <v>2465</v>
      </c>
      <c r="K1392" s="520">
        <v>1</v>
      </c>
      <c r="L1392" s="520" t="s">
        <v>2464</v>
      </c>
      <c r="M1392" s="520" t="s">
        <v>12349</v>
      </c>
      <c r="N1392" s="523">
        <v>39482</v>
      </c>
      <c r="O1392" s="520" t="s">
        <v>2464</v>
      </c>
      <c r="P1392" s="520" t="s">
        <v>2464</v>
      </c>
      <c r="Q1392" s="520" t="s">
        <v>2464</v>
      </c>
      <c r="R1392" s="520" t="s">
        <v>2464</v>
      </c>
      <c r="S1392" s="520" t="s">
        <v>2464</v>
      </c>
      <c r="T1392" s="520" t="s">
        <v>2464</v>
      </c>
      <c r="U1392" s="520" t="s">
        <v>2464</v>
      </c>
      <c r="V1392" s="520" t="s">
        <v>2464</v>
      </c>
      <c r="W1392" s="520" t="s">
        <v>6192</v>
      </c>
      <c r="X1392" s="520" t="s">
        <v>6193</v>
      </c>
      <c r="Y1392" s="520" t="s">
        <v>2464</v>
      </c>
      <c r="Z1392" s="520" t="s">
        <v>2464</v>
      </c>
      <c r="AA1392" s="520" t="s">
        <v>2690</v>
      </c>
      <c r="AB1392" s="520" t="s">
        <v>12350</v>
      </c>
      <c r="AC1392" s="520" t="s">
        <v>2464</v>
      </c>
      <c r="AD1392" s="520" t="s">
        <v>2464</v>
      </c>
      <c r="AE1392" s="520" t="s">
        <v>2464</v>
      </c>
      <c r="AF1392" s="520" t="s">
        <v>2464</v>
      </c>
      <c r="AG1392" s="520" t="s">
        <v>2464</v>
      </c>
    </row>
    <row r="1393" spans="1:33" ht="12.75" hidden="1" customHeight="1" outlineLevel="1">
      <c r="A1393" s="520" t="s">
        <v>12351</v>
      </c>
      <c r="B1393" s="520" t="s">
        <v>12352</v>
      </c>
      <c r="C1393" s="520" t="s">
        <v>12352</v>
      </c>
      <c r="D1393" s="520" t="s">
        <v>12353</v>
      </c>
      <c r="E1393" s="520" t="s">
        <v>11983</v>
      </c>
      <c r="F1393" s="520">
        <v>1</v>
      </c>
      <c r="G1393" s="523">
        <v>36526.000011574077</v>
      </c>
      <c r="H1393" s="523">
        <v>47848.999988425923</v>
      </c>
      <c r="I1393" s="523">
        <v>41843.911157407405</v>
      </c>
      <c r="J1393" s="520" t="s">
        <v>2465</v>
      </c>
      <c r="K1393" s="520">
        <v>1</v>
      </c>
      <c r="L1393" s="520" t="s">
        <v>2464</v>
      </c>
      <c r="M1393" s="520" t="s">
        <v>12354</v>
      </c>
      <c r="N1393" s="523">
        <v>39482</v>
      </c>
      <c r="O1393" s="520" t="s">
        <v>2464</v>
      </c>
      <c r="P1393" s="520" t="s">
        <v>2464</v>
      </c>
      <c r="Q1393" s="520" t="s">
        <v>2464</v>
      </c>
      <c r="R1393" s="520" t="s">
        <v>2464</v>
      </c>
      <c r="S1393" s="520" t="s">
        <v>2464</v>
      </c>
      <c r="T1393" s="520" t="s">
        <v>2464</v>
      </c>
      <c r="U1393" s="520" t="s">
        <v>2464</v>
      </c>
      <c r="V1393" s="520" t="s">
        <v>2464</v>
      </c>
      <c r="W1393" s="520" t="s">
        <v>6192</v>
      </c>
      <c r="X1393" s="520" t="s">
        <v>6193</v>
      </c>
      <c r="Y1393" s="520" t="s">
        <v>2464</v>
      </c>
      <c r="Z1393" s="520" t="s">
        <v>2464</v>
      </c>
      <c r="AA1393" s="520" t="s">
        <v>2690</v>
      </c>
      <c r="AB1393" s="520" t="s">
        <v>12355</v>
      </c>
      <c r="AC1393" s="520" t="s">
        <v>2464</v>
      </c>
      <c r="AD1393" s="520" t="s">
        <v>2464</v>
      </c>
      <c r="AE1393" s="520" t="s">
        <v>2464</v>
      </c>
      <c r="AF1393" s="520" t="s">
        <v>2464</v>
      </c>
      <c r="AG1393" s="520" t="s">
        <v>2464</v>
      </c>
    </row>
    <row r="1394" spans="1:33" ht="12.75" hidden="1" customHeight="1" outlineLevel="1">
      <c r="A1394" s="520" t="s">
        <v>12356</v>
      </c>
      <c r="B1394" s="520" t="s">
        <v>12357</v>
      </c>
      <c r="C1394" s="520" t="s">
        <v>12357</v>
      </c>
      <c r="D1394" s="520" t="s">
        <v>12358</v>
      </c>
      <c r="E1394" s="520" t="s">
        <v>11983</v>
      </c>
      <c r="F1394" s="520">
        <v>1</v>
      </c>
      <c r="G1394" s="523">
        <v>36526.000011574077</v>
      </c>
      <c r="H1394" s="523">
        <v>47848.999988425923</v>
      </c>
      <c r="I1394" s="523">
        <v>41843.911157407405</v>
      </c>
      <c r="J1394" s="520" t="s">
        <v>2465</v>
      </c>
      <c r="K1394" s="520">
        <v>1</v>
      </c>
      <c r="L1394" s="520" t="s">
        <v>2464</v>
      </c>
      <c r="M1394" s="520" t="s">
        <v>12359</v>
      </c>
      <c r="N1394" s="523">
        <v>39482</v>
      </c>
      <c r="O1394" s="520" t="s">
        <v>2464</v>
      </c>
      <c r="P1394" s="520" t="s">
        <v>2464</v>
      </c>
      <c r="Q1394" s="520" t="s">
        <v>2464</v>
      </c>
      <c r="R1394" s="520" t="s">
        <v>2464</v>
      </c>
      <c r="S1394" s="520" t="s">
        <v>2464</v>
      </c>
      <c r="T1394" s="520" t="s">
        <v>2464</v>
      </c>
      <c r="U1394" s="520" t="s">
        <v>2464</v>
      </c>
      <c r="V1394" s="520" t="s">
        <v>2464</v>
      </c>
      <c r="W1394" s="520" t="s">
        <v>6192</v>
      </c>
      <c r="X1394" s="520" t="s">
        <v>6193</v>
      </c>
      <c r="Y1394" s="520" t="s">
        <v>2464</v>
      </c>
      <c r="Z1394" s="520" t="s">
        <v>2464</v>
      </c>
      <c r="AA1394" s="520" t="s">
        <v>2690</v>
      </c>
      <c r="AB1394" s="520" t="s">
        <v>12360</v>
      </c>
      <c r="AC1394" s="520" t="s">
        <v>2464</v>
      </c>
      <c r="AD1394" s="520" t="s">
        <v>2464</v>
      </c>
      <c r="AE1394" s="520" t="s">
        <v>2464</v>
      </c>
      <c r="AF1394" s="520" t="s">
        <v>2464</v>
      </c>
      <c r="AG1394" s="520" t="s">
        <v>2464</v>
      </c>
    </row>
    <row r="1395" spans="1:33" ht="12.75" hidden="1" customHeight="1" outlineLevel="1">
      <c r="A1395" s="520" t="s">
        <v>12361</v>
      </c>
      <c r="B1395" s="520" t="s">
        <v>12362</v>
      </c>
      <c r="C1395" s="520" t="s">
        <v>12362</v>
      </c>
      <c r="D1395" s="520" t="s">
        <v>12363</v>
      </c>
      <c r="E1395" s="520" t="s">
        <v>11983</v>
      </c>
      <c r="F1395" s="520">
        <v>1</v>
      </c>
      <c r="G1395" s="523">
        <v>36526.000011574077</v>
      </c>
      <c r="H1395" s="523">
        <v>47848.999988425923</v>
      </c>
      <c r="I1395" s="523">
        <v>41843.911157407405</v>
      </c>
      <c r="J1395" s="520" t="s">
        <v>2465</v>
      </c>
      <c r="K1395" s="520">
        <v>1</v>
      </c>
      <c r="L1395" s="520" t="s">
        <v>2464</v>
      </c>
      <c r="M1395" s="520" t="s">
        <v>12364</v>
      </c>
      <c r="N1395" s="523">
        <v>39482</v>
      </c>
      <c r="O1395" s="520" t="s">
        <v>2464</v>
      </c>
      <c r="P1395" s="520" t="s">
        <v>2464</v>
      </c>
      <c r="Q1395" s="520" t="s">
        <v>2464</v>
      </c>
      <c r="R1395" s="520" t="s">
        <v>2464</v>
      </c>
      <c r="S1395" s="520" t="s">
        <v>2464</v>
      </c>
      <c r="T1395" s="520" t="s">
        <v>2464</v>
      </c>
      <c r="U1395" s="520" t="s">
        <v>2464</v>
      </c>
      <c r="V1395" s="520" t="s">
        <v>2464</v>
      </c>
      <c r="W1395" s="520" t="s">
        <v>6192</v>
      </c>
      <c r="X1395" s="520" t="s">
        <v>6193</v>
      </c>
      <c r="Y1395" s="520" t="s">
        <v>2464</v>
      </c>
      <c r="Z1395" s="520" t="s">
        <v>2464</v>
      </c>
      <c r="AA1395" s="520" t="s">
        <v>2690</v>
      </c>
      <c r="AB1395" s="520" t="s">
        <v>12365</v>
      </c>
      <c r="AC1395" s="520" t="s">
        <v>2464</v>
      </c>
      <c r="AD1395" s="520" t="s">
        <v>2464</v>
      </c>
      <c r="AE1395" s="520" t="s">
        <v>2464</v>
      </c>
      <c r="AF1395" s="520" t="s">
        <v>2464</v>
      </c>
      <c r="AG1395" s="520" t="s">
        <v>2464</v>
      </c>
    </row>
    <row r="1396" spans="1:33" ht="12.75" hidden="1" customHeight="1" outlineLevel="1">
      <c r="A1396" s="520" t="s">
        <v>12366</v>
      </c>
      <c r="B1396" s="520" t="s">
        <v>12367</v>
      </c>
      <c r="C1396" s="520" t="s">
        <v>12367</v>
      </c>
      <c r="D1396" s="520" t="s">
        <v>12368</v>
      </c>
      <c r="E1396" s="520" t="s">
        <v>11983</v>
      </c>
      <c r="F1396" s="520">
        <v>1</v>
      </c>
      <c r="G1396" s="523">
        <v>36526.000011574077</v>
      </c>
      <c r="H1396" s="523">
        <v>47848.999988425923</v>
      </c>
      <c r="I1396" s="523">
        <v>41843.911157407405</v>
      </c>
      <c r="J1396" s="520" t="s">
        <v>2465</v>
      </c>
      <c r="K1396" s="520">
        <v>1</v>
      </c>
      <c r="L1396" s="520" t="s">
        <v>2464</v>
      </c>
      <c r="M1396" s="520" t="s">
        <v>12369</v>
      </c>
      <c r="N1396" s="523">
        <v>39482</v>
      </c>
      <c r="O1396" s="520" t="s">
        <v>2464</v>
      </c>
      <c r="P1396" s="520" t="s">
        <v>2464</v>
      </c>
      <c r="Q1396" s="520" t="s">
        <v>2464</v>
      </c>
      <c r="R1396" s="520" t="s">
        <v>2464</v>
      </c>
      <c r="S1396" s="520" t="s">
        <v>2464</v>
      </c>
      <c r="T1396" s="520" t="s">
        <v>2464</v>
      </c>
      <c r="U1396" s="520" t="s">
        <v>2464</v>
      </c>
      <c r="V1396" s="520" t="s">
        <v>2464</v>
      </c>
      <c r="W1396" s="520" t="s">
        <v>6192</v>
      </c>
      <c r="X1396" s="520" t="s">
        <v>6193</v>
      </c>
      <c r="Y1396" s="520" t="s">
        <v>2464</v>
      </c>
      <c r="Z1396" s="520" t="s">
        <v>2464</v>
      </c>
      <c r="AA1396" s="520" t="s">
        <v>2690</v>
      </c>
      <c r="AB1396" s="520" t="s">
        <v>12370</v>
      </c>
      <c r="AC1396" s="520" t="s">
        <v>2464</v>
      </c>
      <c r="AD1396" s="520" t="s">
        <v>2464</v>
      </c>
      <c r="AE1396" s="520" t="s">
        <v>2464</v>
      </c>
      <c r="AF1396" s="520" t="s">
        <v>2464</v>
      </c>
      <c r="AG1396" s="520" t="s">
        <v>2464</v>
      </c>
    </row>
    <row r="1397" spans="1:33" ht="12.75" hidden="1" customHeight="1" outlineLevel="1">
      <c r="A1397" s="520" t="s">
        <v>12371</v>
      </c>
      <c r="B1397" s="520" t="s">
        <v>12372</v>
      </c>
      <c r="C1397" s="520" t="s">
        <v>12372</v>
      </c>
      <c r="D1397" s="520" t="s">
        <v>12373</v>
      </c>
      <c r="E1397" s="520" t="s">
        <v>11983</v>
      </c>
      <c r="F1397" s="520">
        <v>1</v>
      </c>
      <c r="G1397" s="523">
        <v>36526.000011574077</v>
      </c>
      <c r="H1397" s="523">
        <v>47848.999988425923</v>
      </c>
      <c r="I1397" s="523">
        <v>41843.911157407405</v>
      </c>
      <c r="J1397" s="520" t="s">
        <v>2465</v>
      </c>
      <c r="K1397" s="520">
        <v>1</v>
      </c>
      <c r="L1397" s="520" t="s">
        <v>2464</v>
      </c>
      <c r="M1397" s="520" t="s">
        <v>12374</v>
      </c>
      <c r="N1397" s="523">
        <v>39482</v>
      </c>
      <c r="O1397" s="520" t="s">
        <v>2464</v>
      </c>
      <c r="P1397" s="520" t="s">
        <v>2464</v>
      </c>
      <c r="Q1397" s="520" t="s">
        <v>2464</v>
      </c>
      <c r="R1397" s="520" t="s">
        <v>2464</v>
      </c>
      <c r="S1397" s="520" t="s">
        <v>2464</v>
      </c>
      <c r="T1397" s="520" t="s">
        <v>2464</v>
      </c>
      <c r="U1397" s="520" t="s">
        <v>2464</v>
      </c>
      <c r="V1397" s="520" t="s">
        <v>2464</v>
      </c>
      <c r="W1397" s="520" t="s">
        <v>6192</v>
      </c>
      <c r="X1397" s="520" t="s">
        <v>6193</v>
      </c>
      <c r="Y1397" s="520" t="s">
        <v>2464</v>
      </c>
      <c r="Z1397" s="520" t="s">
        <v>2464</v>
      </c>
      <c r="AA1397" s="520" t="s">
        <v>2690</v>
      </c>
      <c r="AB1397" s="520" t="s">
        <v>12375</v>
      </c>
      <c r="AC1397" s="520" t="s">
        <v>2464</v>
      </c>
      <c r="AD1397" s="520" t="s">
        <v>2464</v>
      </c>
      <c r="AE1397" s="520" t="s">
        <v>2464</v>
      </c>
      <c r="AF1397" s="520" t="s">
        <v>2464</v>
      </c>
      <c r="AG1397" s="520" t="s">
        <v>2464</v>
      </c>
    </row>
    <row r="1398" spans="1:33" ht="12.75" hidden="1" customHeight="1" outlineLevel="1">
      <c r="A1398" s="520" t="s">
        <v>12376</v>
      </c>
      <c r="B1398" s="520" t="s">
        <v>12377</v>
      </c>
      <c r="C1398" s="520" t="s">
        <v>12377</v>
      </c>
      <c r="D1398" s="520" t="s">
        <v>12378</v>
      </c>
      <c r="E1398" s="520" t="s">
        <v>11983</v>
      </c>
      <c r="F1398" s="520">
        <v>1</v>
      </c>
      <c r="G1398" s="523">
        <v>36526.000011574077</v>
      </c>
      <c r="H1398" s="523">
        <v>47848.999988425923</v>
      </c>
      <c r="I1398" s="523">
        <v>41843.911157407405</v>
      </c>
      <c r="J1398" s="520" t="s">
        <v>2465</v>
      </c>
      <c r="K1398" s="520">
        <v>1</v>
      </c>
      <c r="L1398" s="520" t="s">
        <v>2464</v>
      </c>
      <c r="M1398" s="520" t="s">
        <v>12379</v>
      </c>
      <c r="N1398" s="523">
        <v>39482</v>
      </c>
      <c r="O1398" s="520" t="s">
        <v>2464</v>
      </c>
      <c r="P1398" s="520" t="s">
        <v>2464</v>
      </c>
      <c r="Q1398" s="520" t="s">
        <v>2464</v>
      </c>
      <c r="R1398" s="520" t="s">
        <v>2464</v>
      </c>
      <c r="S1398" s="520" t="s">
        <v>2464</v>
      </c>
      <c r="T1398" s="520" t="s">
        <v>2464</v>
      </c>
      <c r="U1398" s="520" t="s">
        <v>2464</v>
      </c>
      <c r="V1398" s="520" t="s">
        <v>2464</v>
      </c>
      <c r="W1398" s="520" t="s">
        <v>6244</v>
      </c>
      <c r="X1398" s="520" t="s">
        <v>6245</v>
      </c>
      <c r="Y1398" s="520" t="s">
        <v>2464</v>
      </c>
      <c r="Z1398" s="520" t="s">
        <v>2464</v>
      </c>
      <c r="AA1398" s="520" t="s">
        <v>2690</v>
      </c>
      <c r="AB1398" s="520" t="s">
        <v>12380</v>
      </c>
      <c r="AC1398" s="520" t="s">
        <v>2464</v>
      </c>
      <c r="AD1398" s="520" t="s">
        <v>2464</v>
      </c>
      <c r="AE1398" s="520" t="s">
        <v>2464</v>
      </c>
      <c r="AF1398" s="520" t="s">
        <v>2464</v>
      </c>
      <c r="AG1398" s="520" t="s">
        <v>2464</v>
      </c>
    </row>
    <row r="1399" spans="1:33" ht="12.75" hidden="1" customHeight="1" outlineLevel="1">
      <c r="A1399" s="520" t="s">
        <v>12381</v>
      </c>
      <c r="B1399" s="520" t="s">
        <v>12382</v>
      </c>
      <c r="C1399" s="520" t="s">
        <v>12382</v>
      </c>
      <c r="D1399" s="520" t="s">
        <v>12383</v>
      </c>
      <c r="E1399" s="520" t="s">
        <v>11983</v>
      </c>
      <c r="F1399" s="520">
        <v>1</v>
      </c>
      <c r="G1399" s="523">
        <v>36526.000011574077</v>
      </c>
      <c r="H1399" s="523">
        <v>47848.999988425923</v>
      </c>
      <c r="I1399" s="523">
        <v>41843.911157407405</v>
      </c>
      <c r="J1399" s="520" t="s">
        <v>2465</v>
      </c>
      <c r="K1399" s="520">
        <v>1</v>
      </c>
      <c r="L1399" s="520" t="s">
        <v>2464</v>
      </c>
      <c r="M1399" s="520" t="s">
        <v>12384</v>
      </c>
      <c r="N1399" s="523">
        <v>39482</v>
      </c>
      <c r="O1399" s="520" t="s">
        <v>2464</v>
      </c>
      <c r="P1399" s="520" t="s">
        <v>2464</v>
      </c>
      <c r="Q1399" s="520" t="s">
        <v>2464</v>
      </c>
      <c r="R1399" s="520" t="s">
        <v>2464</v>
      </c>
      <c r="S1399" s="520" t="s">
        <v>2464</v>
      </c>
      <c r="T1399" s="520" t="s">
        <v>2464</v>
      </c>
      <c r="U1399" s="520" t="s">
        <v>2464</v>
      </c>
      <c r="V1399" s="520" t="s">
        <v>2464</v>
      </c>
      <c r="W1399" s="520" t="s">
        <v>6244</v>
      </c>
      <c r="X1399" s="520" t="s">
        <v>6245</v>
      </c>
      <c r="Y1399" s="520" t="s">
        <v>2464</v>
      </c>
      <c r="Z1399" s="520" t="s">
        <v>2464</v>
      </c>
      <c r="AA1399" s="520" t="s">
        <v>2690</v>
      </c>
      <c r="AB1399" s="520" t="s">
        <v>12385</v>
      </c>
      <c r="AC1399" s="520" t="s">
        <v>2464</v>
      </c>
      <c r="AD1399" s="520" t="s">
        <v>2464</v>
      </c>
      <c r="AE1399" s="520" t="s">
        <v>2464</v>
      </c>
      <c r="AF1399" s="520" t="s">
        <v>2464</v>
      </c>
      <c r="AG1399" s="520" t="s">
        <v>2464</v>
      </c>
    </row>
    <row r="1400" spans="1:33" ht="12.75" hidden="1" customHeight="1" outlineLevel="1">
      <c r="A1400" s="520" t="s">
        <v>12386</v>
      </c>
      <c r="B1400" s="520" t="s">
        <v>12387</v>
      </c>
      <c r="C1400" s="520" t="s">
        <v>12387</v>
      </c>
      <c r="D1400" s="520" t="s">
        <v>12387</v>
      </c>
      <c r="E1400" s="520" t="s">
        <v>11983</v>
      </c>
      <c r="F1400" s="520">
        <v>1</v>
      </c>
      <c r="G1400" s="523">
        <v>36526.000011574077</v>
      </c>
      <c r="H1400" s="523">
        <v>47848.999988425923</v>
      </c>
      <c r="I1400" s="523">
        <v>41843.911157407405</v>
      </c>
      <c r="J1400" s="520" t="s">
        <v>2465</v>
      </c>
      <c r="K1400" s="520">
        <v>1</v>
      </c>
      <c r="L1400" s="520" t="s">
        <v>2464</v>
      </c>
      <c r="M1400" s="520" t="s">
        <v>12388</v>
      </c>
      <c r="N1400" s="523">
        <v>39482</v>
      </c>
      <c r="O1400" s="520" t="s">
        <v>2464</v>
      </c>
      <c r="P1400" s="520" t="s">
        <v>2464</v>
      </c>
      <c r="Q1400" s="520" t="s">
        <v>2464</v>
      </c>
      <c r="R1400" s="520" t="s">
        <v>2464</v>
      </c>
      <c r="S1400" s="520" t="s">
        <v>2464</v>
      </c>
      <c r="T1400" s="520" t="s">
        <v>2464</v>
      </c>
      <c r="U1400" s="520" t="s">
        <v>2464</v>
      </c>
      <c r="V1400" s="520" t="s">
        <v>2464</v>
      </c>
      <c r="W1400" s="520" t="s">
        <v>6839</v>
      </c>
      <c r="X1400" s="520" t="s">
        <v>6256</v>
      </c>
      <c r="Y1400" s="520" t="s">
        <v>2464</v>
      </c>
      <c r="Z1400" s="520" t="s">
        <v>2464</v>
      </c>
      <c r="AA1400" s="520" t="s">
        <v>2690</v>
      </c>
      <c r="AB1400" s="520" t="s">
        <v>12389</v>
      </c>
      <c r="AC1400" s="520" t="s">
        <v>2464</v>
      </c>
      <c r="AD1400" s="520" t="s">
        <v>2464</v>
      </c>
      <c r="AE1400" s="520" t="s">
        <v>2464</v>
      </c>
      <c r="AF1400" s="520" t="s">
        <v>2464</v>
      </c>
      <c r="AG1400" s="520" t="s">
        <v>2464</v>
      </c>
    </row>
    <row r="1401" spans="1:33" ht="12.75" hidden="1" customHeight="1" outlineLevel="1">
      <c r="A1401" s="520" t="s">
        <v>12390</v>
      </c>
      <c r="B1401" s="520" t="s">
        <v>12391</v>
      </c>
      <c r="C1401" s="520" t="s">
        <v>12391</v>
      </c>
      <c r="D1401" s="520" t="s">
        <v>12392</v>
      </c>
      <c r="E1401" s="520" t="s">
        <v>11983</v>
      </c>
      <c r="F1401" s="520">
        <v>1</v>
      </c>
      <c r="G1401" s="523">
        <v>36526.000011574077</v>
      </c>
      <c r="H1401" s="523">
        <v>47848.999988425923</v>
      </c>
      <c r="I1401" s="523">
        <v>41843.911157407405</v>
      </c>
      <c r="J1401" s="520" t="s">
        <v>2465</v>
      </c>
      <c r="K1401" s="520">
        <v>1</v>
      </c>
      <c r="L1401" s="520" t="s">
        <v>2464</v>
      </c>
      <c r="M1401" s="520" t="s">
        <v>12393</v>
      </c>
      <c r="N1401" s="523">
        <v>39482</v>
      </c>
      <c r="O1401" s="520" t="s">
        <v>2464</v>
      </c>
      <c r="P1401" s="520" t="s">
        <v>2464</v>
      </c>
      <c r="Q1401" s="520" t="s">
        <v>2464</v>
      </c>
      <c r="R1401" s="520" t="s">
        <v>2464</v>
      </c>
      <c r="S1401" s="520" t="s">
        <v>2464</v>
      </c>
      <c r="T1401" s="520" t="s">
        <v>2464</v>
      </c>
      <c r="U1401" s="520" t="s">
        <v>2464</v>
      </c>
      <c r="V1401" s="520" t="s">
        <v>2464</v>
      </c>
      <c r="W1401" s="520" t="s">
        <v>6262</v>
      </c>
      <c r="X1401" s="520" t="s">
        <v>6263</v>
      </c>
      <c r="Y1401" s="520" t="s">
        <v>2464</v>
      </c>
      <c r="Z1401" s="520" t="s">
        <v>2464</v>
      </c>
      <c r="AA1401" s="520" t="s">
        <v>2690</v>
      </c>
      <c r="AB1401" s="520" t="s">
        <v>12394</v>
      </c>
      <c r="AC1401" s="520" t="s">
        <v>2464</v>
      </c>
      <c r="AD1401" s="520" t="s">
        <v>2464</v>
      </c>
      <c r="AE1401" s="520" t="s">
        <v>2464</v>
      </c>
      <c r="AF1401" s="520" t="s">
        <v>2464</v>
      </c>
      <c r="AG1401" s="520" t="s">
        <v>2464</v>
      </c>
    </row>
    <row r="1402" spans="1:33" ht="12.75" hidden="1" customHeight="1" outlineLevel="1">
      <c r="A1402" s="520" t="s">
        <v>12395</v>
      </c>
      <c r="B1402" s="520" t="s">
        <v>12396</v>
      </c>
      <c r="C1402" s="520" t="s">
        <v>12396</v>
      </c>
      <c r="D1402" s="520" t="s">
        <v>12397</v>
      </c>
      <c r="E1402" s="520" t="s">
        <v>11983</v>
      </c>
      <c r="F1402" s="520">
        <v>1</v>
      </c>
      <c r="G1402" s="523">
        <v>36526.000011574077</v>
      </c>
      <c r="H1402" s="523">
        <v>47848.999988425923</v>
      </c>
      <c r="I1402" s="523">
        <v>41843.911157407405</v>
      </c>
      <c r="J1402" s="520" t="s">
        <v>2465</v>
      </c>
      <c r="K1402" s="520">
        <v>1</v>
      </c>
      <c r="L1402" s="520" t="s">
        <v>2464</v>
      </c>
      <c r="M1402" s="520" t="s">
        <v>12398</v>
      </c>
      <c r="N1402" s="523">
        <v>39482</v>
      </c>
      <c r="O1402" s="520" t="s">
        <v>2464</v>
      </c>
      <c r="P1402" s="520" t="s">
        <v>2464</v>
      </c>
      <c r="Q1402" s="520" t="s">
        <v>2464</v>
      </c>
      <c r="R1402" s="520" t="s">
        <v>2464</v>
      </c>
      <c r="S1402" s="520" t="s">
        <v>2464</v>
      </c>
      <c r="T1402" s="520" t="s">
        <v>2464</v>
      </c>
      <c r="U1402" s="520" t="s">
        <v>2464</v>
      </c>
      <c r="V1402" s="520" t="s">
        <v>2464</v>
      </c>
      <c r="W1402" s="520" t="s">
        <v>6262</v>
      </c>
      <c r="X1402" s="520" t="s">
        <v>6263</v>
      </c>
      <c r="Y1402" s="520" t="s">
        <v>2464</v>
      </c>
      <c r="Z1402" s="520" t="s">
        <v>2464</v>
      </c>
      <c r="AA1402" s="520" t="s">
        <v>2690</v>
      </c>
      <c r="AB1402" s="520" t="s">
        <v>12399</v>
      </c>
      <c r="AC1402" s="520" t="s">
        <v>2464</v>
      </c>
      <c r="AD1402" s="520" t="s">
        <v>2464</v>
      </c>
      <c r="AE1402" s="520" t="s">
        <v>2464</v>
      </c>
      <c r="AF1402" s="520" t="s">
        <v>2464</v>
      </c>
      <c r="AG1402" s="520" t="s">
        <v>2464</v>
      </c>
    </row>
    <row r="1403" spans="1:33" ht="12.75" hidden="1" customHeight="1" outlineLevel="1">
      <c r="A1403" s="520" t="s">
        <v>12400</v>
      </c>
      <c r="B1403" s="520" t="s">
        <v>12401</v>
      </c>
      <c r="C1403" s="520" t="s">
        <v>12401</v>
      </c>
      <c r="D1403" s="520" t="s">
        <v>12402</v>
      </c>
      <c r="E1403" s="520" t="s">
        <v>11983</v>
      </c>
      <c r="F1403" s="520">
        <v>1</v>
      </c>
      <c r="G1403" s="523">
        <v>36526.000011574077</v>
      </c>
      <c r="H1403" s="523">
        <v>47848.999988425923</v>
      </c>
      <c r="I1403" s="523">
        <v>41843.911157407405</v>
      </c>
      <c r="J1403" s="520" t="s">
        <v>2465</v>
      </c>
      <c r="K1403" s="520">
        <v>1</v>
      </c>
      <c r="L1403" s="520" t="s">
        <v>2464</v>
      </c>
      <c r="M1403" s="520" t="s">
        <v>12403</v>
      </c>
      <c r="N1403" s="523">
        <v>39482</v>
      </c>
      <c r="O1403" s="520" t="s">
        <v>2464</v>
      </c>
      <c r="P1403" s="520" t="s">
        <v>2464</v>
      </c>
      <c r="Q1403" s="520" t="s">
        <v>2464</v>
      </c>
      <c r="R1403" s="520" t="s">
        <v>2464</v>
      </c>
      <c r="S1403" s="520" t="s">
        <v>2464</v>
      </c>
      <c r="T1403" s="520" t="s">
        <v>2464</v>
      </c>
      <c r="U1403" s="520" t="s">
        <v>2464</v>
      </c>
      <c r="V1403" s="520" t="s">
        <v>2464</v>
      </c>
      <c r="W1403" s="520" t="s">
        <v>6262</v>
      </c>
      <c r="X1403" s="520" t="s">
        <v>6263</v>
      </c>
      <c r="Y1403" s="520" t="s">
        <v>2464</v>
      </c>
      <c r="Z1403" s="520" t="s">
        <v>2464</v>
      </c>
      <c r="AA1403" s="520" t="s">
        <v>2690</v>
      </c>
      <c r="AB1403" s="520" t="s">
        <v>12404</v>
      </c>
      <c r="AC1403" s="520" t="s">
        <v>2464</v>
      </c>
      <c r="AD1403" s="520" t="s">
        <v>2464</v>
      </c>
      <c r="AE1403" s="520" t="s">
        <v>2464</v>
      </c>
      <c r="AF1403" s="520" t="s">
        <v>2464</v>
      </c>
      <c r="AG1403" s="520" t="s">
        <v>2464</v>
      </c>
    </row>
    <row r="1404" spans="1:33" ht="12.75" hidden="1" customHeight="1" outlineLevel="1">
      <c r="A1404" s="520" t="s">
        <v>12405</v>
      </c>
      <c r="B1404" s="520" t="s">
        <v>12406</v>
      </c>
      <c r="C1404" s="520" t="s">
        <v>12406</v>
      </c>
      <c r="D1404" s="520" t="s">
        <v>12407</v>
      </c>
      <c r="E1404" s="520" t="s">
        <v>11983</v>
      </c>
      <c r="F1404" s="520">
        <v>1</v>
      </c>
      <c r="G1404" s="523">
        <v>36526.000011574077</v>
      </c>
      <c r="H1404" s="523">
        <v>47848.999988425923</v>
      </c>
      <c r="I1404" s="523">
        <v>41843.911157407405</v>
      </c>
      <c r="J1404" s="520" t="s">
        <v>2465</v>
      </c>
      <c r="K1404" s="520">
        <v>1</v>
      </c>
      <c r="L1404" s="520" t="s">
        <v>2464</v>
      </c>
      <c r="M1404" s="520" t="s">
        <v>12408</v>
      </c>
      <c r="N1404" s="523">
        <v>39482</v>
      </c>
      <c r="O1404" s="520" t="s">
        <v>2464</v>
      </c>
      <c r="P1404" s="520" t="s">
        <v>2464</v>
      </c>
      <c r="Q1404" s="520" t="s">
        <v>2464</v>
      </c>
      <c r="R1404" s="520" t="s">
        <v>2464</v>
      </c>
      <c r="S1404" s="520" t="s">
        <v>2464</v>
      </c>
      <c r="T1404" s="520" t="s">
        <v>2464</v>
      </c>
      <c r="U1404" s="520" t="s">
        <v>2464</v>
      </c>
      <c r="V1404" s="520" t="s">
        <v>2464</v>
      </c>
      <c r="W1404" s="520" t="s">
        <v>6262</v>
      </c>
      <c r="X1404" s="520" t="s">
        <v>6263</v>
      </c>
      <c r="Y1404" s="520" t="s">
        <v>2464</v>
      </c>
      <c r="Z1404" s="520" t="s">
        <v>2464</v>
      </c>
      <c r="AA1404" s="520" t="s">
        <v>2690</v>
      </c>
      <c r="AB1404" s="520" t="s">
        <v>12409</v>
      </c>
      <c r="AC1404" s="520" t="s">
        <v>2464</v>
      </c>
      <c r="AD1404" s="520" t="s">
        <v>2464</v>
      </c>
      <c r="AE1404" s="520" t="s">
        <v>2464</v>
      </c>
      <c r="AF1404" s="520" t="s">
        <v>2464</v>
      </c>
      <c r="AG1404" s="520" t="s">
        <v>2464</v>
      </c>
    </row>
    <row r="1405" spans="1:33" ht="12.75" hidden="1" customHeight="1" outlineLevel="1">
      <c r="A1405" s="520" t="s">
        <v>12410</v>
      </c>
      <c r="B1405" s="520" t="s">
        <v>12411</v>
      </c>
      <c r="C1405" s="520" t="s">
        <v>12411</v>
      </c>
      <c r="D1405" s="520" t="s">
        <v>12412</v>
      </c>
      <c r="E1405" s="520" t="s">
        <v>11983</v>
      </c>
      <c r="F1405" s="520">
        <v>1</v>
      </c>
      <c r="G1405" s="523">
        <v>36526.000011574077</v>
      </c>
      <c r="H1405" s="523">
        <v>47848.999988425923</v>
      </c>
      <c r="I1405" s="523">
        <v>41843.911157407405</v>
      </c>
      <c r="J1405" s="520" t="s">
        <v>2465</v>
      </c>
      <c r="K1405" s="520">
        <v>1</v>
      </c>
      <c r="L1405" s="520" t="s">
        <v>2464</v>
      </c>
      <c r="M1405" s="520" t="s">
        <v>12413</v>
      </c>
      <c r="N1405" s="523">
        <v>39482</v>
      </c>
      <c r="O1405" s="520" t="s">
        <v>2464</v>
      </c>
      <c r="P1405" s="520" t="s">
        <v>2464</v>
      </c>
      <c r="Q1405" s="520" t="s">
        <v>2464</v>
      </c>
      <c r="R1405" s="520" t="s">
        <v>2464</v>
      </c>
      <c r="S1405" s="520" t="s">
        <v>2464</v>
      </c>
      <c r="T1405" s="520" t="s">
        <v>2464</v>
      </c>
      <c r="U1405" s="520" t="s">
        <v>2464</v>
      </c>
      <c r="V1405" s="520" t="s">
        <v>2464</v>
      </c>
      <c r="W1405" s="520" t="s">
        <v>6262</v>
      </c>
      <c r="X1405" s="520" t="s">
        <v>6263</v>
      </c>
      <c r="Y1405" s="520" t="s">
        <v>2464</v>
      </c>
      <c r="Z1405" s="520" t="s">
        <v>2464</v>
      </c>
      <c r="AA1405" s="520" t="s">
        <v>2690</v>
      </c>
      <c r="AB1405" s="520" t="s">
        <v>12414</v>
      </c>
      <c r="AC1405" s="520" t="s">
        <v>2464</v>
      </c>
      <c r="AD1405" s="520" t="s">
        <v>2464</v>
      </c>
      <c r="AE1405" s="520" t="s">
        <v>2464</v>
      </c>
      <c r="AF1405" s="520" t="s">
        <v>2464</v>
      </c>
      <c r="AG1405" s="520" t="s">
        <v>2464</v>
      </c>
    </row>
    <row r="1406" spans="1:33" ht="12.75" hidden="1" customHeight="1" outlineLevel="1">
      <c r="A1406" s="520" t="s">
        <v>12415</v>
      </c>
      <c r="B1406" s="520" t="s">
        <v>12416</v>
      </c>
      <c r="C1406" s="520" t="s">
        <v>12416</v>
      </c>
      <c r="D1406" s="520" t="s">
        <v>12416</v>
      </c>
      <c r="E1406" s="520" t="s">
        <v>11983</v>
      </c>
      <c r="F1406" s="520">
        <v>1</v>
      </c>
      <c r="G1406" s="523">
        <v>36526.000011574077</v>
      </c>
      <c r="H1406" s="523">
        <v>47848.999988425923</v>
      </c>
      <c r="I1406" s="523">
        <v>41843.911157407405</v>
      </c>
      <c r="J1406" s="520" t="s">
        <v>2465</v>
      </c>
      <c r="K1406" s="520">
        <v>1</v>
      </c>
      <c r="L1406" s="520" t="s">
        <v>2464</v>
      </c>
      <c r="M1406" s="520" t="s">
        <v>12417</v>
      </c>
      <c r="N1406" s="523">
        <v>39482</v>
      </c>
      <c r="O1406" s="520" t="s">
        <v>2464</v>
      </c>
      <c r="P1406" s="520" t="s">
        <v>2464</v>
      </c>
      <c r="Q1406" s="520" t="s">
        <v>2464</v>
      </c>
      <c r="R1406" s="520" t="s">
        <v>2464</v>
      </c>
      <c r="S1406" s="520" t="s">
        <v>2464</v>
      </c>
      <c r="T1406" s="520" t="s">
        <v>2464</v>
      </c>
      <c r="U1406" s="520" t="s">
        <v>2464</v>
      </c>
      <c r="V1406" s="520" t="s">
        <v>2464</v>
      </c>
      <c r="W1406" s="520" t="s">
        <v>6262</v>
      </c>
      <c r="X1406" s="520" t="s">
        <v>6263</v>
      </c>
      <c r="Y1406" s="520" t="s">
        <v>2464</v>
      </c>
      <c r="Z1406" s="520" t="s">
        <v>2464</v>
      </c>
      <c r="AA1406" s="520" t="s">
        <v>2690</v>
      </c>
      <c r="AB1406" s="520" t="s">
        <v>12418</v>
      </c>
      <c r="AC1406" s="520" t="s">
        <v>2464</v>
      </c>
      <c r="AD1406" s="520" t="s">
        <v>2464</v>
      </c>
      <c r="AE1406" s="520" t="s">
        <v>2464</v>
      </c>
      <c r="AF1406" s="520" t="s">
        <v>2464</v>
      </c>
      <c r="AG1406" s="520" t="s">
        <v>2464</v>
      </c>
    </row>
    <row r="1407" spans="1:33" ht="12.75" hidden="1" customHeight="1" outlineLevel="1">
      <c r="A1407" s="520" t="s">
        <v>12419</v>
      </c>
      <c r="B1407" s="520" t="s">
        <v>12420</v>
      </c>
      <c r="C1407" s="520" t="s">
        <v>12420</v>
      </c>
      <c r="D1407" s="520" t="s">
        <v>12421</v>
      </c>
      <c r="E1407" s="520" t="s">
        <v>11983</v>
      </c>
      <c r="F1407" s="520">
        <v>1</v>
      </c>
      <c r="G1407" s="523">
        <v>36526.000011574077</v>
      </c>
      <c r="H1407" s="523">
        <v>47848.999988425923</v>
      </c>
      <c r="I1407" s="523">
        <v>41843.911157407405</v>
      </c>
      <c r="J1407" s="520" t="s">
        <v>2465</v>
      </c>
      <c r="K1407" s="520">
        <v>1</v>
      </c>
      <c r="L1407" s="520" t="s">
        <v>2464</v>
      </c>
      <c r="M1407" s="520" t="s">
        <v>12422</v>
      </c>
      <c r="N1407" s="523">
        <v>39482</v>
      </c>
      <c r="O1407" s="520" t="s">
        <v>2464</v>
      </c>
      <c r="P1407" s="520" t="s">
        <v>2464</v>
      </c>
      <c r="Q1407" s="520" t="s">
        <v>2464</v>
      </c>
      <c r="R1407" s="520" t="s">
        <v>2464</v>
      </c>
      <c r="S1407" s="520" t="s">
        <v>2464</v>
      </c>
      <c r="T1407" s="520" t="s">
        <v>2464</v>
      </c>
      <c r="U1407" s="520" t="s">
        <v>2464</v>
      </c>
      <c r="V1407" s="520" t="s">
        <v>2464</v>
      </c>
      <c r="W1407" s="520" t="s">
        <v>6262</v>
      </c>
      <c r="X1407" s="520" t="s">
        <v>6263</v>
      </c>
      <c r="Y1407" s="520" t="s">
        <v>2464</v>
      </c>
      <c r="Z1407" s="520" t="s">
        <v>2464</v>
      </c>
      <c r="AA1407" s="520" t="s">
        <v>2690</v>
      </c>
      <c r="AB1407" s="520" t="s">
        <v>12423</v>
      </c>
      <c r="AC1407" s="520" t="s">
        <v>2464</v>
      </c>
      <c r="AD1407" s="520" t="s">
        <v>2464</v>
      </c>
      <c r="AE1407" s="520" t="s">
        <v>2464</v>
      </c>
      <c r="AF1407" s="520" t="s">
        <v>2464</v>
      </c>
      <c r="AG1407" s="520" t="s">
        <v>2464</v>
      </c>
    </row>
    <row r="1408" spans="1:33" ht="12.75" hidden="1" customHeight="1" outlineLevel="1">
      <c r="A1408" s="520" t="s">
        <v>12424</v>
      </c>
      <c r="B1408" s="520" t="s">
        <v>12425</v>
      </c>
      <c r="C1408" s="520" t="s">
        <v>12425</v>
      </c>
      <c r="D1408" s="520" t="s">
        <v>12425</v>
      </c>
      <c r="E1408" s="520" t="s">
        <v>11983</v>
      </c>
      <c r="F1408" s="520">
        <v>1</v>
      </c>
      <c r="G1408" s="523">
        <v>36526.000011574077</v>
      </c>
      <c r="H1408" s="523">
        <v>47848.999988425923</v>
      </c>
      <c r="I1408" s="523">
        <v>42599.59003472222</v>
      </c>
      <c r="J1408" s="520" t="s">
        <v>2465</v>
      </c>
      <c r="K1408" s="520">
        <v>1</v>
      </c>
      <c r="L1408" s="520" t="s">
        <v>2464</v>
      </c>
      <c r="M1408" s="520" t="s">
        <v>12426</v>
      </c>
      <c r="N1408" s="523">
        <v>39482</v>
      </c>
      <c r="O1408" s="520" t="s">
        <v>6297</v>
      </c>
      <c r="P1408" s="520" t="s">
        <v>2464</v>
      </c>
      <c r="Q1408" s="520" t="s">
        <v>12427</v>
      </c>
      <c r="R1408" s="520" t="s">
        <v>2464</v>
      </c>
      <c r="S1408" s="520" t="s">
        <v>12428</v>
      </c>
      <c r="T1408" s="520" t="s">
        <v>2464</v>
      </c>
      <c r="U1408" s="520" t="s">
        <v>12429</v>
      </c>
      <c r="V1408" s="520" t="s">
        <v>12430</v>
      </c>
      <c r="W1408" s="520" t="s">
        <v>6302</v>
      </c>
      <c r="X1408" s="520" t="s">
        <v>6303</v>
      </c>
      <c r="Y1408" s="520" t="s">
        <v>12431</v>
      </c>
      <c r="Z1408" s="520" t="s">
        <v>12432</v>
      </c>
      <c r="AA1408" s="520" t="s">
        <v>2690</v>
      </c>
      <c r="AB1408" s="520" t="s">
        <v>12433</v>
      </c>
      <c r="AC1408" s="520" t="s">
        <v>2464</v>
      </c>
      <c r="AD1408" s="520" t="s">
        <v>2464</v>
      </c>
      <c r="AE1408" s="520" t="s">
        <v>6308</v>
      </c>
      <c r="AF1408" s="520" t="s">
        <v>2464</v>
      </c>
      <c r="AG1408" s="520" t="s">
        <v>12434</v>
      </c>
    </row>
    <row r="1409" spans="1:33" ht="12.75" hidden="1" customHeight="1" outlineLevel="1">
      <c r="A1409" s="520" t="s">
        <v>12435</v>
      </c>
      <c r="B1409" s="520" t="s">
        <v>12436</v>
      </c>
      <c r="C1409" s="520" t="s">
        <v>12436</v>
      </c>
      <c r="D1409" s="520" t="s">
        <v>12436</v>
      </c>
      <c r="E1409" s="520" t="s">
        <v>11983</v>
      </c>
      <c r="F1409" s="520">
        <v>1</v>
      </c>
      <c r="G1409" s="523">
        <v>36526.000011574077</v>
      </c>
      <c r="H1409" s="523">
        <v>47848.999988425923</v>
      </c>
      <c r="I1409" s="523">
        <v>42599.59003472222</v>
      </c>
      <c r="J1409" s="520" t="s">
        <v>2465</v>
      </c>
      <c r="K1409" s="520">
        <v>1</v>
      </c>
      <c r="L1409" s="520" t="s">
        <v>2464</v>
      </c>
      <c r="M1409" s="520" t="s">
        <v>12437</v>
      </c>
      <c r="N1409" s="523">
        <v>39482</v>
      </c>
      <c r="O1409" s="520" t="s">
        <v>6297</v>
      </c>
      <c r="P1409" s="520" t="s">
        <v>2464</v>
      </c>
      <c r="Q1409" s="520" t="s">
        <v>12438</v>
      </c>
      <c r="R1409" s="520" t="s">
        <v>12439</v>
      </c>
      <c r="S1409" s="520" t="s">
        <v>12440</v>
      </c>
      <c r="T1409" s="520" t="s">
        <v>2464</v>
      </c>
      <c r="U1409" s="520" t="s">
        <v>12441</v>
      </c>
      <c r="V1409" s="520" t="s">
        <v>12442</v>
      </c>
      <c r="W1409" s="520" t="s">
        <v>6302</v>
      </c>
      <c r="X1409" s="520" t="s">
        <v>6303</v>
      </c>
      <c r="Y1409" s="520" t="s">
        <v>12443</v>
      </c>
      <c r="Z1409" s="520" t="s">
        <v>12444</v>
      </c>
      <c r="AA1409" s="520" t="s">
        <v>2690</v>
      </c>
      <c r="AB1409" s="520" t="s">
        <v>12436</v>
      </c>
      <c r="AC1409" s="520" t="s">
        <v>12445</v>
      </c>
      <c r="AD1409" s="520" t="s">
        <v>12446</v>
      </c>
      <c r="AE1409" s="520" t="s">
        <v>6308</v>
      </c>
      <c r="AF1409" s="520" t="s">
        <v>2464</v>
      </c>
      <c r="AG1409" s="520" t="s">
        <v>12447</v>
      </c>
    </row>
    <row r="1410" spans="1:33" ht="12.75" hidden="1" customHeight="1" outlineLevel="1">
      <c r="A1410" s="520" t="s">
        <v>12448</v>
      </c>
      <c r="B1410" s="520" t="s">
        <v>12449</v>
      </c>
      <c r="C1410" s="520" t="s">
        <v>12449</v>
      </c>
      <c r="D1410" s="520" t="s">
        <v>12449</v>
      </c>
      <c r="E1410" s="520" t="s">
        <v>11983</v>
      </c>
      <c r="F1410" s="520">
        <v>1</v>
      </c>
      <c r="G1410" s="523">
        <v>36526.000011574077</v>
      </c>
      <c r="H1410" s="523">
        <v>47848.999988425923</v>
      </c>
      <c r="I1410" s="523">
        <v>42599.59003472222</v>
      </c>
      <c r="J1410" s="520" t="s">
        <v>2465</v>
      </c>
      <c r="K1410" s="520">
        <v>1</v>
      </c>
      <c r="L1410" s="520" t="s">
        <v>2464</v>
      </c>
      <c r="M1410" s="520" t="s">
        <v>12450</v>
      </c>
      <c r="N1410" s="523">
        <v>39482</v>
      </c>
      <c r="O1410" s="520" t="s">
        <v>6297</v>
      </c>
      <c r="P1410" s="520" t="s">
        <v>2464</v>
      </c>
      <c r="Q1410" s="520" t="s">
        <v>12451</v>
      </c>
      <c r="R1410" s="520" t="s">
        <v>2464</v>
      </c>
      <c r="S1410" s="520" t="s">
        <v>12452</v>
      </c>
      <c r="T1410" s="520" t="s">
        <v>2464</v>
      </c>
      <c r="U1410" s="520" t="s">
        <v>12453</v>
      </c>
      <c r="V1410" s="520" t="s">
        <v>2464</v>
      </c>
      <c r="W1410" s="520" t="s">
        <v>6302</v>
      </c>
      <c r="X1410" s="520" t="s">
        <v>6303</v>
      </c>
      <c r="Y1410" s="520" t="s">
        <v>12454</v>
      </c>
      <c r="Z1410" s="520" t="s">
        <v>12455</v>
      </c>
      <c r="AA1410" s="520" t="s">
        <v>2690</v>
      </c>
      <c r="AB1410" s="520" t="s">
        <v>12456</v>
      </c>
      <c r="AC1410" s="520" t="s">
        <v>2464</v>
      </c>
      <c r="AD1410" s="520" t="s">
        <v>2464</v>
      </c>
      <c r="AE1410" s="520" t="s">
        <v>6308</v>
      </c>
      <c r="AF1410" s="520" t="s">
        <v>2464</v>
      </c>
      <c r="AG1410" s="520" t="s">
        <v>12457</v>
      </c>
    </row>
    <row r="1411" spans="1:33" ht="12.75" hidden="1" customHeight="1" outlineLevel="1">
      <c r="A1411" s="520" t="s">
        <v>12458</v>
      </c>
      <c r="B1411" s="520" t="s">
        <v>12459</v>
      </c>
      <c r="C1411" s="520" t="s">
        <v>12459</v>
      </c>
      <c r="D1411" s="520" t="s">
        <v>12459</v>
      </c>
      <c r="E1411" s="520" t="s">
        <v>11983</v>
      </c>
      <c r="F1411" s="520">
        <v>1</v>
      </c>
      <c r="G1411" s="523">
        <v>36526.000011574077</v>
      </c>
      <c r="H1411" s="523">
        <v>47848.999988425923</v>
      </c>
      <c r="I1411" s="523">
        <v>42599.59003472222</v>
      </c>
      <c r="J1411" s="520" t="s">
        <v>2465</v>
      </c>
      <c r="K1411" s="520">
        <v>1</v>
      </c>
      <c r="L1411" s="520" t="s">
        <v>2464</v>
      </c>
      <c r="M1411" s="520" t="s">
        <v>12460</v>
      </c>
      <c r="N1411" s="523">
        <v>39482</v>
      </c>
      <c r="O1411" s="520" t="s">
        <v>6297</v>
      </c>
      <c r="P1411" s="520" t="s">
        <v>2464</v>
      </c>
      <c r="Q1411" s="520" t="s">
        <v>12461</v>
      </c>
      <c r="R1411" s="520" t="s">
        <v>12462</v>
      </c>
      <c r="S1411" s="520" t="s">
        <v>12463</v>
      </c>
      <c r="T1411" s="520" t="s">
        <v>2464</v>
      </c>
      <c r="U1411" s="520" t="s">
        <v>12464</v>
      </c>
      <c r="V1411" s="520" t="s">
        <v>12465</v>
      </c>
      <c r="W1411" s="520" t="s">
        <v>6302</v>
      </c>
      <c r="X1411" s="520" t="s">
        <v>6303</v>
      </c>
      <c r="Y1411" s="520" t="s">
        <v>12466</v>
      </c>
      <c r="Z1411" s="520" t="s">
        <v>12467</v>
      </c>
      <c r="AA1411" s="520" t="s">
        <v>2690</v>
      </c>
      <c r="AB1411" s="520" t="s">
        <v>12468</v>
      </c>
      <c r="AC1411" s="520" t="s">
        <v>12469</v>
      </c>
      <c r="AD1411" s="520" t="s">
        <v>12470</v>
      </c>
      <c r="AE1411" s="520" t="s">
        <v>6308</v>
      </c>
      <c r="AF1411" s="520" t="s">
        <v>2464</v>
      </c>
      <c r="AG1411" s="520" t="s">
        <v>12471</v>
      </c>
    </row>
    <row r="1412" spans="1:33" ht="12.75" hidden="1" customHeight="1" outlineLevel="1">
      <c r="A1412" s="520" t="s">
        <v>12472</v>
      </c>
      <c r="B1412" s="520" t="s">
        <v>12473</v>
      </c>
      <c r="C1412" s="520" t="s">
        <v>12473</v>
      </c>
      <c r="D1412" s="520" t="s">
        <v>12473</v>
      </c>
      <c r="E1412" s="520" t="s">
        <v>11983</v>
      </c>
      <c r="F1412" s="520">
        <v>1</v>
      </c>
      <c r="G1412" s="523">
        <v>36526.000011574077</v>
      </c>
      <c r="H1412" s="523">
        <v>47848.999988425923</v>
      </c>
      <c r="I1412" s="523">
        <v>42599.59003472222</v>
      </c>
      <c r="J1412" s="520" t="s">
        <v>2465</v>
      </c>
      <c r="K1412" s="520">
        <v>1</v>
      </c>
      <c r="L1412" s="520" t="s">
        <v>2464</v>
      </c>
      <c r="M1412" s="520" t="s">
        <v>12474</v>
      </c>
      <c r="N1412" s="523">
        <v>39482</v>
      </c>
      <c r="O1412" s="520" t="s">
        <v>6297</v>
      </c>
      <c r="P1412" s="520" t="s">
        <v>2464</v>
      </c>
      <c r="Q1412" s="520" t="s">
        <v>12475</v>
      </c>
      <c r="R1412" s="520" t="s">
        <v>12476</v>
      </c>
      <c r="S1412" s="520" t="s">
        <v>2464</v>
      </c>
      <c r="T1412" s="520" t="s">
        <v>2464</v>
      </c>
      <c r="U1412" s="520" t="s">
        <v>12477</v>
      </c>
      <c r="V1412" s="520" t="s">
        <v>12478</v>
      </c>
      <c r="W1412" s="520" t="s">
        <v>6302</v>
      </c>
      <c r="X1412" s="520" t="s">
        <v>6303</v>
      </c>
      <c r="Y1412" s="520" t="s">
        <v>12479</v>
      </c>
      <c r="Z1412" s="520" t="s">
        <v>12480</v>
      </c>
      <c r="AA1412" s="520" t="s">
        <v>2690</v>
      </c>
      <c r="AB1412" s="520" t="s">
        <v>12481</v>
      </c>
      <c r="AC1412" s="520" t="s">
        <v>12482</v>
      </c>
      <c r="AD1412" s="520" t="s">
        <v>12483</v>
      </c>
      <c r="AE1412" s="520" t="s">
        <v>6308</v>
      </c>
      <c r="AF1412" s="520" t="s">
        <v>2464</v>
      </c>
      <c r="AG1412" s="520" t="s">
        <v>2464</v>
      </c>
    </row>
    <row r="1413" spans="1:33" ht="12.75" hidden="1" customHeight="1" outlineLevel="1">
      <c r="A1413" s="520" t="s">
        <v>12484</v>
      </c>
      <c r="B1413" s="520" t="s">
        <v>12485</v>
      </c>
      <c r="C1413" s="520" t="s">
        <v>12485</v>
      </c>
      <c r="D1413" s="520" t="s">
        <v>12485</v>
      </c>
      <c r="E1413" s="520" t="s">
        <v>11983</v>
      </c>
      <c r="F1413" s="520">
        <v>1</v>
      </c>
      <c r="G1413" s="523">
        <v>36526.000011574077</v>
      </c>
      <c r="H1413" s="523">
        <v>47848.999988425923</v>
      </c>
      <c r="I1413" s="523">
        <v>42599.59003472222</v>
      </c>
      <c r="J1413" s="520" t="s">
        <v>2465</v>
      </c>
      <c r="K1413" s="520">
        <v>1</v>
      </c>
      <c r="L1413" s="520" t="s">
        <v>2464</v>
      </c>
      <c r="M1413" s="520" t="s">
        <v>12486</v>
      </c>
      <c r="N1413" s="523">
        <v>39482</v>
      </c>
      <c r="O1413" s="520" t="s">
        <v>6297</v>
      </c>
      <c r="P1413" s="520" t="s">
        <v>2464</v>
      </c>
      <c r="Q1413" s="520" t="s">
        <v>12487</v>
      </c>
      <c r="R1413" s="520" t="s">
        <v>12488</v>
      </c>
      <c r="S1413" s="520" t="s">
        <v>2464</v>
      </c>
      <c r="T1413" s="520" t="s">
        <v>2464</v>
      </c>
      <c r="U1413" s="520" t="s">
        <v>12487</v>
      </c>
      <c r="V1413" s="520" t="s">
        <v>12489</v>
      </c>
      <c r="W1413" s="520" t="s">
        <v>6302</v>
      </c>
      <c r="X1413" s="520" t="s">
        <v>6303</v>
      </c>
      <c r="Y1413" s="520" t="s">
        <v>2464</v>
      </c>
      <c r="Z1413" s="520" t="s">
        <v>2464</v>
      </c>
      <c r="AA1413" s="520" t="s">
        <v>2690</v>
      </c>
      <c r="AB1413" s="520" t="s">
        <v>12490</v>
      </c>
      <c r="AC1413" s="520" t="s">
        <v>12491</v>
      </c>
      <c r="AD1413" s="520" t="s">
        <v>12492</v>
      </c>
      <c r="AE1413" s="520" t="s">
        <v>6308</v>
      </c>
      <c r="AF1413" s="520" t="s">
        <v>2464</v>
      </c>
      <c r="AG1413" s="520" t="s">
        <v>2464</v>
      </c>
    </row>
    <row r="1414" spans="1:33" ht="12.75" hidden="1" customHeight="1" outlineLevel="1">
      <c r="A1414" s="520" t="s">
        <v>12493</v>
      </c>
      <c r="B1414" s="520" t="s">
        <v>12494</v>
      </c>
      <c r="C1414" s="520" t="s">
        <v>12494</v>
      </c>
      <c r="D1414" s="520" t="s">
        <v>12494</v>
      </c>
      <c r="E1414" s="520" t="s">
        <v>11983</v>
      </c>
      <c r="F1414" s="520">
        <v>1</v>
      </c>
      <c r="G1414" s="523">
        <v>36526.000011574077</v>
      </c>
      <c r="H1414" s="523">
        <v>47848.999988425923</v>
      </c>
      <c r="I1414" s="523">
        <v>42599.59003472222</v>
      </c>
      <c r="J1414" s="520" t="s">
        <v>2465</v>
      </c>
      <c r="K1414" s="520">
        <v>1</v>
      </c>
      <c r="L1414" s="520" t="s">
        <v>2464</v>
      </c>
      <c r="M1414" s="520" t="s">
        <v>12495</v>
      </c>
      <c r="N1414" s="523">
        <v>39482</v>
      </c>
      <c r="O1414" s="520" t="s">
        <v>6297</v>
      </c>
      <c r="P1414" s="520" t="s">
        <v>2464</v>
      </c>
      <c r="Q1414" s="520" t="s">
        <v>12496</v>
      </c>
      <c r="R1414" s="520" t="s">
        <v>12497</v>
      </c>
      <c r="S1414" s="520" t="s">
        <v>2464</v>
      </c>
      <c r="T1414" s="520" t="s">
        <v>2464</v>
      </c>
      <c r="U1414" s="520" t="s">
        <v>12498</v>
      </c>
      <c r="V1414" s="520" t="s">
        <v>12499</v>
      </c>
      <c r="W1414" s="520" t="s">
        <v>6302</v>
      </c>
      <c r="X1414" s="520" t="s">
        <v>6303</v>
      </c>
      <c r="Y1414" s="520" t="s">
        <v>2464</v>
      </c>
      <c r="Z1414" s="520" t="s">
        <v>2464</v>
      </c>
      <c r="AA1414" s="520" t="s">
        <v>2690</v>
      </c>
      <c r="AB1414" s="520" t="s">
        <v>12500</v>
      </c>
      <c r="AC1414" s="520" t="s">
        <v>12501</v>
      </c>
      <c r="AD1414" s="520" t="s">
        <v>12502</v>
      </c>
      <c r="AE1414" s="520" t="s">
        <v>6308</v>
      </c>
      <c r="AF1414" s="520" t="s">
        <v>2464</v>
      </c>
      <c r="AG1414" s="520" t="s">
        <v>2464</v>
      </c>
    </row>
    <row r="1415" spans="1:33" ht="12.75" hidden="1" customHeight="1" outlineLevel="1">
      <c r="A1415" s="520" t="s">
        <v>12503</v>
      </c>
      <c r="B1415" s="520" t="s">
        <v>12504</v>
      </c>
      <c r="C1415" s="520" t="s">
        <v>12504</v>
      </c>
      <c r="D1415" s="520" t="s">
        <v>12504</v>
      </c>
      <c r="E1415" s="520" t="s">
        <v>11983</v>
      </c>
      <c r="F1415" s="520">
        <v>1</v>
      </c>
      <c r="G1415" s="523">
        <v>36526.000011574077</v>
      </c>
      <c r="H1415" s="523">
        <v>47848.999988425923</v>
      </c>
      <c r="I1415" s="523">
        <v>42599.59003472222</v>
      </c>
      <c r="J1415" s="520" t="s">
        <v>2465</v>
      </c>
      <c r="K1415" s="520">
        <v>1</v>
      </c>
      <c r="L1415" s="520" t="s">
        <v>2464</v>
      </c>
      <c r="M1415" s="520" t="s">
        <v>12505</v>
      </c>
      <c r="N1415" s="523">
        <v>39482</v>
      </c>
      <c r="O1415" s="520" t="s">
        <v>6405</v>
      </c>
      <c r="P1415" s="520" t="s">
        <v>2464</v>
      </c>
      <c r="Q1415" s="520" t="s">
        <v>12506</v>
      </c>
      <c r="R1415" s="520" t="s">
        <v>12507</v>
      </c>
      <c r="S1415" s="520" t="s">
        <v>12508</v>
      </c>
      <c r="T1415" s="520" t="s">
        <v>2464</v>
      </c>
      <c r="U1415" s="520" t="s">
        <v>12509</v>
      </c>
      <c r="V1415" s="520" t="s">
        <v>12510</v>
      </c>
      <c r="W1415" s="520" t="s">
        <v>6302</v>
      </c>
      <c r="X1415" s="520" t="s">
        <v>6303</v>
      </c>
      <c r="Y1415" s="520" t="s">
        <v>12511</v>
      </c>
      <c r="Z1415" s="520" t="s">
        <v>6909</v>
      </c>
      <c r="AA1415" s="520" t="s">
        <v>2690</v>
      </c>
      <c r="AB1415" s="520" t="s">
        <v>12512</v>
      </c>
      <c r="AC1415" s="520" t="s">
        <v>12513</v>
      </c>
      <c r="AD1415" s="520" t="s">
        <v>12514</v>
      </c>
      <c r="AE1415" s="520" t="s">
        <v>6414</v>
      </c>
      <c r="AF1415" s="520" t="s">
        <v>2464</v>
      </c>
      <c r="AG1415" s="520" t="s">
        <v>12515</v>
      </c>
    </row>
    <row r="1416" spans="1:33" ht="12.75" hidden="1" customHeight="1" outlineLevel="1">
      <c r="A1416" s="520" t="s">
        <v>12516</v>
      </c>
      <c r="B1416" s="520" t="s">
        <v>12517</v>
      </c>
      <c r="C1416" s="520" t="s">
        <v>12517</v>
      </c>
      <c r="D1416" s="520" t="s">
        <v>12517</v>
      </c>
      <c r="E1416" s="520" t="s">
        <v>11983</v>
      </c>
      <c r="F1416" s="520">
        <v>1</v>
      </c>
      <c r="G1416" s="523">
        <v>36526.000011574077</v>
      </c>
      <c r="H1416" s="523">
        <v>47848.999988425923</v>
      </c>
      <c r="I1416" s="523">
        <v>42599.59003472222</v>
      </c>
      <c r="J1416" s="520" t="s">
        <v>2465</v>
      </c>
      <c r="K1416" s="520">
        <v>1</v>
      </c>
      <c r="L1416" s="520" t="s">
        <v>2464</v>
      </c>
      <c r="M1416" s="520" t="s">
        <v>12518</v>
      </c>
      <c r="N1416" s="523">
        <v>39482</v>
      </c>
      <c r="O1416" s="520" t="s">
        <v>6405</v>
      </c>
      <c r="P1416" s="520" t="s">
        <v>2464</v>
      </c>
      <c r="Q1416" s="520" t="s">
        <v>12519</v>
      </c>
      <c r="R1416" s="520" t="s">
        <v>2464</v>
      </c>
      <c r="S1416" s="520" t="s">
        <v>2464</v>
      </c>
      <c r="T1416" s="520" t="s">
        <v>2464</v>
      </c>
      <c r="U1416" s="520" t="s">
        <v>12520</v>
      </c>
      <c r="V1416" s="520" t="s">
        <v>2464</v>
      </c>
      <c r="W1416" s="520" t="s">
        <v>6302</v>
      </c>
      <c r="X1416" s="520" t="s">
        <v>6303</v>
      </c>
      <c r="Y1416" s="520" t="s">
        <v>2464</v>
      </c>
      <c r="Z1416" s="520" t="s">
        <v>2464</v>
      </c>
      <c r="AA1416" s="520" t="s">
        <v>2690</v>
      </c>
      <c r="AB1416" s="520" t="s">
        <v>12521</v>
      </c>
      <c r="AC1416" s="520" t="s">
        <v>12522</v>
      </c>
      <c r="AD1416" s="520" t="s">
        <v>2464</v>
      </c>
      <c r="AE1416" s="520" t="s">
        <v>6414</v>
      </c>
      <c r="AF1416" s="520" t="s">
        <v>2464</v>
      </c>
      <c r="AG1416" s="520" t="s">
        <v>2464</v>
      </c>
    </row>
    <row r="1417" spans="1:33" ht="12.75" hidden="1" customHeight="1" outlineLevel="1">
      <c r="A1417" s="520" t="s">
        <v>12523</v>
      </c>
      <c r="B1417" s="520" t="s">
        <v>12524</v>
      </c>
      <c r="C1417" s="520" t="s">
        <v>12524</v>
      </c>
      <c r="D1417" s="520" t="s">
        <v>12524</v>
      </c>
      <c r="E1417" s="520" t="s">
        <v>11983</v>
      </c>
      <c r="F1417" s="520">
        <v>1</v>
      </c>
      <c r="G1417" s="523">
        <v>36526.000011574077</v>
      </c>
      <c r="H1417" s="523">
        <v>47848.999988425923</v>
      </c>
      <c r="I1417" s="523">
        <v>42599.59003472222</v>
      </c>
      <c r="J1417" s="520" t="s">
        <v>2465</v>
      </c>
      <c r="K1417" s="520">
        <v>1</v>
      </c>
      <c r="L1417" s="520" t="s">
        <v>2464</v>
      </c>
      <c r="M1417" s="520" t="s">
        <v>12525</v>
      </c>
      <c r="N1417" s="523">
        <v>39482</v>
      </c>
      <c r="O1417" s="520" t="s">
        <v>6405</v>
      </c>
      <c r="P1417" s="520" t="s">
        <v>2464</v>
      </c>
      <c r="Q1417" s="520" t="s">
        <v>12526</v>
      </c>
      <c r="R1417" s="520" t="s">
        <v>12527</v>
      </c>
      <c r="S1417" s="520" t="s">
        <v>2464</v>
      </c>
      <c r="T1417" s="520" t="s">
        <v>2464</v>
      </c>
      <c r="U1417" s="520" t="s">
        <v>12528</v>
      </c>
      <c r="V1417" s="520" t="s">
        <v>12529</v>
      </c>
      <c r="W1417" s="520" t="s">
        <v>6302</v>
      </c>
      <c r="X1417" s="520" t="s">
        <v>6303</v>
      </c>
      <c r="Y1417" s="520" t="s">
        <v>2464</v>
      </c>
      <c r="Z1417" s="520" t="s">
        <v>2464</v>
      </c>
      <c r="AA1417" s="520" t="s">
        <v>2690</v>
      </c>
      <c r="AB1417" s="520" t="s">
        <v>12530</v>
      </c>
      <c r="AC1417" s="520" t="s">
        <v>12531</v>
      </c>
      <c r="AD1417" s="520" t="s">
        <v>12532</v>
      </c>
      <c r="AE1417" s="520" t="s">
        <v>6414</v>
      </c>
      <c r="AF1417" s="520" t="s">
        <v>2464</v>
      </c>
      <c r="AG1417" s="520" t="s">
        <v>2464</v>
      </c>
    </row>
    <row r="1418" spans="1:33" ht="12.75" hidden="1" customHeight="1" outlineLevel="1">
      <c r="A1418" s="520" t="s">
        <v>12533</v>
      </c>
      <c r="B1418" s="520" t="s">
        <v>12534</v>
      </c>
      <c r="C1418" s="520" t="s">
        <v>12534</v>
      </c>
      <c r="D1418" s="520" t="s">
        <v>12534</v>
      </c>
      <c r="E1418" s="520" t="s">
        <v>11983</v>
      </c>
      <c r="F1418" s="520">
        <v>1</v>
      </c>
      <c r="G1418" s="523">
        <v>36526.000011574077</v>
      </c>
      <c r="H1418" s="523">
        <v>47848.999988425923</v>
      </c>
      <c r="I1418" s="523">
        <v>42599.59003472222</v>
      </c>
      <c r="J1418" s="520" t="s">
        <v>2465</v>
      </c>
      <c r="K1418" s="520">
        <v>1</v>
      </c>
      <c r="L1418" s="520" t="s">
        <v>2464</v>
      </c>
      <c r="M1418" s="520" t="s">
        <v>12535</v>
      </c>
      <c r="N1418" s="523">
        <v>39482</v>
      </c>
      <c r="O1418" s="520" t="s">
        <v>6405</v>
      </c>
      <c r="P1418" s="520" t="s">
        <v>2464</v>
      </c>
      <c r="Q1418" s="520" t="s">
        <v>12536</v>
      </c>
      <c r="R1418" s="520" t="s">
        <v>12537</v>
      </c>
      <c r="S1418" s="520" t="s">
        <v>2464</v>
      </c>
      <c r="T1418" s="520" t="s">
        <v>2464</v>
      </c>
      <c r="U1418" s="520" t="s">
        <v>12538</v>
      </c>
      <c r="V1418" s="520" t="s">
        <v>12539</v>
      </c>
      <c r="W1418" s="520" t="s">
        <v>6302</v>
      </c>
      <c r="X1418" s="520" t="s">
        <v>6303</v>
      </c>
      <c r="Y1418" s="520" t="s">
        <v>2464</v>
      </c>
      <c r="Z1418" s="520" t="s">
        <v>2464</v>
      </c>
      <c r="AA1418" s="520" t="s">
        <v>2690</v>
      </c>
      <c r="AB1418" s="520" t="s">
        <v>12540</v>
      </c>
      <c r="AC1418" s="520" t="s">
        <v>12541</v>
      </c>
      <c r="AD1418" s="520" t="s">
        <v>12542</v>
      </c>
      <c r="AE1418" s="520" t="s">
        <v>6414</v>
      </c>
      <c r="AF1418" s="520" t="s">
        <v>2464</v>
      </c>
      <c r="AG1418" s="520" t="s">
        <v>2464</v>
      </c>
    </row>
    <row r="1419" spans="1:33" ht="12.75" hidden="1" customHeight="1" outlineLevel="1">
      <c r="A1419" s="520" t="s">
        <v>12543</v>
      </c>
      <c r="B1419" s="520" t="s">
        <v>12544</v>
      </c>
      <c r="C1419" s="520" t="s">
        <v>12544</v>
      </c>
      <c r="D1419" s="520" t="s">
        <v>12544</v>
      </c>
      <c r="E1419" s="520" t="s">
        <v>11983</v>
      </c>
      <c r="F1419" s="520">
        <v>1</v>
      </c>
      <c r="G1419" s="523">
        <v>36526.000011574077</v>
      </c>
      <c r="H1419" s="523">
        <v>47848.999988425923</v>
      </c>
      <c r="I1419" s="523">
        <v>42599.59003472222</v>
      </c>
      <c r="J1419" s="520" t="s">
        <v>2465</v>
      </c>
      <c r="K1419" s="520">
        <v>1</v>
      </c>
      <c r="L1419" s="520" t="s">
        <v>2464</v>
      </c>
      <c r="M1419" s="520" t="s">
        <v>12545</v>
      </c>
      <c r="N1419" s="523">
        <v>39482</v>
      </c>
      <c r="O1419" s="520" t="s">
        <v>6517</v>
      </c>
      <c r="P1419" s="520" t="s">
        <v>2464</v>
      </c>
      <c r="Q1419" s="520" t="s">
        <v>12546</v>
      </c>
      <c r="R1419" s="520" t="s">
        <v>2464</v>
      </c>
      <c r="S1419" s="520" t="s">
        <v>12547</v>
      </c>
      <c r="T1419" s="520" t="s">
        <v>2464</v>
      </c>
      <c r="U1419" s="520" t="s">
        <v>12548</v>
      </c>
      <c r="V1419" s="520" t="s">
        <v>12549</v>
      </c>
      <c r="W1419" s="520" t="s">
        <v>6302</v>
      </c>
      <c r="X1419" s="520" t="s">
        <v>6303</v>
      </c>
      <c r="Y1419" s="520" t="s">
        <v>12550</v>
      </c>
      <c r="Z1419" s="520" t="s">
        <v>12551</v>
      </c>
      <c r="AA1419" s="520" t="s">
        <v>2690</v>
      </c>
      <c r="AB1419" s="520" t="s">
        <v>12552</v>
      </c>
      <c r="AC1419" s="520" t="s">
        <v>12553</v>
      </c>
      <c r="AD1419" s="520" t="s">
        <v>2464</v>
      </c>
      <c r="AE1419" s="520" t="s">
        <v>6525</v>
      </c>
      <c r="AF1419" s="520" t="s">
        <v>2464</v>
      </c>
      <c r="AG1419" s="520" t="s">
        <v>12554</v>
      </c>
    </row>
    <row r="1420" spans="1:33" ht="12.75" hidden="1" customHeight="1" outlineLevel="1">
      <c r="A1420" s="520" t="s">
        <v>12555</v>
      </c>
      <c r="B1420" s="520" t="s">
        <v>12556</v>
      </c>
      <c r="C1420" s="520" t="s">
        <v>12556</v>
      </c>
      <c r="D1420" s="520" t="s">
        <v>12556</v>
      </c>
      <c r="E1420" s="520" t="s">
        <v>11983</v>
      </c>
      <c r="F1420" s="520">
        <v>1</v>
      </c>
      <c r="G1420" s="523">
        <v>36526.000011574077</v>
      </c>
      <c r="H1420" s="523">
        <v>47848.999988425923</v>
      </c>
      <c r="I1420" s="523">
        <v>42599.59003472222</v>
      </c>
      <c r="J1420" s="520" t="s">
        <v>2465</v>
      </c>
      <c r="K1420" s="520">
        <v>1</v>
      </c>
      <c r="L1420" s="520" t="s">
        <v>2464</v>
      </c>
      <c r="M1420" s="520" t="s">
        <v>12557</v>
      </c>
      <c r="N1420" s="523">
        <v>39482</v>
      </c>
      <c r="O1420" s="520" t="s">
        <v>6517</v>
      </c>
      <c r="P1420" s="520" t="s">
        <v>2464</v>
      </c>
      <c r="Q1420" s="520" t="s">
        <v>12558</v>
      </c>
      <c r="R1420" s="520" t="s">
        <v>2464</v>
      </c>
      <c r="S1420" s="520" t="s">
        <v>2464</v>
      </c>
      <c r="T1420" s="520" t="s">
        <v>2464</v>
      </c>
      <c r="U1420" s="520" t="s">
        <v>12559</v>
      </c>
      <c r="V1420" s="520" t="s">
        <v>12560</v>
      </c>
      <c r="W1420" s="520" t="s">
        <v>6302</v>
      </c>
      <c r="X1420" s="520" t="s">
        <v>6303</v>
      </c>
      <c r="Y1420" s="520" t="s">
        <v>2464</v>
      </c>
      <c r="Z1420" s="520" t="s">
        <v>2464</v>
      </c>
      <c r="AA1420" s="520" t="s">
        <v>2690</v>
      </c>
      <c r="AB1420" s="520" t="s">
        <v>12561</v>
      </c>
      <c r="AC1420" s="520" t="s">
        <v>12562</v>
      </c>
      <c r="AD1420" s="520" t="s">
        <v>2464</v>
      </c>
      <c r="AE1420" s="520" t="s">
        <v>6525</v>
      </c>
      <c r="AF1420" s="520" t="s">
        <v>2464</v>
      </c>
      <c r="AG1420" s="520" t="s">
        <v>2464</v>
      </c>
    </row>
    <row r="1421" spans="1:33" ht="12.75" hidden="1" customHeight="1" outlineLevel="1">
      <c r="A1421" s="520" t="s">
        <v>12563</v>
      </c>
      <c r="B1421" s="520" t="s">
        <v>12564</v>
      </c>
      <c r="C1421" s="520" t="s">
        <v>12564</v>
      </c>
      <c r="D1421" s="520" t="s">
        <v>12564</v>
      </c>
      <c r="E1421" s="520" t="s">
        <v>11983</v>
      </c>
      <c r="F1421" s="520">
        <v>1</v>
      </c>
      <c r="G1421" s="523">
        <v>36526.000011574077</v>
      </c>
      <c r="H1421" s="523">
        <v>47848.999988425923</v>
      </c>
      <c r="I1421" s="523">
        <v>42599.59003472222</v>
      </c>
      <c r="J1421" s="520" t="s">
        <v>2465</v>
      </c>
      <c r="K1421" s="520">
        <v>1</v>
      </c>
      <c r="L1421" s="520" t="s">
        <v>2464</v>
      </c>
      <c r="M1421" s="520" t="s">
        <v>12565</v>
      </c>
      <c r="N1421" s="523">
        <v>39482</v>
      </c>
      <c r="O1421" s="520" t="s">
        <v>6517</v>
      </c>
      <c r="P1421" s="520" t="s">
        <v>2464</v>
      </c>
      <c r="Q1421" s="520" t="s">
        <v>12566</v>
      </c>
      <c r="R1421" s="520" t="s">
        <v>12567</v>
      </c>
      <c r="S1421" s="520" t="s">
        <v>2464</v>
      </c>
      <c r="T1421" s="520" t="s">
        <v>2464</v>
      </c>
      <c r="U1421" s="520" t="s">
        <v>12568</v>
      </c>
      <c r="V1421" s="520" t="s">
        <v>12569</v>
      </c>
      <c r="W1421" s="520" t="s">
        <v>6302</v>
      </c>
      <c r="X1421" s="520" t="s">
        <v>6303</v>
      </c>
      <c r="Y1421" s="520" t="s">
        <v>2464</v>
      </c>
      <c r="Z1421" s="520" t="s">
        <v>2464</v>
      </c>
      <c r="AA1421" s="520" t="s">
        <v>2690</v>
      </c>
      <c r="AB1421" s="520" t="s">
        <v>12570</v>
      </c>
      <c r="AC1421" s="520" t="s">
        <v>12571</v>
      </c>
      <c r="AD1421" s="520" t="s">
        <v>12572</v>
      </c>
      <c r="AE1421" s="520" t="s">
        <v>6525</v>
      </c>
      <c r="AF1421" s="520" t="s">
        <v>2464</v>
      </c>
      <c r="AG1421" s="520" t="s">
        <v>2464</v>
      </c>
    </row>
    <row r="1422" spans="1:33" ht="12.75" hidden="1" customHeight="1" outlineLevel="1">
      <c r="A1422" s="520" t="s">
        <v>12573</v>
      </c>
      <c r="B1422" s="520" t="s">
        <v>12574</v>
      </c>
      <c r="C1422" s="520" t="s">
        <v>12574</v>
      </c>
      <c r="D1422" s="520" t="s">
        <v>12574</v>
      </c>
      <c r="E1422" s="520" t="s">
        <v>11983</v>
      </c>
      <c r="F1422" s="520">
        <v>1</v>
      </c>
      <c r="G1422" s="523">
        <v>36526.000011574077</v>
      </c>
      <c r="H1422" s="523">
        <v>47848.999988425923</v>
      </c>
      <c r="I1422" s="523">
        <v>42599.59003472222</v>
      </c>
      <c r="J1422" s="520" t="s">
        <v>2465</v>
      </c>
      <c r="K1422" s="520">
        <v>1</v>
      </c>
      <c r="L1422" s="520" t="s">
        <v>2464</v>
      </c>
      <c r="M1422" s="520" t="s">
        <v>12575</v>
      </c>
      <c r="N1422" s="523">
        <v>39482</v>
      </c>
      <c r="O1422" s="520" t="s">
        <v>6297</v>
      </c>
      <c r="P1422" s="520" t="s">
        <v>2464</v>
      </c>
      <c r="Q1422" s="520" t="s">
        <v>12576</v>
      </c>
      <c r="R1422" s="520" t="s">
        <v>2464</v>
      </c>
      <c r="S1422" s="520" t="s">
        <v>12577</v>
      </c>
      <c r="T1422" s="520" t="s">
        <v>2464</v>
      </c>
      <c r="U1422" s="520" t="s">
        <v>12578</v>
      </c>
      <c r="V1422" s="520" t="s">
        <v>12579</v>
      </c>
      <c r="W1422" s="520" t="s">
        <v>6302</v>
      </c>
      <c r="X1422" s="520" t="s">
        <v>6303</v>
      </c>
      <c r="Y1422" s="520" t="s">
        <v>12580</v>
      </c>
      <c r="Z1422" s="520" t="s">
        <v>12581</v>
      </c>
      <c r="AA1422" s="520" t="s">
        <v>2690</v>
      </c>
      <c r="AB1422" s="520" t="s">
        <v>12582</v>
      </c>
      <c r="AC1422" s="520" t="s">
        <v>12583</v>
      </c>
      <c r="AD1422" s="520" t="s">
        <v>2464</v>
      </c>
      <c r="AE1422" s="520" t="s">
        <v>6308</v>
      </c>
      <c r="AF1422" s="520" t="s">
        <v>2464</v>
      </c>
      <c r="AG1422" s="520" t="s">
        <v>12584</v>
      </c>
    </row>
    <row r="1423" spans="1:33" ht="12.75" hidden="1" customHeight="1" outlineLevel="1">
      <c r="A1423" s="520" t="s">
        <v>12585</v>
      </c>
      <c r="B1423" s="520" t="s">
        <v>12586</v>
      </c>
      <c r="C1423" s="520" t="s">
        <v>12586</v>
      </c>
      <c r="D1423" s="520" t="s">
        <v>12586</v>
      </c>
      <c r="E1423" s="520" t="s">
        <v>11983</v>
      </c>
      <c r="F1423" s="520">
        <v>1</v>
      </c>
      <c r="G1423" s="523">
        <v>36526.000011574077</v>
      </c>
      <c r="H1423" s="523">
        <v>47848.999988425923</v>
      </c>
      <c r="I1423" s="523">
        <v>42599.59003472222</v>
      </c>
      <c r="J1423" s="520" t="s">
        <v>2465</v>
      </c>
      <c r="K1423" s="520">
        <v>1</v>
      </c>
      <c r="L1423" s="520" t="s">
        <v>2464</v>
      </c>
      <c r="M1423" s="520" t="s">
        <v>12587</v>
      </c>
      <c r="N1423" s="523">
        <v>39482</v>
      </c>
      <c r="O1423" s="520" t="s">
        <v>6541</v>
      </c>
      <c r="P1423" s="520" t="s">
        <v>2464</v>
      </c>
      <c r="Q1423" s="520" t="s">
        <v>12588</v>
      </c>
      <c r="R1423" s="520" t="s">
        <v>12589</v>
      </c>
      <c r="S1423" s="520" t="s">
        <v>2464</v>
      </c>
      <c r="T1423" s="520" t="s">
        <v>2464</v>
      </c>
      <c r="U1423" s="520" t="s">
        <v>12590</v>
      </c>
      <c r="V1423" s="520" t="s">
        <v>12591</v>
      </c>
      <c r="W1423" s="520" t="s">
        <v>6302</v>
      </c>
      <c r="X1423" s="520" t="s">
        <v>6303</v>
      </c>
      <c r="Y1423" s="520" t="s">
        <v>2464</v>
      </c>
      <c r="Z1423" s="520" t="s">
        <v>2464</v>
      </c>
      <c r="AA1423" s="520" t="s">
        <v>2690</v>
      </c>
      <c r="AB1423" s="520" t="s">
        <v>12592</v>
      </c>
      <c r="AC1423" s="520" t="s">
        <v>12593</v>
      </c>
      <c r="AD1423" s="520" t="s">
        <v>12594</v>
      </c>
      <c r="AE1423" s="520" t="s">
        <v>6549</v>
      </c>
      <c r="AF1423" s="520" t="s">
        <v>2464</v>
      </c>
      <c r="AG1423" s="520" t="s">
        <v>2464</v>
      </c>
    </row>
    <row r="1424" spans="1:33" ht="12.75" hidden="1" customHeight="1" outlineLevel="1">
      <c r="A1424" s="520" t="s">
        <v>12595</v>
      </c>
      <c r="B1424" s="520" t="s">
        <v>12596</v>
      </c>
      <c r="C1424" s="520" t="s">
        <v>12596</v>
      </c>
      <c r="D1424" s="520" t="s">
        <v>12596</v>
      </c>
      <c r="E1424" s="520" t="s">
        <v>11983</v>
      </c>
      <c r="F1424" s="520">
        <v>1</v>
      </c>
      <c r="G1424" s="523">
        <v>36526.000011574077</v>
      </c>
      <c r="H1424" s="523">
        <v>47848.999988425923</v>
      </c>
      <c r="I1424" s="523">
        <v>42599.59003472222</v>
      </c>
      <c r="J1424" s="520" t="s">
        <v>2465</v>
      </c>
      <c r="K1424" s="520">
        <v>1</v>
      </c>
      <c r="L1424" s="520" t="s">
        <v>2464</v>
      </c>
      <c r="M1424" s="520" t="s">
        <v>12597</v>
      </c>
      <c r="N1424" s="523">
        <v>39482</v>
      </c>
      <c r="O1424" s="520" t="s">
        <v>6541</v>
      </c>
      <c r="P1424" s="520" t="s">
        <v>2464</v>
      </c>
      <c r="Q1424" s="520" t="s">
        <v>12598</v>
      </c>
      <c r="R1424" s="520" t="s">
        <v>12599</v>
      </c>
      <c r="S1424" s="520" t="s">
        <v>12600</v>
      </c>
      <c r="T1424" s="520" t="s">
        <v>2464</v>
      </c>
      <c r="U1424" s="520" t="s">
        <v>12601</v>
      </c>
      <c r="V1424" s="520" t="s">
        <v>12602</v>
      </c>
      <c r="W1424" s="520" t="s">
        <v>6302</v>
      </c>
      <c r="X1424" s="520" t="s">
        <v>6303</v>
      </c>
      <c r="Y1424" s="520" t="s">
        <v>12603</v>
      </c>
      <c r="Z1424" s="520" t="s">
        <v>12604</v>
      </c>
      <c r="AA1424" s="520" t="s">
        <v>2690</v>
      </c>
      <c r="AB1424" s="520" t="s">
        <v>12605</v>
      </c>
      <c r="AC1424" s="520" t="s">
        <v>12606</v>
      </c>
      <c r="AD1424" s="520" t="s">
        <v>12607</v>
      </c>
      <c r="AE1424" s="520" t="s">
        <v>6549</v>
      </c>
      <c r="AF1424" s="520" t="s">
        <v>2464</v>
      </c>
      <c r="AG1424" s="520" t="s">
        <v>12608</v>
      </c>
    </row>
    <row r="1425" spans="1:33" ht="12.75" hidden="1" customHeight="1" outlineLevel="1">
      <c r="A1425" s="520" t="s">
        <v>12609</v>
      </c>
      <c r="B1425" s="520" t="s">
        <v>12610</v>
      </c>
      <c r="C1425" s="520" t="s">
        <v>12610</v>
      </c>
      <c r="D1425" s="520" t="s">
        <v>12610</v>
      </c>
      <c r="E1425" s="520" t="s">
        <v>11983</v>
      </c>
      <c r="F1425" s="520">
        <v>1</v>
      </c>
      <c r="G1425" s="523">
        <v>36526.000011574077</v>
      </c>
      <c r="H1425" s="523">
        <v>47848.999988425923</v>
      </c>
      <c r="I1425" s="523">
        <v>42599.59003472222</v>
      </c>
      <c r="J1425" s="520" t="s">
        <v>2465</v>
      </c>
      <c r="K1425" s="520">
        <v>1</v>
      </c>
      <c r="L1425" s="520" t="s">
        <v>2464</v>
      </c>
      <c r="M1425" s="520" t="s">
        <v>12611</v>
      </c>
      <c r="N1425" s="523">
        <v>39482</v>
      </c>
      <c r="O1425" s="520" t="s">
        <v>6541</v>
      </c>
      <c r="P1425" s="520" t="s">
        <v>2464</v>
      </c>
      <c r="Q1425" s="520" t="s">
        <v>12612</v>
      </c>
      <c r="R1425" s="520" t="s">
        <v>12613</v>
      </c>
      <c r="S1425" s="520" t="s">
        <v>12614</v>
      </c>
      <c r="T1425" s="520" t="s">
        <v>2464</v>
      </c>
      <c r="U1425" s="520" t="s">
        <v>12615</v>
      </c>
      <c r="V1425" s="520" t="s">
        <v>12616</v>
      </c>
      <c r="W1425" s="520" t="s">
        <v>6302</v>
      </c>
      <c r="X1425" s="520" t="s">
        <v>6303</v>
      </c>
      <c r="Y1425" s="520" t="s">
        <v>12617</v>
      </c>
      <c r="Z1425" s="520" t="s">
        <v>12618</v>
      </c>
      <c r="AA1425" s="520" t="s">
        <v>2690</v>
      </c>
      <c r="AB1425" s="520" t="s">
        <v>12619</v>
      </c>
      <c r="AC1425" s="520" t="s">
        <v>12620</v>
      </c>
      <c r="AD1425" s="520" t="s">
        <v>12621</v>
      </c>
      <c r="AE1425" s="520" t="s">
        <v>6549</v>
      </c>
      <c r="AF1425" s="520" t="s">
        <v>2464</v>
      </c>
      <c r="AG1425" s="520" t="s">
        <v>12622</v>
      </c>
    </row>
    <row r="1426" spans="1:33" ht="12.75" hidden="1" customHeight="1" outlineLevel="1">
      <c r="A1426" s="520" t="s">
        <v>12623</v>
      </c>
      <c r="B1426" s="520" t="s">
        <v>12624</v>
      </c>
      <c r="C1426" s="520" t="s">
        <v>12624</v>
      </c>
      <c r="D1426" s="520" t="s">
        <v>12624</v>
      </c>
      <c r="E1426" s="520" t="s">
        <v>11983</v>
      </c>
      <c r="F1426" s="520">
        <v>1</v>
      </c>
      <c r="G1426" s="523">
        <v>36526.000011574077</v>
      </c>
      <c r="H1426" s="523">
        <v>47848.999988425923</v>
      </c>
      <c r="I1426" s="523">
        <v>42599.59003472222</v>
      </c>
      <c r="J1426" s="520" t="s">
        <v>2465</v>
      </c>
      <c r="K1426" s="520">
        <v>1</v>
      </c>
      <c r="L1426" s="520" t="s">
        <v>2464</v>
      </c>
      <c r="M1426" s="520" t="s">
        <v>12625</v>
      </c>
      <c r="N1426" s="523">
        <v>39482</v>
      </c>
      <c r="O1426" s="520" t="s">
        <v>6541</v>
      </c>
      <c r="P1426" s="520" t="s">
        <v>2464</v>
      </c>
      <c r="Q1426" s="520" t="s">
        <v>12626</v>
      </c>
      <c r="R1426" s="520" t="s">
        <v>12627</v>
      </c>
      <c r="S1426" s="520" t="s">
        <v>12614</v>
      </c>
      <c r="T1426" s="520" t="s">
        <v>2464</v>
      </c>
      <c r="U1426" s="520" t="s">
        <v>12628</v>
      </c>
      <c r="V1426" s="520" t="s">
        <v>12629</v>
      </c>
      <c r="W1426" s="520" t="s">
        <v>6302</v>
      </c>
      <c r="X1426" s="520" t="s">
        <v>6303</v>
      </c>
      <c r="Y1426" s="520" t="s">
        <v>12630</v>
      </c>
      <c r="Z1426" s="520" t="s">
        <v>12631</v>
      </c>
      <c r="AA1426" s="520" t="s">
        <v>2690</v>
      </c>
      <c r="AB1426" s="520" t="s">
        <v>12632</v>
      </c>
      <c r="AC1426" s="520" t="s">
        <v>12633</v>
      </c>
      <c r="AD1426" s="520" t="s">
        <v>12634</v>
      </c>
      <c r="AE1426" s="520" t="s">
        <v>6549</v>
      </c>
      <c r="AF1426" s="520" t="s">
        <v>2464</v>
      </c>
      <c r="AG1426" s="520" t="s">
        <v>12635</v>
      </c>
    </row>
    <row r="1427" spans="1:33" ht="12.75" hidden="1" customHeight="1" outlineLevel="1">
      <c r="A1427" s="520" t="s">
        <v>12636</v>
      </c>
      <c r="B1427" s="520" t="s">
        <v>12637</v>
      </c>
      <c r="C1427" s="520" t="s">
        <v>12637</v>
      </c>
      <c r="D1427" s="520" t="s">
        <v>12637</v>
      </c>
      <c r="E1427" s="520" t="s">
        <v>11983</v>
      </c>
      <c r="F1427" s="520">
        <v>1</v>
      </c>
      <c r="G1427" s="523">
        <v>36526.000011574077</v>
      </c>
      <c r="H1427" s="523">
        <v>47848.999988425923</v>
      </c>
      <c r="I1427" s="523">
        <v>42599.59003472222</v>
      </c>
      <c r="J1427" s="520" t="s">
        <v>2465</v>
      </c>
      <c r="K1427" s="520">
        <v>1</v>
      </c>
      <c r="L1427" s="520" t="s">
        <v>2464</v>
      </c>
      <c r="M1427" s="520" t="s">
        <v>12638</v>
      </c>
      <c r="N1427" s="523">
        <v>39482</v>
      </c>
      <c r="O1427" s="520" t="s">
        <v>6541</v>
      </c>
      <c r="P1427" s="520" t="s">
        <v>2464</v>
      </c>
      <c r="Q1427" s="520" t="s">
        <v>12639</v>
      </c>
      <c r="R1427" s="520" t="s">
        <v>2464</v>
      </c>
      <c r="S1427" s="520" t="s">
        <v>2464</v>
      </c>
      <c r="T1427" s="520" t="s">
        <v>2464</v>
      </c>
      <c r="U1427" s="520" t="s">
        <v>12639</v>
      </c>
      <c r="V1427" s="520" t="s">
        <v>2464</v>
      </c>
      <c r="W1427" s="520" t="s">
        <v>6302</v>
      </c>
      <c r="X1427" s="520" t="s">
        <v>6303</v>
      </c>
      <c r="Y1427" s="520" t="s">
        <v>12640</v>
      </c>
      <c r="Z1427" s="520" t="s">
        <v>12641</v>
      </c>
      <c r="AA1427" s="520" t="s">
        <v>2690</v>
      </c>
      <c r="AB1427" s="520" t="s">
        <v>12642</v>
      </c>
      <c r="AC1427" s="520" t="s">
        <v>2464</v>
      </c>
      <c r="AD1427" s="520" t="s">
        <v>2464</v>
      </c>
      <c r="AE1427" s="520" t="s">
        <v>6549</v>
      </c>
      <c r="AF1427" s="520" t="s">
        <v>2464</v>
      </c>
      <c r="AG1427" s="520" t="s">
        <v>2464</v>
      </c>
    </row>
    <row r="1428" spans="1:33" ht="12.75" hidden="1" customHeight="1" outlineLevel="1">
      <c r="A1428" s="520" t="s">
        <v>12643</v>
      </c>
      <c r="B1428" s="520" t="s">
        <v>12644</v>
      </c>
      <c r="C1428" s="520" t="s">
        <v>12644</v>
      </c>
      <c r="D1428" s="520" t="s">
        <v>12644</v>
      </c>
      <c r="E1428" s="520" t="s">
        <v>11983</v>
      </c>
      <c r="F1428" s="520">
        <v>1</v>
      </c>
      <c r="G1428" s="523">
        <v>36526.000011574077</v>
      </c>
      <c r="H1428" s="523">
        <v>47848.999988425923</v>
      </c>
      <c r="I1428" s="523">
        <v>42599.59003472222</v>
      </c>
      <c r="J1428" s="520" t="s">
        <v>2465</v>
      </c>
      <c r="K1428" s="520">
        <v>1</v>
      </c>
      <c r="L1428" s="520" t="s">
        <v>2464</v>
      </c>
      <c r="M1428" s="520" t="s">
        <v>12645</v>
      </c>
      <c r="N1428" s="523">
        <v>39482</v>
      </c>
      <c r="O1428" s="520" t="s">
        <v>6541</v>
      </c>
      <c r="P1428" s="520" t="s">
        <v>2464</v>
      </c>
      <c r="Q1428" s="520" t="s">
        <v>9675</v>
      </c>
      <c r="R1428" s="520" t="s">
        <v>2464</v>
      </c>
      <c r="S1428" s="520" t="s">
        <v>12646</v>
      </c>
      <c r="T1428" s="520" t="s">
        <v>2464</v>
      </c>
      <c r="U1428" s="520" t="s">
        <v>9675</v>
      </c>
      <c r="V1428" s="520" t="s">
        <v>2464</v>
      </c>
      <c r="W1428" s="520" t="s">
        <v>6302</v>
      </c>
      <c r="X1428" s="520" t="s">
        <v>6303</v>
      </c>
      <c r="Y1428" s="520" t="s">
        <v>12647</v>
      </c>
      <c r="Z1428" s="520" t="s">
        <v>12648</v>
      </c>
      <c r="AA1428" s="520" t="s">
        <v>2690</v>
      </c>
      <c r="AB1428" s="520" t="s">
        <v>12649</v>
      </c>
      <c r="AC1428" s="520" t="s">
        <v>12650</v>
      </c>
      <c r="AD1428" s="520" t="s">
        <v>2464</v>
      </c>
      <c r="AE1428" s="520" t="s">
        <v>6549</v>
      </c>
      <c r="AF1428" s="520" t="s">
        <v>2464</v>
      </c>
      <c r="AG1428" s="520" t="s">
        <v>12651</v>
      </c>
    </row>
    <row r="1429" spans="1:33" ht="12.75" hidden="1" customHeight="1" outlineLevel="1">
      <c r="A1429" s="520" t="s">
        <v>12652</v>
      </c>
      <c r="B1429" s="520" t="s">
        <v>12653</v>
      </c>
      <c r="C1429" s="520" t="s">
        <v>12653</v>
      </c>
      <c r="D1429" s="520" t="s">
        <v>12653</v>
      </c>
      <c r="E1429" s="520" t="s">
        <v>11983</v>
      </c>
      <c r="F1429" s="520">
        <v>1</v>
      </c>
      <c r="G1429" s="523">
        <v>36526.000011574077</v>
      </c>
      <c r="H1429" s="523">
        <v>47848.999988425923</v>
      </c>
      <c r="I1429" s="523">
        <v>42599.59003472222</v>
      </c>
      <c r="J1429" s="520" t="s">
        <v>2465</v>
      </c>
      <c r="K1429" s="520">
        <v>1</v>
      </c>
      <c r="L1429" s="520" t="s">
        <v>2464</v>
      </c>
      <c r="M1429" s="520" t="s">
        <v>12654</v>
      </c>
      <c r="N1429" s="523">
        <v>39482</v>
      </c>
      <c r="O1429" s="520" t="s">
        <v>6541</v>
      </c>
      <c r="P1429" s="520" t="s">
        <v>12655</v>
      </c>
      <c r="Q1429" s="520" t="s">
        <v>12656</v>
      </c>
      <c r="R1429" s="520" t="s">
        <v>2464</v>
      </c>
      <c r="S1429" s="520" t="s">
        <v>2464</v>
      </c>
      <c r="T1429" s="520" t="s">
        <v>12657</v>
      </c>
      <c r="U1429" s="520" t="s">
        <v>12658</v>
      </c>
      <c r="V1429" s="520" t="s">
        <v>2464</v>
      </c>
      <c r="W1429" s="520" t="s">
        <v>6302</v>
      </c>
      <c r="X1429" s="520" t="s">
        <v>6303</v>
      </c>
      <c r="Y1429" s="520" t="s">
        <v>12659</v>
      </c>
      <c r="Z1429" s="520" t="s">
        <v>12660</v>
      </c>
      <c r="AA1429" s="520" t="s">
        <v>2690</v>
      </c>
      <c r="AB1429" s="520" t="s">
        <v>12653</v>
      </c>
      <c r="AC1429" s="520" t="s">
        <v>2464</v>
      </c>
      <c r="AD1429" s="520" t="s">
        <v>2464</v>
      </c>
      <c r="AE1429" s="520" t="s">
        <v>6549</v>
      </c>
      <c r="AF1429" s="520" t="s">
        <v>2464</v>
      </c>
      <c r="AG1429" s="520" t="s">
        <v>2464</v>
      </c>
    </row>
    <row r="1430" spans="1:33" ht="12.75" hidden="1" customHeight="1" outlineLevel="1">
      <c r="A1430" s="520" t="s">
        <v>12661</v>
      </c>
      <c r="B1430" s="520" t="s">
        <v>12662</v>
      </c>
      <c r="C1430" s="520" t="s">
        <v>12662</v>
      </c>
      <c r="D1430" s="520" t="s">
        <v>12662</v>
      </c>
      <c r="E1430" s="520" t="s">
        <v>11983</v>
      </c>
      <c r="F1430" s="520">
        <v>1</v>
      </c>
      <c r="G1430" s="523">
        <v>36526.000011574077</v>
      </c>
      <c r="H1430" s="523">
        <v>47848.999988425923</v>
      </c>
      <c r="I1430" s="523">
        <v>42599.59003472222</v>
      </c>
      <c r="J1430" s="520" t="s">
        <v>2465</v>
      </c>
      <c r="K1430" s="520">
        <v>1</v>
      </c>
      <c r="L1430" s="520" t="s">
        <v>2464</v>
      </c>
      <c r="M1430" s="520" t="s">
        <v>12663</v>
      </c>
      <c r="N1430" s="523">
        <v>39482</v>
      </c>
      <c r="O1430" s="520" t="s">
        <v>6541</v>
      </c>
      <c r="P1430" s="520" t="s">
        <v>2464</v>
      </c>
      <c r="Q1430" s="520" t="s">
        <v>12664</v>
      </c>
      <c r="R1430" s="520" t="s">
        <v>12665</v>
      </c>
      <c r="S1430" s="520" t="s">
        <v>2464</v>
      </c>
      <c r="T1430" s="520" t="s">
        <v>2464</v>
      </c>
      <c r="U1430" s="520" t="s">
        <v>12666</v>
      </c>
      <c r="V1430" s="520" t="s">
        <v>12667</v>
      </c>
      <c r="W1430" s="520" t="s">
        <v>6302</v>
      </c>
      <c r="X1430" s="520" t="s">
        <v>6303</v>
      </c>
      <c r="Y1430" s="520" t="s">
        <v>2464</v>
      </c>
      <c r="Z1430" s="520" t="s">
        <v>2464</v>
      </c>
      <c r="AA1430" s="520" t="s">
        <v>2690</v>
      </c>
      <c r="AB1430" s="520" t="s">
        <v>12668</v>
      </c>
      <c r="AC1430" s="520" t="s">
        <v>12669</v>
      </c>
      <c r="AD1430" s="520" t="s">
        <v>12670</v>
      </c>
      <c r="AE1430" s="520" t="s">
        <v>6549</v>
      </c>
      <c r="AF1430" s="520" t="s">
        <v>2464</v>
      </c>
      <c r="AG1430" s="520" t="s">
        <v>2464</v>
      </c>
    </row>
    <row r="1431" spans="1:33" ht="12.75" hidden="1" customHeight="1" outlineLevel="1">
      <c r="A1431" s="520" t="s">
        <v>12671</v>
      </c>
      <c r="B1431" s="520" t="s">
        <v>12672</v>
      </c>
      <c r="C1431" s="520" t="s">
        <v>12672</v>
      </c>
      <c r="D1431" s="520" t="s">
        <v>12672</v>
      </c>
      <c r="E1431" s="520" t="s">
        <v>11983</v>
      </c>
      <c r="F1431" s="520">
        <v>1</v>
      </c>
      <c r="G1431" s="523">
        <v>36526.000011574077</v>
      </c>
      <c r="H1431" s="523">
        <v>47848.999988425923</v>
      </c>
      <c r="I1431" s="523">
        <v>42599.59003472222</v>
      </c>
      <c r="J1431" s="520" t="s">
        <v>2465</v>
      </c>
      <c r="K1431" s="520">
        <v>1</v>
      </c>
      <c r="L1431" s="520" t="s">
        <v>2464</v>
      </c>
      <c r="M1431" s="520" t="s">
        <v>12673</v>
      </c>
      <c r="N1431" s="523">
        <v>39482</v>
      </c>
      <c r="O1431" s="520" t="s">
        <v>6541</v>
      </c>
      <c r="P1431" s="520" t="s">
        <v>2464</v>
      </c>
      <c r="Q1431" s="520" t="s">
        <v>12674</v>
      </c>
      <c r="R1431" s="520" t="s">
        <v>2464</v>
      </c>
      <c r="S1431" s="520" t="s">
        <v>2464</v>
      </c>
      <c r="T1431" s="520" t="s">
        <v>2464</v>
      </c>
      <c r="U1431" s="520" t="s">
        <v>12674</v>
      </c>
      <c r="V1431" s="520" t="s">
        <v>12675</v>
      </c>
      <c r="W1431" s="520" t="s">
        <v>6302</v>
      </c>
      <c r="X1431" s="520" t="s">
        <v>6303</v>
      </c>
      <c r="Y1431" s="520" t="s">
        <v>2464</v>
      </c>
      <c r="Z1431" s="520" t="s">
        <v>2464</v>
      </c>
      <c r="AA1431" s="520" t="s">
        <v>2690</v>
      </c>
      <c r="AB1431" s="520" t="s">
        <v>12676</v>
      </c>
      <c r="AC1431" s="520" t="s">
        <v>12677</v>
      </c>
      <c r="AD1431" s="520" t="s">
        <v>2464</v>
      </c>
      <c r="AE1431" s="520" t="s">
        <v>6549</v>
      </c>
      <c r="AF1431" s="520" t="s">
        <v>2464</v>
      </c>
      <c r="AG1431" s="520" t="s">
        <v>2464</v>
      </c>
    </row>
    <row r="1432" spans="1:33" ht="12.75" hidden="1" customHeight="1" outlineLevel="1">
      <c r="A1432" s="520" t="s">
        <v>12678</v>
      </c>
      <c r="B1432" s="520" t="s">
        <v>12679</v>
      </c>
      <c r="C1432" s="520" t="s">
        <v>12679</v>
      </c>
      <c r="D1432" s="520" t="s">
        <v>12679</v>
      </c>
      <c r="E1432" s="520" t="s">
        <v>11983</v>
      </c>
      <c r="F1432" s="520">
        <v>1</v>
      </c>
      <c r="G1432" s="523">
        <v>36526.000011574077</v>
      </c>
      <c r="H1432" s="523">
        <v>47848.999988425923</v>
      </c>
      <c r="I1432" s="523">
        <v>42599.59003472222</v>
      </c>
      <c r="J1432" s="520" t="s">
        <v>2465</v>
      </c>
      <c r="K1432" s="520">
        <v>1</v>
      </c>
      <c r="L1432" s="520" t="s">
        <v>2464</v>
      </c>
      <c r="M1432" s="520" t="s">
        <v>12680</v>
      </c>
      <c r="N1432" s="523">
        <v>39482</v>
      </c>
      <c r="O1432" s="520" t="s">
        <v>6541</v>
      </c>
      <c r="P1432" s="520" t="s">
        <v>2464</v>
      </c>
      <c r="Q1432" s="520" t="s">
        <v>12681</v>
      </c>
      <c r="R1432" s="520" t="s">
        <v>12682</v>
      </c>
      <c r="S1432" s="520" t="s">
        <v>2464</v>
      </c>
      <c r="T1432" s="520" t="s">
        <v>2464</v>
      </c>
      <c r="U1432" s="520" t="s">
        <v>12681</v>
      </c>
      <c r="V1432" s="520" t="s">
        <v>2464</v>
      </c>
      <c r="W1432" s="520" t="s">
        <v>6302</v>
      </c>
      <c r="X1432" s="520" t="s">
        <v>6303</v>
      </c>
      <c r="Y1432" s="520" t="s">
        <v>2464</v>
      </c>
      <c r="Z1432" s="520" t="s">
        <v>2464</v>
      </c>
      <c r="AA1432" s="520" t="s">
        <v>2690</v>
      </c>
      <c r="AB1432" s="520" t="s">
        <v>12683</v>
      </c>
      <c r="AC1432" s="520" t="s">
        <v>2464</v>
      </c>
      <c r="AD1432" s="520" t="s">
        <v>12684</v>
      </c>
      <c r="AE1432" s="520" t="s">
        <v>6549</v>
      </c>
      <c r="AF1432" s="520" t="s">
        <v>2464</v>
      </c>
      <c r="AG1432" s="520" t="s">
        <v>2464</v>
      </c>
    </row>
    <row r="1433" spans="1:33" ht="12.75" hidden="1" customHeight="1" outlineLevel="1">
      <c r="A1433" s="520" t="s">
        <v>12685</v>
      </c>
      <c r="B1433" s="520" t="s">
        <v>12686</v>
      </c>
      <c r="C1433" s="520" t="s">
        <v>12686</v>
      </c>
      <c r="D1433" s="520" t="s">
        <v>12686</v>
      </c>
      <c r="E1433" s="520" t="s">
        <v>11983</v>
      </c>
      <c r="F1433" s="520">
        <v>1</v>
      </c>
      <c r="G1433" s="523">
        <v>36526.000011574077</v>
      </c>
      <c r="H1433" s="523">
        <v>47848.999988425923</v>
      </c>
      <c r="I1433" s="523">
        <v>42599.59003472222</v>
      </c>
      <c r="J1433" s="520" t="s">
        <v>2465</v>
      </c>
      <c r="K1433" s="520">
        <v>1</v>
      </c>
      <c r="L1433" s="520" t="s">
        <v>2464</v>
      </c>
      <c r="M1433" s="520" t="s">
        <v>12687</v>
      </c>
      <c r="N1433" s="523">
        <v>39482</v>
      </c>
      <c r="O1433" s="520" t="s">
        <v>6297</v>
      </c>
      <c r="P1433" s="520" t="s">
        <v>2464</v>
      </c>
      <c r="Q1433" s="520" t="s">
        <v>12688</v>
      </c>
      <c r="R1433" s="520" t="s">
        <v>2464</v>
      </c>
      <c r="S1433" s="520" t="s">
        <v>2464</v>
      </c>
      <c r="T1433" s="520" t="s">
        <v>2464</v>
      </c>
      <c r="U1433" s="520" t="s">
        <v>12688</v>
      </c>
      <c r="V1433" s="520" t="s">
        <v>2464</v>
      </c>
      <c r="W1433" s="520" t="s">
        <v>6302</v>
      </c>
      <c r="X1433" s="520" t="s">
        <v>6303</v>
      </c>
      <c r="Y1433" s="520" t="s">
        <v>2464</v>
      </c>
      <c r="Z1433" s="520" t="s">
        <v>2464</v>
      </c>
      <c r="AA1433" s="520" t="s">
        <v>2690</v>
      </c>
      <c r="AB1433" s="520" t="s">
        <v>12689</v>
      </c>
      <c r="AC1433" s="520" t="s">
        <v>2464</v>
      </c>
      <c r="AD1433" s="520" t="s">
        <v>2464</v>
      </c>
      <c r="AE1433" s="520" t="s">
        <v>6308</v>
      </c>
      <c r="AF1433" s="520" t="s">
        <v>2464</v>
      </c>
      <c r="AG1433" s="520" t="s">
        <v>2464</v>
      </c>
    </row>
    <row r="1434" spans="1:33" ht="12.75" hidden="1" customHeight="1" outlineLevel="1">
      <c r="A1434" s="520" t="s">
        <v>12690</v>
      </c>
      <c r="B1434" s="520" t="s">
        <v>12691</v>
      </c>
      <c r="C1434" s="520" t="s">
        <v>12691</v>
      </c>
      <c r="D1434" s="520" t="s">
        <v>12691</v>
      </c>
      <c r="E1434" s="520" t="s">
        <v>11983</v>
      </c>
      <c r="F1434" s="520">
        <v>1</v>
      </c>
      <c r="G1434" s="523">
        <v>36526.000011574077</v>
      </c>
      <c r="H1434" s="523">
        <v>47848.999988425923</v>
      </c>
      <c r="I1434" s="523">
        <v>42599.59003472222</v>
      </c>
      <c r="J1434" s="520" t="s">
        <v>2465</v>
      </c>
      <c r="K1434" s="520">
        <v>1</v>
      </c>
      <c r="L1434" s="520" t="s">
        <v>2464</v>
      </c>
      <c r="M1434" s="520" t="s">
        <v>12692</v>
      </c>
      <c r="N1434" s="523">
        <v>39482</v>
      </c>
      <c r="O1434" s="520" t="s">
        <v>6541</v>
      </c>
      <c r="P1434" s="520" t="s">
        <v>2464</v>
      </c>
      <c r="Q1434" s="520" t="s">
        <v>12693</v>
      </c>
      <c r="R1434" s="520" t="s">
        <v>12694</v>
      </c>
      <c r="S1434" s="520" t="s">
        <v>2464</v>
      </c>
      <c r="T1434" s="520" t="s">
        <v>2464</v>
      </c>
      <c r="U1434" s="520" t="s">
        <v>12695</v>
      </c>
      <c r="V1434" s="520" t="s">
        <v>12696</v>
      </c>
      <c r="W1434" s="520" t="s">
        <v>6302</v>
      </c>
      <c r="X1434" s="520" t="s">
        <v>6303</v>
      </c>
      <c r="Y1434" s="520" t="s">
        <v>2464</v>
      </c>
      <c r="Z1434" s="520" t="s">
        <v>2464</v>
      </c>
      <c r="AA1434" s="520" t="s">
        <v>2690</v>
      </c>
      <c r="AB1434" s="520" t="s">
        <v>12691</v>
      </c>
      <c r="AC1434" s="520" t="s">
        <v>12697</v>
      </c>
      <c r="AD1434" s="520" t="s">
        <v>12698</v>
      </c>
      <c r="AE1434" s="520" t="s">
        <v>6549</v>
      </c>
      <c r="AF1434" s="520" t="s">
        <v>2464</v>
      </c>
      <c r="AG1434" s="520" t="s">
        <v>2464</v>
      </c>
    </row>
    <row r="1435" spans="1:33" ht="12.75" hidden="1" customHeight="1" outlineLevel="1">
      <c r="A1435" s="520" t="s">
        <v>12699</v>
      </c>
      <c r="B1435" s="520" t="s">
        <v>12700</v>
      </c>
      <c r="C1435" s="520" t="s">
        <v>12700</v>
      </c>
      <c r="D1435" s="520" t="s">
        <v>12700</v>
      </c>
      <c r="E1435" s="520" t="s">
        <v>11983</v>
      </c>
      <c r="F1435" s="520">
        <v>1</v>
      </c>
      <c r="G1435" s="523">
        <v>36526.000011574077</v>
      </c>
      <c r="H1435" s="523">
        <v>47848.999988425923</v>
      </c>
      <c r="I1435" s="523">
        <v>42599.59003472222</v>
      </c>
      <c r="J1435" s="520" t="s">
        <v>2465</v>
      </c>
      <c r="K1435" s="520">
        <v>1</v>
      </c>
      <c r="L1435" s="520" t="s">
        <v>2464</v>
      </c>
      <c r="M1435" s="520" t="s">
        <v>12701</v>
      </c>
      <c r="N1435" s="523">
        <v>39482</v>
      </c>
      <c r="O1435" s="520" t="s">
        <v>6541</v>
      </c>
      <c r="P1435" s="520" t="s">
        <v>2464</v>
      </c>
      <c r="Q1435" s="520" t="s">
        <v>12702</v>
      </c>
      <c r="R1435" s="520" t="s">
        <v>12703</v>
      </c>
      <c r="S1435" s="520" t="s">
        <v>2464</v>
      </c>
      <c r="T1435" s="520" t="s">
        <v>2464</v>
      </c>
      <c r="U1435" s="520" t="s">
        <v>12704</v>
      </c>
      <c r="V1435" s="520" t="s">
        <v>12705</v>
      </c>
      <c r="W1435" s="520" t="s">
        <v>6302</v>
      </c>
      <c r="X1435" s="520" t="s">
        <v>6303</v>
      </c>
      <c r="Y1435" s="520" t="s">
        <v>2464</v>
      </c>
      <c r="Z1435" s="520" t="s">
        <v>2464</v>
      </c>
      <c r="AA1435" s="520" t="s">
        <v>2690</v>
      </c>
      <c r="AB1435" s="520" t="s">
        <v>12706</v>
      </c>
      <c r="AC1435" s="520" t="s">
        <v>12707</v>
      </c>
      <c r="AD1435" s="520" t="s">
        <v>12708</v>
      </c>
      <c r="AE1435" s="520" t="s">
        <v>6549</v>
      </c>
      <c r="AF1435" s="520" t="s">
        <v>2464</v>
      </c>
      <c r="AG1435" s="520" t="s">
        <v>2464</v>
      </c>
    </row>
    <row r="1436" spans="1:33" ht="12.75" hidden="1" customHeight="1" outlineLevel="1">
      <c r="A1436" s="520" t="s">
        <v>12709</v>
      </c>
      <c r="B1436" s="520" t="s">
        <v>12710</v>
      </c>
      <c r="C1436" s="520" t="s">
        <v>12710</v>
      </c>
      <c r="D1436" s="520" t="s">
        <v>12710</v>
      </c>
      <c r="E1436" s="520" t="s">
        <v>11983</v>
      </c>
      <c r="F1436" s="520">
        <v>1</v>
      </c>
      <c r="G1436" s="523">
        <v>36526.000011574077</v>
      </c>
      <c r="H1436" s="523">
        <v>47848.999988425923</v>
      </c>
      <c r="I1436" s="523">
        <v>42599.59003472222</v>
      </c>
      <c r="J1436" s="520" t="s">
        <v>2465</v>
      </c>
      <c r="K1436" s="520">
        <v>1</v>
      </c>
      <c r="L1436" s="520" t="s">
        <v>2464</v>
      </c>
      <c r="M1436" s="520" t="s">
        <v>12711</v>
      </c>
      <c r="N1436" s="523">
        <v>39482</v>
      </c>
      <c r="O1436" s="520" t="s">
        <v>6541</v>
      </c>
      <c r="P1436" s="520" t="s">
        <v>2464</v>
      </c>
      <c r="Q1436" s="520" t="s">
        <v>12712</v>
      </c>
      <c r="R1436" s="520" t="s">
        <v>12713</v>
      </c>
      <c r="S1436" s="520" t="s">
        <v>2464</v>
      </c>
      <c r="T1436" s="520" t="s">
        <v>2464</v>
      </c>
      <c r="U1436" s="520" t="s">
        <v>12714</v>
      </c>
      <c r="V1436" s="520" t="s">
        <v>12715</v>
      </c>
      <c r="W1436" s="520" t="s">
        <v>6302</v>
      </c>
      <c r="X1436" s="520" t="s">
        <v>6303</v>
      </c>
      <c r="Y1436" s="520" t="s">
        <v>2464</v>
      </c>
      <c r="Z1436" s="520" t="s">
        <v>2464</v>
      </c>
      <c r="AA1436" s="520" t="s">
        <v>2690</v>
      </c>
      <c r="AB1436" s="520" t="s">
        <v>12716</v>
      </c>
      <c r="AC1436" s="520" t="s">
        <v>12717</v>
      </c>
      <c r="AD1436" s="520" t="s">
        <v>12718</v>
      </c>
      <c r="AE1436" s="520" t="s">
        <v>6549</v>
      </c>
      <c r="AF1436" s="520" t="s">
        <v>2464</v>
      </c>
      <c r="AG1436" s="520" t="s">
        <v>2464</v>
      </c>
    </row>
    <row r="1437" spans="1:33" ht="12.75" hidden="1" customHeight="1" outlineLevel="1">
      <c r="A1437" s="520" t="s">
        <v>12719</v>
      </c>
      <c r="B1437" s="520" t="s">
        <v>12720</v>
      </c>
      <c r="C1437" s="520" t="s">
        <v>12720</v>
      </c>
      <c r="D1437" s="520" t="s">
        <v>12720</v>
      </c>
      <c r="E1437" s="520" t="s">
        <v>11983</v>
      </c>
      <c r="F1437" s="520">
        <v>1</v>
      </c>
      <c r="G1437" s="523">
        <v>36526.000011574077</v>
      </c>
      <c r="H1437" s="523">
        <v>47848.999988425923</v>
      </c>
      <c r="I1437" s="523">
        <v>42599.59003472222</v>
      </c>
      <c r="J1437" s="520" t="s">
        <v>2465</v>
      </c>
      <c r="K1437" s="520">
        <v>1</v>
      </c>
      <c r="L1437" s="520" t="s">
        <v>2464</v>
      </c>
      <c r="M1437" s="520" t="s">
        <v>12721</v>
      </c>
      <c r="N1437" s="523">
        <v>39482</v>
      </c>
      <c r="O1437" s="520" t="s">
        <v>6541</v>
      </c>
      <c r="P1437" s="520" t="s">
        <v>2464</v>
      </c>
      <c r="Q1437" s="520" t="s">
        <v>12722</v>
      </c>
      <c r="R1437" s="520" t="s">
        <v>2464</v>
      </c>
      <c r="S1437" s="520" t="s">
        <v>2464</v>
      </c>
      <c r="T1437" s="520" t="s">
        <v>2464</v>
      </c>
      <c r="U1437" s="520" t="s">
        <v>12723</v>
      </c>
      <c r="V1437" s="520" t="s">
        <v>12724</v>
      </c>
      <c r="W1437" s="520" t="s">
        <v>6302</v>
      </c>
      <c r="X1437" s="520" t="s">
        <v>6303</v>
      </c>
      <c r="Y1437" s="520" t="s">
        <v>2464</v>
      </c>
      <c r="Z1437" s="520" t="s">
        <v>2464</v>
      </c>
      <c r="AA1437" s="520" t="s">
        <v>2690</v>
      </c>
      <c r="AB1437" s="520" t="s">
        <v>12725</v>
      </c>
      <c r="AC1437" s="520" t="s">
        <v>12726</v>
      </c>
      <c r="AD1437" s="520" t="s">
        <v>2464</v>
      </c>
      <c r="AE1437" s="520" t="s">
        <v>6549</v>
      </c>
      <c r="AF1437" s="520" t="s">
        <v>2464</v>
      </c>
      <c r="AG1437" s="520" t="s">
        <v>2464</v>
      </c>
    </row>
    <row r="1438" spans="1:33" ht="12.75" hidden="1" customHeight="1" outlineLevel="1">
      <c r="A1438" s="520" t="s">
        <v>2690</v>
      </c>
      <c r="B1438" s="520" t="s">
        <v>12727</v>
      </c>
      <c r="C1438" s="520" t="s">
        <v>12727</v>
      </c>
      <c r="D1438" s="520" t="s">
        <v>12727</v>
      </c>
      <c r="E1438" s="520" t="s">
        <v>2464</v>
      </c>
      <c r="F1438" s="520">
        <v>0</v>
      </c>
      <c r="G1438" s="523">
        <v>36526.000011574077</v>
      </c>
      <c r="H1438" s="523">
        <v>47848.999988425923</v>
      </c>
      <c r="I1438" s="523">
        <v>41843.911157407405</v>
      </c>
      <c r="J1438" s="520" t="s">
        <v>2465</v>
      </c>
      <c r="K1438" s="520">
        <v>1</v>
      </c>
      <c r="L1438" s="520" t="s">
        <v>2464</v>
      </c>
      <c r="M1438" s="520" t="s">
        <v>12728</v>
      </c>
      <c r="N1438" s="523">
        <v>39482</v>
      </c>
      <c r="O1438" s="520" t="s">
        <v>2464</v>
      </c>
      <c r="P1438" s="520" t="s">
        <v>2464</v>
      </c>
      <c r="Q1438" s="520" t="s">
        <v>2464</v>
      </c>
      <c r="R1438" s="520" t="s">
        <v>2464</v>
      </c>
      <c r="S1438" s="520" t="s">
        <v>2464</v>
      </c>
      <c r="T1438" s="520" t="s">
        <v>2464</v>
      </c>
      <c r="U1438" s="520" t="s">
        <v>2464</v>
      </c>
      <c r="V1438" s="520" t="s">
        <v>2464</v>
      </c>
      <c r="W1438" s="520" t="s">
        <v>2464</v>
      </c>
      <c r="X1438" s="520" t="s">
        <v>2464</v>
      </c>
      <c r="Y1438" s="520" t="s">
        <v>2464</v>
      </c>
      <c r="Z1438" s="520" t="s">
        <v>2464</v>
      </c>
      <c r="AA1438" s="520" t="s">
        <v>2689</v>
      </c>
      <c r="AB1438" s="520" t="s">
        <v>12729</v>
      </c>
      <c r="AC1438" s="520" t="s">
        <v>2464</v>
      </c>
      <c r="AD1438" s="520" t="s">
        <v>2464</v>
      </c>
      <c r="AE1438" s="520" t="s">
        <v>2464</v>
      </c>
      <c r="AF1438" s="520" t="s">
        <v>2464</v>
      </c>
      <c r="AG1438" s="520" t="s">
        <v>2464</v>
      </c>
    </row>
    <row r="1439" spans="1:33" ht="12.75" hidden="1" customHeight="1" outlineLevel="1">
      <c r="A1439" s="520" t="s">
        <v>12730</v>
      </c>
      <c r="B1439" s="520" t="s">
        <v>12731</v>
      </c>
      <c r="C1439" s="520" t="s">
        <v>12731</v>
      </c>
      <c r="D1439" s="520" t="s">
        <v>12731</v>
      </c>
      <c r="E1439" s="520" t="s">
        <v>2690</v>
      </c>
      <c r="F1439" s="520">
        <v>1</v>
      </c>
      <c r="G1439" s="523">
        <v>36526.000011574077</v>
      </c>
      <c r="H1439" s="523">
        <v>47848.999988425923</v>
      </c>
      <c r="I1439" s="523">
        <v>42599.59003472222</v>
      </c>
      <c r="J1439" s="520" t="s">
        <v>2465</v>
      </c>
      <c r="K1439" s="520">
        <v>1</v>
      </c>
      <c r="L1439" s="520" t="s">
        <v>2464</v>
      </c>
      <c r="M1439" s="520" t="s">
        <v>12732</v>
      </c>
      <c r="N1439" s="523">
        <v>39482</v>
      </c>
      <c r="O1439" s="520" t="s">
        <v>2464</v>
      </c>
      <c r="P1439" s="520" t="s">
        <v>2464</v>
      </c>
      <c r="Q1439" s="520" t="s">
        <v>12733</v>
      </c>
      <c r="R1439" s="520" t="s">
        <v>2464</v>
      </c>
      <c r="S1439" s="520" t="s">
        <v>2464</v>
      </c>
      <c r="T1439" s="520" t="s">
        <v>2464</v>
      </c>
      <c r="U1439" s="520" t="s">
        <v>12733</v>
      </c>
      <c r="V1439" s="520" t="s">
        <v>12734</v>
      </c>
      <c r="W1439" s="520" t="s">
        <v>5910</v>
      </c>
      <c r="X1439" s="520" t="s">
        <v>5911</v>
      </c>
      <c r="Y1439" s="520" t="s">
        <v>2464</v>
      </c>
      <c r="Z1439" s="520" t="s">
        <v>2464</v>
      </c>
      <c r="AA1439" s="520" t="s">
        <v>2690</v>
      </c>
      <c r="AB1439" s="520" t="s">
        <v>12735</v>
      </c>
      <c r="AC1439" s="520" t="s">
        <v>12736</v>
      </c>
      <c r="AD1439" s="520" t="s">
        <v>2464</v>
      </c>
      <c r="AE1439" s="520" t="s">
        <v>2464</v>
      </c>
      <c r="AF1439" s="520" t="s">
        <v>2464</v>
      </c>
      <c r="AG1439" s="520" t="s">
        <v>2464</v>
      </c>
    </row>
    <row r="1440" spans="1:33" ht="12.75" hidden="1" customHeight="1" outlineLevel="1">
      <c r="A1440" s="520" t="s">
        <v>12737</v>
      </c>
      <c r="B1440" s="520" t="s">
        <v>12738</v>
      </c>
      <c r="C1440" s="520" t="s">
        <v>12738</v>
      </c>
      <c r="D1440" s="520" t="s">
        <v>12738</v>
      </c>
      <c r="E1440" s="520" t="s">
        <v>2690</v>
      </c>
      <c r="F1440" s="520">
        <v>1</v>
      </c>
      <c r="G1440" s="523">
        <v>36526.000011574077</v>
      </c>
      <c r="H1440" s="523">
        <v>47848.999988425923</v>
      </c>
      <c r="I1440" s="523">
        <v>42599.59003472222</v>
      </c>
      <c r="J1440" s="520" t="s">
        <v>2465</v>
      </c>
      <c r="K1440" s="520">
        <v>1</v>
      </c>
      <c r="L1440" s="520" t="s">
        <v>2464</v>
      </c>
      <c r="M1440" s="520" t="s">
        <v>12739</v>
      </c>
      <c r="N1440" s="523">
        <v>39482</v>
      </c>
      <c r="O1440" s="520" t="s">
        <v>2464</v>
      </c>
      <c r="P1440" s="520" t="s">
        <v>2464</v>
      </c>
      <c r="Q1440" s="520" t="s">
        <v>12740</v>
      </c>
      <c r="R1440" s="520" t="s">
        <v>12741</v>
      </c>
      <c r="S1440" s="520" t="s">
        <v>2464</v>
      </c>
      <c r="T1440" s="520" t="s">
        <v>2464</v>
      </c>
      <c r="U1440" s="520" t="s">
        <v>12740</v>
      </c>
      <c r="V1440" s="520" t="s">
        <v>12742</v>
      </c>
      <c r="W1440" s="520" t="s">
        <v>5910</v>
      </c>
      <c r="X1440" s="520" t="s">
        <v>5911</v>
      </c>
      <c r="Y1440" s="520" t="s">
        <v>2464</v>
      </c>
      <c r="Z1440" s="520" t="s">
        <v>2464</v>
      </c>
      <c r="AA1440" s="520" t="s">
        <v>2690</v>
      </c>
      <c r="AB1440" s="520" t="s">
        <v>12743</v>
      </c>
      <c r="AC1440" s="520" t="s">
        <v>12744</v>
      </c>
      <c r="AD1440" s="520" t="s">
        <v>12745</v>
      </c>
      <c r="AE1440" s="520" t="s">
        <v>2464</v>
      </c>
      <c r="AF1440" s="520" t="s">
        <v>2464</v>
      </c>
      <c r="AG1440" s="520" t="s">
        <v>2464</v>
      </c>
    </row>
    <row r="1441" spans="1:33" ht="12.75" hidden="1" customHeight="1" outlineLevel="1">
      <c r="A1441" s="520" t="s">
        <v>12746</v>
      </c>
      <c r="B1441" s="520" t="s">
        <v>12747</v>
      </c>
      <c r="C1441" s="520" t="s">
        <v>12747</v>
      </c>
      <c r="D1441" s="520" t="s">
        <v>12747</v>
      </c>
      <c r="E1441" s="520" t="s">
        <v>2690</v>
      </c>
      <c r="F1441" s="520">
        <v>1</v>
      </c>
      <c r="G1441" s="523">
        <v>36526.000011574077</v>
      </c>
      <c r="H1441" s="523">
        <v>47848.999988425923</v>
      </c>
      <c r="I1441" s="523">
        <v>42599.59003472222</v>
      </c>
      <c r="J1441" s="520" t="s">
        <v>2465</v>
      </c>
      <c r="K1441" s="520">
        <v>1</v>
      </c>
      <c r="L1441" s="520" t="s">
        <v>2464</v>
      </c>
      <c r="M1441" s="520" t="s">
        <v>12748</v>
      </c>
      <c r="N1441" s="523">
        <v>39482</v>
      </c>
      <c r="O1441" s="520" t="s">
        <v>2464</v>
      </c>
      <c r="P1441" s="520" t="s">
        <v>2464</v>
      </c>
      <c r="Q1441" s="520" t="s">
        <v>12749</v>
      </c>
      <c r="R1441" s="520" t="s">
        <v>12750</v>
      </c>
      <c r="S1441" s="520" t="s">
        <v>2464</v>
      </c>
      <c r="T1441" s="520" t="s">
        <v>2464</v>
      </c>
      <c r="U1441" s="520" t="s">
        <v>12749</v>
      </c>
      <c r="V1441" s="520" t="s">
        <v>12751</v>
      </c>
      <c r="W1441" s="520" t="s">
        <v>5910</v>
      </c>
      <c r="X1441" s="520" t="s">
        <v>5911</v>
      </c>
      <c r="Y1441" s="520" t="s">
        <v>2464</v>
      </c>
      <c r="Z1441" s="520" t="s">
        <v>2464</v>
      </c>
      <c r="AA1441" s="520" t="s">
        <v>2690</v>
      </c>
      <c r="AB1441" s="520" t="s">
        <v>12752</v>
      </c>
      <c r="AC1441" s="520" t="s">
        <v>12753</v>
      </c>
      <c r="AD1441" s="520" t="s">
        <v>12754</v>
      </c>
      <c r="AE1441" s="520" t="s">
        <v>2464</v>
      </c>
      <c r="AF1441" s="520" t="s">
        <v>2464</v>
      </c>
      <c r="AG1441" s="520" t="s">
        <v>2464</v>
      </c>
    </row>
    <row r="1442" spans="1:33" ht="12.75" hidden="1" customHeight="1" outlineLevel="1">
      <c r="A1442" s="520" t="s">
        <v>12755</v>
      </c>
      <c r="B1442" s="520" t="s">
        <v>12756</v>
      </c>
      <c r="C1442" s="520" t="s">
        <v>12756</v>
      </c>
      <c r="D1442" s="520" t="s">
        <v>12756</v>
      </c>
      <c r="E1442" s="520" t="s">
        <v>2690</v>
      </c>
      <c r="F1442" s="520">
        <v>1</v>
      </c>
      <c r="G1442" s="523">
        <v>36526.000011574077</v>
      </c>
      <c r="H1442" s="523">
        <v>47848.999988425923</v>
      </c>
      <c r="I1442" s="523">
        <v>42599.59003472222</v>
      </c>
      <c r="J1442" s="520" t="s">
        <v>2465</v>
      </c>
      <c r="K1442" s="520">
        <v>1</v>
      </c>
      <c r="L1442" s="520" t="s">
        <v>2464</v>
      </c>
      <c r="M1442" s="520" t="s">
        <v>12757</v>
      </c>
      <c r="N1442" s="523">
        <v>39482</v>
      </c>
      <c r="O1442" s="520" t="s">
        <v>2464</v>
      </c>
      <c r="P1442" s="520" t="s">
        <v>2464</v>
      </c>
      <c r="Q1442" s="520" t="s">
        <v>12758</v>
      </c>
      <c r="R1442" s="520" t="s">
        <v>12759</v>
      </c>
      <c r="S1442" s="520" t="s">
        <v>2464</v>
      </c>
      <c r="T1442" s="520" t="s">
        <v>2464</v>
      </c>
      <c r="U1442" s="520" t="s">
        <v>12758</v>
      </c>
      <c r="V1442" s="520" t="s">
        <v>12760</v>
      </c>
      <c r="W1442" s="520" t="s">
        <v>5910</v>
      </c>
      <c r="X1442" s="520" t="s">
        <v>5911</v>
      </c>
      <c r="Y1442" s="520" t="s">
        <v>2464</v>
      </c>
      <c r="Z1442" s="520" t="s">
        <v>2464</v>
      </c>
      <c r="AA1442" s="520" t="s">
        <v>2690</v>
      </c>
      <c r="AB1442" s="520" t="s">
        <v>12761</v>
      </c>
      <c r="AC1442" s="520" t="s">
        <v>12762</v>
      </c>
      <c r="AD1442" s="520" t="s">
        <v>12763</v>
      </c>
      <c r="AE1442" s="520" t="s">
        <v>2464</v>
      </c>
      <c r="AF1442" s="520" t="s">
        <v>2464</v>
      </c>
      <c r="AG1442" s="520" t="s">
        <v>2464</v>
      </c>
    </row>
    <row r="1443" spans="1:33" ht="12.75" hidden="1" customHeight="1" outlineLevel="1">
      <c r="A1443" s="520" t="s">
        <v>12764</v>
      </c>
      <c r="B1443" s="520" t="s">
        <v>12765</v>
      </c>
      <c r="C1443" s="520" t="s">
        <v>12765</v>
      </c>
      <c r="D1443" s="520" t="s">
        <v>12765</v>
      </c>
      <c r="E1443" s="520" t="s">
        <v>2690</v>
      </c>
      <c r="F1443" s="520">
        <v>1</v>
      </c>
      <c r="G1443" s="523">
        <v>36526.000011574077</v>
      </c>
      <c r="H1443" s="523">
        <v>47848.999988425923</v>
      </c>
      <c r="I1443" s="523">
        <v>42599.59003472222</v>
      </c>
      <c r="J1443" s="520" t="s">
        <v>2465</v>
      </c>
      <c r="K1443" s="520">
        <v>1</v>
      </c>
      <c r="L1443" s="520" t="s">
        <v>2464</v>
      </c>
      <c r="M1443" s="520" t="s">
        <v>12766</v>
      </c>
      <c r="N1443" s="523">
        <v>39482</v>
      </c>
      <c r="O1443" s="520" t="s">
        <v>2464</v>
      </c>
      <c r="P1443" s="520" t="s">
        <v>2464</v>
      </c>
      <c r="Q1443" s="520" t="s">
        <v>12758</v>
      </c>
      <c r="R1443" s="520" t="s">
        <v>12767</v>
      </c>
      <c r="S1443" s="520" t="s">
        <v>2464</v>
      </c>
      <c r="T1443" s="520" t="s">
        <v>2464</v>
      </c>
      <c r="U1443" s="520" t="s">
        <v>12758</v>
      </c>
      <c r="V1443" s="520" t="s">
        <v>12768</v>
      </c>
      <c r="W1443" s="520" t="s">
        <v>5910</v>
      </c>
      <c r="X1443" s="520" t="s">
        <v>5911</v>
      </c>
      <c r="Y1443" s="520" t="s">
        <v>2464</v>
      </c>
      <c r="Z1443" s="520" t="s">
        <v>2464</v>
      </c>
      <c r="AA1443" s="520" t="s">
        <v>2690</v>
      </c>
      <c r="AB1443" s="520" t="s">
        <v>12769</v>
      </c>
      <c r="AC1443" s="520" t="s">
        <v>12770</v>
      </c>
      <c r="AD1443" s="520" t="s">
        <v>12771</v>
      </c>
      <c r="AE1443" s="520" t="s">
        <v>2464</v>
      </c>
      <c r="AF1443" s="520" t="s">
        <v>2464</v>
      </c>
      <c r="AG1443" s="520" t="s">
        <v>2464</v>
      </c>
    </row>
    <row r="1444" spans="1:33" ht="12.75" hidden="1" customHeight="1" outlineLevel="1">
      <c r="A1444" s="520" t="s">
        <v>6431</v>
      </c>
      <c r="B1444" s="520" t="s">
        <v>12772</v>
      </c>
      <c r="C1444" s="520" t="s">
        <v>12772</v>
      </c>
      <c r="D1444" s="520" t="s">
        <v>12772</v>
      </c>
      <c r="E1444" s="520" t="s">
        <v>2690</v>
      </c>
      <c r="F1444" s="520">
        <v>1</v>
      </c>
      <c r="G1444" s="523">
        <v>36526.000011574077</v>
      </c>
      <c r="H1444" s="523">
        <v>47848.999988425923</v>
      </c>
      <c r="I1444" s="523">
        <v>42599.59003472222</v>
      </c>
      <c r="J1444" s="520" t="s">
        <v>2465</v>
      </c>
      <c r="K1444" s="520">
        <v>1</v>
      </c>
      <c r="L1444" s="520" t="s">
        <v>2464</v>
      </c>
      <c r="M1444" s="520" t="s">
        <v>12773</v>
      </c>
      <c r="N1444" s="523">
        <v>39482</v>
      </c>
      <c r="O1444" s="520" t="s">
        <v>2464</v>
      </c>
      <c r="P1444" s="520" t="s">
        <v>2464</v>
      </c>
      <c r="Q1444" s="520" t="s">
        <v>12774</v>
      </c>
      <c r="R1444" s="520" t="s">
        <v>12775</v>
      </c>
      <c r="S1444" s="520" t="s">
        <v>2464</v>
      </c>
      <c r="T1444" s="520" t="s">
        <v>2464</v>
      </c>
      <c r="U1444" s="520" t="s">
        <v>12774</v>
      </c>
      <c r="V1444" s="520" t="s">
        <v>2464</v>
      </c>
      <c r="W1444" s="520" t="s">
        <v>5910</v>
      </c>
      <c r="X1444" s="520" t="s">
        <v>5911</v>
      </c>
      <c r="Y1444" s="520" t="s">
        <v>2464</v>
      </c>
      <c r="Z1444" s="520" t="s">
        <v>2464</v>
      </c>
      <c r="AA1444" s="520" t="s">
        <v>2690</v>
      </c>
      <c r="AB1444" s="520" t="s">
        <v>12776</v>
      </c>
      <c r="AC1444" s="520" t="s">
        <v>2464</v>
      </c>
      <c r="AD1444" s="520" t="s">
        <v>12777</v>
      </c>
      <c r="AE1444" s="520" t="s">
        <v>2464</v>
      </c>
      <c r="AF1444" s="520" t="s">
        <v>2464</v>
      </c>
      <c r="AG1444" s="520" t="s">
        <v>2464</v>
      </c>
    </row>
    <row r="1445" spans="1:33" ht="12.75" hidden="1" customHeight="1" outlineLevel="1">
      <c r="A1445" s="520" t="s">
        <v>12778</v>
      </c>
      <c r="B1445" s="520" t="s">
        <v>12779</v>
      </c>
      <c r="C1445" s="520" t="s">
        <v>12779</v>
      </c>
      <c r="D1445" s="520" t="s">
        <v>12779</v>
      </c>
      <c r="E1445" s="520" t="s">
        <v>2690</v>
      </c>
      <c r="F1445" s="520">
        <v>1</v>
      </c>
      <c r="G1445" s="523">
        <v>36526.000011574077</v>
      </c>
      <c r="H1445" s="523">
        <v>47848.999988425923</v>
      </c>
      <c r="I1445" s="523">
        <v>42599.59003472222</v>
      </c>
      <c r="J1445" s="520" t="s">
        <v>2465</v>
      </c>
      <c r="K1445" s="520">
        <v>1</v>
      </c>
      <c r="L1445" s="520" t="s">
        <v>2464</v>
      </c>
      <c r="M1445" s="520" t="s">
        <v>12780</v>
      </c>
      <c r="N1445" s="523">
        <v>39482</v>
      </c>
      <c r="O1445" s="520" t="s">
        <v>2464</v>
      </c>
      <c r="P1445" s="520" t="s">
        <v>2464</v>
      </c>
      <c r="Q1445" s="520" t="s">
        <v>12781</v>
      </c>
      <c r="R1445" s="520" t="s">
        <v>12750</v>
      </c>
      <c r="S1445" s="520" t="s">
        <v>2464</v>
      </c>
      <c r="T1445" s="520" t="s">
        <v>2464</v>
      </c>
      <c r="U1445" s="520" t="s">
        <v>12782</v>
      </c>
      <c r="V1445" s="520" t="s">
        <v>12783</v>
      </c>
      <c r="W1445" s="520" t="s">
        <v>5910</v>
      </c>
      <c r="X1445" s="520" t="s">
        <v>5911</v>
      </c>
      <c r="Y1445" s="520" t="s">
        <v>2464</v>
      </c>
      <c r="Z1445" s="520" t="s">
        <v>2464</v>
      </c>
      <c r="AA1445" s="520" t="s">
        <v>2690</v>
      </c>
      <c r="AB1445" s="520" t="s">
        <v>12784</v>
      </c>
      <c r="AC1445" s="520" t="s">
        <v>12785</v>
      </c>
      <c r="AD1445" s="520" t="s">
        <v>12786</v>
      </c>
      <c r="AE1445" s="520" t="s">
        <v>2464</v>
      </c>
      <c r="AF1445" s="520" t="s">
        <v>2464</v>
      </c>
      <c r="AG1445" s="520" t="s">
        <v>2464</v>
      </c>
    </row>
    <row r="1446" spans="1:33" ht="12.75" hidden="1" customHeight="1" outlineLevel="1">
      <c r="A1446" s="520" t="s">
        <v>4262</v>
      </c>
      <c r="B1446" s="520" t="s">
        <v>12787</v>
      </c>
      <c r="C1446" s="520" t="s">
        <v>12787</v>
      </c>
      <c r="D1446" s="520" t="s">
        <v>12787</v>
      </c>
      <c r="E1446" s="520" t="s">
        <v>2690</v>
      </c>
      <c r="F1446" s="520">
        <v>1</v>
      </c>
      <c r="G1446" s="523">
        <v>36526.000011574077</v>
      </c>
      <c r="H1446" s="523">
        <v>47848.999988425923</v>
      </c>
      <c r="I1446" s="523">
        <v>42599.59003472222</v>
      </c>
      <c r="J1446" s="520" t="s">
        <v>2465</v>
      </c>
      <c r="K1446" s="520">
        <v>1</v>
      </c>
      <c r="L1446" s="520" t="s">
        <v>2464</v>
      </c>
      <c r="M1446" s="520" t="s">
        <v>12788</v>
      </c>
      <c r="N1446" s="523">
        <v>39482</v>
      </c>
      <c r="O1446" s="520" t="s">
        <v>2464</v>
      </c>
      <c r="P1446" s="520" t="s">
        <v>2464</v>
      </c>
      <c r="Q1446" s="520" t="s">
        <v>12789</v>
      </c>
      <c r="R1446" s="520" t="s">
        <v>12790</v>
      </c>
      <c r="S1446" s="520" t="s">
        <v>2464</v>
      </c>
      <c r="T1446" s="520" t="s">
        <v>2464</v>
      </c>
      <c r="U1446" s="520" t="s">
        <v>12791</v>
      </c>
      <c r="V1446" s="520" t="s">
        <v>12792</v>
      </c>
      <c r="W1446" s="520" t="s">
        <v>5910</v>
      </c>
      <c r="X1446" s="520" t="s">
        <v>5911</v>
      </c>
      <c r="Y1446" s="520" t="s">
        <v>2464</v>
      </c>
      <c r="Z1446" s="520" t="s">
        <v>2464</v>
      </c>
      <c r="AA1446" s="520" t="s">
        <v>2690</v>
      </c>
      <c r="AB1446" s="520" t="s">
        <v>12793</v>
      </c>
      <c r="AC1446" s="520" t="s">
        <v>12794</v>
      </c>
      <c r="AD1446" s="520" t="s">
        <v>12795</v>
      </c>
      <c r="AE1446" s="520" t="s">
        <v>2464</v>
      </c>
      <c r="AF1446" s="520" t="s">
        <v>2464</v>
      </c>
      <c r="AG1446" s="520" t="s">
        <v>2464</v>
      </c>
    </row>
    <row r="1447" spans="1:33" ht="12.75" hidden="1" customHeight="1" outlineLevel="1">
      <c r="A1447" s="520" t="s">
        <v>4266</v>
      </c>
      <c r="B1447" s="520" t="s">
        <v>12796</v>
      </c>
      <c r="C1447" s="520" t="s">
        <v>12796</v>
      </c>
      <c r="D1447" s="520" t="s">
        <v>12796</v>
      </c>
      <c r="E1447" s="520" t="s">
        <v>2690</v>
      </c>
      <c r="F1447" s="520">
        <v>1</v>
      </c>
      <c r="G1447" s="523">
        <v>36526.000011574077</v>
      </c>
      <c r="H1447" s="523">
        <v>47848.999988425923</v>
      </c>
      <c r="I1447" s="523">
        <v>42599.59003472222</v>
      </c>
      <c r="J1447" s="520" t="s">
        <v>2465</v>
      </c>
      <c r="K1447" s="520">
        <v>1</v>
      </c>
      <c r="L1447" s="520" t="s">
        <v>2464</v>
      </c>
      <c r="M1447" s="520" t="s">
        <v>12797</v>
      </c>
      <c r="N1447" s="523">
        <v>39482</v>
      </c>
      <c r="O1447" s="520" t="s">
        <v>2464</v>
      </c>
      <c r="P1447" s="520" t="s">
        <v>2464</v>
      </c>
      <c r="Q1447" s="520" t="s">
        <v>12798</v>
      </c>
      <c r="R1447" s="520" t="s">
        <v>12799</v>
      </c>
      <c r="S1447" s="520" t="s">
        <v>2464</v>
      </c>
      <c r="T1447" s="520" t="s">
        <v>2464</v>
      </c>
      <c r="U1447" s="520" t="s">
        <v>12798</v>
      </c>
      <c r="V1447" s="520" t="s">
        <v>12800</v>
      </c>
      <c r="W1447" s="520" t="s">
        <v>5910</v>
      </c>
      <c r="X1447" s="520" t="s">
        <v>5911</v>
      </c>
      <c r="Y1447" s="520" t="s">
        <v>2464</v>
      </c>
      <c r="Z1447" s="520" t="s">
        <v>2464</v>
      </c>
      <c r="AA1447" s="520" t="s">
        <v>2690</v>
      </c>
      <c r="AB1447" s="520" t="s">
        <v>12801</v>
      </c>
      <c r="AC1447" s="520" t="s">
        <v>12802</v>
      </c>
      <c r="AD1447" s="520" t="s">
        <v>12803</v>
      </c>
      <c r="AE1447" s="520" t="s">
        <v>2464</v>
      </c>
      <c r="AF1447" s="520" t="s">
        <v>2464</v>
      </c>
      <c r="AG1447" s="520" t="s">
        <v>2464</v>
      </c>
    </row>
    <row r="1448" spans="1:33" ht="12.75" hidden="1" customHeight="1" outlineLevel="1">
      <c r="A1448" s="520" t="s">
        <v>12804</v>
      </c>
      <c r="B1448" s="520" t="s">
        <v>12805</v>
      </c>
      <c r="C1448" s="520" t="s">
        <v>12805</v>
      </c>
      <c r="D1448" s="520" t="s">
        <v>12805</v>
      </c>
      <c r="E1448" s="520" t="s">
        <v>2690</v>
      </c>
      <c r="F1448" s="520">
        <v>1</v>
      </c>
      <c r="G1448" s="523">
        <v>36526.000011574077</v>
      </c>
      <c r="H1448" s="523">
        <v>47848.999988425923</v>
      </c>
      <c r="I1448" s="523">
        <v>42599.59003472222</v>
      </c>
      <c r="J1448" s="520" t="s">
        <v>2465</v>
      </c>
      <c r="K1448" s="520">
        <v>1</v>
      </c>
      <c r="L1448" s="520" t="s">
        <v>2464</v>
      </c>
      <c r="M1448" s="520" t="s">
        <v>12806</v>
      </c>
      <c r="N1448" s="523">
        <v>39482</v>
      </c>
      <c r="O1448" s="520" t="s">
        <v>2464</v>
      </c>
      <c r="P1448" s="520" t="s">
        <v>2464</v>
      </c>
      <c r="Q1448" s="520" t="s">
        <v>6005</v>
      </c>
      <c r="R1448" s="520" t="s">
        <v>6066</v>
      </c>
      <c r="S1448" s="520" t="s">
        <v>2464</v>
      </c>
      <c r="T1448" s="520" t="s">
        <v>2464</v>
      </c>
      <c r="U1448" s="520" t="s">
        <v>6005</v>
      </c>
      <c r="V1448" s="520" t="s">
        <v>2464</v>
      </c>
      <c r="W1448" s="520" t="s">
        <v>5910</v>
      </c>
      <c r="X1448" s="520" t="s">
        <v>5911</v>
      </c>
      <c r="Y1448" s="520" t="s">
        <v>12807</v>
      </c>
      <c r="Z1448" s="520" t="s">
        <v>12808</v>
      </c>
      <c r="AA1448" s="520" t="s">
        <v>2690</v>
      </c>
      <c r="AB1448" s="520" t="s">
        <v>12809</v>
      </c>
      <c r="AC1448" s="520" t="s">
        <v>2464</v>
      </c>
      <c r="AD1448" s="520" t="s">
        <v>6642</v>
      </c>
      <c r="AE1448" s="520" t="s">
        <v>2464</v>
      </c>
      <c r="AF1448" s="520" t="s">
        <v>2464</v>
      </c>
      <c r="AG1448" s="520" t="s">
        <v>2464</v>
      </c>
    </row>
    <row r="1449" spans="1:33" ht="12.75" hidden="1" customHeight="1" outlineLevel="1">
      <c r="A1449" s="520" t="s">
        <v>12810</v>
      </c>
      <c r="B1449" s="520" t="s">
        <v>12811</v>
      </c>
      <c r="C1449" s="520" t="s">
        <v>12811</v>
      </c>
      <c r="D1449" s="520" t="s">
        <v>12812</v>
      </c>
      <c r="E1449" s="520" t="s">
        <v>2690</v>
      </c>
      <c r="F1449" s="520">
        <v>1</v>
      </c>
      <c r="G1449" s="523">
        <v>36526.000011574077</v>
      </c>
      <c r="H1449" s="523">
        <v>47848.999988425923</v>
      </c>
      <c r="I1449" s="523">
        <v>42599.59003472222</v>
      </c>
      <c r="J1449" s="520" t="s">
        <v>2465</v>
      </c>
      <c r="K1449" s="520">
        <v>1</v>
      </c>
      <c r="L1449" s="520" t="s">
        <v>2464</v>
      </c>
      <c r="M1449" s="520" t="s">
        <v>12813</v>
      </c>
      <c r="N1449" s="523">
        <v>39482</v>
      </c>
      <c r="O1449" s="520" t="s">
        <v>2464</v>
      </c>
      <c r="P1449" s="520" t="s">
        <v>2464</v>
      </c>
      <c r="Q1449" s="520" t="s">
        <v>6005</v>
      </c>
      <c r="R1449" s="520" t="s">
        <v>12814</v>
      </c>
      <c r="S1449" s="520" t="s">
        <v>2464</v>
      </c>
      <c r="T1449" s="520" t="s">
        <v>2464</v>
      </c>
      <c r="U1449" s="520" t="s">
        <v>6005</v>
      </c>
      <c r="V1449" s="520" t="s">
        <v>12815</v>
      </c>
      <c r="W1449" s="520" t="s">
        <v>5910</v>
      </c>
      <c r="X1449" s="520" t="s">
        <v>5911</v>
      </c>
      <c r="Y1449" s="520" t="s">
        <v>12816</v>
      </c>
      <c r="Z1449" s="520" t="s">
        <v>12817</v>
      </c>
      <c r="AA1449" s="520" t="s">
        <v>2690</v>
      </c>
      <c r="AB1449" s="520" t="s">
        <v>12818</v>
      </c>
      <c r="AC1449" s="520" t="s">
        <v>12819</v>
      </c>
      <c r="AD1449" s="520" t="s">
        <v>12820</v>
      </c>
      <c r="AE1449" s="520" t="s">
        <v>2464</v>
      </c>
      <c r="AF1449" s="520" t="s">
        <v>2464</v>
      </c>
      <c r="AG1449" s="520" t="s">
        <v>2464</v>
      </c>
    </row>
    <row r="1450" spans="1:33" ht="12.75" hidden="1" customHeight="1" outlineLevel="1">
      <c r="A1450" s="520" t="s">
        <v>12821</v>
      </c>
      <c r="B1450" s="520" t="s">
        <v>12822</v>
      </c>
      <c r="C1450" s="520" t="s">
        <v>12822</v>
      </c>
      <c r="D1450" s="520" t="s">
        <v>12823</v>
      </c>
      <c r="E1450" s="520" t="s">
        <v>2690</v>
      </c>
      <c r="F1450" s="520">
        <v>1</v>
      </c>
      <c r="G1450" s="523">
        <v>36526.000011574077</v>
      </c>
      <c r="H1450" s="523">
        <v>47848.999988425923</v>
      </c>
      <c r="I1450" s="523">
        <v>42599.59003472222</v>
      </c>
      <c r="J1450" s="520" t="s">
        <v>2465</v>
      </c>
      <c r="K1450" s="520">
        <v>1</v>
      </c>
      <c r="L1450" s="520" t="s">
        <v>2464</v>
      </c>
      <c r="M1450" s="520" t="s">
        <v>12824</v>
      </c>
      <c r="N1450" s="523">
        <v>39482</v>
      </c>
      <c r="O1450" s="520" t="s">
        <v>2464</v>
      </c>
      <c r="P1450" s="520" t="s">
        <v>12825</v>
      </c>
      <c r="Q1450" s="520" t="s">
        <v>6075</v>
      </c>
      <c r="R1450" s="520" t="s">
        <v>2464</v>
      </c>
      <c r="S1450" s="520" t="s">
        <v>2464</v>
      </c>
      <c r="T1450" s="520" t="s">
        <v>6077</v>
      </c>
      <c r="U1450" s="520" t="s">
        <v>6075</v>
      </c>
      <c r="V1450" s="520" t="s">
        <v>2464</v>
      </c>
      <c r="W1450" s="520" t="s">
        <v>5910</v>
      </c>
      <c r="X1450" s="520" t="s">
        <v>5911</v>
      </c>
      <c r="Y1450" s="520" t="s">
        <v>12826</v>
      </c>
      <c r="Z1450" s="520" t="s">
        <v>12827</v>
      </c>
      <c r="AA1450" s="520" t="s">
        <v>2690</v>
      </c>
      <c r="AB1450" s="520" t="s">
        <v>12828</v>
      </c>
      <c r="AC1450" s="520" t="s">
        <v>2464</v>
      </c>
      <c r="AD1450" s="520" t="s">
        <v>2464</v>
      </c>
      <c r="AE1450" s="520" t="s">
        <v>2464</v>
      </c>
      <c r="AF1450" s="520" t="s">
        <v>2464</v>
      </c>
      <c r="AG1450" s="520" t="s">
        <v>2464</v>
      </c>
    </row>
    <row r="1451" spans="1:33" ht="12.75" hidden="1" customHeight="1" outlineLevel="1">
      <c r="A1451" s="520" t="s">
        <v>12829</v>
      </c>
      <c r="B1451" s="520" t="s">
        <v>12830</v>
      </c>
      <c r="C1451" s="520" t="s">
        <v>12830</v>
      </c>
      <c r="D1451" s="520" t="s">
        <v>12831</v>
      </c>
      <c r="E1451" s="520" t="s">
        <v>2690</v>
      </c>
      <c r="F1451" s="520">
        <v>1</v>
      </c>
      <c r="G1451" s="523">
        <v>36526.000011574077</v>
      </c>
      <c r="H1451" s="523">
        <v>47848.999988425923</v>
      </c>
      <c r="I1451" s="523">
        <v>42599.59003472222</v>
      </c>
      <c r="J1451" s="520" t="s">
        <v>2465</v>
      </c>
      <c r="K1451" s="520">
        <v>1</v>
      </c>
      <c r="L1451" s="520" t="s">
        <v>2464</v>
      </c>
      <c r="M1451" s="520" t="s">
        <v>12832</v>
      </c>
      <c r="N1451" s="523">
        <v>39482</v>
      </c>
      <c r="O1451" s="520" t="s">
        <v>2464</v>
      </c>
      <c r="P1451" s="520" t="s">
        <v>2464</v>
      </c>
      <c r="Q1451" s="520" t="s">
        <v>12833</v>
      </c>
      <c r="R1451" s="520" t="s">
        <v>12834</v>
      </c>
      <c r="S1451" s="520" t="s">
        <v>2464</v>
      </c>
      <c r="T1451" s="520" t="s">
        <v>2464</v>
      </c>
      <c r="U1451" s="520" t="s">
        <v>12833</v>
      </c>
      <c r="V1451" s="520" t="s">
        <v>12835</v>
      </c>
      <c r="W1451" s="520" t="s">
        <v>5910</v>
      </c>
      <c r="X1451" s="520" t="s">
        <v>5911</v>
      </c>
      <c r="Y1451" s="520" t="s">
        <v>2464</v>
      </c>
      <c r="Z1451" s="520" t="s">
        <v>2464</v>
      </c>
      <c r="AA1451" s="520" t="s">
        <v>2690</v>
      </c>
      <c r="AB1451" s="520" t="s">
        <v>12836</v>
      </c>
      <c r="AC1451" s="520" t="s">
        <v>12837</v>
      </c>
      <c r="AD1451" s="520" t="s">
        <v>12838</v>
      </c>
      <c r="AE1451" s="520" t="s">
        <v>2464</v>
      </c>
      <c r="AF1451" s="520" t="s">
        <v>2464</v>
      </c>
      <c r="AG1451" s="520" t="s">
        <v>2464</v>
      </c>
    </row>
    <row r="1452" spans="1:33" ht="12.75" hidden="1" customHeight="1" outlineLevel="1">
      <c r="A1452" s="520" t="s">
        <v>12839</v>
      </c>
      <c r="B1452" s="520" t="s">
        <v>12840</v>
      </c>
      <c r="C1452" s="520" t="s">
        <v>12840</v>
      </c>
      <c r="D1452" s="520" t="s">
        <v>12841</v>
      </c>
      <c r="E1452" s="520" t="s">
        <v>2690</v>
      </c>
      <c r="F1452" s="520">
        <v>1</v>
      </c>
      <c r="G1452" s="523">
        <v>36526.000011574077</v>
      </c>
      <c r="H1452" s="523">
        <v>47848.999988425923</v>
      </c>
      <c r="I1452" s="523">
        <v>41843.911157407405</v>
      </c>
      <c r="J1452" s="520" t="s">
        <v>2465</v>
      </c>
      <c r="K1452" s="520">
        <v>1</v>
      </c>
      <c r="L1452" s="520" t="s">
        <v>2464</v>
      </c>
      <c r="M1452" s="520" t="s">
        <v>12842</v>
      </c>
      <c r="N1452" s="523">
        <v>39482</v>
      </c>
      <c r="O1452" s="520" t="s">
        <v>2464</v>
      </c>
      <c r="P1452" s="520" t="s">
        <v>2464</v>
      </c>
      <c r="Q1452" s="520" t="s">
        <v>2464</v>
      </c>
      <c r="R1452" s="520" t="s">
        <v>2464</v>
      </c>
      <c r="S1452" s="520" t="s">
        <v>2464</v>
      </c>
      <c r="T1452" s="520" t="s">
        <v>2464</v>
      </c>
      <c r="U1452" s="520" t="s">
        <v>2464</v>
      </c>
      <c r="V1452" s="520" t="s">
        <v>2464</v>
      </c>
      <c r="W1452" s="520" t="s">
        <v>6094</v>
      </c>
      <c r="X1452" s="520" t="s">
        <v>6095</v>
      </c>
      <c r="Y1452" s="520" t="s">
        <v>2464</v>
      </c>
      <c r="Z1452" s="520" t="s">
        <v>2464</v>
      </c>
      <c r="AA1452" s="520" t="s">
        <v>2690</v>
      </c>
      <c r="AB1452" s="520" t="s">
        <v>12843</v>
      </c>
      <c r="AC1452" s="520" t="s">
        <v>2464</v>
      </c>
      <c r="AD1452" s="520" t="s">
        <v>2464</v>
      </c>
      <c r="AE1452" s="520" t="s">
        <v>2464</v>
      </c>
      <c r="AF1452" s="520" t="s">
        <v>2464</v>
      </c>
      <c r="AG1452" s="520" t="s">
        <v>2464</v>
      </c>
    </row>
    <row r="1453" spans="1:33" ht="12.75" hidden="1" customHeight="1" outlineLevel="1">
      <c r="A1453" s="520" t="s">
        <v>12844</v>
      </c>
      <c r="B1453" s="520" t="s">
        <v>12845</v>
      </c>
      <c r="C1453" s="520" t="s">
        <v>12845</v>
      </c>
      <c r="D1453" s="520" t="s">
        <v>12846</v>
      </c>
      <c r="E1453" s="520" t="s">
        <v>2690</v>
      </c>
      <c r="F1453" s="520">
        <v>1</v>
      </c>
      <c r="G1453" s="523">
        <v>36526.000011574077</v>
      </c>
      <c r="H1453" s="523">
        <v>47848.999988425923</v>
      </c>
      <c r="I1453" s="523">
        <v>41843.911157407405</v>
      </c>
      <c r="J1453" s="520" t="s">
        <v>2465</v>
      </c>
      <c r="K1453" s="520">
        <v>1</v>
      </c>
      <c r="L1453" s="520" t="s">
        <v>2464</v>
      </c>
      <c r="M1453" s="520" t="s">
        <v>12847</v>
      </c>
      <c r="N1453" s="523">
        <v>39482</v>
      </c>
      <c r="O1453" s="520" t="s">
        <v>2464</v>
      </c>
      <c r="P1453" s="520" t="s">
        <v>2464</v>
      </c>
      <c r="Q1453" s="520" t="s">
        <v>2464</v>
      </c>
      <c r="R1453" s="520" t="s">
        <v>2464</v>
      </c>
      <c r="S1453" s="520" t="s">
        <v>2464</v>
      </c>
      <c r="T1453" s="520" t="s">
        <v>2464</v>
      </c>
      <c r="U1453" s="520" t="s">
        <v>2464</v>
      </c>
      <c r="V1453" s="520" t="s">
        <v>2464</v>
      </c>
      <c r="W1453" s="520" t="s">
        <v>6094</v>
      </c>
      <c r="X1453" s="520" t="s">
        <v>6095</v>
      </c>
      <c r="Y1453" s="520" t="s">
        <v>2464</v>
      </c>
      <c r="Z1453" s="520" t="s">
        <v>2464</v>
      </c>
      <c r="AA1453" s="520" t="s">
        <v>2690</v>
      </c>
      <c r="AB1453" s="520" t="s">
        <v>12848</v>
      </c>
      <c r="AC1453" s="520" t="s">
        <v>2464</v>
      </c>
      <c r="AD1453" s="520" t="s">
        <v>2464</v>
      </c>
      <c r="AE1453" s="520" t="s">
        <v>2464</v>
      </c>
      <c r="AF1453" s="520" t="s">
        <v>2464</v>
      </c>
      <c r="AG1453" s="520" t="s">
        <v>2464</v>
      </c>
    </row>
    <row r="1454" spans="1:33" ht="12.75" hidden="1" customHeight="1" outlineLevel="1">
      <c r="A1454" s="520" t="s">
        <v>12849</v>
      </c>
      <c r="B1454" s="520" t="s">
        <v>12850</v>
      </c>
      <c r="C1454" s="520" t="s">
        <v>12850</v>
      </c>
      <c r="D1454" s="520" t="s">
        <v>12851</v>
      </c>
      <c r="E1454" s="520" t="s">
        <v>2690</v>
      </c>
      <c r="F1454" s="520">
        <v>1</v>
      </c>
      <c r="G1454" s="523">
        <v>36526.000011574077</v>
      </c>
      <c r="H1454" s="523">
        <v>47848.999988425923</v>
      </c>
      <c r="I1454" s="523">
        <v>41843.911157407405</v>
      </c>
      <c r="J1454" s="520" t="s">
        <v>2465</v>
      </c>
      <c r="K1454" s="520">
        <v>1</v>
      </c>
      <c r="L1454" s="520" t="s">
        <v>2464</v>
      </c>
      <c r="M1454" s="520" t="s">
        <v>12852</v>
      </c>
      <c r="N1454" s="523">
        <v>39482</v>
      </c>
      <c r="O1454" s="520" t="s">
        <v>2464</v>
      </c>
      <c r="P1454" s="520" t="s">
        <v>2464</v>
      </c>
      <c r="Q1454" s="520" t="s">
        <v>2464</v>
      </c>
      <c r="R1454" s="520" t="s">
        <v>2464</v>
      </c>
      <c r="S1454" s="520" t="s">
        <v>2464</v>
      </c>
      <c r="T1454" s="520" t="s">
        <v>2464</v>
      </c>
      <c r="U1454" s="520" t="s">
        <v>2464</v>
      </c>
      <c r="V1454" s="520" t="s">
        <v>2464</v>
      </c>
      <c r="W1454" s="520" t="s">
        <v>6094</v>
      </c>
      <c r="X1454" s="520" t="s">
        <v>6095</v>
      </c>
      <c r="Y1454" s="520" t="s">
        <v>2464</v>
      </c>
      <c r="Z1454" s="520" t="s">
        <v>2464</v>
      </c>
      <c r="AA1454" s="520" t="s">
        <v>2690</v>
      </c>
      <c r="AB1454" s="520" t="s">
        <v>12853</v>
      </c>
      <c r="AC1454" s="520" t="s">
        <v>2464</v>
      </c>
      <c r="AD1454" s="520" t="s">
        <v>2464</v>
      </c>
      <c r="AE1454" s="520" t="s">
        <v>2464</v>
      </c>
      <c r="AF1454" s="520" t="s">
        <v>2464</v>
      </c>
      <c r="AG1454" s="520" t="s">
        <v>2464</v>
      </c>
    </row>
    <row r="1455" spans="1:33" ht="12.75" hidden="1" customHeight="1" outlineLevel="1">
      <c r="A1455" s="520" t="s">
        <v>12854</v>
      </c>
      <c r="B1455" s="520" t="s">
        <v>12855</v>
      </c>
      <c r="C1455" s="520" t="s">
        <v>12855</v>
      </c>
      <c r="D1455" s="520" t="s">
        <v>12856</v>
      </c>
      <c r="E1455" s="520" t="s">
        <v>2690</v>
      </c>
      <c r="F1455" s="520">
        <v>1</v>
      </c>
      <c r="G1455" s="523">
        <v>36526.000011574077</v>
      </c>
      <c r="H1455" s="523">
        <v>47848.999988425923</v>
      </c>
      <c r="I1455" s="523">
        <v>41843.911157407405</v>
      </c>
      <c r="J1455" s="520" t="s">
        <v>2465</v>
      </c>
      <c r="K1455" s="520">
        <v>1</v>
      </c>
      <c r="L1455" s="520" t="s">
        <v>2464</v>
      </c>
      <c r="M1455" s="520" t="s">
        <v>12857</v>
      </c>
      <c r="N1455" s="523">
        <v>39482</v>
      </c>
      <c r="O1455" s="520" t="s">
        <v>2464</v>
      </c>
      <c r="P1455" s="520" t="s">
        <v>2464</v>
      </c>
      <c r="Q1455" s="520" t="s">
        <v>2464</v>
      </c>
      <c r="R1455" s="520" t="s">
        <v>2464</v>
      </c>
      <c r="S1455" s="520" t="s">
        <v>2464</v>
      </c>
      <c r="T1455" s="520" t="s">
        <v>2464</v>
      </c>
      <c r="U1455" s="520" t="s">
        <v>2464</v>
      </c>
      <c r="V1455" s="520" t="s">
        <v>2464</v>
      </c>
      <c r="W1455" s="520" t="s">
        <v>6094</v>
      </c>
      <c r="X1455" s="520" t="s">
        <v>6095</v>
      </c>
      <c r="Y1455" s="520" t="s">
        <v>2464</v>
      </c>
      <c r="Z1455" s="520" t="s">
        <v>2464</v>
      </c>
      <c r="AA1455" s="520" t="s">
        <v>2690</v>
      </c>
      <c r="AB1455" s="520" t="s">
        <v>12858</v>
      </c>
      <c r="AC1455" s="520" t="s">
        <v>2464</v>
      </c>
      <c r="AD1455" s="520" t="s">
        <v>2464</v>
      </c>
      <c r="AE1455" s="520" t="s">
        <v>2464</v>
      </c>
      <c r="AF1455" s="520" t="s">
        <v>2464</v>
      </c>
      <c r="AG1455" s="520" t="s">
        <v>2464</v>
      </c>
    </row>
    <row r="1456" spans="1:33" ht="12.75" hidden="1" customHeight="1" outlineLevel="1">
      <c r="A1456" s="520" t="s">
        <v>12859</v>
      </c>
      <c r="B1456" s="520" t="s">
        <v>12860</v>
      </c>
      <c r="C1456" s="520" t="s">
        <v>12860</v>
      </c>
      <c r="D1456" s="520" t="s">
        <v>12861</v>
      </c>
      <c r="E1456" s="520" t="s">
        <v>2690</v>
      </c>
      <c r="F1456" s="520">
        <v>1</v>
      </c>
      <c r="G1456" s="523">
        <v>36526.000011574077</v>
      </c>
      <c r="H1456" s="523">
        <v>47848.999988425923</v>
      </c>
      <c r="I1456" s="523">
        <v>41843.911157407405</v>
      </c>
      <c r="J1456" s="520" t="s">
        <v>2465</v>
      </c>
      <c r="K1456" s="520">
        <v>1</v>
      </c>
      <c r="L1456" s="520" t="s">
        <v>2464</v>
      </c>
      <c r="M1456" s="520" t="s">
        <v>12862</v>
      </c>
      <c r="N1456" s="523">
        <v>39482</v>
      </c>
      <c r="O1456" s="520" t="s">
        <v>2464</v>
      </c>
      <c r="P1456" s="520" t="s">
        <v>2464</v>
      </c>
      <c r="Q1456" s="520" t="s">
        <v>2464</v>
      </c>
      <c r="R1456" s="520" t="s">
        <v>2464</v>
      </c>
      <c r="S1456" s="520" t="s">
        <v>2464</v>
      </c>
      <c r="T1456" s="520" t="s">
        <v>2464</v>
      </c>
      <c r="U1456" s="520" t="s">
        <v>2464</v>
      </c>
      <c r="V1456" s="520" t="s">
        <v>2464</v>
      </c>
      <c r="W1456" s="520" t="s">
        <v>6094</v>
      </c>
      <c r="X1456" s="520" t="s">
        <v>6095</v>
      </c>
      <c r="Y1456" s="520" t="s">
        <v>2464</v>
      </c>
      <c r="Z1456" s="520" t="s">
        <v>2464</v>
      </c>
      <c r="AA1456" s="520" t="s">
        <v>2690</v>
      </c>
      <c r="AB1456" s="520" t="s">
        <v>12863</v>
      </c>
      <c r="AC1456" s="520" t="s">
        <v>2464</v>
      </c>
      <c r="AD1456" s="520" t="s">
        <v>2464</v>
      </c>
      <c r="AE1456" s="520" t="s">
        <v>2464</v>
      </c>
      <c r="AF1456" s="520" t="s">
        <v>2464</v>
      </c>
      <c r="AG1456" s="520" t="s">
        <v>2464</v>
      </c>
    </row>
    <row r="1457" spans="1:33" ht="12.75" hidden="1" customHeight="1" outlineLevel="1">
      <c r="A1457" s="520" t="s">
        <v>12864</v>
      </c>
      <c r="B1457" s="520" t="s">
        <v>12865</v>
      </c>
      <c r="C1457" s="520" t="s">
        <v>12865</v>
      </c>
      <c r="D1457" s="520" t="s">
        <v>12866</v>
      </c>
      <c r="E1457" s="520" t="s">
        <v>2690</v>
      </c>
      <c r="F1457" s="520">
        <v>1</v>
      </c>
      <c r="G1457" s="523">
        <v>36526.000011574077</v>
      </c>
      <c r="H1457" s="523">
        <v>47848.999988425923</v>
      </c>
      <c r="I1457" s="523">
        <v>41843.911157407405</v>
      </c>
      <c r="J1457" s="520" t="s">
        <v>2465</v>
      </c>
      <c r="K1457" s="520">
        <v>1</v>
      </c>
      <c r="L1457" s="520" t="s">
        <v>2464</v>
      </c>
      <c r="M1457" s="520" t="s">
        <v>12867</v>
      </c>
      <c r="N1457" s="523">
        <v>39482</v>
      </c>
      <c r="O1457" s="520" t="s">
        <v>2464</v>
      </c>
      <c r="P1457" s="520" t="s">
        <v>2464</v>
      </c>
      <c r="Q1457" s="520" t="s">
        <v>2464</v>
      </c>
      <c r="R1457" s="520" t="s">
        <v>2464</v>
      </c>
      <c r="S1457" s="520" t="s">
        <v>2464</v>
      </c>
      <c r="T1457" s="520" t="s">
        <v>2464</v>
      </c>
      <c r="U1457" s="520" t="s">
        <v>2464</v>
      </c>
      <c r="V1457" s="520" t="s">
        <v>2464</v>
      </c>
      <c r="W1457" s="520" t="s">
        <v>6094</v>
      </c>
      <c r="X1457" s="520" t="s">
        <v>6095</v>
      </c>
      <c r="Y1457" s="520" t="s">
        <v>2464</v>
      </c>
      <c r="Z1457" s="520" t="s">
        <v>2464</v>
      </c>
      <c r="AA1457" s="520" t="s">
        <v>2690</v>
      </c>
      <c r="AB1457" s="520" t="s">
        <v>12868</v>
      </c>
      <c r="AC1457" s="520" t="s">
        <v>2464</v>
      </c>
      <c r="AD1457" s="520" t="s">
        <v>2464</v>
      </c>
      <c r="AE1457" s="520" t="s">
        <v>2464</v>
      </c>
      <c r="AF1457" s="520" t="s">
        <v>2464</v>
      </c>
      <c r="AG1457" s="520" t="s">
        <v>2464</v>
      </c>
    </row>
    <row r="1458" spans="1:33" ht="12.75" hidden="1" customHeight="1" outlineLevel="1">
      <c r="A1458" s="520" t="s">
        <v>12869</v>
      </c>
      <c r="B1458" s="520" t="s">
        <v>12870</v>
      </c>
      <c r="C1458" s="520" t="s">
        <v>12870</v>
      </c>
      <c r="D1458" s="520" t="s">
        <v>12871</v>
      </c>
      <c r="E1458" s="520" t="s">
        <v>2690</v>
      </c>
      <c r="F1458" s="520">
        <v>1</v>
      </c>
      <c r="G1458" s="523">
        <v>36526.000011574077</v>
      </c>
      <c r="H1458" s="523">
        <v>47848.999988425923</v>
      </c>
      <c r="I1458" s="523">
        <v>41843.911157407405</v>
      </c>
      <c r="J1458" s="520" t="s">
        <v>2465</v>
      </c>
      <c r="K1458" s="520">
        <v>1</v>
      </c>
      <c r="L1458" s="520" t="s">
        <v>2464</v>
      </c>
      <c r="M1458" s="520" t="s">
        <v>12872</v>
      </c>
      <c r="N1458" s="523">
        <v>39482</v>
      </c>
      <c r="O1458" s="520" t="s">
        <v>2464</v>
      </c>
      <c r="P1458" s="520" t="s">
        <v>2464</v>
      </c>
      <c r="Q1458" s="520" t="s">
        <v>2464</v>
      </c>
      <c r="R1458" s="520" t="s">
        <v>2464</v>
      </c>
      <c r="S1458" s="520" t="s">
        <v>2464</v>
      </c>
      <c r="T1458" s="520" t="s">
        <v>2464</v>
      </c>
      <c r="U1458" s="520" t="s">
        <v>2464</v>
      </c>
      <c r="V1458" s="520" t="s">
        <v>2464</v>
      </c>
      <c r="W1458" s="520" t="s">
        <v>6094</v>
      </c>
      <c r="X1458" s="520" t="s">
        <v>6095</v>
      </c>
      <c r="Y1458" s="520" t="s">
        <v>2464</v>
      </c>
      <c r="Z1458" s="520" t="s">
        <v>2464</v>
      </c>
      <c r="AA1458" s="520" t="s">
        <v>2690</v>
      </c>
      <c r="AB1458" s="520" t="s">
        <v>12873</v>
      </c>
      <c r="AC1458" s="520" t="s">
        <v>2464</v>
      </c>
      <c r="AD1458" s="520" t="s">
        <v>2464</v>
      </c>
      <c r="AE1458" s="520" t="s">
        <v>2464</v>
      </c>
      <c r="AF1458" s="520" t="s">
        <v>2464</v>
      </c>
      <c r="AG1458" s="520" t="s">
        <v>2464</v>
      </c>
    </row>
    <row r="1459" spans="1:33" ht="12.75" hidden="1" customHeight="1" outlineLevel="1">
      <c r="A1459" s="520" t="s">
        <v>12874</v>
      </c>
      <c r="B1459" s="520" t="s">
        <v>12875</v>
      </c>
      <c r="C1459" s="520" t="s">
        <v>12875</v>
      </c>
      <c r="D1459" s="520" t="s">
        <v>12876</v>
      </c>
      <c r="E1459" s="520" t="s">
        <v>2690</v>
      </c>
      <c r="F1459" s="520">
        <v>1</v>
      </c>
      <c r="G1459" s="523">
        <v>36526.000011574077</v>
      </c>
      <c r="H1459" s="523">
        <v>47848.999988425923</v>
      </c>
      <c r="I1459" s="523">
        <v>41843.911157407405</v>
      </c>
      <c r="J1459" s="520" t="s">
        <v>2465</v>
      </c>
      <c r="K1459" s="520">
        <v>1</v>
      </c>
      <c r="L1459" s="520" t="s">
        <v>2464</v>
      </c>
      <c r="M1459" s="520" t="s">
        <v>12877</v>
      </c>
      <c r="N1459" s="523">
        <v>39482</v>
      </c>
      <c r="O1459" s="520" t="s">
        <v>2464</v>
      </c>
      <c r="P1459" s="520" t="s">
        <v>2464</v>
      </c>
      <c r="Q1459" s="520" t="s">
        <v>2464</v>
      </c>
      <c r="R1459" s="520" t="s">
        <v>2464</v>
      </c>
      <c r="S1459" s="520" t="s">
        <v>2464</v>
      </c>
      <c r="T1459" s="520" t="s">
        <v>2464</v>
      </c>
      <c r="U1459" s="520" t="s">
        <v>2464</v>
      </c>
      <c r="V1459" s="520" t="s">
        <v>2464</v>
      </c>
      <c r="W1459" s="520" t="s">
        <v>6094</v>
      </c>
      <c r="X1459" s="520" t="s">
        <v>6095</v>
      </c>
      <c r="Y1459" s="520" t="s">
        <v>2464</v>
      </c>
      <c r="Z1459" s="520" t="s">
        <v>2464</v>
      </c>
      <c r="AA1459" s="520" t="s">
        <v>2690</v>
      </c>
      <c r="AB1459" s="520" t="s">
        <v>12878</v>
      </c>
      <c r="AC1459" s="520" t="s">
        <v>2464</v>
      </c>
      <c r="AD1459" s="520" t="s">
        <v>2464</v>
      </c>
      <c r="AE1459" s="520" t="s">
        <v>2464</v>
      </c>
      <c r="AF1459" s="520" t="s">
        <v>2464</v>
      </c>
      <c r="AG1459" s="520" t="s">
        <v>2464</v>
      </c>
    </row>
    <row r="1460" spans="1:33" ht="12.75" hidden="1" customHeight="1" outlineLevel="1">
      <c r="A1460" s="520" t="s">
        <v>12879</v>
      </c>
      <c r="B1460" s="520" t="s">
        <v>12880</v>
      </c>
      <c r="C1460" s="520" t="s">
        <v>12880</v>
      </c>
      <c r="D1460" s="520" t="s">
        <v>12881</v>
      </c>
      <c r="E1460" s="520" t="s">
        <v>2690</v>
      </c>
      <c r="F1460" s="520">
        <v>1</v>
      </c>
      <c r="G1460" s="523">
        <v>36526.000011574077</v>
      </c>
      <c r="H1460" s="523">
        <v>47848.999988425923</v>
      </c>
      <c r="I1460" s="523">
        <v>41843.911157407405</v>
      </c>
      <c r="J1460" s="520" t="s">
        <v>2465</v>
      </c>
      <c r="K1460" s="520">
        <v>1</v>
      </c>
      <c r="L1460" s="520" t="s">
        <v>2464</v>
      </c>
      <c r="M1460" s="520" t="s">
        <v>12882</v>
      </c>
      <c r="N1460" s="523">
        <v>39482</v>
      </c>
      <c r="O1460" s="520" t="s">
        <v>2464</v>
      </c>
      <c r="P1460" s="520" t="s">
        <v>2464</v>
      </c>
      <c r="Q1460" s="520" t="s">
        <v>2464</v>
      </c>
      <c r="R1460" s="520" t="s">
        <v>2464</v>
      </c>
      <c r="S1460" s="520" t="s">
        <v>2464</v>
      </c>
      <c r="T1460" s="520" t="s">
        <v>2464</v>
      </c>
      <c r="U1460" s="520" t="s">
        <v>2464</v>
      </c>
      <c r="V1460" s="520" t="s">
        <v>2464</v>
      </c>
      <c r="W1460" s="520" t="s">
        <v>6094</v>
      </c>
      <c r="X1460" s="520" t="s">
        <v>6095</v>
      </c>
      <c r="Y1460" s="520" t="s">
        <v>2464</v>
      </c>
      <c r="Z1460" s="520" t="s">
        <v>2464</v>
      </c>
      <c r="AA1460" s="520" t="s">
        <v>2690</v>
      </c>
      <c r="AB1460" s="520" t="s">
        <v>12883</v>
      </c>
      <c r="AC1460" s="520" t="s">
        <v>2464</v>
      </c>
      <c r="AD1460" s="520" t="s">
        <v>2464</v>
      </c>
      <c r="AE1460" s="520" t="s">
        <v>2464</v>
      </c>
      <c r="AF1460" s="520" t="s">
        <v>2464</v>
      </c>
      <c r="AG1460" s="520" t="s">
        <v>2464</v>
      </c>
    </row>
    <row r="1461" spans="1:33" ht="12.75" hidden="1" customHeight="1" outlineLevel="1">
      <c r="A1461" s="520" t="s">
        <v>12884</v>
      </c>
      <c r="B1461" s="520" t="s">
        <v>12885</v>
      </c>
      <c r="C1461" s="520" t="s">
        <v>12885</v>
      </c>
      <c r="D1461" s="520" t="s">
        <v>12886</v>
      </c>
      <c r="E1461" s="520" t="s">
        <v>2690</v>
      </c>
      <c r="F1461" s="520">
        <v>1</v>
      </c>
      <c r="G1461" s="523">
        <v>36526.000011574077</v>
      </c>
      <c r="H1461" s="523">
        <v>47848.999988425923</v>
      </c>
      <c r="I1461" s="523">
        <v>41843.911157407405</v>
      </c>
      <c r="J1461" s="520" t="s">
        <v>2465</v>
      </c>
      <c r="K1461" s="520">
        <v>1</v>
      </c>
      <c r="L1461" s="520" t="s">
        <v>2464</v>
      </c>
      <c r="M1461" s="520" t="s">
        <v>12887</v>
      </c>
      <c r="N1461" s="523">
        <v>39482</v>
      </c>
      <c r="O1461" s="520" t="s">
        <v>2464</v>
      </c>
      <c r="P1461" s="520" t="s">
        <v>2464</v>
      </c>
      <c r="Q1461" s="520" t="s">
        <v>2464</v>
      </c>
      <c r="R1461" s="520" t="s">
        <v>2464</v>
      </c>
      <c r="S1461" s="520" t="s">
        <v>2464</v>
      </c>
      <c r="T1461" s="520" t="s">
        <v>2464</v>
      </c>
      <c r="U1461" s="520" t="s">
        <v>2464</v>
      </c>
      <c r="V1461" s="520" t="s">
        <v>2464</v>
      </c>
      <c r="W1461" s="520" t="s">
        <v>6094</v>
      </c>
      <c r="X1461" s="520" t="s">
        <v>6095</v>
      </c>
      <c r="Y1461" s="520" t="s">
        <v>2464</v>
      </c>
      <c r="Z1461" s="520" t="s">
        <v>2464</v>
      </c>
      <c r="AA1461" s="520" t="s">
        <v>2690</v>
      </c>
      <c r="AB1461" s="520" t="s">
        <v>12888</v>
      </c>
      <c r="AC1461" s="520" t="s">
        <v>2464</v>
      </c>
      <c r="AD1461" s="520" t="s">
        <v>2464</v>
      </c>
      <c r="AE1461" s="520" t="s">
        <v>2464</v>
      </c>
      <c r="AF1461" s="520" t="s">
        <v>2464</v>
      </c>
      <c r="AG1461" s="520" t="s">
        <v>2464</v>
      </c>
    </row>
    <row r="1462" spans="1:33" ht="12.75" hidden="1" customHeight="1" outlineLevel="1">
      <c r="A1462" s="520" t="s">
        <v>12889</v>
      </c>
      <c r="B1462" s="520" t="s">
        <v>12890</v>
      </c>
      <c r="C1462" s="520" t="s">
        <v>12890</v>
      </c>
      <c r="D1462" s="520" t="s">
        <v>12891</v>
      </c>
      <c r="E1462" s="520" t="s">
        <v>2690</v>
      </c>
      <c r="F1462" s="520">
        <v>1</v>
      </c>
      <c r="G1462" s="523">
        <v>36526.000011574077</v>
      </c>
      <c r="H1462" s="523">
        <v>47848.999988425923</v>
      </c>
      <c r="I1462" s="523">
        <v>41843.911157407405</v>
      </c>
      <c r="J1462" s="520" t="s">
        <v>2465</v>
      </c>
      <c r="K1462" s="520">
        <v>1</v>
      </c>
      <c r="L1462" s="520" t="s">
        <v>2464</v>
      </c>
      <c r="M1462" s="520" t="s">
        <v>12892</v>
      </c>
      <c r="N1462" s="523">
        <v>39482</v>
      </c>
      <c r="O1462" s="520" t="s">
        <v>2464</v>
      </c>
      <c r="P1462" s="520" t="s">
        <v>2464</v>
      </c>
      <c r="Q1462" s="520" t="s">
        <v>2464</v>
      </c>
      <c r="R1462" s="520" t="s">
        <v>2464</v>
      </c>
      <c r="S1462" s="520" t="s">
        <v>2464</v>
      </c>
      <c r="T1462" s="520" t="s">
        <v>2464</v>
      </c>
      <c r="U1462" s="520" t="s">
        <v>2464</v>
      </c>
      <c r="V1462" s="520" t="s">
        <v>2464</v>
      </c>
      <c r="W1462" s="520" t="s">
        <v>6094</v>
      </c>
      <c r="X1462" s="520" t="s">
        <v>6095</v>
      </c>
      <c r="Y1462" s="520" t="s">
        <v>2464</v>
      </c>
      <c r="Z1462" s="520" t="s">
        <v>2464</v>
      </c>
      <c r="AA1462" s="520" t="s">
        <v>2690</v>
      </c>
      <c r="AB1462" s="520" t="s">
        <v>12893</v>
      </c>
      <c r="AC1462" s="520" t="s">
        <v>2464</v>
      </c>
      <c r="AD1462" s="520" t="s">
        <v>2464</v>
      </c>
      <c r="AE1462" s="520" t="s">
        <v>2464</v>
      </c>
      <c r="AF1462" s="520" t="s">
        <v>2464</v>
      </c>
      <c r="AG1462" s="520" t="s">
        <v>2464</v>
      </c>
    </row>
    <row r="1463" spans="1:33" ht="12.75" hidden="1" customHeight="1" outlineLevel="1">
      <c r="A1463" s="520" t="s">
        <v>12894</v>
      </c>
      <c r="B1463" s="520" t="s">
        <v>12895</v>
      </c>
      <c r="C1463" s="520" t="s">
        <v>12895</v>
      </c>
      <c r="D1463" s="520" t="s">
        <v>12896</v>
      </c>
      <c r="E1463" s="520" t="s">
        <v>2690</v>
      </c>
      <c r="F1463" s="520">
        <v>1</v>
      </c>
      <c r="G1463" s="523">
        <v>36526.000011574077</v>
      </c>
      <c r="H1463" s="523">
        <v>47848.999988425923</v>
      </c>
      <c r="I1463" s="523">
        <v>41843.911157407405</v>
      </c>
      <c r="J1463" s="520" t="s">
        <v>2465</v>
      </c>
      <c r="K1463" s="520">
        <v>1</v>
      </c>
      <c r="L1463" s="520" t="s">
        <v>2464</v>
      </c>
      <c r="M1463" s="520" t="s">
        <v>12897</v>
      </c>
      <c r="N1463" s="523">
        <v>39482</v>
      </c>
      <c r="O1463" s="520" t="s">
        <v>2464</v>
      </c>
      <c r="P1463" s="520" t="s">
        <v>2464</v>
      </c>
      <c r="Q1463" s="520" t="s">
        <v>2464</v>
      </c>
      <c r="R1463" s="520" t="s">
        <v>2464</v>
      </c>
      <c r="S1463" s="520" t="s">
        <v>2464</v>
      </c>
      <c r="T1463" s="520" t="s">
        <v>2464</v>
      </c>
      <c r="U1463" s="520" t="s">
        <v>2464</v>
      </c>
      <c r="V1463" s="520" t="s">
        <v>2464</v>
      </c>
      <c r="W1463" s="520" t="s">
        <v>6094</v>
      </c>
      <c r="X1463" s="520" t="s">
        <v>6095</v>
      </c>
      <c r="Y1463" s="520" t="s">
        <v>2464</v>
      </c>
      <c r="Z1463" s="520" t="s">
        <v>2464</v>
      </c>
      <c r="AA1463" s="520" t="s">
        <v>2690</v>
      </c>
      <c r="AB1463" s="520" t="s">
        <v>12898</v>
      </c>
      <c r="AC1463" s="520" t="s">
        <v>2464</v>
      </c>
      <c r="AD1463" s="520" t="s">
        <v>2464</v>
      </c>
      <c r="AE1463" s="520" t="s">
        <v>2464</v>
      </c>
      <c r="AF1463" s="520" t="s">
        <v>2464</v>
      </c>
      <c r="AG1463" s="520" t="s">
        <v>2464</v>
      </c>
    </row>
    <row r="1464" spans="1:33" ht="12.75" hidden="1" customHeight="1" outlineLevel="1">
      <c r="A1464" s="520" t="s">
        <v>12899</v>
      </c>
      <c r="B1464" s="520" t="s">
        <v>12900</v>
      </c>
      <c r="C1464" s="520" t="s">
        <v>12900</v>
      </c>
      <c r="D1464" s="520" t="s">
        <v>12901</v>
      </c>
      <c r="E1464" s="520" t="s">
        <v>2690</v>
      </c>
      <c r="F1464" s="520">
        <v>1</v>
      </c>
      <c r="G1464" s="523">
        <v>36526.000011574077</v>
      </c>
      <c r="H1464" s="523">
        <v>47848.999988425923</v>
      </c>
      <c r="I1464" s="523">
        <v>41843.911157407405</v>
      </c>
      <c r="J1464" s="520" t="s">
        <v>2465</v>
      </c>
      <c r="K1464" s="520">
        <v>1</v>
      </c>
      <c r="L1464" s="520" t="s">
        <v>2464</v>
      </c>
      <c r="M1464" s="520" t="s">
        <v>12902</v>
      </c>
      <c r="N1464" s="523">
        <v>39482</v>
      </c>
      <c r="O1464" s="520" t="s">
        <v>2464</v>
      </c>
      <c r="P1464" s="520" t="s">
        <v>2464</v>
      </c>
      <c r="Q1464" s="520" t="s">
        <v>2464</v>
      </c>
      <c r="R1464" s="520" t="s">
        <v>2464</v>
      </c>
      <c r="S1464" s="520" t="s">
        <v>2464</v>
      </c>
      <c r="T1464" s="520" t="s">
        <v>2464</v>
      </c>
      <c r="U1464" s="520" t="s">
        <v>2464</v>
      </c>
      <c r="V1464" s="520" t="s">
        <v>2464</v>
      </c>
      <c r="W1464" s="520" t="s">
        <v>6094</v>
      </c>
      <c r="X1464" s="520" t="s">
        <v>6095</v>
      </c>
      <c r="Y1464" s="520" t="s">
        <v>2464</v>
      </c>
      <c r="Z1464" s="520" t="s">
        <v>2464</v>
      </c>
      <c r="AA1464" s="520" t="s">
        <v>2690</v>
      </c>
      <c r="AB1464" s="520" t="s">
        <v>12903</v>
      </c>
      <c r="AC1464" s="520" t="s">
        <v>2464</v>
      </c>
      <c r="AD1464" s="520" t="s">
        <v>2464</v>
      </c>
      <c r="AE1464" s="520" t="s">
        <v>2464</v>
      </c>
      <c r="AF1464" s="520" t="s">
        <v>2464</v>
      </c>
      <c r="AG1464" s="520" t="s">
        <v>2464</v>
      </c>
    </row>
    <row r="1465" spans="1:33" ht="12.75" hidden="1" customHeight="1" outlineLevel="1">
      <c r="A1465" s="520" t="s">
        <v>12904</v>
      </c>
      <c r="B1465" s="520" t="s">
        <v>12905</v>
      </c>
      <c r="C1465" s="520" t="s">
        <v>12905</v>
      </c>
      <c r="D1465" s="520" t="s">
        <v>12906</v>
      </c>
      <c r="E1465" s="520" t="s">
        <v>2690</v>
      </c>
      <c r="F1465" s="520">
        <v>1</v>
      </c>
      <c r="G1465" s="523">
        <v>36526.000011574077</v>
      </c>
      <c r="H1465" s="523">
        <v>47848.999988425923</v>
      </c>
      <c r="I1465" s="523">
        <v>41843.911157407405</v>
      </c>
      <c r="J1465" s="520" t="s">
        <v>2465</v>
      </c>
      <c r="K1465" s="520">
        <v>1</v>
      </c>
      <c r="L1465" s="520" t="s">
        <v>2464</v>
      </c>
      <c r="M1465" s="520" t="s">
        <v>12907</v>
      </c>
      <c r="N1465" s="523">
        <v>39482</v>
      </c>
      <c r="O1465" s="520" t="s">
        <v>2464</v>
      </c>
      <c r="P1465" s="520" t="s">
        <v>2464</v>
      </c>
      <c r="Q1465" s="520" t="s">
        <v>2464</v>
      </c>
      <c r="R1465" s="520" t="s">
        <v>2464</v>
      </c>
      <c r="S1465" s="520" t="s">
        <v>2464</v>
      </c>
      <c r="T1465" s="520" t="s">
        <v>2464</v>
      </c>
      <c r="U1465" s="520" t="s">
        <v>2464</v>
      </c>
      <c r="V1465" s="520" t="s">
        <v>2464</v>
      </c>
      <c r="W1465" s="520" t="s">
        <v>6094</v>
      </c>
      <c r="X1465" s="520" t="s">
        <v>6095</v>
      </c>
      <c r="Y1465" s="520" t="s">
        <v>2464</v>
      </c>
      <c r="Z1465" s="520" t="s">
        <v>2464</v>
      </c>
      <c r="AA1465" s="520" t="s">
        <v>2690</v>
      </c>
      <c r="AB1465" s="520" t="s">
        <v>12908</v>
      </c>
      <c r="AC1465" s="520" t="s">
        <v>2464</v>
      </c>
      <c r="AD1465" s="520" t="s">
        <v>2464</v>
      </c>
      <c r="AE1465" s="520" t="s">
        <v>2464</v>
      </c>
      <c r="AF1465" s="520" t="s">
        <v>2464</v>
      </c>
      <c r="AG1465" s="520" t="s">
        <v>2464</v>
      </c>
    </row>
    <row r="1466" spans="1:33" ht="12.75" hidden="1" customHeight="1" outlineLevel="1">
      <c r="A1466" s="520" t="s">
        <v>12909</v>
      </c>
      <c r="B1466" s="520" t="s">
        <v>12910</v>
      </c>
      <c r="C1466" s="520" t="s">
        <v>12910</v>
      </c>
      <c r="D1466" s="520" t="s">
        <v>12911</v>
      </c>
      <c r="E1466" s="520" t="s">
        <v>2690</v>
      </c>
      <c r="F1466" s="520">
        <v>1</v>
      </c>
      <c r="G1466" s="523">
        <v>36526.000011574077</v>
      </c>
      <c r="H1466" s="523">
        <v>47848.999988425923</v>
      </c>
      <c r="I1466" s="523">
        <v>41843.911157407405</v>
      </c>
      <c r="J1466" s="520" t="s">
        <v>2465</v>
      </c>
      <c r="K1466" s="520">
        <v>1</v>
      </c>
      <c r="L1466" s="520" t="s">
        <v>2464</v>
      </c>
      <c r="M1466" s="520" t="s">
        <v>12912</v>
      </c>
      <c r="N1466" s="523">
        <v>39482</v>
      </c>
      <c r="O1466" s="520" t="s">
        <v>2464</v>
      </c>
      <c r="P1466" s="520" t="s">
        <v>2464</v>
      </c>
      <c r="Q1466" s="520" t="s">
        <v>2464</v>
      </c>
      <c r="R1466" s="520" t="s">
        <v>2464</v>
      </c>
      <c r="S1466" s="520" t="s">
        <v>2464</v>
      </c>
      <c r="T1466" s="520" t="s">
        <v>2464</v>
      </c>
      <c r="U1466" s="520" t="s">
        <v>2464</v>
      </c>
      <c r="V1466" s="520" t="s">
        <v>2464</v>
      </c>
      <c r="W1466" s="520" t="s">
        <v>6094</v>
      </c>
      <c r="X1466" s="520" t="s">
        <v>6095</v>
      </c>
      <c r="Y1466" s="520" t="s">
        <v>2464</v>
      </c>
      <c r="Z1466" s="520" t="s">
        <v>2464</v>
      </c>
      <c r="AA1466" s="520" t="s">
        <v>2690</v>
      </c>
      <c r="AB1466" s="520" t="s">
        <v>12913</v>
      </c>
      <c r="AC1466" s="520" t="s">
        <v>2464</v>
      </c>
      <c r="AD1466" s="520" t="s">
        <v>2464</v>
      </c>
      <c r="AE1466" s="520" t="s">
        <v>2464</v>
      </c>
      <c r="AF1466" s="520" t="s">
        <v>2464</v>
      </c>
      <c r="AG1466" s="520" t="s">
        <v>2464</v>
      </c>
    </row>
    <row r="1467" spans="1:33" ht="12.75" hidden="1" customHeight="1" outlineLevel="1">
      <c r="A1467" s="520" t="s">
        <v>12914</v>
      </c>
      <c r="B1467" s="520" t="s">
        <v>12915</v>
      </c>
      <c r="C1467" s="520" t="s">
        <v>12915</v>
      </c>
      <c r="D1467" s="520" t="s">
        <v>12916</v>
      </c>
      <c r="E1467" s="520" t="s">
        <v>2690</v>
      </c>
      <c r="F1467" s="520">
        <v>1</v>
      </c>
      <c r="G1467" s="523">
        <v>36526.000011574077</v>
      </c>
      <c r="H1467" s="523">
        <v>47848.999988425923</v>
      </c>
      <c r="I1467" s="523">
        <v>41843.911157407405</v>
      </c>
      <c r="J1467" s="520" t="s">
        <v>2465</v>
      </c>
      <c r="K1467" s="520">
        <v>1</v>
      </c>
      <c r="L1467" s="520" t="s">
        <v>2464</v>
      </c>
      <c r="M1467" s="520" t="s">
        <v>12917</v>
      </c>
      <c r="N1467" s="523">
        <v>39482</v>
      </c>
      <c r="O1467" s="520" t="s">
        <v>2464</v>
      </c>
      <c r="P1467" s="520" t="s">
        <v>2464</v>
      </c>
      <c r="Q1467" s="520" t="s">
        <v>2464</v>
      </c>
      <c r="R1467" s="520" t="s">
        <v>2464</v>
      </c>
      <c r="S1467" s="520" t="s">
        <v>2464</v>
      </c>
      <c r="T1467" s="520" t="s">
        <v>2464</v>
      </c>
      <c r="U1467" s="520" t="s">
        <v>2464</v>
      </c>
      <c r="V1467" s="520" t="s">
        <v>2464</v>
      </c>
      <c r="W1467" s="520" t="s">
        <v>6094</v>
      </c>
      <c r="X1467" s="520" t="s">
        <v>6095</v>
      </c>
      <c r="Y1467" s="520" t="s">
        <v>2464</v>
      </c>
      <c r="Z1467" s="520" t="s">
        <v>2464</v>
      </c>
      <c r="AA1467" s="520" t="s">
        <v>2690</v>
      </c>
      <c r="AB1467" s="520" t="s">
        <v>12918</v>
      </c>
      <c r="AC1467" s="520" t="s">
        <v>2464</v>
      </c>
      <c r="AD1467" s="520" t="s">
        <v>2464</v>
      </c>
      <c r="AE1467" s="520" t="s">
        <v>2464</v>
      </c>
      <c r="AF1467" s="520" t="s">
        <v>2464</v>
      </c>
      <c r="AG1467" s="520" t="s">
        <v>2464</v>
      </c>
    </row>
    <row r="1468" spans="1:33" ht="12.75" hidden="1" customHeight="1" outlineLevel="1">
      <c r="A1468" s="520" t="s">
        <v>12919</v>
      </c>
      <c r="B1468" s="520" t="s">
        <v>12920</v>
      </c>
      <c r="C1468" s="520" t="s">
        <v>12920</v>
      </c>
      <c r="D1468" s="520" t="s">
        <v>12921</v>
      </c>
      <c r="E1468" s="520" t="s">
        <v>2690</v>
      </c>
      <c r="F1468" s="520">
        <v>1</v>
      </c>
      <c r="G1468" s="523">
        <v>36526.000011574077</v>
      </c>
      <c r="H1468" s="523">
        <v>47848.999988425923</v>
      </c>
      <c r="I1468" s="523">
        <v>41843.911157407405</v>
      </c>
      <c r="J1468" s="520" t="s">
        <v>2465</v>
      </c>
      <c r="K1468" s="520">
        <v>1</v>
      </c>
      <c r="L1468" s="520" t="s">
        <v>2464</v>
      </c>
      <c r="M1468" s="520" t="s">
        <v>12922</v>
      </c>
      <c r="N1468" s="523">
        <v>39482</v>
      </c>
      <c r="O1468" s="520" t="s">
        <v>2464</v>
      </c>
      <c r="P1468" s="520" t="s">
        <v>2464</v>
      </c>
      <c r="Q1468" s="520" t="s">
        <v>2464</v>
      </c>
      <c r="R1468" s="520" t="s">
        <v>2464</v>
      </c>
      <c r="S1468" s="520" t="s">
        <v>2464</v>
      </c>
      <c r="T1468" s="520" t="s">
        <v>2464</v>
      </c>
      <c r="U1468" s="520" t="s">
        <v>2464</v>
      </c>
      <c r="V1468" s="520" t="s">
        <v>2464</v>
      </c>
      <c r="W1468" s="520" t="s">
        <v>6094</v>
      </c>
      <c r="X1468" s="520" t="s">
        <v>6095</v>
      </c>
      <c r="Y1468" s="520" t="s">
        <v>2464</v>
      </c>
      <c r="Z1468" s="520" t="s">
        <v>2464</v>
      </c>
      <c r="AA1468" s="520" t="s">
        <v>2690</v>
      </c>
      <c r="AB1468" s="520" t="s">
        <v>12923</v>
      </c>
      <c r="AC1468" s="520" t="s">
        <v>2464</v>
      </c>
      <c r="AD1468" s="520" t="s">
        <v>2464</v>
      </c>
      <c r="AE1468" s="520" t="s">
        <v>2464</v>
      </c>
      <c r="AF1468" s="520" t="s">
        <v>2464</v>
      </c>
      <c r="AG1468" s="520" t="s">
        <v>2464</v>
      </c>
    </row>
    <row r="1469" spans="1:33" ht="12.75" hidden="1" customHeight="1" outlineLevel="1">
      <c r="A1469" s="520" t="s">
        <v>12924</v>
      </c>
      <c r="B1469" s="520" t="s">
        <v>12925</v>
      </c>
      <c r="C1469" s="520" t="s">
        <v>12925</v>
      </c>
      <c r="D1469" s="520" t="s">
        <v>12926</v>
      </c>
      <c r="E1469" s="520" t="s">
        <v>2690</v>
      </c>
      <c r="F1469" s="520">
        <v>1</v>
      </c>
      <c r="G1469" s="523">
        <v>36526.000011574077</v>
      </c>
      <c r="H1469" s="523">
        <v>47848.999988425923</v>
      </c>
      <c r="I1469" s="523">
        <v>41843.911157407405</v>
      </c>
      <c r="J1469" s="520" t="s">
        <v>2465</v>
      </c>
      <c r="K1469" s="520">
        <v>1</v>
      </c>
      <c r="L1469" s="520" t="s">
        <v>2464</v>
      </c>
      <c r="M1469" s="520" t="s">
        <v>12927</v>
      </c>
      <c r="N1469" s="523">
        <v>39482</v>
      </c>
      <c r="O1469" s="520" t="s">
        <v>2464</v>
      </c>
      <c r="P1469" s="520" t="s">
        <v>2464</v>
      </c>
      <c r="Q1469" s="520" t="s">
        <v>2464</v>
      </c>
      <c r="R1469" s="520" t="s">
        <v>2464</v>
      </c>
      <c r="S1469" s="520" t="s">
        <v>2464</v>
      </c>
      <c r="T1469" s="520" t="s">
        <v>2464</v>
      </c>
      <c r="U1469" s="520" t="s">
        <v>2464</v>
      </c>
      <c r="V1469" s="520" t="s">
        <v>2464</v>
      </c>
      <c r="W1469" s="520" t="s">
        <v>6094</v>
      </c>
      <c r="X1469" s="520" t="s">
        <v>6095</v>
      </c>
      <c r="Y1469" s="520" t="s">
        <v>2464</v>
      </c>
      <c r="Z1469" s="520" t="s">
        <v>2464</v>
      </c>
      <c r="AA1469" s="520" t="s">
        <v>2690</v>
      </c>
      <c r="AB1469" s="520" t="s">
        <v>12928</v>
      </c>
      <c r="AC1469" s="520" t="s">
        <v>2464</v>
      </c>
      <c r="AD1469" s="520" t="s">
        <v>2464</v>
      </c>
      <c r="AE1469" s="520" t="s">
        <v>2464</v>
      </c>
      <c r="AF1469" s="520" t="s">
        <v>2464</v>
      </c>
      <c r="AG1469" s="520" t="s">
        <v>2464</v>
      </c>
    </row>
    <row r="1470" spans="1:33" ht="12.75" hidden="1" customHeight="1" outlineLevel="1">
      <c r="A1470" s="520" t="s">
        <v>12929</v>
      </c>
      <c r="B1470" s="520" t="s">
        <v>12930</v>
      </c>
      <c r="C1470" s="520" t="s">
        <v>12930</v>
      </c>
      <c r="D1470" s="520" t="s">
        <v>12931</v>
      </c>
      <c r="E1470" s="520" t="s">
        <v>2690</v>
      </c>
      <c r="F1470" s="520">
        <v>1</v>
      </c>
      <c r="G1470" s="523">
        <v>36526.000011574077</v>
      </c>
      <c r="H1470" s="523">
        <v>47848.999988425923</v>
      </c>
      <c r="I1470" s="523">
        <v>41843.911157407405</v>
      </c>
      <c r="J1470" s="520" t="s">
        <v>2465</v>
      </c>
      <c r="K1470" s="520">
        <v>1</v>
      </c>
      <c r="L1470" s="520" t="s">
        <v>2464</v>
      </c>
      <c r="M1470" s="520" t="s">
        <v>12932</v>
      </c>
      <c r="N1470" s="523">
        <v>39482</v>
      </c>
      <c r="O1470" s="520" t="s">
        <v>2464</v>
      </c>
      <c r="P1470" s="520" t="s">
        <v>2464</v>
      </c>
      <c r="Q1470" s="520" t="s">
        <v>2464</v>
      </c>
      <c r="R1470" s="520" t="s">
        <v>2464</v>
      </c>
      <c r="S1470" s="520" t="s">
        <v>2464</v>
      </c>
      <c r="T1470" s="520" t="s">
        <v>2464</v>
      </c>
      <c r="U1470" s="520" t="s">
        <v>2464</v>
      </c>
      <c r="V1470" s="520" t="s">
        <v>2464</v>
      </c>
      <c r="W1470" s="520" t="s">
        <v>6094</v>
      </c>
      <c r="X1470" s="520" t="s">
        <v>6095</v>
      </c>
      <c r="Y1470" s="520" t="s">
        <v>2464</v>
      </c>
      <c r="Z1470" s="520" t="s">
        <v>2464</v>
      </c>
      <c r="AA1470" s="520" t="s">
        <v>2690</v>
      </c>
      <c r="AB1470" s="520" t="s">
        <v>12933</v>
      </c>
      <c r="AC1470" s="520" t="s">
        <v>2464</v>
      </c>
      <c r="AD1470" s="520" t="s">
        <v>2464</v>
      </c>
      <c r="AE1470" s="520" t="s">
        <v>2464</v>
      </c>
      <c r="AF1470" s="520" t="s">
        <v>2464</v>
      </c>
      <c r="AG1470" s="520" t="s">
        <v>2464</v>
      </c>
    </row>
    <row r="1471" spans="1:33" ht="12.75" hidden="1" customHeight="1" outlineLevel="1">
      <c r="A1471" s="520" t="s">
        <v>12934</v>
      </c>
      <c r="B1471" s="520" t="s">
        <v>12935</v>
      </c>
      <c r="C1471" s="520" t="s">
        <v>12935</v>
      </c>
      <c r="D1471" s="520" t="s">
        <v>12936</v>
      </c>
      <c r="E1471" s="520" t="s">
        <v>2690</v>
      </c>
      <c r="F1471" s="520">
        <v>1</v>
      </c>
      <c r="G1471" s="523">
        <v>36526.000011574077</v>
      </c>
      <c r="H1471" s="523">
        <v>47848.999988425923</v>
      </c>
      <c r="I1471" s="523">
        <v>41843.911157407405</v>
      </c>
      <c r="J1471" s="520" t="s">
        <v>2465</v>
      </c>
      <c r="K1471" s="520">
        <v>1</v>
      </c>
      <c r="L1471" s="520" t="s">
        <v>2464</v>
      </c>
      <c r="M1471" s="520" t="s">
        <v>12937</v>
      </c>
      <c r="N1471" s="523">
        <v>39482</v>
      </c>
      <c r="O1471" s="520" t="s">
        <v>2464</v>
      </c>
      <c r="P1471" s="520" t="s">
        <v>2464</v>
      </c>
      <c r="Q1471" s="520" t="s">
        <v>2464</v>
      </c>
      <c r="R1471" s="520" t="s">
        <v>2464</v>
      </c>
      <c r="S1471" s="520" t="s">
        <v>2464</v>
      </c>
      <c r="T1471" s="520" t="s">
        <v>2464</v>
      </c>
      <c r="U1471" s="520" t="s">
        <v>2464</v>
      </c>
      <c r="V1471" s="520" t="s">
        <v>2464</v>
      </c>
      <c r="W1471" s="520" t="s">
        <v>6094</v>
      </c>
      <c r="X1471" s="520" t="s">
        <v>6095</v>
      </c>
      <c r="Y1471" s="520" t="s">
        <v>2464</v>
      </c>
      <c r="Z1471" s="520" t="s">
        <v>2464</v>
      </c>
      <c r="AA1471" s="520" t="s">
        <v>2690</v>
      </c>
      <c r="AB1471" s="520" t="s">
        <v>12938</v>
      </c>
      <c r="AC1471" s="520" t="s">
        <v>2464</v>
      </c>
      <c r="AD1471" s="520" t="s">
        <v>2464</v>
      </c>
      <c r="AE1471" s="520" t="s">
        <v>2464</v>
      </c>
      <c r="AF1471" s="520" t="s">
        <v>2464</v>
      </c>
      <c r="AG1471" s="520" t="s">
        <v>2464</v>
      </c>
    </row>
    <row r="1472" spans="1:33" ht="12.75" hidden="1" customHeight="1" outlineLevel="1">
      <c r="A1472" s="520" t="s">
        <v>12939</v>
      </c>
      <c r="B1472" s="520" t="s">
        <v>12940</v>
      </c>
      <c r="C1472" s="520" t="s">
        <v>12940</v>
      </c>
      <c r="D1472" s="520" t="s">
        <v>12941</v>
      </c>
      <c r="E1472" s="520" t="s">
        <v>2690</v>
      </c>
      <c r="F1472" s="520">
        <v>1</v>
      </c>
      <c r="G1472" s="523">
        <v>36526.000011574077</v>
      </c>
      <c r="H1472" s="523">
        <v>47848.999988425923</v>
      </c>
      <c r="I1472" s="523">
        <v>41843.911157407405</v>
      </c>
      <c r="J1472" s="520" t="s">
        <v>2465</v>
      </c>
      <c r="K1472" s="520">
        <v>1</v>
      </c>
      <c r="L1472" s="520" t="s">
        <v>2464</v>
      </c>
      <c r="M1472" s="520" t="s">
        <v>12942</v>
      </c>
      <c r="N1472" s="523">
        <v>39482</v>
      </c>
      <c r="O1472" s="520" t="s">
        <v>2464</v>
      </c>
      <c r="P1472" s="520" t="s">
        <v>2464</v>
      </c>
      <c r="Q1472" s="520" t="s">
        <v>2464</v>
      </c>
      <c r="R1472" s="520" t="s">
        <v>2464</v>
      </c>
      <c r="S1472" s="520" t="s">
        <v>2464</v>
      </c>
      <c r="T1472" s="520" t="s">
        <v>2464</v>
      </c>
      <c r="U1472" s="520" t="s">
        <v>2464</v>
      </c>
      <c r="V1472" s="520" t="s">
        <v>2464</v>
      </c>
      <c r="W1472" s="520" t="s">
        <v>6192</v>
      </c>
      <c r="X1472" s="520" t="s">
        <v>6193</v>
      </c>
      <c r="Y1472" s="520" t="s">
        <v>2464</v>
      </c>
      <c r="Z1472" s="520" t="s">
        <v>2464</v>
      </c>
      <c r="AA1472" s="520" t="s">
        <v>2690</v>
      </c>
      <c r="AB1472" s="520" t="s">
        <v>12943</v>
      </c>
      <c r="AC1472" s="520" t="s">
        <v>2464</v>
      </c>
      <c r="AD1472" s="520" t="s">
        <v>2464</v>
      </c>
      <c r="AE1472" s="520" t="s">
        <v>2464</v>
      </c>
      <c r="AF1472" s="520" t="s">
        <v>2464</v>
      </c>
      <c r="AG1472" s="520" t="s">
        <v>2464</v>
      </c>
    </row>
    <row r="1473" spans="1:33" ht="12.75" hidden="1" customHeight="1" outlineLevel="1">
      <c r="A1473" s="520" t="s">
        <v>12944</v>
      </c>
      <c r="B1473" s="520" t="s">
        <v>12945</v>
      </c>
      <c r="C1473" s="520" t="s">
        <v>12945</v>
      </c>
      <c r="D1473" s="520" t="s">
        <v>12946</v>
      </c>
      <c r="E1473" s="520" t="s">
        <v>2690</v>
      </c>
      <c r="F1473" s="520">
        <v>1</v>
      </c>
      <c r="G1473" s="523">
        <v>36526.000011574077</v>
      </c>
      <c r="H1473" s="523">
        <v>47848.999988425923</v>
      </c>
      <c r="I1473" s="523">
        <v>41843.911157407405</v>
      </c>
      <c r="J1473" s="520" t="s">
        <v>2465</v>
      </c>
      <c r="K1473" s="520">
        <v>1</v>
      </c>
      <c r="L1473" s="520" t="s">
        <v>2464</v>
      </c>
      <c r="M1473" s="520" t="s">
        <v>12947</v>
      </c>
      <c r="N1473" s="523">
        <v>39482</v>
      </c>
      <c r="O1473" s="520" t="s">
        <v>2464</v>
      </c>
      <c r="P1473" s="520" t="s">
        <v>2464</v>
      </c>
      <c r="Q1473" s="520" t="s">
        <v>2464</v>
      </c>
      <c r="R1473" s="520" t="s">
        <v>2464</v>
      </c>
      <c r="S1473" s="520" t="s">
        <v>2464</v>
      </c>
      <c r="T1473" s="520" t="s">
        <v>2464</v>
      </c>
      <c r="U1473" s="520" t="s">
        <v>2464</v>
      </c>
      <c r="V1473" s="520" t="s">
        <v>2464</v>
      </c>
      <c r="W1473" s="520" t="s">
        <v>6192</v>
      </c>
      <c r="X1473" s="520" t="s">
        <v>6193</v>
      </c>
      <c r="Y1473" s="520" t="s">
        <v>2464</v>
      </c>
      <c r="Z1473" s="520" t="s">
        <v>2464</v>
      </c>
      <c r="AA1473" s="520" t="s">
        <v>2690</v>
      </c>
      <c r="AB1473" s="520" t="s">
        <v>12948</v>
      </c>
      <c r="AC1473" s="520" t="s">
        <v>2464</v>
      </c>
      <c r="AD1473" s="520" t="s">
        <v>2464</v>
      </c>
      <c r="AE1473" s="520" t="s">
        <v>2464</v>
      </c>
      <c r="AF1473" s="520" t="s">
        <v>2464</v>
      </c>
      <c r="AG1473" s="520" t="s">
        <v>2464</v>
      </c>
    </row>
    <row r="1474" spans="1:33" ht="12.75" hidden="1" customHeight="1" outlineLevel="1">
      <c r="A1474" s="520" t="s">
        <v>12949</v>
      </c>
      <c r="B1474" s="520" t="s">
        <v>12950</v>
      </c>
      <c r="C1474" s="520" t="s">
        <v>12950</v>
      </c>
      <c r="D1474" s="520" t="s">
        <v>12951</v>
      </c>
      <c r="E1474" s="520" t="s">
        <v>2690</v>
      </c>
      <c r="F1474" s="520">
        <v>1</v>
      </c>
      <c r="G1474" s="523">
        <v>36526.000011574077</v>
      </c>
      <c r="H1474" s="523">
        <v>47848.999988425923</v>
      </c>
      <c r="I1474" s="523">
        <v>41843.911157407405</v>
      </c>
      <c r="J1474" s="520" t="s">
        <v>2465</v>
      </c>
      <c r="K1474" s="520">
        <v>1</v>
      </c>
      <c r="L1474" s="520" t="s">
        <v>2464</v>
      </c>
      <c r="M1474" s="520" t="s">
        <v>12952</v>
      </c>
      <c r="N1474" s="523">
        <v>39482</v>
      </c>
      <c r="O1474" s="520" t="s">
        <v>2464</v>
      </c>
      <c r="P1474" s="520" t="s">
        <v>2464</v>
      </c>
      <c r="Q1474" s="520" t="s">
        <v>2464</v>
      </c>
      <c r="R1474" s="520" t="s">
        <v>2464</v>
      </c>
      <c r="S1474" s="520" t="s">
        <v>2464</v>
      </c>
      <c r="T1474" s="520" t="s">
        <v>2464</v>
      </c>
      <c r="U1474" s="520" t="s">
        <v>2464</v>
      </c>
      <c r="V1474" s="520" t="s">
        <v>2464</v>
      </c>
      <c r="W1474" s="520" t="s">
        <v>6192</v>
      </c>
      <c r="X1474" s="520" t="s">
        <v>6193</v>
      </c>
      <c r="Y1474" s="520" t="s">
        <v>2464</v>
      </c>
      <c r="Z1474" s="520" t="s">
        <v>2464</v>
      </c>
      <c r="AA1474" s="520" t="s">
        <v>2690</v>
      </c>
      <c r="AB1474" s="520" t="s">
        <v>12953</v>
      </c>
      <c r="AC1474" s="520" t="s">
        <v>2464</v>
      </c>
      <c r="AD1474" s="520" t="s">
        <v>2464</v>
      </c>
      <c r="AE1474" s="520" t="s">
        <v>2464</v>
      </c>
      <c r="AF1474" s="520" t="s">
        <v>2464</v>
      </c>
      <c r="AG1474" s="520" t="s">
        <v>2464</v>
      </c>
    </row>
    <row r="1475" spans="1:33" ht="12.75" hidden="1" customHeight="1" outlineLevel="1">
      <c r="A1475" s="520" t="s">
        <v>12954</v>
      </c>
      <c r="B1475" s="520" t="s">
        <v>12955</v>
      </c>
      <c r="C1475" s="520" t="s">
        <v>12955</v>
      </c>
      <c r="D1475" s="520" t="s">
        <v>12956</v>
      </c>
      <c r="E1475" s="520" t="s">
        <v>2690</v>
      </c>
      <c r="F1475" s="520">
        <v>1</v>
      </c>
      <c r="G1475" s="523">
        <v>36526.000011574077</v>
      </c>
      <c r="H1475" s="523">
        <v>47848.999988425923</v>
      </c>
      <c r="I1475" s="523">
        <v>41843.911157407405</v>
      </c>
      <c r="J1475" s="520" t="s">
        <v>2465</v>
      </c>
      <c r="K1475" s="520">
        <v>1</v>
      </c>
      <c r="L1475" s="520" t="s">
        <v>2464</v>
      </c>
      <c r="M1475" s="520" t="s">
        <v>12957</v>
      </c>
      <c r="N1475" s="523">
        <v>39482</v>
      </c>
      <c r="O1475" s="520" t="s">
        <v>2464</v>
      </c>
      <c r="P1475" s="520" t="s">
        <v>2464</v>
      </c>
      <c r="Q1475" s="520" t="s">
        <v>2464</v>
      </c>
      <c r="R1475" s="520" t="s">
        <v>2464</v>
      </c>
      <c r="S1475" s="520" t="s">
        <v>2464</v>
      </c>
      <c r="T1475" s="520" t="s">
        <v>2464</v>
      </c>
      <c r="U1475" s="520" t="s">
        <v>2464</v>
      </c>
      <c r="V1475" s="520" t="s">
        <v>2464</v>
      </c>
      <c r="W1475" s="520" t="s">
        <v>6192</v>
      </c>
      <c r="X1475" s="520" t="s">
        <v>6193</v>
      </c>
      <c r="Y1475" s="520" t="s">
        <v>2464</v>
      </c>
      <c r="Z1475" s="520" t="s">
        <v>2464</v>
      </c>
      <c r="AA1475" s="520" t="s">
        <v>2690</v>
      </c>
      <c r="AB1475" s="520" t="s">
        <v>12958</v>
      </c>
      <c r="AC1475" s="520" t="s">
        <v>2464</v>
      </c>
      <c r="AD1475" s="520" t="s">
        <v>2464</v>
      </c>
      <c r="AE1475" s="520" t="s">
        <v>2464</v>
      </c>
      <c r="AF1475" s="520" t="s">
        <v>2464</v>
      </c>
      <c r="AG1475" s="520" t="s">
        <v>2464</v>
      </c>
    </row>
    <row r="1476" spans="1:33" ht="12.75" hidden="1" customHeight="1" outlineLevel="1">
      <c r="A1476" s="520" t="s">
        <v>12959</v>
      </c>
      <c r="B1476" s="520" t="s">
        <v>12960</v>
      </c>
      <c r="C1476" s="520" t="s">
        <v>12960</v>
      </c>
      <c r="D1476" s="520" t="s">
        <v>12961</v>
      </c>
      <c r="E1476" s="520" t="s">
        <v>2690</v>
      </c>
      <c r="F1476" s="520">
        <v>1</v>
      </c>
      <c r="G1476" s="523">
        <v>36526.000011574077</v>
      </c>
      <c r="H1476" s="523">
        <v>47848.999988425923</v>
      </c>
      <c r="I1476" s="523">
        <v>41843.911157407405</v>
      </c>
      <c r="J1476" s="520" t="s">
        <v>2465</v>
      </c>
      <c r="K1476" s="520">
        <v>1</v>
      </c>
      <c r="L1476" s="520" t="s">
        <v>2464</v>
      </c>
      <c r="M1476" s="520" t="s">
        <v>12962</v>
      </c>
      <c r="N1476" s="523">
        <v>39482</v>
      </c>
      <c r="O1476" s="520" t="s">
        <v>2464</v>
      </c>
      <c r="P1476" s="520" t="s">
        <v>2464</v>
      </c>
      <c r="Q1476" s="520" t="s">
        <v>2464</v>
      </c>
      <c r="R1476" s="520" t="s">
        <v>2464</v>
      </c>
      <c r="S1476" s="520" t="s">
        <v>2464</v>
      </c>
      <c r="T1476" s="520" t="s">
        <v>2464</v>
      </c>
      <c r="U1476" s="520" t="s">
        <v>2464</v>
      </c>
      <c r="V1476" s="520" t="s">
        <v>2464</v>
      </c>
      <c r="W1476" s="520" t="s">
        <v>6192</v>
      </c>
      <c r="X1476" s="520" t="s">
        <v>6193</v>
      </c>
      <c r="Y1476" s="520" t="s">
        <v>2464</v>
      </c>
      <c r="Z1476" s="520" t="s">
        <v>2464</v>
      </c>
      <c r="AA1476" s="520" t="s">
        <v>2690</v>
      </c>
      <c r="AB1476" s="520" t="s">
        <v>12963</v>
      </c>
      <c r="AC1476" s="520" t="s">
        <v>2464</v>
      </c>
      <c r="AD1476" s="520" t="s">
        <v>2464</v>
      </c>
      <c r="AE1476" s="520" t="s">
        <v>2464</v>
      </c>
      <c r="AF1476" s="520" t="s">
        <v>2464</v>
      </c>
      <c r="AG1476" s="520" t="s">
        <v>2464</v>
      </c>
    </row>
    <row r="1477" spans="1:33" ht="12.75" hidden="1" customHeight="1" outlineLevel="1">
      <c r="A1477" s="520" t="s">
        <v>12964</v>
      </c>
      <c r="B1477" s="520" t="s">
        <v>12965</v>
      </c>
      <c r="C1477" s="520" t="s">
        <v>12965</v>
      </c>
      <c r="D1477" s="520" t="s">
        <v>12966</v>
      </c>
      <c r="E1477" s="520" t="s">
        <v>2690</v>
      </c>
      <c r="F1477" s="520">
        <v>1</v>
      </c>
      <c r="G1477" s="523">
        <v>36526.000011574077</v>
      </c>
      <c r="H1477" s="523">
        <v>47848.999988425923</v>
      </c>
      <c r="I1477" s="523">
        <v>41843.911157407405</v>
      </c>
      <c r="J1477" s="520" t="s">
        <v>2465</v>
      </c>
      <c r="K1477" s="520">
        <v>1</v>
      </c>
      <c r="L1477" s="520" t="s">
        <v>2464</v>
      </c>
      <c r="M1477" s="520" t="s">
        <v>12967</v>
      </c>
      <c r="N1477" s="523">
        <v>39482</v>
      </c>
      <c r="O1477" s="520" t="s">
        <v>2464</v>
      </c>
      <c r="P1477" s="520" t="s">
        <v>2464</v>
      </c>
      <c r="Q1477" s="520" t="s">
        <v>2464</v>
      </c>
      <c r="R1477" s="520" t="s">
        <v>2464</v>
      </c>
      <c r="S1477" s="520" t="s">
        <v>2464</v>
      </c>
      <c r="T1477" s="520" t="s">
        <v>2464</v>
      </c>
      <c r="U1477" s="520" t="s">
        <v>2464</v>
      </c>
      <c r="V1477" s="520" t="s">
        <v>2464</v>
      </c>
      <c r="W1477" s="520" t="s">
        <v>6192</v>
      </c>
      <c r="X1477" s="520" t="s">
        <v>6193</v>
      </c>
      <c r="Y1477" s="520" t="s">
        <v>2464</v>
      </c>
      <c r="Z1477" s="520" t="s">
        <v>2464</v>
      </c>
      <c r="AA1477" s="520" t="s">
        <v>2690</v>
      </c>
      <c r="AB1477" s="520" t="s">
        <v>12968</v>
      </c>
      <c r="AC1477" s="520" t="s">
        <v>2464</v>
      </c>
      <c r="AD1477" s="520" t="s">
        <v>2464</v>
      </c>
      <c r="AE1477" s="520" t="s">
        <v>2464</v>
      </c>
      <c r="AF1477" s="520" t="s">
        <v>2464</v>
      </c>
      <c r="AG1477" s="520" t="s">
        <v>2464</v>
      </c>
    </row>
    <row r="1478" spans="1:33" ht="12.75" hidden="1" customHeight="1" outlineLevel="1">
      <c r="A1478" s="520" t="s">
        <v>12969</v>
      </c>
      <c r="B1478" s="520" t="s">
        <v>12970</v>
      </c>
      <c r="C1478" s="520" t="s">
        <v>12970</v>
      </c>
      <c r="D1478" s="520" t="s">
        <v>12971</v>
      </c>
      <c r="E1478" s="520" t="s">
        <v>2690</v>
      </c>
      <c r="F1478" s="520">
        <v>1</v>
      </c>
      <c r="G1478" s="523">
        <v>36526.000011574077</v>
      </c>
      <c r="H1478" s="523">
        <v>47848.999988425923</v>
      </c>
      <c r="I1478" s="523">
        <v>41843.911157407405</v>
      </c>
      <c r="J1478" s="520" t="s">
        <v>2465</v>
      </c>
      <c r="K1478" s="520">
        <v>1</v>
      </c>
      <c r="L1478" s="520" t="s">
        <v>2464</v>
      </c>
      <c r="M1478" s="520" t="s">
        <v>12972</v>
      </c>
      <c r="N1478" s="523">
        <v>39482</v>
      </c>
      <c r="O1478" s="520" t="s">
        <v>2464</v>
      </c>
      <c r="P1478" s="520" t="s">
        <v>2464</v>
      </c>
      <c r="Q1478" s="520" t="s">
        <v>2464</v>
      </c>
      <c r="R1478" s="520" t="s">
        <v>2464</v>
      </c>
      <c r="S1478" s="520" t="s">
        <v>2464</v>
      </c>
      <c r="T1478" s="520" t="s">
        <v>2464</v>
      </c>
      <c r="U1478" s="520" t="s">
        <v>2464</v>
      </c>
      <c r="V1478" s="520" t="s">
        <v>2464</v>
      </c>
      <c r="W1478" s="520" t="s">
        <v>6192</v>
      </c>
      <c r="X1478" s="520" t="s">
        <v>6193</v>
      </c>
      <c r="Y1478" s="520" t="s">
        <v>2464</v>
      </c>
      <c r="Z1478" s="520" t="s">
        <v>2464</v>
      </c>
      <c r="AA1478" s="520" t="s">
        <v>2690</v>
      </c>
      <c r="AB1478" s="520" t="s">
        <v>12973</v>
      </c>
      <c r="AC1478" s="520" t="s">
        <v>2464</v>
      </c>
      <c r="AD1478" s="520" t="s">
        <v>2464</v>
      </c>
      <c r="AE1478" s="520" t="s">
        <v>2464</v>
      </c>
      <c r="AF1478" s="520" t="s">
        <v>2464</v>
      </c>
      <c r="AG1478" s="520" t="s">
        <v>2464</v>
      </c>
    </row>
    <row r="1479" spans="1:33" ht="12.75" hidden="1" customHeight="1" outlineLevel="1">
      <c r="A1479" s="520" t="s">
        <v>12974</v>
      </c>
      <c r="B1479" s="520" t="s">
        <v>12975</v>
      </c>
      <c r="C1479" s="520" t="s">
        <v>12975</v>
      </c>
      <c r="D1479" s="520" t="s">
        <v>12976</v>
      </c>
      <c r="E1479" s="520" t="s">
        <v>2690</v>
      </c>
      <c r="F1479" s="520">
        <v>1</v>
      </c>
      <c r="G1479" s="523">
        <v>36526.000011574077</v>
      </c>
      <c r="H1479" s="523">
        <v>47848.999988425923</v>
      </c>
      <c r="I1479" s="523">
        <v>41843.911157407405</v>
      </c>
      <c r="J1479" s="520" t="s">
        <v>2465</v>
      </c>
      <c r="K1479" s="520">
        <v>1</v>
      </c>
      <c r="L1479" s="520" t="s">
        <v>2464</v>
      </c>
      <c r="M1479" s="520" t="s">
        <v>12977</v>
      </c>
      <c r="N1479" s="523">
        <v>39482</v>
      </c>
      <c r="O1479" s="520" t="s">
        <v>2464</v>
      </c>
      <c r="P1479" s="520" t="s">
        <v>2464</v>
      </c>
      <c r="Q1479" s="520" t="s">
        <v>2464</v>
      </c>
      <c r="R1479" s="520" t="s">
        <v>2464</v>
      </c>
      <c r="S1479" s="520" t="s">
        <v>2464</v>
      </c>
      <c r="T1479" s="520" t="s">
        <v>2464</v>
      </c>
      <c r="U1479" s="520" t="s">
        <v>2464</v>
      </c>
      <c r="V1479" s="520" t="s">
        <v>2464</v>
      </c>
      <c r="W1479" s="520" t="s">
        <v>6192</v>
      </c>
      <c r="X1479" s="520" t="s">
        <v>6193</v>
      </c>
      <c r="Y1479" s="520" t="s">
        <v>2464</v>
      </c>
      <c r="Z1479" s="520" t="s">
        <v>2464</v>
      </c>
      <c r="AA1479" s="520" t="s">
        <v>2690</v>
      </c>
      <c r="AB1479" s="520" t="s">
        <v>12978</v>
      </c>
      <c r="AC1479" s="520" t="s">
        <v>2464</v>
      </c>
      <c r="AD1479" s="520" t="s">
        <v>2464</v>
      </c>
      <c r="AE1479" s="520" t="s">
        <v>2464</v>
      </c>
      <c r="AF1479" s="520" t="s">
        <v>2464</v>
      </c>
      <c r="AG1479" s="520" t="s">
        <v>2464</v>
      </c>
    </row>
    <row r="1480" spans="1:33" ht="12.75" hidden="1" customHeight="1" outlineLevel="1">
      <c r="A1480" s="520" t="s">
        <v>12979</v>
      </c>
      <c r="B1480" s="520" t="s">
        <v>12980</v>
      </c>
      <c r="C1480" s="520" t="s">
        <v>12980</v>
      </c>
      <c r="D1480" s="520" t="s">
        <v>12981</v>
      </c>
      <c r="E1480" s="520" t="s">
        <v>2690</v>
      </c>
      <c r="F1480" s="520">
        <v>1</v>
      </c>
      <c r="G1480" s="523">
        <v>36526.000011574077</v>
      </c>
      <c r="H1480" s="523">
        <v>47848.999988425923</v>
      </c>
      <c r="I1480" s="523">
        <v>41843.911157407405</v>
      </c>
      <c r="J1480" s="520" t="s">
        <v>2465</v>
      </c>
      <c r="K1480" s="520">
        <v>1</v>
      </c>
      <c r="L1480" s="520" t="s">
        <v>2464</v>
      </c>
      <c r="M1480" s="520" t="s">
        <v>12982</v>
      </c>
      <c r="N1480" s="523">
        <v>39482</v>
      </c>
      <c r="O1480" s="520" t="s">
        <v>2464</v>
      </c>
      <c r="P1480" s="520" t="s">
        <v>2464</v>
      </c>
      <c r="Q1480" s="520" t="s">
        <v>2464</v>
      </c>
      <c r="R1480" s="520" t="s">
        <v>2464</v>
      </c>
      <c r="S1480" s="520" t="s">
        <v>2464</v>
      </c>
      <c r="T1480" s="520" t="s">
        <v>2464</v>
      </c>
      <c r="U1480" s="520" t="s">
        <v>2464</v>
      </c>
      <c r="V1480" s="520" t="s">
        <v>2464</v>
      </c>
      <c r="W1480" s="520" t="s">
        <v>6192</v>
      </c>
      <c r="X1480" s="520" t="s">
        <v>6193</v>
      </c>
      <c r="Y1480" s="520" t="s">
        <v>2464</v>
      </c>
      <c r="Z1480" s="520" t="s">
        <v>2464</v>
      </c>
      <c r="AA1480" s="520" t="s">
        <v>2690</v>
      </c>
      <c r="AB1480" s="520" t="s">
        <v>12983</v>
      </c>
      <c r="AC1480" s="520" t="s">
        <v>2464</v>
      </c>
      <c r="AD1480" s="520" t="s">
        <v>2464</v>
      </c>
      <c r="AE1480" s="520" t="s">
        <v>2464</v>
      </c>
      <c r="AF1480" s="520" t="s">
        <v>2464</v>
      </c>
      <c r="AG1480" s="520" t="s">
        <v>2464</v>
      </c>
    </row>
    <row r="1481" spans="1:33" ht="12.75" hidden="1" customHeight="1" outlineLevel="1">
      <c r="A1481" s="520" t="s">
        <v>12984</v>
      </c>
      <c r="B1481" s="520" t="s">
        <v>12985</v>
      </c>
      <c r="C1481" s="520" t="s">
        <v>12985</v>
      </c>
      <c r="D1481" s="520" t="s">
        <v>12986</v>
      </c>
      <c r="E1481" s="520" t="s">
        <v>2690</v>
      </c>
      <c r="F1481" s="520">
        <v>1</v>
      </c>
      <c r="G1481" s="523">
        <v>36526.000011574077</v>
      </c>
      <c r="H1481" s="523">
        <v>47848.999988425923</v>
      </c>
      <c r="I1481" s="523">
        <v>41843.911157407405</v>
      </c>
      <c r="J1481" s="520" t="s">
        <v>2465</v>
      </c>
      <c r="K1481" s="520">
        <v>1</v>
      </c>
      <c r="L1481" s="520" t="s">
        <v>2464</v>
      </c>
      <c r="M1481" s="520" t="s">
        <v>12987</v>
      </c>
      <c r="N1481" s="523">
        <v>39482</v>
      </c>
      <c r="O1481" s="520" t="s">
        <v>2464</v>
      </c>
      <c r="P1481" s="520" t="s">
        <v>2464</v>
      </c>
      <c r="Q1481" s="520" t="s">
        <v>2464</v>
      </c>
      <c r="R1481" s="520" t="s">
        <v>2464</v>
      </c>
      <c r="S1481" s="520" t="s">
        <v>2464</v>
      </c>
      <c r="T1481" s="520" t="s">
        <v>2464</v>
      </c>
      <c r="U1481" s="520" t="s">
        <v>2464</v>
      </c>
      <c r="V1481" s="520" t="s">
        <v>2464</v>
      </c>
      <c r="W1481" s="520" t="s">
        <v>6192</v>
      </c>
      <c r="X1481" s="520" t="s">
        <v>6193</v>
      </c>
      <c r="Y1481" s="520" t="s">
        <v>2464</v>
      </c>
      <c r="Z1481" s="520" t="s">
        <v>2464</v>
      </c>
      <c r="AA1481" s="520" t="s">
        <v>2690</v>
      </c>
      <c r="AB1481" s="520" t="s">
        <v>12988</v>
      </c>
      <c r="AC1481" s="520" t="s">
        <v>2464</v>
      </c>
      <c r="AD1481" s="520" t="s">
        <v>2464</v>
      </c>
      <c r="AE1481" s="520" t="s">
        <v>2464</v>
      </c>
      <c r="AF1481" s="520" t="s">
        <v>2464</v>
      </c>
      <c r="AG1481" s="520" t="s">
        <v>2464</v>
      </c>
    </row>
    <row r="1482" spans="1:33" ht="12.75" hidden="1" customHeight="1" outlineLevel="1">
      <c r="A1482" s="520" t="s">
        <v>12989</v>
      </c>
      <c r="B1482" s="520" t="s">
        <v>12990</v>
      </c>
      <c r="C1482" s="520" t="s">
        <v>12990</v>
      </c>
      <c r="D1482" s="520" t="s">
        <v>12991</v>
      </c>
      <c r="E1482" s="520" t="s">
        <v>2690</v>
      </c>
      <c r="F1482" s="520">
        <v>1</v>
      </c>
      <c r="G1482" s="523">
        <v>36526.000011574077</v>
      </c>
      <c r="H1482" s="523">
        <v>47848.999988425923</v>
      </c>
      <c r="I1482" s="523">
        <v>41843.911157407405</v>
      </c>
      <c r="J1482" s="520" t="s">
        <v>2465</v>
      </c>
      <c r="K1482" s="520">
        <v>1</v>
      </c>
      <c r="L1482" s="520" t="s">
        <v>2464</v>
      </c>
      <c r="M1482" s="520" t="s">
        <v>12992</v>
      </c>
      <c r="N1482" s="523">
        <v>39482</v>
      </c>
      <c r="O1482" s="520" t="s">
        <v>2464</v>
      </c>
      <c r="P1482" s="520" t="s">
        <v>2464</v>
      </c>
      <c r="Q1482" s="520" t="s">
        <v>2464</v>
      </c>
      <c r="R1482" s="520" t="s">
        <v>2464</v>
      </c>
      <c r="S1482" s="520" t="s">
        <v>2464</v>
      </c>
      <c r="T1482" s="520" t="s">
        <v>2464</v>
      </c>
      <c r="U1482" s="520" t="s">
        <v>2464</v>
      </c>
      <c r="V1482" s="520" t="s">
        <v>2464</v>
      </c>
      <c r="W1482" s="520" t="s">
        <v>6244</v>
      </c>
      <c r="X1482" s="520" t="s">
        <v>6245</v>
      </c>
      <c r="Y1482" s="520" t="s">
        <v>2464</v>
      </c>
      <c r="Z1482" s="520" t="s">
        <v>2464</v>
      </c>
      <c r="AA1482" s="520" t="s">
        <v>2690</v>
      </c>
      <c r="AB1482" s="520" t="s">
        <v>12993</v>
      </c>
      <c r="AC1482" s="520" t="s">
        <v>2464</v>
      </c>
      <c r="AD1482" s="520" t="s">
        <v>2464</v>
      </c>
      <c r="AE1482" s="520" t="s">
        <v>2464</v>
      </c>
      <c r="AF1482" s="520" t="s">
        <v>2464</v>
      </c>
      <c r="AG1482" s="520" t="s">
        <v>2464</v>
      </c>
    </row>
    <row r="1483" spans="1:33" ht="12.75" hidden="1" customHeight="1" outlineLevel="1">
      <c r="A1483" s="520" t="s">
        <v>12994</v>
      </c>
      <c r="B1483" s="520" t="s">
        <v>12995</v>
      </c>
      <c r="C1483" s="520" t="s">
        <v>12995</v>
      </c>
      <c r="D1483" s="520" t="s">
        <v>12996</v>
      </c>
      <c r="E1483" s="520" t="s">
        <v>2690</v>
      </c>
      <c r="F1483" s="520">
        <v>1</v>
      </c>
      <c r="G1483" s="523">
        <v>36526.000011574077</v>
      </c>
      <c r="H1483" s="523">
        <v>47848.999988425923</v>
      </c>
      <c r="I1483" s="523">
        <v>41843.911157407405</v>
      </c>
      <c r="J1483" s="520" t="s">
        <v>2465</v>
      </c>
      <c r="K1483" s="520">
        <v>1</v>
      </c>
      <c r="L1483" s="520" t="s">
        <v>2464</v>
      </c>
      <c r="M1483" s="520" t="s">
        <v>12997</v>
      </c>
      <c r="N1483" s="523">
        <v>39482</v>
      </c>
      <c r="O1483" s="520" t="s">
        <v>2464</v>
      </c>
      <c r="P1483" s="520" t="s">
        <v>2464</v>
      </c>
      <c r="Q1483" s="520" t="s">
        <v>2464</v>
      </c>
      <c r="R1483" s="520" t="s">
        <v>2464</v>
      </c>
      <c r="S1483" s="520" t="s">
        <v>2464</v>
      </c>
      <c r="T1483" s="520" t="s">
        <v>2464</v>
      </c>
      <c r="U1483" s="520" t="s">
        <v>2464</v>
      </c>
      <c r="V1483" s="520" t="s">
        <v>2464</v>
      </c>
      <c r="W1483" s="520" t="s">
        <v>6244</v>
      </c>
      <c r="X1483" s="520" t="s">
        <v>6245</v>
      </c>
      <c r="Y1483" s="520" t="s">
        <v>2464</v>
      </c>
      <c r="Z1483" s="520" t="s">
        <v>2464</v>
      </c>
      <c r="AA1483" s="520" t="s">
        <v>2690</v>
      </c>
      <c r="AB1483" s="520" t="s">
        <v>12998</v>
      </c>
      <c r="AC1483" s="520" t="s">
        <v>2464</v>
      </c>
      <c r="AD1483" s="520" t="s">
        <v>2464</v>
      </c>
      <c r="AE1483" s="520" t="s">
        <v>2464</v>
      </c>
      <c r="AF1483" s="520" t="s">
        <v>2464</v>
      </c>
      <c r="AG1483" s="520" t="s">
        <v>2464</v>
      </c>
    </row>
    <row r="1484" spans="1:33" ht="12.75" hidden="1" customHeight="1" outlineLevel="1">
      <c r="A1484" s="520" t="s">
        <v>12999</v>
      </c>
      <c r="B1484" s="520" t="s">
        <v>13000</v>
      </c>
      <c r="C1484" s="520" t="s">
        <v>13000</v>
      </c>
      <c r="D1484" s="520" t="s">
        <v>13001</v>
      </c>
      <c r="E1484" s="520" t="s">
        <v>2690</v>
      </c>
      <c r="F1484" s="520">
        <v>1</v>
      </c>
      <c r="G1484" s="523">
        <v>36526.000011574077</v>
      </c>
      <c r="H1484" s="523">
        <v>47848.999988425923</v>
      </c>
      <c r="I1484" s="523">
        <v>41843.911157407405</v>
      </c>
      <c r="J1484" s="520" t="s">
        <v>2465</v>
      </c>
      <c r="K1484" s="520">
        <v>1</v>
      </c>
      <c r="L1484" s="520" t="s">
        <v>2464</v>
      </c>
      <c r="M1484" s="520" t="s">
        <v>13002</v>
      </c>
      <c r="N1484" s="523">
        <v>39482</v>
      </c>
      <c r="O1484" s="520" t="s">
        <v>2464</v>
      </c>
      <c r="P1484" s="520" t="s">
        <v>2464</v>
      </c>
      <c r="Q1484" s="520" t="s">
        <v>2464</v>
      </c>
      <c r="R1484" s="520" t="s">
        <v>2464</v>
      </c>
      <c r="S1484" s="520" t="s">
        <v>2464</v>
      </c>
      <c r="T1484" s="520" t="s">
        <v>2464</v>
      </c>
      <c r="U1484" s="520" t="s">
        <v>2464</v>
      </c>
      <c r="V1484" s="520" t="s">
        <v>2464</v>
      </c>
      <c r="W1484" s="520" t="s">
        <v>6839</v>
      </c>
      <c r="X1484" s="520" t="s">
        <v>6256</v>
      </c>
      <c r="Y1484" s="520" t="s">
        <v>2464</v>
      </c>
      <c r="Z1484" s="520" t="s">
        <v>2464</v>
      </c>
      <c r="AA1484" s="520" t="s">
        <v>2690</v>
      </c>
      <c r="AB1484" s="520" t="s">
        <v>13003</v>
      </c>
      <c r="AC1484" s="520" t="s">
        <v>2464</v>
      </c>
      <c r="AD1484" s="520" t="s">
        <v>2464</v>
      </c>
      <c r="AE1484" s="520" t="s">
        <v>2464</v>
      </c>
      <c r="AF1484" s="520" t="s">
        <v>2464</v>
      </c>
      <c r="AG1484" s="520" t="s">
        <v>2464</v>
      </c>
    </row>
    <row r="1485" spans="1:33" ht="12.75" hidden="1" customHeight="1" outlineLevel="1">
      <c r="A1485" s="520" t="s">
        <v>13004</v>
      </c>
      <c r="B1485" s="520" t="s">
        <v>13005</v>
      </c>
      <c r="C1485" s="520" t="s">
        <v>13005</v>
      </c>
      <c r="D1485" s="520" t="s">
        <v>13006</v>
      </c>
      <c r="E1485" s="520" t="s">
        <v>2690</v>
      </c>
      <c r="F1485" s="520">
        <v>1</v>
      </c>
      <c r="G1485" s="523">
        <v>36526.000011574077</v>
      </c>
      <c r="H1485" s="523">
        <v>47848.999988425923</v>
      </c>
      <c r="I1485" s="523">
        <v>41843.911157407405</v>
      </c>
      <c r="J1485" s="520" t="s">
        <v>2465</v>
      </c>
      <c r="K1485" s="520">
        <v>1</v>
      </c>
      <c r="L1485" s="520" t="s">
        <v>2464</v>
      </c>
      <c r="M1485" s="520" t="s">
        <v>13007</v>
      </c>
      <c r="N1485" s="523">
        <v>39482</v>
      </c>
      <c r="O1485" s="520" t="s">
        <v>2464</v>
      </c>
      <c r="P1485" s="520" t="s">
        <v>2464</v>
      </c>
      <c r="Q1485" s="520" t="s">
        <v>2464</v>
      </c>
      <c r="R1485" s="520" t="s">
        <v>2464</v>
      </c>
      <c r="S1485" s="520" t="s">
        <v>2464</v>
      </c>
      <c r="T1485" s="520" t="s">
        <v>2464</v>
      </c>
      <c r="U1485" s="520" t="s">
        <v>2464</v>
      </c>
      <c r="V1485" s="520" t="s">
        <v>2464</v>
      </c>
      <c r="W1485" s="520" t="s">
        <v>6262</v>
      </c>
      <c r="X1485" s="520" t="s">
        <v>6263</v>
      </c>
      <c r="Y1485" s="520" t="s">
        <v>2464</v>
      </c>
      <c r="Z1485" s="520" t="s">
        <v>2464</v>
      </c>
      <c r="AA1485" s="520" t="s">
        <v>2690</v>
      </c>
      <c r="AB1485" s="520" t="s">
        <v>13008</v>
      </c>
      <c r="AC1485" s="520" t="s">
        <v>2464</v>
      </c>
      <c r="AD1485" s="520" t="s">
        <v>2464</v>
      </c>
      <c r="AE1485" s="520" t="s">
        <v>2464</v>
      </c>
      <c r="AF1485" s="520" t="s">
        <v>2464</v>
      </c>
      <c r="AG1485" s="520" t="s">
        <v>2464</v>
      </c>
    </row>
    <row r="1486" spans="1:33" ht="12.75" hidden="1" customHeight="1" outlineLevel="1">
      <c r="A1486" s="520" t="s">
        <v>13009</v>
      </c>
      <c r="B1486" s="520" t="s">
        <v>13010</v>
      </c>
      <c r="C1486" s="520" t="s">
        <v>13010</v>
      </c>
      <c r="D1486" s="520" t="s">
        <v>13011</v>
      </c>
      <c r="E1486" s="520" t="s">
        <v>2690</v>
      </c>
      <c r="F1486" s="520">
        <v>1</v>
      </c>
      <c r="G1486" s="523">
        <v>36526.000011574077</v>
      </c>
      <c r="H1486" s="523">
        <v>47848.999988425923</v>
      </c>
      <c r="I1486" s="523">
        <v>41843.911157407405</v>
      </c>
      <c r="J1486" s="520" t="s">
        <v>2465</v>
      </c>
      <c r="K1486" s="520">
        <v>1</v>
      </c>
      <c r="L1486" s="520" t="s">
        <v>2464</v>
      </c>
      <c r="M1486" s="520" t="s">
        <v>13012</v>
      </c>
      <c r="N1486" s="523">
        <v>39482</v>
      </c>
      <c r="O1486" s="520" t="s">
        <v>2464</v>
      </c>
      <c r="P1486" s="520" t="s">
        <v>2464</v>
      </c>
      <c r="Q1486" s="520" t="s">
        <v>2464</v>
      </c>
      <c r="R1486" s="520" t="s">
        <v>2464</v>
      </c>
      <c r="S1486" s="520" t="s">
        <v>2464</v>
      </c>
      <c r="T1486" s="520" t="s">
        <v>2464</v>
      </c>
      <c r="U1486" s="520" t="s">
        <v>2464</v>
      </c>
      <c r="V1486" s="520" t="s">
        <v>2464</v>
      </c>
      <c r="W1486" s="520" t="s">
        <v>6262</v>
      </c>
      <c r="X1486" s="520" t="s">
        <v>6263</v>
      </c>
      <c r="Y1486" s="520" t="s">
        <v>2464</v>
      </c>
      <c r="Z1486" s="520" t="s">
        <v>2464</v>
      </c>
      <c r="AA1486" s="520" t="s">
        <v>2690</v>
      </c>
      <c r="AB1486" s="520" t="s">
        <v>13013</v>
      </c>
      <c r="AC1486" s="520" t="s">
        <v>2464</v>
      </c>
      <c r="AD1486" s="520" t="s">
        <v>2464</v>
      </c>
      <c r="AE1486" s="520" t="s">
        <v>2464</v>
      </c>
      <c r="AF1486" s="520" t="s">
        <v>2464</v>
      </c>
      <c r="AG1486" s="520" t="s">
        <v>2464</v>
      </c>
    </row>
    <row r="1487" spans="1:33" ht="12.75" hidden="1" customHeight="1" outlineLevel="1">
      <c r="A1487" s="520" t="s">
        <v>13014</v>
      </c>
      <c r="B1487" s="520" t="s">
        <v>13015</v>
      </c>
      <c r="C1487" s="520" t="s">
        <v>13015</v>
      </c>
      <c r="D1487" s="520" t="s">
        <v>13016</v>
      </c>
      <c r="E1487" s="520" t="s">
        <v>2690</v>
      </c>
      <c r="F1487" s="520">
        <v>1</v>
      </c>
      <c r="G1487" s="523">
        <v>36526.000011574077</v>
      </c>
      <c r="H1487" s="523">
        <v>47848.999988425923</v>
      </c>
      <c r="I1487" s="523">
        <v>41843.911157407405</v>
      </c>
      <c r="J1487" s="520" t="s">
        <v>2465</v>
      </c>
      <c r="K1487" s="520">
        <v>1</v>
      </c>
      <c r="L1487" s="520" t="s">
        <v>2464</v>
      </c>
      <c r="M1487" s="520" t="s">
        <v>13017</v>
      </c>
      <c r="N1487" s="523">
        <v>39482</v>
      </c>
      <c r="O1487" s="520" t="s">
        <v>2464</v>
      </c>
      <c r="P1487" s="520" t="s">
        <v>2464</v>
      </c>
      <c r="Q1487" s="520" t="s">
        <v>2464</v>
      </c>
      <c r="R1487" s="520" t="s">
        <v>2464</v>
      </c>
      <c r="S1487" s="520" t="s">
        <v>2464</v>
      </c>
      <c r="T1487" s="520" t="s">
        <v>2464</v>
      </c>
      <c r="U1487" s="520" t="s">
        <v>2464</v>
      </c>
      <c r="V1487" s="520" t="s">
        <v>2464</v>
      </c>
      <c r="W1487" s="520" t="s">
        <v>6262</v>
      </c>
      <c r="X1487" s="520" t="s">
        <v>6263</v>
      </c>
      <c r="Y1487" s="520" t="s">
        <v>2464</v>
      </c>
      <c r="Z1487" s="520" t="s">
        <v>2464</v>
      </c>
      <c r="AA1487" s="520" t="s">
        <v>2690</v>
      </c>
      <c r="AB1487" s="520" t="s">
        <v>13018</v>
      </c>
      <c r="AC1487" s="520" t="s">
        <v>2464</v>
      </c>
      <c r="AD1487" s="520" t="s">
        <v>2464</v>
      </c>
      <c r="AE1487" s="520" t="s">
        <v>2464</v>
      </c>
      <c r="AF1487" s="520" t="s">
        <v>2464</v>
      </c>
      <c r="AG1487" s="520" t="s">
        <v>2464</v>
      </c>
    </row>
    <row r="1488" spans="1:33" ht="12.75" hidden="1" customHeight="1" outlineLevel="1">
      <c r="A1488" s="520" t="s">
        <v>13019</v>
      </c>
      <c r="B1488" s="520" t="s">
        <v>13020</v>
      </c>
      <c r="C1488" s="520" t="s">
        <v>13020</v>
      </c>
      <c r="D1488" s="520" t="s">
        <v>13021</v>
      </c>
      <c r="E1488" s="520" t="s">
        <v>2690</v>
      </c>
      <c r="F1488" s="520">
        <v>1</v>
      </c>
      <c r="G1488" s="523">
        <v>36526.000011574077</v>
      </c>
      <c r="H1488" s="523">
        <v>47848.999988425923</v>
      </c>
      <c r="I1488" s="523">
        <v>41843.911157407405</v>
      </c>
      <c r="J1488" s="520" t="s">
        <v>2465</v>
      </c>
      <c r="K1488" s="520">
        <v>1</v>
      </c>
      <c r="L1488" s="520" t="s">
        <v>2464</v>
      </c>
      <c r="M1488" s="520" t="s">
        <v>13022</v>
      </c>
      <c r="N1488" s="523">
        <v>39482</v>
      </c>
      <c r="O1488" s="520" t="s">
        <v>2464</v>
      </c>
      <c r="P1488" s="520" t="s">
        <v>2464</v>
      </c>
      <c r="Q1488" s="520" t="s">
        <v>2464</v>
      </c>
      <c r="R1488" s="520" t="s">
        <v>2464</v>
      </c>
      <c r="S1488" s="520" t="s">
        <v>2464</v>
      </c>
      <c r="T1488" s="520" t="s">
        <v>2464</v>
      </c>
      <c r="U1488" s="520" t="s">
        <v>2464</v>
      </c>
      <c r="V1488" s="520" t="s">
        <v>2464</v>
      </c>
      <c r="W1488" s="520" t="s">
        <v>6262</v>
      </c>
      <c r="X1488" s="520" t="s">
        <v>6263</v>
      </c>
      <c r="Y1488" s="520" t="s">
        <v>2464</v>
      </c>
      <c r="Z1488" s="520" t="s">
        <v>2464</v>
      </c>
      <c r="AA1488" s="520" t="s">
        <v>2690</v>
      </c>
      <c r="AB1488" s="520" t="s">
        <v>13023</v>
      </c>
      <c r="AC1488" s="520" t="s">
        <v>2464</v>
      </c>
      <c r="AD1488" s="520" t="s">
        <v>2464</v>
      </c>
      <c r="AE1488" s="520" t="s">
        <v>2464</v>
      </c>
      <c r="AF1488" s="520" t="s">
        <v>2464</v>
      </c>
      <c r="AG1488" s="520" t="s">
        <v>2464</v>
      </c>
    </row>
    <row r="1489" spans="1:33" ht="12.75" hidden="1" customHeight="1" outlineLevel="1">
      <c r="A1489" s="520" t="s">
        <v>13024</v>
      </c>
      <c r="B1489" s="520" t="s">
        <v>13025</v>
      </c>
      <c r="C1489" s="520" t="s">
        <v>13025</v>
      </c>
      <c r="D1489" s="520" t="s">
        <v>13026</v>
      </c>
      <c r="E1489" s="520" t="s">
        <v>2690</v>
      </c>
      <c r="F1489" s="520">
        <v>1</v>
      </c>
      <c r="G1489" s="523">
        <v>36526.000011574077</v>
      </c>
      <c r="H1489" s="523">
        <v>47848.999988425923</v>
      </c>
      <c r="I1489" s="523">
        <v>41843.911157407405</v>
      </c>
      <c r="J1489" s="520" t="s">
        <v>2465</v>
      </c>
      <c r="K1489" s="520">
        <v>1</v>
      </c>
      <c r="L1489" s="520" t="s">
        <v>2464</v>
      </c>
      <c r="M1489" s="520" t="s">
        <v>13027</v>
      </c>
      <c r="N1489" s="523">
        <v>39482</v>
      </c>
      <c r="O1489" s="520" t="s">
        <v>2464</v>
      </c>
      <c r="P1489" s="520" t="s">
        <v>2464</v>
      </c>
      <c r="Q1489" s="520" t="s">
        <v>2464</v>
      </c>
      <c r="R1489" s="520" t="s">
        <v>2464</v>
      </c>
      <c r="S1489" s="520" t="s">
        <v>2464</v>
      </c>
      <c r="T1489" s="520" t="s">
        <v>2464</v>
      </c>
      <c r="U1489" s="520" t="s">
        <v>2464</v>
      </c>
      <c r="V1489" s="520" t="s">
        <v>2464</v>
      </c>
      <c r="W1489" s="520" t="s">
        <v>6262</v>
      </c>
      <c r="X1489" s="520" t="s">
        <v>6263</v>
      </c>
      <c r="Y1489" s="520" t="s">
        <v>2464</v>
      </c>
      <c r="Z1489" s="520" t="s">
        <v>2464</v>
      </c>
      <c r="AA1489" s="520" t="s">
        <v>2690</v>
      </c>
      <c r="AB1489" s="520" t="s">
        <v>13028</v>
      </c>
      <c r="AC1489" s="520" t="s">
        <v>2464</v>
      </c>
      <c r="AD1489" s="520" t="s">
        <v>2464</v>
      </c>
      <c r="AE1489" s="520" t="s">
        <v>2464</v>
      </c>
      <c r="AF1489" s="520" t="s">
        <v>2464</v>
      </c>
      <c r="AG1489" s="520" t="s">
        <v>2464</v>
      </c>
    </row>
    <row r="1490" spans="1:33" ht="12.75" hidden="1" customHeight="1" outlineLevel="1">
      <c r="A1490" s="520" t="s">
        <v>13029</v>
      </c>
      <c r="B1490" s="520" t="s">
        <v>13030</v>
      </c>
      <c r="C1490" s="520" t="s">
        <v>13030</v>
      </c>
      <c r="D1490" s="520" t="s">
        <v>13031</v>
      </c>
      <c r="E1490" s="520" t="s">
        <v>2690</v>
      </c>
      <c r="F1490" s="520">
        <v>1</v>
      </c>
      <c r="G1490" s="523">
        <v>36526.000011574077</v>
      </c>
      <c r="H1490" s="523">
        <v>47848.999988425923</v>
      </c>
      <c r="I1490" s="523">
        <v>41843.911157407405</v>
      </c>
      <c r="J1490" s="520" t="s">
        <v>2465</v>
      </c>
      <c r="K1490" s="520">
        <v>1</v>
      </c>
      <c r="L1490" s="520" t="s">
        <v>2464</v>
      </c>
      <c r="M1490" s="520" t="s">
        <v>13032</v>
      </c>
      <c r="N1490" s="523">
        <v>39482</v>
      </c>
      <c r="O1490" s="520" t="s">
        <v>2464</v>
      </c>
      <c r="P1490" s="520" t="s">
        <v>2464</v>
      </c>
      <c r="Q1490" s="520" t="s">
        <v>2464</v>
      </c>
      <c r="R1490" s="520" t="s">
        <v>2464</v>
      </c>
      <c r="S1490" s="520" t="s">
        <v>2464</v>
      </c>
      <c r="T1490" s="520" t="s">
        <v>2464</v>
      </c>
      <c r="U1490" s="520" t="s">
        <v>2464</v>
      </c>
      <c r="V1490" s="520" t="s">
        <v>2464</v>
      </c>
      <c r="W1490" s="520" t="s">
        <v>6262</v>
      </c>
      <c r="X1490" s="520" t="s">
        <v>6263</v>
      </c>
      <c r="Y1490" s="520" t="s">
        <v>2464</v>
      </c>
      <c r="Z1490" s="520" t="s">
        <v>2464</v>
      </c>
      <c r="AA1490" s="520" t="s">
        <v>2690</v>
      </c>
      <c r="AB1490" s="520" t="s">
        <v>13033</v>
      </c>
      <c r="AC1490" s="520" t="s">
        <v>2464</v>
      </c>
      <c r="AD1490" s="520" t="s">
        <v>2464</v>
      </c>
      <c r="AE1490" s="520" t="s">
        <v>2464</v>
      </c>
      <c r="AF1490" s="520" t="s">
        <v>2464</v>
      </c>
      <c r="AG1490" s="520" t="s">
        <v>2464</v>
      </c>
    </row>
    <row r="1491" spans="1:33" ht="12.75" hidden="1" customHeight="1" outlineLevel="1">
      <c r="A1491" s="520" t="s">
        <v>13034</v>
      </c>
      <c r="B1491" s="520" t="s">
        <v>13035</v>
      </c>
      <c r="C1491" s="520" t="s">
        <v>13035</v>
      </c>
      <c r="D1491" s="520" t="s">
        <v>13036</v>
      </c>
      <c r="E1491" s="520" t="s">
        <v>2690</v>
      </c>
      <c r="F1491" s="520">
        <v>1</v>
      </c>
      <c r="G1491" s="523">
        <v>36526.000011574077</v>
      </c>
      <c r="H1491" s="523">
        <v>47848.999988425923</v>
      </c>
      <c r="I1491" s="523">
        <v>41843.911157407405</v>
      </c>
      <c r="J1491" s="520" t="s">
        <v>2465</v>
      </c>
      <c r="K1491" s="520">
        <v>1</v>
      </c>
      <c r="L1491" s="520" t="s">
        <v>2464</v>
      </c>
      <c r="M1491" s="520" t="s">
        <v>13037</v>
      </c>
      <c r="N1491" s="523">
        <v>39482</v>
      </c>
      <c r="O1491" s="520" t="s">
        <v>2464</v>
      </c>
      <c r="P1491" s="520" t="s">
        <v>2464</v>
      </c>
      <c r="Q1491" s="520" t="s">
        <v>2464</v>
      </c>
      <c r="R1491" s="520" t="s">
        <v>2464</v>
      </c>
      <c r="S1491" s="520" t="s">
        <v>2464</v>
      </c>
      <c r="T1491" s="520" t="s">
        <v>2464</v>
      </c>
      <c r="U1491" s="520" t="s">
        <v>2464</v>
      </c>
      <c r="V1491" s="520" t="s">
        <v>2464</v>
      </c>
      <c r="W1491" s="520" t="s">
        <v>6262</v>
      </c>
      <c r="X1491" s="520" t="s">
        <v>6263</v>
      </c>
      <c r="Y1491" s="520" t="s">
        <v>2464</v>
      </c>
      <c r="Z1491" s="520" t="s">
        <v>2464</v>
      </c>
      <c r="AA1491" s="520" t="s">
        <v>2690</v>
      </c>
      <c r="AB1491" s="520" t="s">
        <v>13038</v>
      </c>
      <c r="AC1491" s="520" t="s">
        <v>2464</v>
      </c>
      <c r="AD1491" s="520" t="s">
        <v>2464</v>
      </c>
      <c r="AE1491" s="520" t="s">
        <v>2464</v>
      </c>
      <c r="AF1491" s="520" t="s">
        <v>2464</v>
      </c>
      <c r="AG1491" s="520" t="s">
        <v>2464</v>
      </c>
    </row>
    <row r="1492" spans="1:33" ht="12.75" hidden="1" customHeight="1" outlineLevel="1">
      <c r="A1492" s="520" t="s">
        <v>13039</v>
      </c>
      <c r="B1492" s="520" t="s">
        <v>13040</v>
      </c>
      <c r="C1492" s="520" t="s">
        <v>13040</v>
      </c>
      <c r="D1492" s="520" t="s">
        <v>13040</v>
      </c>
      <c r="E1492" s="520" t="s">
        <v>2690</v>
      </c>
      <c r="F1492" s="520">
        <v>1</v>
      </c>
      <c r="G1492" s="523">
        <v>36526.000011574077</v>
      </c>
      <c r="H1492" s="523">
        <v>47848.999988425923</v>
      </c>
      <c r="I1492" s="523">
        <v>42599.59003472222</v>
      </c>
      <c r="J1492" s="520" t="s">
        <v>2465</v>
      </c>
      <c r="K1492" s="520">
        <v>1</v>
      </c>
      <c r="L1492" s="520" t="s">
        <v>2464</v>
      </c>
      <c r="M1492" s="520" t="s">
        <v>13041</v>
      </c>
      <c r="N1492" s="523">
        <v>39482</v>
      </c>
      <c r="O1492" s="520" t="s">
        <v>6297</v>
      </c>
      <c r="P1492" s="520" t="s">
        <v>2464</v>
      </c>
      <c r="Q1492" s="520" t="s">
        <v>13042</v>
      </c>
      <c r="R1492" s="520" t="s">
        <v>13043</v>
      </c>
      <c r="S1492" s="520" t="s">
        <v>2464</v>
      </c>
      <c r="T1492" s="520" t="s">
        <v>2464</v>
      </c>
      <c r="U1492" s="520" t="s">
        <v>13042</v>
      </c>
      <c r="V1492" s="520" t="s">
        <v>2464</v>
      </c>
      <c r="W1492" s="520" t="s">
        <v>6302</v>
      </c>
      <c r="X1492" s="520" t="s">
        <v>6303</v>
      </c>
      <c r="Y1492" s="520" t="s">
        <v>2464</v>
      </c>
      <c r="Z1492" s="520" t="s">
        <v>2464</v>
      </c>
      <c r="AA1492" s="520" t="s">
        <v>2690</v>
      </c>
      <c r="AB1492" s="520" t="s">
        <v>13044</v>
      </c>
      <c r="AC1492" s="520" t="s">
        <v>2464</v>
      </c>
      <c r="AD1492" s="520" t="s">
        <v>13045</v>
      </c>
      <c r="AE1492" s="520" t="s">
        <v>6308</v>
      </c>
      <c r="AF1492" s="520" t="s">
        <v>2464</v>
      </c>
      <c r="AG1492" s="520" t="s">
        <v>2464</v>
      </c>
    </row>
    <row r="1493" spans="1:33" ht="12.75" hidden="1" customHeight="1" outlineLevel="1">
      <c r="A1493" s="520" t="s">
        <v>13046</v>
      </c>
      <c r="B1493" s="520" t="s">
        <v>13047</v>
      </c>
      <c r="C1493" s="520" t="s">
        <v>13047</v>
      </c>
      <c r="D1493" s="520" t="s">
        <v>13047</v>
      </c>
      <c r="E1493" s="520" t="s">
        <v>2690</v>
      </c>
      <c r="F1493" s="520">
        <v>1</v>
      </c>
      <c r="G1493" s="523">
        <v>36526.000011574077</v>
      </c>
      <c r="H1493" s="523">
        <v>47848.999988425923</v>
      </c>
      <c r="I1493" s="523">
        <v>42599.59003472222</v>
      </c>
      <c r="J1493" s="520" t="s">
        <v>2465</v>
      </c>
      <c r="K1493" s="520">
        <v>1</v>
      </c>
      <c r="L1493" s="520" t="s">
        <v>2464</v>
      </c>
      <c r="M1493" s="520" t="s">
        <v>13048</v>
      </c>
      <c r="N1493" s="523">
        <v>39482</v>
      </c>
      <c r="O1493" s="520" t="s">
        <v>6405</v>
      </c>
      <c r="P1493" s="520" t="s">
        <v>2464</v>
      </c>
      <c r="Q1493" s="520" t="s">
        <v>13049</v>
      </c>
      <c r="R1493" s="520" t="s">
        <v>2464</v>
      </c>
      <c r="S1493" s="520" t="s">
        <v>13050</v>
      </c>
      <c r="T1493" s="520" t="s">
        <v>2464</v>
      </c>
      <c r="U1493" s="520" t="s">
        <v>13051</v>
      </c>
      <c r="V1493" s="520" t="s">
        <v>2464</v>
      </c>
      <c r="W1493" s="520" t="s">
        <v>6302</v>
      </c>
      <c r="X1493" s="520" t="s">
        <v>6303</v>
      </c>
      <c r="Y1493" s="520" t="s">
        <v>12511</v>
      </c>
      <c r="Z1493" s="520" t="s">
        <v>6909</v>
      </c>
      <c r="AA1493" s="520" t="s">
        <v>2690</v>
      </c>
      <c r="AB1493" s="520" t="s">
        <v>13052</v>
      </c>
      <c r="AC1493" s="520" t="s">
        <v>2464</v>
      </c>
      <c r="AD1493" s="520" t="s">
        <v>2464</v>
      </c>
      <c r="AE1493" s="520" t="s">
        <v>6414</v>
      </c>
      <c r="AF1493" s="520" t="s">
        <v>2464</v>
      </c>
      <c r="AG1493" s="520" t="s">
        <v>13053</v>
      </c>
    </row>
    <row r="1494" spans="1:33" ht="12.75" hidden="1" customHeight="1" outlineLevel="1">
      <c r="A1494" s="520" t="s">
        <v>13054</v>
      </c>
      <c r="B1494" s="520" t="s">
        <v>13055</v>
      </c>
      <c r="C1494" s="520" t="s">
        <v>13055</v>
      </c>
      <c r="D1494" s="520" t="s">
        <v>13055</v>
      </c>
      <c r="E1494" s="520" t="s">
        <v>2690</v>
      </c>
      <c r="F1494" s="520">
        <v>1</v>
      </c>
      <c r="G1494" s="523">
        <v>36526.000011574077</v>
      </c>
      <c r="H1494" s="523">
        <v>47848.999988425923</v>
      </c>
      <c r="I1494" s="523">
        <v>42599.59003472222</v>
      </c>
      <c r="J1494" s="520" t="s">
        <v>2465</v>
      </c>
      <c r="K1494" s="520">
        <v>1</v>
      </c>
      <c r="L1494" s="520" t="s">
        <v>2464</v>
      </c>
      <c r="M1494" s="520" t="s">
        <v>13056</v>
      </c>
      <c r="N1494" s="523">
        <v>39482</v>
      </c>
      <c r="O1494" s="520" t="s">
        <v>6405</v>
      </c>
      <c r="P1494" s="520" t="s">
        <v>2464</v>
      </c>
      <c r="Q1494" s="520" t="s">
        <v>13057</v>
      </c>
      <c r="R1494" s="520" t="s">
        <v>13058</v>
      </c>
      <c r="S1494" s="520" t="s">
        <v>2464</v>
      </c>
      <c r="T1494" s="520" t="s">
        <v>2464</v>
      </c>
      <c r="U1494" s="520" t="s">
        <v>13057</v>
      </c>
      <c r="V1494" s="520" t="s">
        <v>2464</v>
      </c>
      <c r="W1494" s="520" t="s">
        <v>6302</v>
      </c>
      <c r="X1494" s="520" t="s">
        <v>6303</v>
      </c>
      <c r="Y1494" s="520" t="s">
        <v>2464</v>
      </c>
      <c r="Z1494" s="520" t="s">
        <v>2464</v>
      </c>
      <c r="AA1494" s="520" t="s">
        <v>2690</v>
      </c>
      <c r="AB1494" s="520" t="s">
        <v>13059</v>
      </c>
      <c r="AC1494" s="520" t="s">
        <v>2464</v>
      </c>
      <c r="AD1494" s="520" t="s">
        <v>13060</v>
      </c>
      <c r="AE1494" s="520" t="s">
        <v>6414</v>
      </c>
      <c r="AF1494" s="520" t="s">
        <v>2464</v>
      </c>
      <c r="AG1494" s="520" t="s">
        <v>2464</v>
      </c>
    </row>
    <row r="1495" spans="1:33" ht="12.75" hidden="1" customHeight="1" outlineLevel="1">
      <c r="A1495" s="520" t="s">
        <v>13061</v>
      </c>
      <c r="B1495" s="520" t="s">
        <v>13062</v>
      </c>
      <c r="C1495" s="520" t="s">
        <v>13062</v>
      </c>
      <c r="D1495" s="520" t="s">
        <v>13062</v>
      </c>
      <c r="E1495" s="520" t="s">
        <v>2690</v>
      </c>
      <c r="F1495" s="520">
        <v>1</v>
      </c>
      <c r="G1495" s="523">
        <v>36526.000011574077</v>
      </c>
      <c r="H1495" s="523">
        <v>47848.999988425923</v>
      </c>
      <c r="I1495" s="523">
        <v>42599.59003472222</v>
      </c>
      <c r="J1495" s="520" t="s">
        <v>2465</v>
      </c>
      <c r="K1495" s="520">
        <v>1</v>
      </c>
      <c r="L1495" s="520" t="s">
        <v>2464</v>
      </c>
      <c r="M1495" s="520" t="s">
        <v>13063</v>
      </c>
      <c r="N1495" s="523">
        <v>39482</v>
      </c>
      <c r="O1495" s="520" t="s">
        <v>6405</v>
      </c>
      <c r="P1495" s="520" t="s">
        <v>2464</v>
      </c>
      <c r="Q1495" s="520" t="s">
        <v>13064</v>
      </c>
      <c r="R1495" s="520" t="s">
        <v>2464</v>
      </c>
      <c r="S1495" s="520" t="s">
        <v>2464</v>
      </c>
      <c r="T1495" s="520" t="s">
        <v>2464</v>
      </c>
      <c r="U1495" s="520" t="s">
        <v>13065</v>
      </c>
      <c r="V1495" s="520" t="s">
        <v>13066</v>
      </c>
      <c r="W1495" s="520" t="s">
        <v>6302</v>
      </c>
      <c r="X1495" s="520" t="s">
        <v>6303</v>
      </c>
      <c r="Y1495" s="520" t="s">
        <v>2464</v>
      </c>
      <c r="Z1495" s="520" t="s">
        <v>2464</v>
      </c>
      <c r="AA1495" s="520" t="s">
        <v>2690</v>
      </c>
      <c r="AB1495" s="520" t="s">
        <v>13067</v>
      </c>
      <c r="AC1495" s="520" t="s">
        <v>13068</v>
      </c>
      <c r="AD1495" s="520" t="s">
        <v>2464</v>
      </c>
      <c r="AE1495" s="520" t="s">
        <v>6414</v>
      </c>
      <c r="AF1495" s="520" t="s">
        <v>2464</v>
      </c>
      <c r="AG1495" s="520" t="s">
        <v>2464</v>
      </c>
    </row>
    <row r="1496" spans="1:33" ht="12.75" hidden="1" customHeight="1" outlineLevel="1">
      <c r="A1496" s="520" t="s">
        <v>13069</v>
      </c>
      <c r="B1496" s="520" t="s">
        <v>13070</v>
      </c>
      <c r="C1496" s="520" t="s">
        <v>13070</v>
      </c>
      <c r="D1496" s="520" t="s">
        <v>13070</v>
      </c>
      <c r="E1496" s="520" t="s">
        <v>2690</v>
      </c>
      <c r="F1496" s="520">
        <v>1</v>
      </c>
      <c r="G1496" s="523">
        <v>36526.000011574077</v>
      </c>
      <c r="H1496" s="523">
        <v>47848.999988425923</v>
      </c>
      <c r="I1496" s="523">
        <v>42599.59003472222</v>
      </c>
      <c r="J1496" s="520" t="s">
        <v>2465</v>
      </c>
      <c r="K1496" s="520">
        <v>1</v>
      </c>
      <c r="L1496" s="520" t="s">
        <v>2464</v>
      </c>
      <c r="M1496" s="520" t="s">
        <v>13071</v>
      </c>
      <c r="N1496" s="523">
        <v>39482</v>
      </c>
      <c r="O1496" s="520" t="s">
        <v>6517</v>
      </c>
      <c r="P1496" s="520" t="s">
        <v>2464</v>
      </c>
      <c r="Q1496" s="520" t="s">
        <v>13072</v>
      </c>
      <c r="R1496" s="520" t="s">
        <v>13073</v>
      </c>
      <c r="S1496" s="520" t="s">
        <v>2464</v>
      </c>
      <c r="T1496" s="520" t="s">
        <v>2464</v>
      </c>
      <c r="U1496" s="520" t="s">
        <v>13074</v>
      </c>
      <c r="V1496" s="520" t="s">
        <v>2464</v>
      </c>
      <c r="W1496" s="520" t="s">
        <v>6302</v>
      </c>
      <c r="X1496" s="520" t="s">
        <v>6303</v>
      </c>
      <c r="Y1496" s="520" t="s">
        <v>2464</v>
      </c>
      <c r="Z1496" s="520" t="s">
        <v>2464</v>
      </c>
      <c r="AA1496" s="520" t="s">
        <v>2690</v>
      </c>
      <c r="AB1496" s="520" t="s">
        <v>13075</v>
      </c>
      <c r="AC1496" s="520" t="s">
        <v>2464</v>
      </c>
      <c r="AD1496" s="520" t="s">
        <v>13076</v>
      </c>
      <c r="AE1496" s="520" t="s">
        <v>6525</v>
      </c>
      <c r="AF1496" s="520" t="s">
        <v>2464</v>
      </c>
      <c r="AG1496" s="520" t="s">
        <v>2464</v>
      </c>
    </row>
    <row r="1497" spans="1:33" ht="12.75" hidden="1" customHeight="1" outlineLevel="1">
      <c r="A1497" s="520" t="s">
        <v>13077</v>
      </c>
      <c r="B1497" s="520" t="s">
        <v>13078</v>
      </c>
      <c r="C1497" s="520" t="s">
        <v>13078</v>
      </c>
      <c r="D1497" s="520" t="s">
        <v>13079</v>
      </c>
      <c r="E1497" s="520" t="s">
        <v>2690</v>
      </c>
      <c r="F1497" s="520">
        <v>1</v>
      </c>
      <c r="G1497" s="523">
        <v>36526.000011574077</v>
      </c>
      <c r="H1497" s="523">
        <v>47848.999988425923</v>
      </c>
      <c r="I1497" s="523">
        <v>42599.59003472222</v>
      </c>
      <c r="J1497" s="520" t="s">
        <v>2465</v>
      </c>
      <c r="K1497" s="520">
        <v>1</v>
      </c>
      <c r="L1497" s="520" t="s">
        <v>2464</v>
      </c>
      <c r="M1497" s="520" t="s">
        <v>13080</v>
      </c>
      <c r="N1497" s="523">
        <v>39482</v>
      </c>
      <c r="O1497" s="520" t="s">
        <v>6517</v>
      </c>
      <c r="P1497" s="520" t="s">
        <v>2464</v>
      </c>
      <c r="Q1497" s="520" t="s">
        <v>13081</v>
      </c>
      <c r="R1497" s="520" t="s">
        <v>13082</v>
      </c>
      <c r="S1497" s="520" t="s">
        <v>2464</v>
      </c>
      <c r="T1497" s="520" t="s">
        <v>2464</v>
      </c>
      <c r="U1497" s="520" t="s">
        <v>13083</v>
      </c>
      <c r="V1497" s="520" t="s">
        <v>13084</v>
      </c>
      <c r="W1497" s="520" t="s">
        <v>6302</v>
      </c>
      <c r="X1497" s="520" t="s">
        <v>6303</v>
      </c>
      <c r="Y1497" s="520" t="s">
        <v>2464</v>
      </c>
      <c r="Z1497" s="520" t="s">
        <v>2464</v>
      </c>
      <c r="AA1497" s="520" t="s">
        <v>2690</v>
      </c>
      <c r="AB1497" s="520" t="s">
        <v>13085</v>
      </c>
      <c r="AC1497" s="520" t="s">
        <v>13086</v>
      </c>
      <c r="AD1497" s="520" t="s">
        <v>13087</v>
      </c>
      <c r="AE1497" s="520" t="s">
        <v>6525</v>
      </c>
      <c r="AF1497" s="520" t="s">
        <v>2464</v>
      </c>
      <c r="AG1497" s="520" t="s">
        <v>2464</v>
      </c>
    </row>
    <row r="1498" spans="1:33" ht="12.75" hidden="1" customHeight="1" outlineLevel="1">
      <c r="A1498" s="520" t="s">
        <v>13088</v>
      </c>
      <c r="B1498" s="520" t="s">
        <v>13089</v>
      </c>
      <c r="C1498" s="520" t="s">
        <v>13089</v>
      </c>
      <c r="D1498" s="520" t="s">
        <v>13089</v>
      </c>
      <c r="E1498" s="520" t="s">
        <v>2690</v>
      </c>
      <c r="F1498" s="520">
        <v>1</v>
      </c>
      <c r="G1498" s="523">
        <v>36526.000011574077</v>
      </c>
      <c r="H1498" s="523">
        <v>47848.999988425923</v>
      </c>
      <c r="I1498" s="523">
        <v>42599.59003472222</v>
      </c>
      <c r="J1498" s="520" t="s">
        <v>2465</v>
      </c>
      <c r="K1498" s="520">
        <v>1</v>
      </c>
      <c r="L1498" s="520" t="s">
        <v>2464</v>
      </c>
      <c r="M1498" s="520" t="s">
        <v>13090</v>
      </c>
      <c r="N1498" s="523">
        <v>39482</v>
      </c>
      <c r="O1498" s="520" t="s">
        <v>6541</v>
      </c>
      <c r="P1498" s="520" t="s">
        <v>2464</v>
      </c>
      <c r="Q1498" s="520" t="s">
        <v>13091</v>
      </c>
      <c r="R1498" s="520" t="s">
        <v>13092</v>
      </c>
      <c r="S1498" s="520" t="s">
        <v>2464</v>
      </c>
      <c r="T1498" s="520" t="s">
        <v>2464</v>
      </c>
      <c r="U1498" s="520" t="s">
        <v>13093</v>
      </c>
      <c r="V1498" s="520" t="s">
        <v>13094</v>
      </c>
      <c r="W1498" s="520" t="s">
        <v>6302</v>
      </c>
      <c r="X1498" s="520" t="s">
        <v>6303</v>
      </c>
      <c r="Y1498" s="520" t="s">
        <v>2464</v>
      </c>
      <c r="Z1498" s="520" t="s">
        <v>2464</v>
      </c>
      <c r="AA1498" s="520" t="s">
        <v>2690</v>
      </c>
      <c r="AB1498" s="520" t="s">
        <v>13095</v>
      </c>
      <c r="AC1498" s="520" t="s">
        <v>13096</v>
      </c>
      <c r="AD1498" s="520" t="s">
        <v>13097</v>
      </c>
      <c r="AE1498" s="520" t="s">
        <v>6549</v>
      </c>
      <c r="AF1498" s="520" t="s">
        <v>2464</v>
      </c>
      <c r="AG1498" s="520" t="s">
        <v>2464</v>
      </c>
    </row>
    <row r="1499" spans="1:33" ht="12.75" hidden="1" customHeight="1" outlineLevel="1">
      <c r="A1499" s="520" t="s">
        <v>13098</v>
      </c>
      <c r="B1499" s="520" t="s">
        <v>13099</v>
      </c>
      <c r="C1499" s="520" t="s">
        <v>13099</v>
      </c>
      <c r="D1499" s="520" t="s">
        <v>13099</v>
      </c>
      <c r="E1499" s="520" t="s">
        <v>2690</v>
      </c>
      <c r="F1499" s="520">
        <v>1</v>
      </c>
      <c r="G1499" s="523">
        <v>36526.000011574077</v>
      </c>
      <c r="H1499" s="523">
        <v>47848.999988425923</v>
      </c>
      <c r="I1499" s="523">
        <v>42599.59003472222</v>
      </c>
      <c r="J1499" s="520" t="s">
        <v>2465</v>
      </c>
      <c r="K1499" s="520">
        <v>1</v>
      </c>
      <c r="L1499" s="520" t="s">
        <v>2464</v>
      </c>
      <c r="M1499" s="520" t="s">
        <v>13100</v>
      </c>
      <c r="N1499" s="523">
        <v>39482</v>
      </c>
      <c r="O1499" s="520" t="s">
        <v>6541</v>
      </c>
      <c r="P1499" s="520" t="s">
        <v>2464</v>
      </c>
      <c r="Q1499" s="520" t="s">
        <v>13101</v>
      </c>
      <c r="R1499" s="520" t="s">
        <v>13102</v>
      </c>
      <c r="S1499" s="520" t="s">
        <v>2464</v>
      </c>
      <c r="T1499" s="520" t="s">
        <v>2464</v>
      </c>
      <c r="U1499" s="520" t="s">
        <v>13103</v>
      </c>
      <c r="V1499" s="520" t="s">
        <v>13104</v>
      </c>
      <c r="W1499" s="520" t="s">
        <v>6302</v>
      </c>
      <c r="X1499" s="520" t="s">
        <v>6303</v>
      </c>
      <c r="Y1499" s="520" t="s">
        <v>13105</v>
      </c>
      <c r="Z1499" s="520" t="s">
        <v>13106</v>
      </c>
      <c r="AA1499" s="520" t="s">
        <v>2690</v>
      </c>
      <c r="AB1499" s="520" t="s">
        <v>13107</v>
      </c>
      <c r="AC1499" s="520" t="s">
        <v>13108</v>
      </c>
      <c r="AD1499" s="520" t="s">
        <v>13109</v>
      </c>
      <c r="AE1499" s="520" t="s">
        <v>6549</v>
      </c>
      <c r="AF1499" s="520" t="s">
        <v>2464</v>
      </c>
      <c r="AG1499" s="520" t="s">
        <v>2464</v>
      </c>
    </row>
    <row r="1500" spans="1:33" ht="12.75" hidden="1" customHeight="1" outlineLevel="1">
      <c r="A1500" s="520" t="s">
        <v>13110</v>
      </c>
      <c r="B1500" s="520" t="s">
        <v>13111</v>
      </c>
      <c r="C1500" s="520" t="s">
        <v>13111</v>
      </c>
      <c r="D1500" s="520" t="s">
        <v>13111</v>
      </c>
      <c r="E1500" s="520" t="s">
        <v>2690</v>
      </c>
      <c r="F1500" s="520">
        <v>1</v>
      </c>
      <c r="G1500" s="523">
        <v>36526.000011574077</v>
      </c>
      <c r="H1500" s="523">
        <v>47848.999988425923</v>
      </c>
      <c r="I1500" s="523">
        <v>42599.59003472222</v>
      </c>
      <c r="J1500" s="520" t="s">
        <v>2465</v>
      </c>
      <c r="K1500" s="520">
        <v>1</v>
      </c>
      <c r="L1500" s="520" t="s">
        <v>2464</v>
      </c>
      <c r="M1500" s="520" t="s">
        <v>13112</v>
      </c>
      <c r="N1500" s="523">
        <v>39482</v>
      </c>
      <c r="O1500" s="520" t="s">
        <v>6541</v>
      </c>
      <c r="P1500" s="520" t="s">
        <v>2464</v>
      </c>
      <c r="Q1500" s="520" t="s">
        <v>13113</v>
      </c>
      <c r="R1500" s="520" t="s">
        <v>13114</v>
      </c>
      <c r="S1500" s="520" t="s">
        <v>2464</v>
      </c>
      <c r="T1500" s="520" t="s">
        <v>2464</v>
      </c>
      <c r="U1500" s="520" t="s">
        <v>13103</v>
      </c>
      <c r="V1500" s="520" t="s">
        <v>13115</v>
      </c>
      <c r="W1500" s="520" t="s">
        <v>6302</v>
      </c>
      <c r="X1500" s="520" t="s">
        <v>6303</v>
      </c>
      <c r="Y1500" s="520" t="s">
        <v>13116</v>
      </c>
      <c r="Z1500" s="520" t="s">
        <v>13117</v>
      </c>
      <c r="AA1500" s="520" t="s">
        <v>2690</v>
      </c>
      <c r="AB1500" s="520" t="s">
        <v>13118</v>
      </c>
      <c r="AC1500" s="520" t="s">
        <v>2464</v>
      </c>
      <c r="AD1500" s="520" t="s">
        <v>13119</v>
      </c>
      <c r="AE1500" s="520" t="s">
        <v>6549</v>
      </c>
      <c r="AF1500" s="520" t="s">
        <v>2464</v>
      </c>
      <c r="AG1500" s="520" t="s">
        <v>2464</v>
      </c>
    </row>
    <row r="1501" spans="1:33" ht="12.75" hidden="1" customHeight="1" outlineLevel="1">
      <c r="A1501" s="520" t="s">
        <v>13120</v>
      </c>
      <c r="B1501" s="520" t="s">
        <v>13121</v>
      </c>
      <c r="C1501" s="520" t="s">
        <v>13121</v>
      </c>
      <c r="D1501" s="520" t="s">
        <v>13121</v>
      </c>
      <c r="E1501" s="520" t="s">
        <v>2690</v>
      </c>
      <c r="F1501" s="520">
        <v>1</v>
      </c>
      <c r="G1501" s="523">
        <v>36526.000011574077</v>
      </c>
      <c r="H1501" s="523">
        <v>47848.999988425923</v>
      </c>
      <c r="I1501" s="523">
        <v>42599.59003472222</v>
      </c>
      <c r="J1501" s="520" t="s">
        <v>2465</v>
      </c>
      <c r="K1501" s="520">
        <v>1</v>
      </c>
      <c r="L1501" s="520" t="s">
        <v>2464</v>
      </c>
      <c r="M1501" s="520" t="s">
        <v>13122</v>
      </c>
      <c r="N1501" s="523">
        <v>39482</v>
      </c>
      <c r="O1501" s="520" t="s">
        <v>6541</v>
      </c>
      <c r="P1501" s="520" t="s">
        <v>2464</v>
      </c>
      <c r="Q1501" s="520" t="s">
        <v>13123</v>
      </c>
      <c r="R1501" s="520" t="s">
        <v>13124</v>
      </c>
      <c r="S1501" s="520" t="s">
        <v>2464</v>
      </c>
      <c r="T1501" s="520" t="s">
        <v>2464</v>
      </c>
      <c r="U1501" s="520" t="s">
        <v>13125</v>
      </c>
      <c r="V1501" s="520" t="s">
        <v>13126</v>
      </c>
      <c r="W1501" s="520" t="s">
        <v>6302</v>
      </c>
      <c r="X1501" s="520" t="s">
        <v>6303</v>
      </c>
      <c r="Y1501" s="520" t="s">
        <v>13127</v>
      </c>
      <c r="Z1501" s="520" t="s">
        <v>13128</v>
      </c>
      <c r="AA1501" s="520" t="s">
        <v>2690</v>
      </c>
      <c r="AB1501" s="520" t="s">
        <v>13129</v>
      </c>
      <c r="AC1501" s="520" t="s">
        <v>13130</v>
      </c>
      <c r="AD1501" s="520" t="s">
        <v>13076</v>
      </c>
      <c r="AE1501" s="520" t="s">
        <v>6549</v>
      </c>
      <c r="AF1501" s="520" t="s">
        <v>2464</v>
      </c>
      <c r="AG1501" s="520" t="s">
        <v>2464</v>
      </c>
    </row>
    <row r="1502" spans="1:33" ht="12.75" hidden="1" customHeight="1" outlineLevel="1">
      <c r="A1502" s="520" t="s">
        <v>13131</v>
      </c>
      <c r="B1502" s="520" t="s">
        <v>13132</v>
      </c>
      <c r="C1502" s="520" t="s">
        <v>13132</v>
      </c>
      <c r="D1502" s="520" t="s">
        <v>13132</v>
      </c>
      <c r="E1502" s="520" t="s">
        <v>2690</v>
      </c>
      <c r="F1502" s="520">
        <v>1</v>
      </c>
      <c r="G1502" s="523">
        <v>36526.000011574077</v>
      </c>
      <c r="H1502" s="523">
        <v>47848.999988425923</v>
      </c>
      <c r="I1502" s="523">
        <v>42599.59003472222</v>
      </c>
      <c r="J1502" s="520" t="s">
        <v>2465</v>
      </c>
      <c r="K1502" s="520">
        <v>1</v>
      </c>
      <c r="L1502" s="520" t="s">
        <v>2464</v>
      </c>
      <c r="M1502" s="520" t="s">
        <v>13133</v>
      </c>
      <c r="N1502" s="523">
        <v>39482</v>
      </c>
      <c r="O1502" s="520" t="s">
        <v>6541</v>
      </c>
      <c r="P1502" s="520" t="s">
        <v>2464</v>
      </c>
      <c r="Q1502" s="520" t="s">
        <v>13134</v>
      </c>
      <c r="R1502" s="520" t="s">
        <v>13135</v>
      </c>
      <c r="S1502" s="520" t="s">
        <v>13136</v>
      </c>
      <c r="T1502" s="520" t="s">
        <v>2464</v>
      </c>
      <c r="U1502" s="520" t="s">
        <v>13137</v>
      </c>
      <c r="V1502" s="520" t="s">
        <v>2464</v>
      </c>
      <c r="W1502" s="520" t="s">
        <v>6302</v>
      </c>
      <c r="X1502" s="520" t="s">
        <v>6303</v>
      </c>
      <c r="Y1502" s="520" t="s">
        <v>13138</v>
      </c>
      <c r="Z1502" s="520" t="s">
        <v>13139</v>
      </c>
      <c r="AA1502" s="520" t="s">
        <v>2690</v>
      </c>
      <c r="AB1502" s="520" t="s">
        <v>13140</v>
      </c>
      <c r="AC1502" s="520" t="s">
        <v>2464</v>
      </c>
      <c r="AD1502" s="520" t="s">
        <v>13141</v>
      </c>
      <c r="AE1502" s="520" t="s">
        <v>6549</v>
      </c>
      <c r="AF1502" s="520" t="s">
        <v>2464</v>
      </c>
      <c r="AG1502" s="520" t="s">
        <v>13142</v>
      </c>
    </row>
    <row r="1503" spans="1:33" ht="12.75" hidden="1" customHeight="1" outlineLevel="1">
      <c r="A1503" s="520" t="s">
        <v>13143</v>
      </c>
      <c r="B1503" s="520" t="s">
        <v>13144</v>
      </c>
      <c r="C1503" s="520" t="s">
        <v>13144</v>
      </c>
      <c r="D1503" s="520" t="s">
        <v>13144</v>
      </c>
      <c r="E1503" s="520" t="s">
        <v>2690</v>
      </c>
      <c r="F1503" s="520">
        <v>1</v>
      </c>
      <c r="G1503" s="523">
        <v>36526.000011574077</v>
      </c>
      <c r="H1503" s="523">
        <v>47848.999988425923</v>
      </c>
      <c r="I1503" s="523">
        <v>42599.59003472222</v>
      </c>
      <c r="J1503" s="520" t="s">
        <v>2465</v>
      </c>
      <c r="K1503" s="520">
        <v>1</v>
      </c>
      <c r="L1503" s="520" t="s">
        <v>2464</v>
      </c>
      <c r="M1503" s="520" t="s">
        <v>13145</v>
      </c>
      <c r="N1503" s="523">
        <v>39482</v>
      </c>
      <c r="O1503" s="520" t="s">
        <v>6541</v>
      </c>
      <c r="P1503" s="520" t="s">
        <v>2464</v>
      </c>
      <c r="Q1503" s="520" t="s">
        <v>13146</v>
      </c>
      <c r="R1503" s="520" t="s">
        <v>2464</v>
      </c>
      <c r="S1503" s="520" t="s">
        <v>2464</v>
      </c>
      <c r="T1503" s="520" t="s">
        <v>2464</v>
      </c>
      <c r="U1503" s="520" t="s">
        <v>13147</v>
      </c>
      <c r="V1503" s="520" t="s">
        <v>13148</v>
      </c>
      <c r="W1503" s="520" t="s">
        <v>6302</v>
      </c>
      <c r="X1503" s="520" t="s">
        <v>6303</v>
      </c>
      <c r="Y1503" s="520" t="s">
        <v>13149</v>
      </c>
      <c r="Z1503" s="520" t="s">
        <v>13150</v>
      </c>
      <c r="AA1503" s="520" t="s">
        <v>2690</v>
      </c>
      <c r="AB1503" s="520" t="s">
        <v>13151</v>
      </c>
      <c r="AC1503" s="520" t="s">
        <v>13152</v>
      </c>
      <c r="AD1503" s="520" t="s">
        <v>2464</v>
      </c>
      <c r="AE1503" s="520" t="s">
        <v>6549</v>
      </c>
      <c r="AF1503" s="520" t="s">
        <v>2464</v>
      </c>
      <c r="AG1503" s="520" t="s">
        <v>2464</v>
      </c>
    </row>
    <row r="1504" spans="1:33" ht="12.75" hidden="1" customHeight="1" outlineLevel="1">
      <c r="A1504" s="520" t="s">
        <v>13153</v>
      </c>
      <c r="B1504" s="520" t="s">
        <v>13154</v>
      </c>
      <c r="C1504" s="520" t="s">
        <v>13154</v>
      </c>
      <c r="D1504" s="520" t="s">
        <v>13154</v>
      </c>
      <c r="E1504" s="520" t="s">
        <v>2690</v>
      </c>
      <c r="F1504" s="520">
        <v>1</v>
      </c>
      <c r="G1504" s="523">
        <v>36526.000011574077</v>
      </c>
      <c r="H1504" s="523">
        <v>47848.999988425923</v>
      </c>
      <c r="I1504" s="523">
        <v>42599.59003472222</v>
      </c>
      <c r="J1504" s="520" t="s">
        <v>2465</v>
      </c>
      <c r="K1504" s="520">
        <v>1</v>
      </c>
      <c r="L1504" s="520" t="s">
        <v>2464</v>
      </c>
      <c r="M1504" s="520" t="s">
        <v>13155</v>
      </c>
      <c r="N1504" s="523">
        <v>39482</v>
      </c>
      <c r="O1504" s="520" t="s">
        <v>6541</v>
      </c>
      <c r="P1504" s="520" t="s">
        <v>13156</v>
      </c>
      <c r="Q1504" s="520" t="s">
        <v>13157</v>
      </c>
      <c r="R1504" s="520" t="s">
        <v>13158</v>
      </c>
      <c r="S1504" s="520" t="s">
        <v>13159</v>
      </c>
      <c r="T1504" s="520" t="s">
        <v>13160</v>
      </c>
      <c r="U1504" s="520" t="s">
        <v>13161</v>
      </c>
      <c r="V1504" s="520" t="s">
        <v>13162</v>
      </c>
      <c r="W1504" s="520" t="s">
        <v>6302</v>
      </c>
      <c r="X1504" s="520" t="s">
        <v>6303</v>
      </c>
      <c r="Y1504" s="520" t="s">
        <v>13163</v>
      </c>
      <c r="Z1504" s="520" t="s">
        <v>13164</v>
      </c>
      <c r="AA1504" s="520" t="s">
        <v>2690</v>
      </c>
      <c r="AB1504" s="520" t="s">
        <v>13165</v>
      </c>
      <c r="AC1504" s="520" t="s">
        <v>13166</v>
      </c>
      <c r="AD1504" s="520" t="s">
        <v>13167</v>
      </c>
      <c r="AE1504" s="520" t="s">
        <v>6549</v>
      </c>
      <c r="AF1504" s="520" t="s">
        <v>2464</v>
      </c>
      <c r="AG1504" s="520" t="s">
        <v>13168</v>
      </c>
    </row>
    <row r="1505" spans="1:33" ht="12.75" hidden="1" customHeight="1" outlineLevel="1">
      <c r="A1505" s="520" t="s">
        <v>13169</v>
      </c>
      <c r="B1505" s="520" t="s">
        <v>13170</v>
      </c>
      <c r="C1505" s="520" t="s">
        <v>13170</v>
      </c>
      <c r="D1505" s="520" t="s">
        <v>13170</v>
      </c>
      <c r="E1505" s="520" t="s">
        <v>2690</v>
      </c>
      <c r="F1505" s="520">
        <v>1</v>
      </c>
      <c r="G1505" s="523">
        <v>36526.000011574077</v>
      </c>
      <c r="H1505" s="523">
        <v>47848.999988425923</v>
      </c>
      <c r="I1505" s="523">
        <v>42599.59003472222</v>
      </c>
      <c r="J1505" s="520" t="s">
        <v>2465</v>
      </c>
      <c r="K1505" s="520">
        <v>1</v>
      </c>
      <c r="L1505" s="520" t="s">
        <v>2464</v>
      </c>
      <c r="M1505" s="520" t="s">
        <v>13171</v>
      </c>
      <c r="N1505" s="523">
        <v>39482</v>
      </c>
      <c r="O1505" s="520" t="s">
        <v>6541</v>
      </c>
      <c r="P1505" s="520" t="s">
        <v>13172</v>
      </c>
      <c r="Q1505" s="520" t="s">
        <v>13173</v>
      </c>
      <c r="R1505" s="520" t="s">
        <v>13174</v>
      </c>
      <c r="S1505" s="520" t="s">
        <v>13175</v>
      </c>
      <c r="T1505" s="520" t="s">
        <v>13160</v>
      </c>
      <c r="U1505" s="520" t="s">
        <v>13176</v>
      </c>
      <c r="V1505" s="520" t="s">
        <v>13177</v>
      </c>
      <c r="W1505" s="520" t="s">
        <v>6302</v>
      </c>
      <c r="X1505" s="520" t="s">
        <v>6303</v>
      </c>
      <c r="Y1505" s="520" t="s">
        <v>13178</v>
      </c>
      <c r="Z1505" s="520" t="s">
        <v>13164</v>
      </c>
      <c r="AA1505" s="520" t="s">
        <v>2690</v>
      </c>
      <c r="AB1505" s="520" t="s">
        <v>13179</v>
      </c>
      <c r="AC1505" s="520" t="s">
        <v>13180</v>
      </c>
      <c r="AD1505" s="520" t="s">
        <v>13181</v>
      </c>
      <c r="AE1505" s="520" t="s">
        <v>6549</v>
      </c>
      <c r="AF1505" s="520" t="s">
        <v>2464</v>
      </c>
      <c r="AG1505" s="520" t="s">
        <v>13182</v>
      </c>
    </row>
    <row r="1506" spans="1:33" ht="12.75" hidden="1" customHeight="1" outlineLevel="1">
      <c r="A1506" s="520" t="s">
        <v>13183</v>
      </c>
      <c r="B1506" s="520" t="s">
        <v>13184</v>
      </c>
      <c r="C1506" s="520" t="s">
        <v>13184</v>
      </c>
      <c r="D1506" s="520" t="s">
        <v>13184</v>
      </c>
      <c r="E1506" s="520" t="s">
        <v>2690</v>
      </c>
      <c r="F1506" s="520">
        <v>1</v>
      </c>
      <c r="G1506" s="523">
        <v>36526.000011574077</v>
      </c>
      <c r="H1506" s="523">
        <v>47848.999988425923</v>
      </c>
      <c r="I1506" s="523">
        <v>42599.59003472222</v>
      </c>
      <c r="J1506" s="520" t="s">
        <v>2465</v>
      </c>
      <c r="K1506" s="520">
        <v>1</v>
      </c>
      <c r="L1506" s="520" t="s">
        <v>2464</v>
      </c>
      <c r="M1506" s="520" t="s">
        <v>13185</v>
      </c>
      <c r="N1506" s="523">
        <v>39482</v>
      </c>
      <c r="O1506" s="520" t="s">
        <v>6541</v>
      </c>
      <c r="P1506" s="520" t="s">
        <v>2464</v>
      </c>
      <c r="Q1506" s="520" t="s">
        <v>13186</v>
      </c>
      <c r="R1506" s="520" t="s">
        <v>13187</v>
      </c>
      <c r="S1506" s="520" t="s">
        <v>2464</v>
      </c>
      <c r="T1506" s="520" t="s">
        <v>2464</v>
      </c>
      <c r="U1506" s="520" t="s">
        <v>13188</v>
      </c>
      <c r="V1506" s="520" t="s">
        <v>13189</v>
      </c>
      <c r="W1506" s="520" t="s">
        <v>6302</v>
      </c>
      <c r="X1506" s="520" t="s">
        <v>6303</v>
      </c>
      <c r="Y1506" s="520" t="s">
        <v>2464</v>
      </c>
      <c r="Z1506" s="520" t="s">
        <v>2464</v>
      </c>
      <c r="AA1506" s="520" t="s">
        <v>2690</v>
      </c>
      <c r="AB1506" s="520" t="s">
        <v>13190</v>
      </c>
      <c r="AC1506" s="520" t="s">
        <v>13191</v>
      </c>
      <c r="AD1506" s="520" t="s">
        <v>13192</v>
      </c>
      <c r="AE1506" s="520" t="s">
        <v>6549</v>
      </c>
      <c r="AF1506" s="520" t="s">
        <v>2464</v>
      </c>
      <c r="AG1506" s="520" t="s">
        <v>2464</v>
      </c>
    </row>
    <row r="1507" spans="1:33" ht="12.75" hidden="1" customHeight="1" outlineLevel="1">
      <c r="A1507" s="520" t="s">
        <v>13193</v>
      </c>
      <c r="B1507" s="520" t="s">
        <v>13194</v>
      </c>
      <c r="C1507" s="520" t="s">
        <v>13194</v>
      </c>
      <c r="D1507" s="520" t="s">
        <v>13194</v>
      </c>
      <c r="E1507" s="520" t="s">
        <v>2690</v>
      </c>
      <c r="F1507" s="520">
        <v>1</v>
      </c>
      <c r="G1507" s="523">
        <v>36526.000011574077</v>
      </c>
      <c r="H1507" s="523">
        <v>47848.999988425923</v>
      </c>
      <c r="I1507" s="523">
        <v>42599.59003472222</v>
      </c>
      <c r="J1507" s="520" t="s">
        <v>2465</v>
      </c>
      <c r="K1507" s="520">
        <v>1</v>
      </c>
      <c r="L1507" s="520" t="s">
        <v>2464</v>
      </c>
      <c r="M1507" s="520" t="s">
        <v>13195</v>
      </c>
      <c r="N1507" s="523">
        <v>39482</v>
      </c>
      <c r="O1507" s="520" t="s">
        <v>6541</v>
      </c>
      <c r="P1507" s="520" t="s">
        <v>2464</v>
      </c>
      <c r="Q1507" s="520" t="s">
        <v>13196</v>
      </c>
      <c r="R1507" s="520" t="s">
        <v>13197</v>
      </c>
      <c r="S1507" s="520" t="s">
        <v>2464</v>
      </c>
      <c r="T1507" s="520" t="s">
        <v>2464</v>
      </c>
      <c r="U1507" s="520" t="s">
        <v>13198</v>
      </c>
      <c r="V1507" s="520" t="s">
        <v>13199</v>
      </c>
      <c r="W1507" s="520" t="s">
        <v>6302</v>
      </c>
      <c r="X1507" s="520" t="s">
        <v>6303</v>
      </c>
      <c r="Y1507" s="520" t="s">
        <v>2464</v>
      </c>
      <c r="Z1507" s="520" t="s">
        <v>2464</v>
      </c>
      <c r="AA1507" s="520" t="s">
        <v>2690</v>
      </c>
      <c r="AB1507" s="520" t="s">
        <v>13200</v>
      </c>
      <c r="AC1507" s="520" t="s">
        <v>13199</v>
      </c>
      <c r="AD1507" s="520" t="s">
        <v>13201</v>
      </c>
      <c r="AE1507" s="520" t="s">
        <v>6549</v>
      </c>
      <c r="AF1507" s="520" t="s">
        <v>2464</v>
      </c>
      <c r="AG1507" s="520" t="s">
        <v>2464</v>
      </c>
    </row>
    <row r="1508" spans="1:33" ht="12.75" hidden="1" customHeight="1" outlineLevel="1">
      <c r="A1508" s="520" t="s">
        <v>13202</v>
      </c>
      <c r="B1508" s="520" t="s">
        <v>13203</v>
      </c>
      <c r="C1508" s="520" t="s">
        <v>13203</v>
      </c>
      <c r="D1508" s="520" t="s">
        <v>13203</v>
      </c>
      <c r="E1508" s="520" t="s">
        <v>2690</v>
      </c>
      <c r="F1508" s="520">
        <v>1</v>
      </c>
      <c r="G1508" s="523">
        <v>36526.000011574077</v>
      </c>
      <c r="H1508" s="523">
        <v>47848.999988425923</v>
      </c>
      <c r="I1508" s="523">
        <v>42599.59003472222</v>
      </c>
      <c r="J1508" s="520" t="s">
        <v>2465</v>
      </c>
      <c r="K1508" s="520">
        <v>1</v>
      </c>
      <c r="L1508" s="520" t="s">
        <v>2464</v>
      </c>
      <c r="M1508" s="520" t="s">
        <v>13204</v>
      </c>
      <c r="N1508" s="523">
        <v>39482</v>
      </c>
      <c r="O1508" s="520" t="s">
        <v>6541</v>
      </c>
      <c r="P1508" s="520" t="s">
        <v>2464</v>
      </c>
      <c r="Q1508" s="520" t="s">
        <v>13205</v>
      </c>
      <c r="R1508" s="520" t="s">
        <v>2464</v>
      </c>
      <c r="S1508" s="520" t="s">
        <v>2464</v>
      </c>
      <c r="T1508" s="520" t="s">
        <v>2464</v>
      </c>
      <c r="U1508" s="520" t="s">
        <v>13206</v>
      </c>
      <c r="V1508" s="520" t="s">
        <v>13207</v>
      </c>
      <c r="W1508" s="520" t="s">
        <v>6302</v>
      </c>
      <c r="X1508" s="520" t="s">
        <v>6303</v>
      </c>
      <c r="Y1508" s="520" t="s">
        <v>2464</v>
      </c>
      <c r="Z1508" s="520" t="s">
        <v>2464</v>
      </c>
      <c r="AA1508" s="520" t="s">
        <v>2690</v>
      </c>
      <c r="AB1508" s="520" t="s">
        <v>13208</v>
      </c>
      <c r="AC1508" s="520" t="s">
        <v>13209</v>
      </c>
      <c r="AD1508" s="520" t="s">
        <v>2464</v>
      </c>
      <c r="AE1508" s="520" t="s">
        <v>6549</v>
      </c>
      <c r="AF1508" s="520" t="s">
        <v>2464</v>
      </c>
      <c r="AG1508" s="520" t="s">
        <v>2464</v>
      </c>
    </row>
    <row r="1509" spans="1:33" ht="12.75" hidden="1" customHeight="1" outlineLevel="1">
      <c r="A1509" s="520" t="s">
        <v>4646</v>
      </c>
      <c r="B1509" s="520" t="s">
        <v>13210</v>
      </c>
      <c r="C1509" s="520" t="s">
        <v>13210</v>
      </c>
      <c r="D1509" s="520" t="s">
        <v>13211</v>
      </c>
      <c r="E1509" s="520" t="s">
        <v>2690</v>
      </c>
      <c r="F1509" s="520">
        <v>1</v>
      </c>
      <c r="G1509" s="523">
        <v>36526.000011574077</v>
      </c>
      <c r="H1509" s="523">
        <v>47848.999988425923</v>
      </c>
      <c r="I1509" s="523">
        <v>42599.59003472222</v>
      </c>
      <c r="J1509" s="520" t="s">
        <v>2465</v>
      </c>
      <c r="K1509" s="520">
        <v>1</v>
      </c>
      <c r="L1509" s="520" t="s">
        <v>2464</v>
      </c>
      <c r="M1509" s="520" t="s">
        <v>13212</v>
      </c>
      <c r="N1509" s="523">
        <v>39482</v>
      </c>
      <c r="O1509" s="520" t="s">
        <v>6541</v>
      </c>
      <c r="P1509" s="520" t="s">
        <v>2464</v>
      </c>
      <c r="Q1509" s="520" t="s">
        <v>13213</v>
      </c>
      <c r="R1509" s="520" t="s">
        <v>13214</v>
      </c>
      <c r="S1509" s="520" t="s">
        <v>2464</v>
      </c>
      <c r="T1509" s="520" t="s">
        <v>2464</v>
      </c>
      <c r="U1509" s="520" t="s">
        <v>13215</v>
      </c>
      <c r="V1509" s="520" t="s">
        <v>13216</v>
      </c>
      <c r="W1509" s="520" t="s">
        <v>6302</v>
      </c>
      <c r="X1509" s="520" t="s">
        <v>6303</v>
      </c>
      <c r="Y1509" s="520" t="s">
        <v>2464</v>
      </c>
      <c r="Z1509" s="520" t="s">
        <v>2464</v>
      </c>
      <c r="AA1509" s="520" t="s">
        <v>2690</v>
      </c>
      <c r="AB1509" s="520" t="s">
        <v>13217</v>
      </c>
      <c r="AC1509" s="520" t="s">
        <v>13218</v>
      </c>
      <c r="AD1509" s="520" t="s">
        <v>13219</v>
      </c>
      <c r="AE1509" s="520" t="s">
        <v>6549</v>
      </c>
      <c r="AF1509" s="520" t="s">
        <v>2464</v>
      </c>
      <c r="AG1509" s="520" t="s">
        <v>2464</v>
      </c>
    </row>
    <row r="1510" spans="1:33" ht="12.75" hidden="1" customHeight="1" outlineLevel="1">
      <c r="A1510" s="520" t="s">
        <v>13220</v>
      </c>
      <c r="B1510" s="520" t="s">
        <v>13221</v>
      </c>
      <c r="C1510" s="520" t="s">
        <v>13221</v>
      </c>
      <c r="D1510" s="520" t="s">
        <v>13221</v>
      </c>
      <c r="E1510" s="520" t="s">
        <v>2464</v>
      </c>
      <c r="F1510" s="520">
        <v>0</v>
      </c>
      <c r="G1510" s="523">
        <v>36526.000011574077</v>
      </c>
      <c r="H1510" s="523">
        <v>47848.999988425923</v>
      </c>
      <c r="I1510" s="523">
        <v>41843.911157407405</v>
      </c>
      <c r="J1510" s="520" t="s">
        <v>2465</v>
      </c>
      <c r="K1510" s="520">
        <v>1</v>
      </c>
      <c r="L1510" s="520" t="s">
        <v>2464</v>
      </c>
      <c r="M1510" s="520" t="s">
        <v>13222</v>
      </c>
      <c r="N1510" s="523">
        <v>39482</v>
      </c>
      <c r="O1510" s="520" t="s">
        <v>2464</v>
      </c>
      <c r="P1510" s="520" t="s">
        <v>2464</v>
      </c>
      <c r="Q1510" s="520" t="s">
        <v>2464</v>
      </c>
      <c r="R1510" s="520" t="s">
        <v>2464</v>
      </c>
      <c r="S1510" s="520" t="s">
        <v>2464</v>
      </c>
      <c r="T1510" s="520" t="s">
        <v>2464</v>
      </c>
      <c r="U1510" s="520" t="s">
        <v>2464</v>
      </c>
      <c r="V1510" s="520" t="s">
        <v>2464</v>
      </c>
      <c r="W1510" s="520" t="s">
        <v>2464</v>
      </c>
      <c r="X1510" s="520" t="s">
        <v>2464</v>
      </c>
      <c r="Y1510" s="520" t="s">
        <v>2464</v>
      </c>
      <c r="Z1510" s="520" t="s">
        <v>2464</v>
      </c>
      <c r="AA1510" s="520" t="s">
        <v>2689</v>
      </c>
      <c r="AB1510" s="520" t="s">
        <v>13223</v>
      </c>
      <c r="AC1510" s="520" t="s">
        <v>2464</v>
      </c>
      <c r="AD1510" s="520" t="s">
        <v>2464</v>
      </c>
      <c r="AE1510" s="520" t="s">
        <v>2464</v>
      </c>
      <c r="AF1510" s="520" t="s">
        <v>2464</v>
      </c>
      <c r="AG1510" s="520" t="s">
        <v>2464</v>
      </c>
    </row>
    <row r="1511" spans="1:33" ht="12.75" hidden="1" customHeight="1" outlineLevel="1">
      <c r="A1511" s="520" t="s">
        <v>13224</v>
      </c>
      <c r="B1511" s="520" t="s">
        <v>13225</v>
      </c>
      <c r="C1511" s="520" t="s">
        <v>13225</v>
      </c>
      <c r="D1511" s="520" t="s">
        <v>13225</v>
      </c>
      <c r="E1511" s="520" t="s">
        <v>13220</v>
      </c>
      <c r="F1511" s="520">
        <v>1</v>
      </c>
      <c r="G1511" s="523">
        <v>36526.000011574077</v>
      </c>
      <c r="H1511" s="523">
        <v>47848.999988425923</v>
      </c>
      <c r="I1511" s="523">
        <v>42599.59003472222</v>
      </c>
      <c r="J1511" s="520" t="s">
        <v>2465</v>
      </c>
      <c r="K1511" s="520">
        <v>1</v>
      </c>
      <c r="L1511" s="520" t="s">
        <v>2464</v>
      </c>
      <c r="M1511" s="520" t="s">
        <v>13226</v>
      </c>
      <c r="N1511" s="523">
        <v>39482</v>
      </c>
      <c r="O1511" s="520" t="s">
        <v>2464</v>
      </c>
      <c r="P1511" s="520" t="s">
        <v>2464</v>
      </c>
      <c r="Q1511" s="520" t="s">
        <v>13227</v>
      </c>
      <c r="R1511" s="520" t="s">
        <v>13228</v>
      </c>
      <c r="S1511" s="520" t="s">
        <v>2464</v>
      </c>
      <c r="T1511" s="520" t="s">
        <v>2464</v>
      </c>
      <c r="U1511" s="520" t="s">
        <v>13229</v>
      </c>
      <c r="V1511" s="520" t="s">
        <v>13230</v>
      </c>
      <c r="W1511" s="520" t="s">
        <v>5910</v>
      </c>
      <c r="X1511" s="520" t="s">
        <v>5911</v>
      </c>
      <c r="Y1511" s="520" t="s">
        <v>2464</v>
      </c>
      <c r="Z1511" s="520" t="s">
        <v>2464</v>
      </c>
      <c r="AA1511" s="520" t="s">
        <v>2690</v>
      </c>
      <c r="AB1511" s="520" t="s">
        <v>13231</v>
      </c>
      <c r="AC1511" s="520" t="s">
        <v>13232</v>
      </c>
      <c r="AD1511" s="520" t="s">
        <v>13233</v>
      </c>
      <c r="AE1511" s="520" t="s">
        <v>2464</v>
      </c>
      <c r="AF1511" s="520" t="s">
        <v>2464</v>
      </c>
      <c r="AG1511" s="520" t="s">
        <v>2464</v>
      </c>
    </row>
    <row r="1512" spans="1:33" ht="12.75" hidden="1" customHeight="1" outlineLevel="1">
      <c r="A1512" s="520" t="s">
        <v>13234</v>
      </c>
      <c r="B1512" s="520" t="s">
        <v>13235</v>
      </c>
      <c r="C1512" s="520" t="s">
        <v>13235</v>
      </c>
      <c r="D1512" s="520" t="s">
        <v>13235</v>
      </c>
      <c r="E1512" s="520" t="s">
        <v>13220</v>
      </c>
      <c r="F1512" s="520">
        <v>1</v>
      </c>
      <c r="G1512" s="523">
        <v>36526.000011574077</v>
      </c>
      <c r="H1512" s="523">
        <v>47848.999988425923</v>
      </c>
      <c r="I1512" s="523">
        <v>42599.59003472222</v>
      </c>
      <c r="J1512" s="520" t="s">
        <v>2465</v>
      </c>
      <c r="K1512" s="520">
        <v>1</v>
      </c>
      <c r="L1512" s="520" t="s">
        <v>2464</v>
      </c>
      <c r="M1512" s="520" t="s">
        <v>13236</v>
      </c>
      <c r="N1512" s="523">
        <v>39482</v>
      </c>
      <c r="O1512" s="520" t="s">
        <v>2464</v>
      </c>
      <c r="P1512" s="520" t="s">
        <v>2464</v>
      </c>
      <c r="Q1512" s="520" t="s">
        <v>11530</v>
      </c>
      <c r="R1512" s="520" t="s">
        <v>2464</v>
      </c>
      <c r="S1512" s="520" t="s">
        <v>2464</v>
      </c>
      <c r="T1512" s="520" t="s">
        <v>2464</v>
      </c>
      <c r="U1512" s="520" t="s">
        <v>11530</v>
      </c>
      <c r="V1512" s="520" t="s">
        <v>13237</v>
      </c>
      <c r="W1512" s="520" t="s">
        <v>5910</v>
      </c>
      <c r="X1512" s="520" t="s">
        <v>5911</v>
      </c>
      <c r="Y1512" s="520" t="s">
        <v>2464</v>
      </c>
      <c r="Z1512" s="520" t="s">
        <v>2464</v>
      </c>
      <c r="AA1512" s="520" t="s">
        <v>2690</v>
      </c>
      <c r="AB1512" s="520" t="s">
        <v>13238</v>
      </c>
      <c r="AC1512" s="520" t="s">
        <v>13239</v>
      </c>
      <c r="AD1512" s="520" t="s">
        <v>2464</v>
      </c>
      <c r="AE1512" s="520" t="s">
        <v>2464</v>
      </c>
      <c r="AF1512" s="520" t="s">
        <v>2464</v>
      </c>
      <c r="AG1512" s="520" t="s">
        <v>2464</v>
      </c>
    </row>
    <row r="1513" spans="1:33" ht="12.75" hidden="1" customHeight="1" outlineLevel="1">
      <c r="A1513" s="520" t="s">
        <v>13240</v>
      </c>
      <c r="B1513" s="520" t="s">
        <v>13241</v>
      </c>
      <c r="C1513" s="520" t="s">
        <v>13241</v>
      </c>
      <c r="D1513" s="520" t="s">
        <v>13241</v>
      </c>
      <c r="E1513" s="520" t="s">
        <v>13220</v>
      </c>
      <c r="F1513" s="520">
        <v>1</v>
      </c>
      <c r="G1513" s="523">
        <v>36526.000011574077</v>
      </c>
      <c r="H1513" s="523">
        <v>47848.999988425923</v>
      </c>
      <c r="I1513" s="523">
        <v>42599.59003472222</v>
      </c>
      <c r="J1513" s="520" t="s">
        <v>2465</v>
      </c>
      <c r="K1513" s="520">
        <v>1</v>
      </c>
      <c r="L1513" s="520" t="s">
        <v>2464</v>
      </c>
      <c r="M1513" s="520" t="s">
        <v>13242</v>
      </c>
      <c r="N1513" s="523">
        <v>39482</v>
      </c>
      <c r="O1513" s="520" t="s">
        <v>2464</v>
      </c>
      <c r="P1513" s="520" t="s">
        <v>2464</v>
      </c>
      <c r="Q1513" s="520" t="s">
        <v>13243</v>
      </c>
      <c r="R1513" s="520" t="s">
        <v>13244</v>
      </c>
      <c r="S1513" s="520" t="s">
        <v>2464</v>
      </c>
      <c r="T1513" s="520" t="s">
        <v>2464</v>
      </c>
      <c r="U1513" s="520" t="s">
        <v>13245</v>
      </c>
      <c r="V1513" s="520" t="s">
        <v>13246</v>
      </c>
      <c r="W1513" s="520" t="s">
        <v>5910</v>
      </c>
      <c r="X1513" s="520" t="s">
        <v>5911</v>
      </c>
      <c r="Y1513" s="520" t="s">
        <v>2464</v>
      </c>
      <c r="Z1513" s="520" t="s">
        <v>2464</v>
      </c>
      <c r="AA1513" s="520" t="s">
        <v>2690</v>
      </c>
      <c r="AB1513" s="520" t="s">
        <v>13247</v>
      </c>
      <c r="AC1513" s="520" t="s">
        <v>13248</v>
      </c>
      <c r="AD1513" s="520" t="s">
        <v>13249</v>
      </c>
      <c r="AE1513" s="520" t="s">
        <v>2464</v>
      </c>
      <c r="AF1513" s="520" t="s">
        <v>2464</v>
      </c>
      <c r="AG1513" s="520" t="s">
        <v>2464</v>
      </c>
    </row>
    <row r="1514" spans="1:33" ht="12.75" hidden="1" customHeight="1" outlineLevel="1">
      <c r="A1514" s="520" t="s">
        <v>13250</v>
      </c>
      <c r="B1514" s="520" t="s">
        <v>13251</v>
      </c>
      <c r="C1514" s="520" t="s">
        <v>13251</v>
      </c>
      <c r="D1514" s="520" t="s">
        <v>13251</v>
      </c>
      <c r="E1514" s="520" t="s">
        <v>13220</v>
      </c>
      <c r="F1514" s="520">
        <v>1</v>
      </c>
      <c r="G1514" s="523">
        <v>36526.000011574077</v>
      </c>
      <c r="H1514" s="523">
        <v>47848.999988425923</v>
      </c>
      <c r="I1514" s="523">
        <v>42599.59003472222</v>
      </c>
      <c r="J1514" s="520" t="s">
        <v>2465</v>
      </c>
      <c r="K1514" s="520">
        <v>1</v>
      </c>
      <c r="L1514" s="520" t="s">
        <v>2464</v>
      </c>
      <c r="M1514" s="520" t="s">
        <v>13252</v>
      </c>
      <c r="N1514" s="523">
        <v>39482</v>
      </c>
      <c r="O1514" s="520" t="s">
        <v>2464</v>
      </c>
      <c r="P1514" s="520" t="s">
        <v>2464</v>
      </c>
      <c r="Q1514" s="520" t="s">
        <v>13253</v>
      </c>
      <c r="R1514" s="520" t="s">
        <v>13254</v>
      </c>
      <c r="S1514" s="520" t="s">
        <v>2464</v>
      </c>
      <c r="T1514" s="520" t="s">
        <v>2464</v>
      </c>
      <c r="U1514" s="520" t="s">
        <v>13255</v>
      </c>
      <c r="V1514" s="520" t="s">
        <v>13256</v>
      </c>
      <c r="W1514" s="520" t="s">
        <v>5910</v>
      </c>
      <c r="X1514" s="520" t="s">
        <v>5911</v>
      </c>
      <c r="Y1514" s="520" t="s">
        <v>2464</v>
      </c>
      <c r="Z1514" s="520" t="s">
        <v>2464</v>
      </c>
      <c r="AA1514" s="520" t="s">
        <v>2690</v>
      </c>
      <c r="AB1514" s="520" t="s">
        <v>13257</v>
      </c>
      <c r="AC1514" s="520" t="s">
        <v>13258</v>
      </c>
      <c r="AD1514" s="520" t="s">
        <v>13259</v>
      </c>
      <c r="AE1514" s="520" t="s">
        <v>2464</v>
      </c>
      <c r="AF1514" s="520" t="s">
        <v>2464</v>
      </c>
      <c r="AG1514" s="520" t="s">
        <v>2464</v>
      </c>
    </row>
    <row r="1515" spans="1:33" ht="12.75" hidden="1" customHeight="1" outlineLevel="1">
      <c r="A1515" s="520" t="s">
        <v>13260</v>
      </c>
      <c r="B1515" s="520" t="s">
        <v>13261</v>
      </c>
      <c r="C1515" s="520" t="s">
        <v>13261</v>
      </c>
      <c r="D1515" s="520" t="s">
        <v>13261</v>
      </c>
      <c r="E1515" s="520" t="s">
        <v>13220</v>
      </c>
      <c r="F1515" s="520">
        <v>1</v>
      </c>
      <c r="G1515" s="523">
        <v>36526.000011574077</v>
      </c>
      <c r="H1515" s="523">
        <v>47848.999988425923</v>
      </c>
      <c r="I1515" s="523">
        <v>42599.59003472222</v>
      </c>
      <c r="J1515" s="520" t="s">
        <v>2465</v>
      </c>
      <c r="K1515" s="520">
        <v>1</v>
      </c>
      <c r="L1515" s="520" t="s">
        <v>2464</v>
      </c>
      <c r="M1515" s="520" t="s">
        <v>13262</v>
      </c>
      <c r="N1515" s="523">
        <v>39482</v>
      </c>
      <c r="O1515" s="520" t="s">
        <v>2464</v>
      </c>
      <c r="P1515" s="520" t="s">
        <v>2464</v>
      </c>
      <c r="Q1515" s="520" t="s">
        <v>11512</v>
      </c>
      <c r="R1515" s="520" t="s">
        <v>2464</v>
      </c>
      <c r="S1515" s="520" t="s">
        <v>2464</v>
      </c>
      <c r="T1515" s="520" t="s">
        <v>2464</v>
      </c>
      <c r="U1515" s="520" t="s">
        <v>13263</v>
      </c>
      <c r="V1515" s="520" t="s">
        <v>13264</v>
      </c>
      <c r="W1515" s="520" t="s">
        <v>5910</v>
      </c>
      <c r="X1515" s="520" t="s">
        <v>5911</v>
      </c>
      <c r="Y1515" s="520" t="s">
        <v>13265</v>
      </c>
      <c r="Z1515" s="520" t="s">
        <v>13266</v>
      </c>
      <c r="AA1515" s="520" t="s">
        <v>2690</v>
      </c>
      <c r="AB1515" s="520" t="s">
        <v>13267</v>
      </c>
      <c r="AC1515" s="520" t="s">
        <v>13268</v>
      </c>
      <c r="AD1515" s="520" t="s">
        <v>2464</v>
      </c>
      <c r="AE1515" s="520" t="s">
        <v>2464</v>
      </c>
      <c r="AF1515" s="520" t="s">
        <v>2464</v>
      </c>
      <c r="AG1515" s="520" t="s">
        <v>2464</v>
      </c>
    </row>
    <row r="1516" spans="1:33" ht="12.75" hidden="1" customHeight="1" outlineLevel="1">
      <c r="A1516" s="520" t="s">
        <v>13269</v>
      </c>
      <c r="B1516" s="520" t="s">
        <v>13270</v>
      </c>
      <c r="C1516" s="520" t="s">
        <v>13270</v>
      </c>
      <c r="D1516" s="520" t="s">
        <v>13270</v>
      </c>
      <c r="E1516" s="520" t="s">
        <v>13220</v>
      </c>
      <c r="F1516" s="520">
        <v>1</v>
      </c>
      <c r="G1516" s="523">
        <v>36526.000011574077</v>
      </c>
      <c r="H1516" s="523">
        <v>47848.999988425923</v>
      </c>
      <c r="I1516" s="523">
        <v>42599.59003472222</v>
      </c>
      <c r="J1516" s="520" t="s">
        <v>2465</v>
      </c>
      <c r="K1516" s="520">
        <v>1</v>
      </c>
      <c r="L1516" s="520" t="s">
        <v>2464</v>
      </c>
      <c r="M1516" s="520" t="s">
        <v>13271</v>
      </c>
      <c r="N1516" s="523">
        <v>39482</v>
      </c>
      <c r="O1516" s="520" t="s">
        <v>2464</v>
      </c>
      <c r="P1516" s="520" t="s">
        <v>2464</v>
      </c>
      <c r="Q1516" s="520" t="s">
        <v>13272</v>
      </c>
      <c r="R1516" s="520" t="s">
        <v>13273</v>
      </c>
      <c r="S1516" s="520" t="s">
        <v>2464</v>
      </c>
      <c r="T1516" s="520" t="s">
        <v>2464</v>
      </c>
      <c r="U1516" s="520" t="s">
        <v>13272</v>
      </c>
      <c r="V1516" s="520" t="s">
        <v>13274</v>
      </c>
      <c r="W1516" s="520" t="s">
        <v>5910</v>
      </c>
      <c r="X1516" s="520" t="s">
        <v>5911</v>
      </c>
      <c r="Y1516" s="520" t="s">
        <v>2464</v>
      </c>
      <c r="Z1516" s="520" t="s">
        <v>2464</v>
      </c>
      <c r="AA1516" s="520" t="s">
        <v>2690</v>
      </c>
      <c r="AB1516" s="520" t="s">
        <v>13275</v>
      </c>
      <c r="AC1516" s="520" t="s">
        <v>13276</v>
      </c>
      <c r="AD1516" s="520" t="s">
        <v>13277</v>
      </c>
      <c r="AE1516" s="520" t="s">
        <v>2464</v>
      </c>
      <c r="AF1516" s="520" t="s">
        <v>2464</v>
      </c>
      <c r="AG1516" s="520" t="s">
        <v>2464</v>
      </c>
    </row>
    <row r="1517" spans="1:33" ht="12.75" hidden="1" customHeight="1" outlineLevel="1">
      <c r="A1517" s="520" t="s">
        <v>13278</v>
      </c>
      <c r="B1517" s="520" t="s">
        <v>13279</v>
      </c>
      <c r="C1517" s="520" t="s">
        <v>13279</v>
      </c>
      <c r="D1517" s="520" t="s">
        <v>13279</v>
      </c>
      <c r="E1517" s="520" t="s">
        <v>13220</v>
      </c>
      <c r="F1517" s="520">
        <v>1</v>
      </c>
      <c r="G1517" s="523">
        <v>36526.000011574077</v>
      </c>
      <c r="H1517" s="523">
        <v>47848.999988425923</v>
      </c>
      <c r="I1517" s="523">
        <v>42599.59003472222</v>
      </c>
      <c r="J1517" s="520" t="s">
        <v>2465</v>
      </c>
      <c r="K1517" s="520">
        <v>1</v>
      </c>
      <c r="L1517" s="520" t="s">
        <v>2464</v>
      </c>
      <c r="M1517" s="520" t="s">
        <v>13280</v>
      </c>
      <c r="N1517" s="523">
        <v>39482</v>
      </c>
      <c r="O1517" s="520" t="s">
        <v>2464</v>
      </c>
      <c r="P1517" s="520" t="s">
        <v>2464</v>
      </c>
      <c r="Q1517" s="520" t="s">
        <v>11521</v>
      </c>
      <c r="R1517" s="520" t="s">
        <v>2464</v>
      </c>
      <c r="S1517" s="520" t="s">
        <v>2464</v>
      </c>
      <c r="T1517" s="520" t="s">
        <v>2464</v>
      </c>
      <c r="U1517" s="520" t="s">
        <v>11521</v>
      </c>
      <c r="V1517" s="520" t="s">
        <v>2464</v>
      </c>
      <c r="W1517" s="520" t="s">
        <v>5910</v>
      </c>
      <c r="X1517" s="520" t="s">
        <v>5911</v>
      </c>
      <c r="Y1517" s="520" t="s">
        <v>2464</v>
      </c>
      <c r="Z1517" s="520" t="s">
        <v>2464</v>
      </c>
      <c r="AA1517" s="520" t="s">
        <v>2690</v>
      </c>
      <c r="AB1517" s="520" t="s">
        <v>13281</v>
      </c>
      <c r="AC1517" s="520" t="s">
        <v>2464</v>
      </c>
      <c r="AD1517" s="520" t="s">
        <v>2464</v>
      </c>
      <c r="AE1517" s="520" t="s">
        <v>2464</v>
      </c>
      <c r="AF1517" s="520" t="s">
        <v>2464</v>
      </c>
      <c r="AG1517" s="520" t="s">
        <v>2464</v>
      </c>
    </row>
    <row r="1518" spans="1:33" ht="12.75" hidden="1" customHeight="1" outlineLevel="1">
      <c r="A1518" s="520" t="s">
        <v>13282</v>
      </c>
      <c r="B1518" s="520" t="s">
        <v>13283</v>
      </c>
      <c r="C1518" s="520" t="s">
        <v>13283</v>
      </c>
      <c r="D1518" s="520" t="s">
        <v>13283</v>
      </c>
      <c r="E1518" s="520" t="s">
        <v>13220</v>
      </c>
      <c r="F1518" s="520">
        <v>1</v>
      </c>
      <c r="G1518" s="523">
        <v>36526.000011574077</v>
      </c>
      <c r="H1518" s="523">
        <v>47848.999988425923</v>
      </c>
      <c r="I1518" s="523">
        <v>42599.59003472222</v>
      </c>
      <c r="J1518" s="520" t="s">
        <v>2465</v>
      </c>
      <c r="K1518" s="520">
        <v>1</v>
      </c>
      <c r="L1518" s="520" t="s">
        <v>2464</v>
      </c>
      <c r="M1518" s="520" t="s">
        <v>13284</v>
      </c>
      <c r="N1518" s="523">
        <v>39482</v>
      </c>
      <c r="O1518" s="520" t="s">
        <v>2464</v>
      </c>
      <c r="P1518" s="520" t="s">
        <v>2464</v>
      </c>
      <c r="Q1518" s="520" t="s">
        <v>13272</v>
      </c>
      <c r="R1518" s="520" t="s">
        <v>2464</v>
      </c>
      <c r="S1518" s="520" t="s">
        <v>2464</v>
      </c>
      <c r="T1518" s="520" t="s">
        <v>2464</v>
      </c>
      <c r="U1518" s="520" t="s">
        <v>13285</v>
      </c>
      <c r="V1518" s="520" t="s">
        <v>13286</v>
      </c>
      <c r="W1518" s="520" t="s">
        <v>5910</v>
      </c>
      <c r="X1518" s="520" t="s">
        <v>5911</v>
      </c>
      <c r="Y1518" s="520" t="s">
        <v>2464</v>
      </c>
      <c r="Z1518" s="520" t="s">
        <v>2464</v>
      </c>
      <c r="AA1518" s="520" t="s">
        <v>2690</v>
      </c>
      <c r="AB1518" s="520" t="s">
        <v>13287</v>
      </c>
      <c r="AC1518" s="520" t="s">
        <v>13288</v>
      </c>
      <c r="AD1518" s="520" t="s">
        <v>2464</v>
      </c>
      <c r="AE1518" s="520" t="s">
        <v>2464</v>
      </c>
      <c r="AF1518" s="520" t="s">
        <v>2464</v>
      </c>
      <c r="AG1518" s="520" t="s">
        <v>2464</v>
      </c>
    </row>
    <row r="1519" spans="1:33" ht="12.75" hidden="1" customHeight="1" outlineLevel="1">
      <c r="A1519" s="520" t="s">
        <v>13289</v>
      </c>
      <c r="B1519" s="520" t="s">
        <v>13290</v>
      </c>
      <c r="C1519" s="520" t="s">
        <v>13290</v>
      </c>
      <c r="D1519" s="520" t="s">
        <v>13290</v>
      </c>
      <c r="E1519" s="520" t="s">
        <v>13220</v>
      </c>
      <c r="F1519" s="520">
        <v>1</v>
      </c>
      <c r="G1519" s="523">
        <v>36526.000011574077</v>
      </c>
      <c r="H1519" s="523">
        <v>47848.999988425923</v>
      </c>
      <c r="I1519" s="523">
        <v>42599.59003472222</v>
      </c>
      <c r="J1519" s="520" t="s">
        <v>2465</v>
      </c>
      <c r="K1519" s="520">
        <v>1</v>
      </c>
      <c r="L1519" s="520" t="s">
        <v>2464</v>
      </c>
      <c r="M1519" s="520" t="s">
        <v>13291</v>
      </c>
      <c r="N1519" s="523">
        <v>39482</v>
      </c>
      <c r="O1519" s="520" t="s">
        <v>2464</v>
      </c>
      <c r="P1519" s="520" t="s">
        <v>2464</v>
      </c>
      <c r="Q1519" s="520" t="s">
        <v>13292</v>
      </c>
      <c r="R1519" s="520" t="s">
        <v>13293</v>
      </c>
      <c r="S1519" s="520" t="s">
        <v>2464</v>
      </c>
      <c r="T1519" s="520" t="s">
        <v>2464</v>
      </c>
      <c r="U1519" s="520" t="s">
        <v>13292</v>
      </c>
      <c r="V1519" s="520" t="s">
        <v>13294</v>
      </c>
      <c r="W1519" s="520" t="s">
        <v>5910</v>
      </c>
      <c r="X1519" s="520" t="s">
        <v>5911</v>
      </c>
      <c r="Y1519" s="520" t="s">
        <v>2464</v>
      </c>
      <c r="Z1519" s="520" t="s">
        <v>2464</v>
      </c>
      <c r="AA1519" s="520" t="s">
        <v>2690</v>
      </c>
      <c r="AB1519" s="520" t="s">
        <v>13295</v>
      </c>
      <c r="AC1519" s="520" t="s">
        <v>13296</v>
      </c>
      <c r="AD1519" s="520" t="s">
        <v>13297</v>
      </c>
      <c r="AE1519" s="520" t="s">
        <v>2464</v>
      </c>
      <c r="AF1519" s="520" t="s">
        <v>2464</v>
      </c>
      <c r="AG1519" s="520" t="s">
        <v>2464</v>
      </c>
    </row>
    <row r="1520" spans="1:33" ht="12.75" hidden="1" customHeight="1" outlineLevel="1">
      <c r="A1520" s="520" t="s">
        <v>13298</v>
      </c>
      <c r="B1520" s="520" t="s">
        <v>13299</v>
      </c>
      <c r="C1520" s="520" t="s">
        <v>13299</v>
      </c>
      <c r="D1520" s="520" t="s">
        <v>13299</v>
      </c>
      <c r="E1520" s="520" t="s">
        <v>13220</v>
      </c>
      <c r="F1520" s="520">
        <v>1</v>
      </c>
      <c r="G1520" s="523">
        <v>36526.000011574077</v>
      </c>
      <c r="H1520" s="523">
        <v>47848.999988425923</v>
      </c>
      <c r="I1520" s="523">
        <v>42599.59003472222</v>
      </c>
      <c r="J1520" s="520" t="s">
        <v>2465</v>
      </c>
      <c r="K1520" s="520">
        <v>1</v>
      </c>
      <c r="L1520" s="520" t="s">
        <v>2464</v>
      </c>
      <c r="M1520" s="520" t="s">
        <v>13300</v>
      </c>
      <c r="N1520" s="523">
        <v>39482</v>
      </c>
      <c r="O1520" s="520" t="s">
        <v>2464</v>
      </c>
      <c r="P1520" s="520" t="s">
        <v>2464</v>
      </c>
      <c r="Q1520" s="520" t="s">
        <v>6005</v>
      </c>
      <c r="R1520" s="520" t="s">
        <v>6066</v>
      </c>
      <c r="S1520" s="520" t="s">
        <v>2464</v>
      </c>
      <c r="T1520" s="520" t="s">
        <v>2464</v>
      </c>
      <c r="U1520" s="520" t="s">
        <v>6005</v>
      </c>
      <c r="V1520" s="520" t="s">
        <v>2464</v>
      </c>
      <c r="W1520" s="520" t="s">
        <v>5910</v>
      </c>
      <c r="X1520" s="520" t="s">
        <v>5911</v>
      </c>
      <c r="Y1520" s="520" t="s">
        <v>13301</v>
      </c>
      <c r="Z1520" s="520" t="s">
        <v>13302</v>
      </c>
      <c r="AA1520" s="520" t="s">
        <v>2690</v>
      </c>
      <c r="AB1520" s="520" t="s">
        <v>13303</v>
      </c>
      <c r="AC1520" s="520" t="s">
        <v>2464</v>
      </c>
      <c r="AD1520" s="520" t="s">
        <v>10252</v>
      </c>
      <c r="AE1520" s="520" t="s">
        <v>2464</v>
      </c>
      <c r="AF1520" s="520" t="s">
        <v>2464</v>
      </c>
      <c r="AG1520" s="520" t="s">
        <v>2464</v>
      </c>
    </row>
    <row r="1521" spans="1:33" ht="12.75" hidden="1" customHeight="1" outlineLevel="1">
      <c r="A1521" s="520" t="s">
        <v>13304</v>
      </c>
      <c r="B1521" s="520" t="s">
        <v>13305</v>
      </c>
      <c r="C1521" s="520" t="s">
        <v>13305</v>
      </c>
      <c r="D1521" s="520" t="s">
        <v>13305</v>
      </c>
      <c r="E1521" s="520" t="s">
        <v>13220</v>
      </c>
      <c r="F1521" s="520">
        <v>1</v>
      </c>
      <c r="G1521" s="523">
        <v>36526.000011574077</v>
      </c>
      <c r="H1521" s="523">
        <v>47848.999988425923</v>
      </c>
      <c r="I1521" s="523">
        <v>42599.59003472222</v>
      </c>
      <c r="J1521" s="520" t="s">
        <v>2465</v>
      </c>
      <c r="K1521" s="520">
        <v>1</v>
      </c>
      <c r="L1521" s="520" t="s">
        <v>2464</v>
      </c>
      <c r="M1521" s="520" t="s">
        <v>13306</v>
      </c>
      <c r="N1521" s="523">
        <v>39482</v>
      </c>
      <c r="O1521" s="520" t="s">
        <v>2464</v>
      </c>
      <c r="P1521" s="520" t="s">
        <v>2464</v>
      </c>
      <c r="Q1521" s="520" t="s">
        <v>6005</v>
      </c>
      <c r="R1521" s="520" t="s">
        <v>13307</v>
      </c>
      <c r="S1521" s="520" t="s">
        <v>2464</v>
      </c>
      <c r="T1521" s="520" t="s">
        <v>2464</v>
      </c>
      <c r="U1521" s="520" t="s">
        <v>6005</v>
      </c>
      <c r="V1521" s="520" t="s">
        <v>2464</v>
      </c>
      <c r="W1521" s="520" t="s">
        <v>5910</v>
      </c>
      <c r="X1521" s="520" t="s">
        <v>5911</v>
      </c>
      <c r="Y1521" s="520" t="s">
        <v>13308</v>
      </c>
      <c r="Z1521" s="520" t="s">
        <v>13309</v>
      </c>
      <c r="AA1521" s="520" t="s">
        <v>2690</v>
      </c>
      <c r="AB1521" s="520" t="s">
        <v>13310</v>
      </c>
      <c r="AC1521" s="520" t="s">
        <v>2464</v>
      </c>
      <c r="AD1521" s="520" t="s">
        <v>13311</v>
      </c>
      <c r="AE1521" s="520" t="s">
        <v>2464</v>
      </c>
      <c r="AF1521" s="520" t="s">
        <v>2464</v>
      </c>
      <c r="AG1521" s="520" t="s">
        <v>2464</v>
      </c>
    </row>
    <row r="1522" spans="1:33" ht="12.75" hidden="1" customHeight="1" outlineLevel="1">
      <c r="A1522" s="520" t="s">
        <v>13312</v>
      </c>
      <c r="B1522" s="520" t="s">
        <v>13313</v>
      </c>
      <c r="C1522" s="520" t="s">
        <v>13313</v>
      </c>
      <c r="D1522" s="520" t="s">
        <v>13313</v>
      </c>
      <c r="E1522" s="520" t="s">
        <v>13220</v>
      </c>
      <c r="F1522" s="520">
        <v>1</v>
      </c>
      <c r="G1522" s="523">
        <v>36526.000011574077</v>
      </c>
      <c r="H1522" s="523">
        <v>47848.999988425923</v>
      </c>
      <c r="I1522" s="523">
        <v>42599.59003472222</v>
      </c>
      <c r="J1522" s="520" t="s">
        <v>2465</v>
      </c>
      <c r="K1522" s="520">
        <v>1</v>
      </c>
      <c r="L1522" s="520" t="s">
        <v>2464</v>
      </c>
      <c r="M1522" s="520" t="s">
        <v>13314</v>
      </c>
      <c r="N1522" s="523">
        <v>39482</v>
      </c>
      <c r="O1522" s="520" t="s">
        <v>2464</v>
      </c>
      <c r="P1522" s="520" t="s">
        <v>12825</v>
      </c>
      <c r="Q1522" s="520" t="s">
        <v>6075</v>
      </c>
      <c r="R1522" s="520" t="s">
        <v>13315</v>
      </c>
      <c r="S1522" s="520" t="s">
        <v>2464</v>
      </c>
      <c r="T1522" s="520" t="s">
        <v>6077</v>
      </c>
      <c r="U1522" s="520" t="s">
        <v>13316</v>
      </c>
      <c r="V1522" s="520" t="s">
        <v>13317</v>
      </c>
      <c r="W1522" s="520" t="s">
        <v>5910</v>
      </c>
      <c r="X1522" s="520" t="s">
        <v>5911</v>
      </c>
      <c r="Y1522" s="520" t="s">
        <v>13318</v>
      </c>
      <c r="Z1522" s="520" t="s">
        <v>13319</v>
      </c>
      <c r="AA1522" s="520" t="s">
        <v>2690</v>
      </c>
      <c r="AB1522" s="520" t="s">
        <v>13320</v>
      </c>
      <c r="AC1522" s="520" t="s">
        <v>13321</v>
      </c>
      <c r="AD1522" s="520" t="s">
        <v>13322</v>
      </c>
      <c r="AE1522" s="520" t="s">
        <v>2464</v>
      </c>
      <c r="AF1522" s="520" t="s">
        <v>2464</v>
      </c>
      <c r="AG1522" s="520" t="s">
        <v>2464</v>
      </c>
    </row>
    <row r="1523" spans="1:33" ht="12.75" hidden="1" customHeight="1" outlineLevel="1">
      <c r="A1523" s="520" t="s">
        <v>13323</v>
      </c>
      <c r="B1523" s="520" t="s">
        <v>13324</v>
      </c>
      <c r="C1523" s="520" t="s">
        <v>13324</v>
      </c>
      <c r="D1523" s="520" t="s">
        <v>13324</v>
      </c>
      <c r="E1523" s="520" t="s">
        <v>13220</v>
      </c>
      <c r="F1523" s="520">
        <v>1</v>
      </c>
      <c r="G1523" s="523">
        <v>36526.000011574077</v>
      </c>
      <c r="H1523" s="523">
        <v>47848.999988425923</v>
      </c>
      <c r="I1523" s="523">
        <v>42599.59003472222</v>
      </c>
      <c r="J1523" s="520" t="s">
        <v>2465</v>
      </c>
      <c r="K1523" s="520">
        <v>1</v>
      </c>
      <c r="L1523" s="520" t="s">
        <v>2464</v>
      </c>
      <c r="M1523" s="520" t="s">
        <v>13325</v>
      </c>
      <c r="N1523" s="523">
        <v>39482</v>
      </c>
      <c r="O1523" s="520" t="s">
        <v>2464</v>
      </c>
      <c r="P1523" s="520" t="s">
        <v>2464</v>
      </c>
      <c r="Q1523" s="520" t="s">
        <v>13272</v>
      </c>
      <c r="R1523" s="520" t="s">
        <v>13326</v>
      </c>
      <c r="S1523" s="520" t="s">
        <v>2464</v>
      </c>
      <c r="T1523" s="520" t="s">
        <v>2464</v>
      </c>
      <c r="U1523" s="520" t="s">
        <v>13272</v>
      </c>
      <c r="V1523" s="520" t="s">
        <v>2464</v>
      </c>
      <c r="W1523" s="520" t="s">
        <v>5910</v>
      </c>
      <c r="X1523" s="520" t="s">
        <v>5911</v>
      </c>
      <c r="Y1523" s="520" t="s">
        <v>2464</v>
      </c>
      <c r="Z1523" s="520" t="s">
        <v>2464</v>
      </c>
      <c r="AA1523" s="520" t="s">
        <v>2690</v>
      </c>
      <c r="AB1523" s="520" t="s">
        <v>13327</v>
      </c>
      <c r="AC1523" s="520" t="s">
        <v>2464</v>
      </c>
      <c r="AD1523" s="520" t="s">
        <v>13328</v>
      </c>
      <c r="AE1523" s="520" t="s">
        <v>2464</v>
      </c>
      <c r="AF1523" s="520" t="s">
        <v>2464</v>
      </c>
      <c r="AG1523" s="520" t="s">
        <v>2464</v>
      </c>
    </row>
    <row r="1524" spans="1:33" ht="12.75" hidden="1" customHeight="1" outlineLevel="1">
      <c r="A1524" s="520" t="s">
        <v>13329</v>
      </c>
      <c r="B1524" s="520" t="s">
        <v>13330</v>
      </c>
      <c r="C1524" s="520" t="s">
        <v>13330</v>
      </c>
      <c r="D1524" s="520" t="s">
        <v>13331</v>
      </c>
      <c r="E1524" s="520" t="s">
        <v>13220</v>
      </c>
      <c r="F1524" s="520">
        <v>1</v>
      </c>
      <c r="G1524" s="523">
        <v>36526.000011574077</v>
      </c>
      <c r="H1524" s="523">
        <v>47848.999988425923</v>
      </c>
      <c r="I1524" s="523">
        <v>41843.911157407405</v>
      </c>
      <c r="J1524" s="520" t="s">
        <v>2465</v>
      </c>
      <c r="K1524" s="520">
        <v>1</v>
      </c>
      <c r="L1524" s="520" t="s">
        <v>2464</v>
      </c>
      <c r="M1524" s="520" t="s">
        <v>13332</v>
      </c>
      <c r="N1524" s="523">
        <v>39482</v>
      </c>
      <c r="O1524" s="520" t="s">
        <v>2464</v>
      </c>
      <c r="P1524" s="520" t="s">
        <v>2464</v>
      </c>
      <c r="Q1524" s="520" t="s">
        <v>2464</v>
      </c>
      <c r="R1524" s="520" t="s">
        <v>2464</v>
      </c>
      <c r="S1524" s="520" t="s">
        <v>2464</v>
      </c>
      <c r="T1524" s="520" t="s">
        <v>2464</v>
      </c>
      <c r="U1524" s="520" t="s">
        <v>2464</v>
      </c>
      <c r="V1524" s="520" t="s">
        <v>2464</v>
      </c>
      <c r="W1524" s="520" t="s">
        <v>6094</v>
      </c>
      <c r="X1524" s="520" t="s">
        <v>6095</v>
      </c>
      <c r="Y1524" s="520" t="s">
        <v>2464</v>
      </c>
      <c r="Z1524" s="520" t="s">
        <v>2464</v>
      </c>
      <c r="AA1524" s="520" t="s">
        <v>2690</v>
      </c>
      <c r="AB1524" s="520" t="s">
        <v>13333</v>
      </c>
      <c r="AC1524" s="520" t="s">
        <v>2464</v>
      </c>
      <c r="AD1524" s="520" t="s">
        <v>2464</v>
      </c>
      <c r="AE1524" s="520" t="s">
        <v>2464</v>
      </c>
      <c r="AF1524" s="520" t="s">
        <v>2464</v>
      </c>
      <c r="AG1524" s="520" t="s">
        <v>2464</v>
      </c>
    </row>
    <row r="1525" spans="1:33" ht="12.75" hidden="1" customHeight="1" outlineLevel="1">
      <c r="A1525" s="520" t="s">
        <v>13334</v>
      </c>
      <c r="B1525" s="520" t="s">
        <v>13335</v>
      </c>
      <c r="C1525" s="520" t="s">
        <v>13335</v>
      </c>
      <c r="D1525" s="520" t="s">
        <v>13336</v>
      </c>
      <c r="E1525" s="520" t="s">
        <v>13220</v>
      </c>
      <c r="F1525" s="520">
        <v>1</v>
      </c>
      <c r="G1525" s="523">
        <v>36526.000011574077</v>
      </c>
      <c r="H1525" s="523">
        <v>47848.999988425923</v>
      </c>
      <c r="I1525" s="523">
        <v>41843.911157407405</v>
      </c>
      <c r="J1525" s="520" t="s">
        <v>2465</v>
      </c>
      <c r="K1525" s="520">
        <v>1</v>
      </c>
      <c r="L1525" s="520" t="s">
        <v>2464</v>
      </c>
      <c r="M1525" s="520" t="s">
        <v>13337</v>
      </c>
      <c r="N1525" s="523">
        <v>39482</v>
      </c>
      <c r="O1525" s="520" t="s">
        <v>2464</v>
      </c>
      <c r="P1525" s="520" t="s">
        <v>2464</v>
      </c>
      <c r="Q1525" s="520" t="s">
        <v>2464</v>
      </c>
      <c r="R1525" s="520" t="s">
        <v>2464</v>
      </c>
      <c r="S1525" s="520" t="s">
        <v>2464</v>
      </c>
      <c r="T1525" s="520" t="s">
        <v>2464</v>
      </c>
      <c r="U1525" s="520" t="s">
        <v>2464</v>
      </c>
      <c r="V1525" s="520" t="s">
        <v>2464</v>
      </c>
      <c r="W1525" s="520" t="s">
        <v>6094</v>
      </c>
      <c r="X1525" s="520" t="s">
        <v>6095</v>
      </c>
      <c r="Y1525" s="520" t="s">
        <v>2464</v>
      </c>
      <c r="Z1525" s="520" t="s">
        <v>2464</v>
      </c>
      <c r="AA1525" s="520" t="s">
        <v>2690</v>
      </c>
      <c r="AB1525" s="520" t="s">
        <v>13338</v>
      </c>
      <c r="AC1525" s="520" t="s">
        <v>2464</v>
      </c>
      <c r="AD1525" s="520" t="s">
        <v>2464</v>
      </c>
      <c r="AE1525" s="520" t="s">
        <v>2464</v>
      </c>
      <c r="AF1525" s="520" t="s">
        <v>2464</v>
      </c>
      <c r="AG1525" s="520" t="s">
        <v>2464</v>
      </c>
    </row>
    <row r="1526" spans="1:33" ht="12.75" hidden="1" customHeight="1" outlineLevel="1">
      <c r="A1526" s="520" t="s">
        <v>13339</v>
      </c>
      <c r="B1526" s="520" t="s">
        <v>13340</v>
      </c>
      <c r="C1526" s="520" t="s">
        <v>13340</v>
      </c>
      <c r="D1526" s="520" t="s">
        <v>13340</v>
      </c>
      <c r="E1526" s="520" t="s">
        <v>13220</v>
      </c>
      <c r="F1526" s="520">
        <v>1</v>
      </c>
      <c r="G1526" s="523">
        <v>36526.000011574077</v>
      </c>
      <c r="H1526" s="523">
        <v>47848.999988425923</v>
      </c>
      <c r="I1526" s="523">
        <v>41843.911157407405</v>
      </c>
      <c r="J1526" s="520" t="s">
        <v>2465</v>
      </c>
      <c r="K1526" s="520">
        <v>1</v>
      </c>
      <c r="L1526" s="520" t="s">
        <v>2464</v>
      </c>
      <c r="M1526" s="520" t="s">
        <v>13341</v>
      </c>
      <c r="N1526" s="523">
        <v>39482</v>
      </c>
      <c r="O1526" s="520" t="s">
        <v>2464</v>
      </c>
      <c r="P1526" s="520" t="s">
        <v>2464</v>
      </c>
      <c r="Q1526" s="520" t="s">
        <v>2464</v>
      </c>
      <c r="R1526" s="520" t="s">
        <v>2464</v>
      </c>
      <c r="S1526" s="520" t="s">
        <v>2464</v>
      </c>
      <c r="T1526" s="520" t="s">
        <v>2464</v>
      </c>
      <c r="U1526" s="520" t="s">
        <v>2464</v>
      </c>
      <c r="V1526" s="520" t="s">
        <v>2464</v>
      </c>
      <c r="W1526" s="520" t="s">
        <v>6094</v>
      </c>
      <c r="X1526" s="520" t="s">
        <v>6095</v>
      </c>
      <c r="Y1526" s="520" t="s">
        <v>2464</v>
      </c>
      <c r="Z1526" s="520" t="s">
        <v>2464</v>
      </c>
      <c r="AA1526" s="520" t="s">
        <v>2690</v>
      </c>
      <c r="AB1526" s="520" t="s">
        <v>13342</v>
      </c>
      <c r="AC1526" s="520" t="s">
        <v>2464</v>
      </c>
      <c r="AD1526" s="520" t="s">
        <v>2464</v>
      </c>
      <c r="AE1526" s="520" t="s">
        <v>2464</v>
      </c>
      <c r="AF1526" s="520" t="s">
        <v>2464</v>
      </c>
      <c r="AG1526" s="520" t="s">
        <v>2464</v>
      </c>
    </row>
    <row r="1527" spans="1:33" ht="12.75" hidden="1" customHeight="1" outlineLevel="1">
      <c r="A1527" s="520" t="s">
        <v>13343</v>
      </c>
      <c r="B1527" s="520" t="s">
        <v>13344</v>
      </c>
      <c r="C1527" s="520" t="s">
        <v>13344</v>
      </c>
      <c r="D1527" s="520" t="s">
        <v>13345</v>
      </c>
      <c r="E1527" s="520" t="s">
        <v>13220</v>
      </c>
      <c r="F1527" s="520">
        <v>1</v>
      </c>
      <c r="G1527" s="523">
        <v>36526.000011574077</v>
      </c>
      <c r="H1527" s="523">
        <v>47848.999988425923</v>
      </c>
      <c r="I1527" s="523">
        <v>41843.911157407405</v>
      </c>
      <c r="J1527" s="520" t="s">
        <v>2465</v>
      </c>
      <c r="K1527" s="520">
        <v>1</v>
      </c>
      <c r="L1527" s="520" t="s">
        <v>2464</v>
      </c>
      <c r="M1527" s="520" t="s">
        <v>13346</v>
      </c>
      <c r="N1527" s="523">
        <v>39482</v>
      </c>
      <c r="O1527" s="520" t="s">
        <v>2464</v>
      </c>
      <c r="P1527" s="520" t="s">
        <v>2464</v>
      </c>
      <c r="Q1527" s="520" t="s">
        <v>2464</v>
      </c>
      <c r="R1527" s="520" t="s">
        <v>2464</v>
      </c>
      <c r="S1527" s="520" t="s">
        <v>2464</v>
      </c>
      <c r="T1527" s="520" t="s">
        <v>2464</v>
      </c>
      <c r="U1527" s="520" t="s">
        <v>2464</v>
      </c>
      <c r="V1527" s="520" t="s">
        <v>2464</v>
      </c>
      <c r="W1527" s="520" t="s">
        <v>6094</v>
      </c>
      <c r="X1527" s="520" t="s">
        <v>6095</v>
      </c>
      <c r="Y1527" s="520" t="s">
        <v>2464</v>
      </c>
      <c r="Z1527" s="520" t="s">
        <v>2464</v>
      </c>
      <c r="AA1527" s="520" t="s">
        <v>2690</v>
      </c>
      <c r="AB1527" s="520" t="s">
        <v>13347</v>
      </c>
      <c r="AC1527" s="520" t="s">
        <v>2464</v>
      </c>
      <c r="AD1527" s="520" t="s">
        <v>2464</v>
      </c>
      <c r="AE1527" s="520" t="s">
        <v>2464</v>
      </c>
      <c r="AF1527" s="520" t="s">
        <v>2464</v>
      </c>
      <c r="AG1527" s="520" t="s">
        <v>2464</v>
      </c>
    </row>
    <row r="1528" spans="1:33" ht="12.75" hidden="1" customHeight="1" outlineLevel="1">
      <c r="A1528" s="520" t="s">
        <v>13348</v>
      </c>
      <c r="B1528" s="520" t="s">
        <v>13349</v>
      </c>
      <c r="C1528" s="520" t="s">
        <v>13349</v>
      </c>
      <c r="D1528" s="520" t="s">
        <v>13349</v>
      </c>
      <c r="E1528" s="520" t="s">
        <v>13220</v>
      </c>
      <c r="F1528" s="520">
        <v>1</v>
      </c>
      <c r="G1528" s="523">
        <v>36526.000011574077</v>
      </c>
      <c r="H1528" s="523">
        <v>47848.999988425923</v>
      </c>
      <c r="I1528" s="523">
        <v>41843.911157407405</v>
      </c>
      <c r="J1528" s="520" t="s">
        <v>2465</v>
      </c>
      <c r="K1528" s="520">
        <v>1</v>
      </c>
      <c r="L1528" s="520" t="s">
        <v>2464</v>
      </c>
      <c r="M1528" s="520" t="s">
        <v>13350</v>
      </c>
      <c r="N1528" s="523">
        <v>39482</v>
      </c>
      <c r="O1528" s="520" t="s">
        <v>2464</v>
      </c>
      <c r="P1528" s="520" t="s">
        <v>2464</v>
      </c>
      <c r="Q1528" s="520" t="s">
        <v>2464</v>
      </c>
      <c r="R1528" s="520" t="s">
        <v>2464</v>
      </c>
      <c r="S1528" s="520" t="s">
        <v>2464</v>
      </c>
      <c r="T1528" s="520" t="s">
        <v>2464</v>
      </c>
      <c r="U1528" s="520" t="s">
        <v>2464</v>
      </c>
      <c r="V1528" s="520" t="s">
        <v>2464</v>
      </c>
      <c r="W1528" s="520" t="s">
        <v>6094</v>
      </c>
      <c r="X1528" s="520" t="s">
        <v>6095</v>
      </c>
      <c r="Y1528" s="520" t="s">
        <v>2464</v>
      </c>
      <c r="Z1528" s="520" t="s">
        <v>2464</v>
      </c>
      <c r="AA1528" s="520" t="s">
        <v>2690</v>
      </c>
      <c r="AB1528" s="520" t="s">
        <v>13351</v>
      </c>
      <c r="AC1528" s="520" t="s">
        <v>2464</v>
      </c>
      <c r="AD1528" s="520" t="s">
        <v>2464</v>
      </c>
      <c r="AE1528" s="520" t="s">
        <v>2464</v>
      </c>
      <c r="AF1528" s="520" t="s">
        <v>2464</v>
      </c>
      <c r="AG1528" s="520" t="s">
        <v>2464</v>
      </c>
    </row>
    <row r="1529" spans="1:33" ht="12.75" hidden="1" customHeight="1" outlineLevel="1">
      <c r="A1529" s="520" t="s">
        <v>13352</v>
      </c>
      <c r="B1529" s="520" t="s">
        <v>13353</v>
      </c>
      <c r="C1529" s="520" t="s">
        <v>13353</v>
      </c>
      <c r="D1529" s="520" t="s">
        <v>13353</v>
      </c>
      <c r="E1529" s="520" t="s">
        <v>13220</v>
      </c>
      <c r="F1529" s="520">
        <v>1</v>
      </c>
      <c r="G1529" s="523">
        <v>36526.000011574077</v>
      </c>
      <c r="H1529" s="523">
        <v>47848.999988425923</v>
      </c>
      <c r="I1529" s="523">
        <v>41843.911157407405</v>
      </c>
      <c r="J1529" s="520" t="s">
        <v>2465</v>
      </c>
      <c r="K1529" s="520">
        <v>1</v>
      </c>
      <c r="L1529" s="520" t="s">
        <v>2464</v>
      </c>
      <c r="M1529" s="520" t="s">
        <v>13354</v>
      </c>
      <c r="N1529" s="523">
        <v>39482</v>
      </c>
      <c r="O1529" s="520" t="s">
        <v>2464</v>
      </c>
      <c r="P1529" s="520" t="s">
        <v>2464</v>
      </c>
      <c r="Q1529" s="520" t="s">
        <v>2464</v>
      </c>
      <c r="R1529" s="520" t="s">
        <v>2464</v>
      </c>
      <c r="S1529" s="520" t="s">
        <v>2464</v>
      </c>
      <c r="T1529" s="520" t="s">
        <v>2464</v>
      </c>
      <c r="U1529" s="520" t="s">
        <v>2464</v>
      </c>
      <c r="V1529" s="520" t="s">
        <v>2464</v>
      </c>
      <c r="W1529" s="520" t="s">
        <v>6094</v>
      </c>
      <c r="X1529" s="520" t="s">
        <v>6095</v>
      </c>
      <c r="Y1529" s="520" t="s">
        <v>2464</v>
      </c>
      <c r="Z1529" s="520" t="s">
        <v>2464</v>
      </c>
      <c r="AA1529" s="520" t="s">
        <v>2690</v>
      </c>
      <c r="AB1529" s="520" t="s">
        <v>13355</v>
      </c>
      <c r="AC1529" s="520" t="s">
        <v>2464</v>
      </c>
      <c r="AD1529" s="520" t="s">
        <v>2464</v>
      </c>
      <c r="AE1529" s="520" t="s">
        <v>2464</v>
      </c>
      <c r="AF1529" s="520" t="s">
        <v>2464</v>
      </c>
      <c r="AG1529" s="520" t="s">
        <v>2464</v>
      </c>
    </row>
    <row r="1530" spans="1:33" ht="12.75" hidden="1" customHeight="1" outlineLevel="1">
      <c r="A1530" s="520" t="s">
        <v>13356</v>
      </c>
      <c r="B1530" s="520" t="s">
        <v>13357</v>
      </c>
      <c r="C1530" s="520" t="s">
        <v>13357</v>
      </c>
      <c r="D1530" s="520" t="s">
        <v>13357</v>
      </c>
      <c r="E1530" s="520" t="s">
        <v>13220</v>
      </c>
      <c r="F1530" s="520">
        <v>1</v>
      </c>
      <c r="G1530" s="523">
        <v>36526.000011574077</v>
      </c>
      <c r="H1530" s="523">
        <v>47848.999988425923</v>
      </c>
      <c r="I1530" s="523">
        <v>41843.911157407405</v>
      </c>
      <c r="J1530" s="520" t="s">
        <v>2465</v>
      </c>
      <c r="K1530" s="520">
        <v>1</v>
      </c>
      <c r="L1530" s="520" t="s">
        <v>2464</v>
      </c>
      <c r="M1530" s="520" t="s">
        <v>13358</v>
      </c>
      <c r="N1530" s="523">
        <v>39482</v>
      </c>
      <c r="O1530" s="520" t="s">
        <v>2464</v>
      </c>
      <c r="P1530" s="520" t="s">
        <v>2464</v>
      </c>
      <c r="Q1530" s="520" t="s">
        <v>2464</v>
      </c>
      <c r="R1530" s="520" t="s">
        <v>2464</v>
      </c>
      <c r="S1530" s="520" t="s">
        <v>2464</v>
      </c>
      <c r="T1530" s="520" t="s">
        <v>2464</v>
      </c>
      <c r="U1530" s="520" t="s">
        <v>2464</v>
      </c>
      <c r="V1530" s="520" t="s">
        <v>2464</v>
      </c>
      <c r="W1530" s="520" t="s">
        <v>6094</v>
      </c>
      <c r="X1530" s="520" t="s">
        <v>6095</v>
      </c>
      <c r="Y1530" s="520" t="s">
        <v>2464</v>
      </c>
      <c r="Z1530" s="520" t="s">
        <v>2464</v>
      </c>
      <c r="AA1530" s="520" t="s">
        <v>2690</v>
      </c>
      <c r="AB1530" s="520" t="s">
        <v>13359</v>
      </c>
      <c r="AC1530" s="520" t="s">
        <v>2464</v>
      </c>
      <c r="AD1530" s="520" t="s">
        <v>2464</v>
      </c>
      <c r="AE1530" s="520" t="s">
        <v>2464</v>
      </c>
      <c r="AF1530" s="520" t="s">
        <v>2464</v>
      </c>
      <c r="AG1530" s="520" t="s">
        <v>2464</v>
      </c>
    </row>
    <row r="1531" spans="1:33" ht="12.75" hidden="1" customHeight="1" outlineLevel="1">
      <c r="A1531" s="520" t="s">
        <v>13360</v>
      </c>
      <c r="B1531" s="520" t="s">
        <v>13361</v>
      </c>
      <c r="C1531" s="520" t="s">
        <v>13361</v>
      </c>
      <c r="D1531" s="520" t="s">
        <v>13362</v>
      </c>
      <c r="E1531" s="520" t="s">
        <v>13220</v>
      </c>
      <c r="F1531" s="520">
        <v>1</v>
      </c>
      <c r="G1531" s="523">
        <v>36526.000011574077</v>
      </c>
      <c r="H1531" s="523">
        <v>47848.999988425923</v>
      </c>
      <c r="I1531" s="523">
        <v>41843.911157407405</v>
      </c>
      <c r="J1531" s="520" t="s">
        <v>2465</v>
      </c>
      <c r="K1531" s="520">
        <v>1</v>
      </c>
      <c r="L1531" s="520" t="s">
        <v>2464</v>
      </c>
      <c r="M1531" s="520" t="s">
        <v>13363</v>
      </c>
      <c r="N1531" s="523">
        <v>39482</v>
      </c>
      <c r="O1531" s="520" t="s">
        <v>2464</v>
      </c>
      <c r="P1531" s="520" t="s">
        <v>2464</v>
      </c>
      <c r="Q1531" s="520" t="s">
        <v>2464</v>
      </c>
      <c r="R1531" s="520" t="s">
        <v>2464</v>
      </c>
      <c r="S1531" s="520" t="s">
        <v>2464</v>
      </c>
      <c r="T1531" s="520" t="s">
        <v>2464</v>
      </c>
      <c r="U1531" s="520" t="s">
        <v>2464</v>
      </c>
      <c r="V1531" s="520" t="s">
        <v>2464</v>
      </c>
      <c r="W1531" s="520" t="s">
        <v>6094</v>
      </c>
      <c r="X1531" s="520" t="s">
        <v>6095</v>
      </c>
      <c r="Y1531" s="520" t="s">
        <v>2464</v>
      </c>
      <c r="Z1531" s="520" t="s">
        <v>2464</v>
      </c>
      <c r="AA1531" s="520" t="s">
        <v>2690</v>
      </c>
      <c r="AB1531" s="520" t="s">
        <v>13364</v>
      </c>
      <c r="AC1531" s="520" t="s">
        <v>2464</v>
      </c>
      <c r="AD1531" s="520" t="s">
        <v>2464</v>
      </c>
      <c r="AE1531" s="520" t="s">
        <v>2464</v>
      </c>
      <c r="AF1531" s="520" t="s">
        <v>2464</v>
      </c>
      <c r="AG1531" s="520" t="s">
        <v>2464</v>
      </c>
    </row>
    <row r="1532" spans="1:33" ht="12.75" hidden="1" customHeight="1" outlineLevel="1">
      <c r="A1532" s="520" t="s">
        <v>13365</v>
      </c>
      <c r="B1532" s="520" t="s">
        <v>13366</v>
      </c>
      <c r="C1532" s="520" t="s">
        <v>13366</v>
      </c>
      <c r="D1532" s="520" t="s">
        <v>13367</v>
      </c>
      <c r="E1532" s="520" t="s">
        <v>13220</v>
      </c>
      <c r="F1532" s="520">
        <v>1</v>
      </c>
      <c r="G1532" s="523">
        <v>36526.000011574077</v>
      </c>
      <c r="H1532" s="523">
        <v>47848.999988425923</v>
      </c>
      <c r="I1532" s="523">
        <v>41843.911157407405</v>
      </c>
      <c r="J1532" s="520" t="s">
        <v>2465</v>
      </c>
      <c r="K1532" s="520">
        <v>1</v>
      </c>
      <c r="L1532" s="520" t="s">
        <v>2464</v>
      </c>
      <c r="M1532" s="520" t="s">
        <v>13368</v>
      </c>
      <c r="N1532" s="523">
        <v>39482</v>
      </c>
      <c r="O1532" s="520" t="s">
        <v>2464</v>
      </c>
      <c r="P1532" s="520" t="s">
        <v>2464</v>
      </c>
      <c r="Q1532" s="520" t="s">
        <v>2464</v>
      </c>
      <c r="R1532" s="520" t="s">
        <v>2464</v>
      </c>
      <c r="S1532" s="520" t="s">
        <v>2464</v>
      </c>
      <c r="T1532" s="520" t="s">
        <v>2464</v>
      </c>
      <c r="U1532" s="520" t="s">
        <v>2464</v>
      </c>
      <c r="V1532" s="520" t="s">
        <v>2464</v>
      </c>
      <c r="W1532" s="520" t="s">
        <v>6094</v>
      </c>
      <c r="X1532" s="520" t="s">
        <v>6095</v>
      </c>
      <c r="Y1532" s="520" t="s">
        <v>2464</v>
      </c>
      <c r="Z1532" s="520" t="s">
        <v>2464</v>
      </c>
      <c r="AA1532" s="520" t="s">
        <v>2690</v>
      </c>
      <c r="AB1532" s="520" t="s">
        <v>13369</v>
      </c>
      <c r="AC1532" s="520" t="s">
        <v>2464</v>
      </c>
      <c r="AD1532" s="520" t="s">
        <v>2464</v>
      </c>
      <c r="AE1532" s="520" t="s">
        <v>2464</v>
      </c>
      <c r="AF1532" s="520" t="s">
        <v>2464</v>
      </c>
      <c r="AG1532" s="520" t="s">
        <v>2464</v>
      </c>
    </row>
    <row r="1533" spans="1:33" ht="12.75" hidden="1" customHeight="1" outlineLevel="1">
      <c r="A1533" s="520" t="s">
        <v>13370</v>
      </c>
      <c r="B1533" s="520" t="s">
        <v>13371</v>
      </c>
      <c r="C1533" s="520" t="s">
        <v>13371</v>
      </c>
      <c r="D1533" s="520" t="s">
        <v>13372</v>
      </c>
      <c r="E1533" s="520" t="s">
        <v>13220</v>
      </c>
      <c r="F1533" s="520">
        <v>1</v>
      </c>
      <c r="G1533" s="523">
        <v>36526.000011574077</v>
      </c>
      <c r="H1533" s="523">
        <v>47848.999988425923</v>
      </c>
      <c r="I1533" s="523">
        <v>41843.911157407405</v>
      </c>
      <c r="J1533" s="520" t="s">
        <v>2465</v>
      </c>
      <c r="K1533" s="520">
        <v>1</v>
      </c>
      <c r="L1533" s="520" t="s">
        <v>2464</v>
      </c>
      <c r="M1533" s="520" t="s">
        <v>13373</v>
      </c>
      <c r="N1533" s="523">
        <v>39482</v>
      </c>
      <c r="O1533" s="520" t="s">
        <v>2464</v>
      </c>
      <c r="P1533" s="520" t="s">
        <v>2464</v>
      </c>
      <c r="Q1533" s="520" t="s">
        <v>2464</v>
      </c>
      <c r="R1533" s="520" t="s">
        <v>2464</v>
      </c>
      <c r="S1533" s="520" t="s">
        <v>2464</v>
      </c>
      <c r="T1533" s="520" t="s">
        <v>2464</v>
      </c>
      <c r="U1533" s="520" t="s">
        <v>2464</v>
      </c>
      <c r="V1533" s="520" t="s">
        <v>2464</v>
      </c>
      <c r="W1533" s="520" t="s">
        <v>6094</v>
      </c>
      <c r="X1533" s="520" t="s">
        <v>6095</v>
      </c>
      <c r="Y1533" s="520" t="s">
        <v>2464</v>
      </c>
      <c r="Z1533" s="520" t="s">
        <v>2464</v>
      </c>
      <c r="AA1533" s="520" t="s">
        <v>2690</v>
      </c>
      <c r="AB1533" s="520" t="s">
        <v>13374</v>
      </c>
      <c r="AC1533" s="520" t="s">
        <v>2464</v>
      </c>
      <c r="AD1533" s="520" t="s">
        <v>2464</v>
      </c>
      <c r="AE1533" s="520" t="s">
        <v>2464</v>
      </c>
      <c r="AF1533" s="520" t="s">
        <v>2464</v>
      </c>
      <c r="AG1533" s="520" t="s">
        <v>2464</v>
      </c>
    </row>
    <row r="1534" spans="1:33" ht="12.75" hidden="1" customHeight="1" outlineLevel="1">
      <c r="A1534" s="520" t="s">
        <v>13375</v>
      </c>
      <c r="B1534" s="520" t="s">
        <v>13376</v>
      </c>
      <c r="C1534" s="520" t="s">
        <v>13376</v>
      </c>
      <c r="D1534" s="520" t="s">
        <v>13377</v>
      </c>
      <c r="E1534" s="520" t="s">
        <v>13220</v>
      </c>
      <c r="F1534" s="520">
        <v>1</v>
      </c>
      <c r="G1534" s="523">
        <v>36526.000011574077</v>
      </c>
      <c r="H1534" s="523">
        <v>47848.999988425923</v>
      </c>
      <c r="I1534" s="523">
        <v>41843.911157407405</v>
      </c>
      <c r="J1534" s="520" t="s">
        <v>2465</v>
      </c>
      <c r="K1534" s="520">
        <v>1</v>
      </c>
      <c r="L1534" s="520" t="s">
        <v>2464</v>
      </c>
      <c r="M1534" s="520" t="s">
        <v>13378</v>
      </c>
      <c r="N1534" s="523">
        <v>39482</v>
      </c>
      <c r="O1534" s="520" t="s">
        <v>2464</v>
      </c>
      <c r="P1534" s="520" t="s">
        <v>2464</v>
      </c>
      <c r="Q1534" s="520" t="s">
        <v>2464</v>
      </c>
      <c r="R1534" s="520" t="s">
        <v>2464</v>
      </c>
      <c r="S1534" s="520" t="s">
        <v>2464</v>
      </c>
      <c r="T1534" s="520" t="s">
        <v>2464</v>
      </c>
      <c r="U1534" s="520" t="s">
        <v>2464</v>
      </c>
      <c r="V1534" s="520" t="s">
        <v>2464</v>
      </c>
      <c r="W1534" s="520" t="s">
        <v>6094</v>
      </c>
      <c r="X1534" s="520" t="s">
        <v>6095</v>
      </c>
      <c r="Y1534" s="520" t="s">
        <v>2464</v>
      </c>
      <c r="Z1534" s="520" t="s">
        <v>2464</v>
      </c>
      <c r="AA1534" s="520" t="s">
        <v>2690</v>
      </c>
      <c r="AB1534" s="520" t="s">
        <v>13379</v>
      </c>
      <c r="AC1534" s="520" t="s">
        <v>2464</v>
      </c>
      <c r="AD1534" s="520" t="s">
        <v>2464</v>
      </c>
      <c r="AE1534" s="520" t="s">
        <v>2464</v>
      </c>
      <c r="AF1534" s="520" t="s">
        <v>2464</v>
      </c>
      <c r="AG1534" s="520" t="s">
        <v>2464</v>
      </c>
    </row>
    <row r="1535" spans="1:33" ht="12.75" hidden="1" customHeight="1" outlineLevel="1">
      <c r="A1535" s="520" t="s">
        <v>13380</v>
      </c>
      <c r="B1535" s="520" t="s">
        <v>13381</v>
      </c>
      <c r="C1535" s="520" t="s">
        <v>13381</v>
      </c>
      <c r="D1535" s="520" t="s">
        <v>13382</v>
      </c>
      <c r="E1535" s="520" t="s">
        <v>13220</v>
      </c>
      <c r="F1535" s="520">
        <v>1</v>
      </c>
      <c r="G1535" s="523">
        <v>36526.000011574077</v>
      </c>
      <c r="H1535" s="523">
        <v>47848.999988425923</v>
      </c>
      <c r="I1535" s="523">
        <v>41843.911157407405</v>
      </c>
      <c r="J1535" s="520" t="s">
        <v>2465</v>
      </c>
      <c r="K1535" s="520">
        <v>1</v>
      </c>
      <c r="L1535" s="520" t="s">
        <v>2464</v>
      </c>
      <c r="M1535" s="520" t="s">
        <v>13383</v>
      </c>
      <c r="N1535" s="523">
        <v>39482</v>
      </c>
      <c r="O1535" s="520" t="s">
        <v>2464</v>
      </c>
      <c r="P1535" s="520" t="s">
        <v>2464</v>
      </c>
      <c r="Q1535" s="520" t="s">
        <v>2464</v>
      </c>
      <c r="R1535" s="520" t="s">
        <v>2464</v>
      </c>
      <c r="S1535" s="520" t="s">
        <v>2464</v>
      </c>
      <c r="T1535" s="520" t="s">
        <v>2464</v>
      </c>
      <c r="U1535" s="520" t="s">
        <v>2464</v>
      </c>
      <c r="V1535" s="520" t="s">
        <v>2464</v>
      </c>
      <c r="W1535" s="520" t="s">
        <v>6094</v>
      </c>
      <c r="X1535" s="520" t="s">
        <v>6095</v>
      </c>
      <c r="Y1535" s="520" t="s">
        <v>2464</v>
      </c>
      <c r="Z1535" s="520" t="s">
        <v>2464</v>
      </c>
      <c r="AA1535" s="520" t="s">
        <v>2690</v>
      </c>
      <c r="AB1535" s="520" t="s">
        <v>13384</v>
      </c>
      <c r="AC1535" s="520" t="s">
        <v>2464</v>
      </c>
      <c r="AD1535" s="520" t="s">
        <v>2464</v>
      </c>
      <c r="AE1535" s="520" t="s">
        <v>2464</v>
      </c>
      <c r="AF1535" s="520" t="s">
        <v>2464</v>
      </c>
      <c r="AG1535" s="520" t="s">
        <v>2464</v>
      </c>
    </row>
    <row r="1536" spans="1:33" ht="12.75" hidden="1" customHeight="1" outlineLevel="1">
      <c r="A1536" s="520" t="s">
        <v>13385</v>
      </c>
      <c r="B1536" s="520" t="s">
        <v>13386</v>
      </c>
      <c r="C1536" s="520" t="s">
        <v>13386</v>
      </c>
      <c r="D1536" s="520" t="s">
        <v>13387</v>
      </c>
      <c r="E1536" s="520" t="s">
        <v>13220</v>
      </c>
      <c r="F1536" s="520">
        <v>1</v>
      </c>
      <c r="G1536" s="523">
        <v>36526.000011574077</v>
      </c>
      <c r="H1536" s="523">
        <v>47848.999988425923</v>
      </c>
      <c r="I1536" s="523">
        <v>41843.911157407405</v>
      </c>
      <c r="J1536" s="520" t="s">
        <v>2465</v>
      </c>
      <c r="K1536" s="520">
        <v>1</v>
      </c>
      <c r="L1536" s="520" t="s">
        <v>2464</v>
      </c>
      <c r="M1536" s="520" t="s">
        <v>13388</v>
      </c>
      <c r="N1536" s="523">
        <v>39482</v>
      </c>
      <c r="O1536" s="520" t="s">
        <v>2464</v>
      </c>
      <c r="P1536" s="520" t="s">
        <v>2464</v>
      </c>
      <c r="Q1536" s="520" t="s">
        <v>2464</v>
      </c>
      <c r="R1536" s="520" t="s">
        <v>2464</v>
      </c>
      <c r="S1536" s="520" t="s">
        <v>2464</v>
      </c>
      <c r="T1536" s="520" t="s">
        <v>2464</v>
      </c>
      <c r="U1536" s="520" t="s">
        <v>2464</v>
      </c>
      <c r="V1536" s="520" t="s">
        <v>2464</v>
      </c>
      <c r="W1536" s="520" t="s">
        <v>6094</v>
      </c>
      <c r="X1536" s="520" t="s">
        <v>6095</v>
      </c>
      <c r="Y1536" s="520" t="s">
        <v>2464</v>
      </c>
      <c r="Z1536" s="520" t="s">
        <v>2464</v>
      </c>
      <c r="AA1536" s="520" t="s">
        <v>2690</v>
      </c>
      <c r="AB1536" s="520" t="s">
        <v>13389</v>
      </c>
      <c r="AC1536" s="520" t="s">
        <v>2464</v>
      </c>
      <c r="AD1536" s="520" t="s">
        <v>2464</v>
      </c>
      <c r="AE1536" s="520" t="s">
        <v>2464</v>
      </c>
      <c r="AF1536" s="520" t="s">
        <v>2464</v>
      </c>
      <c r="AG1536" s="520" t="s">
        <v>2464</v>
      </c>
    </row>
    <row r="1537" spans="1:33" ht="12.75" hidden="1" customHeight="1" outlineLevel="1">
      <c r="A1537" s="520" t="s">
        <v>13390</v>
      </c>
      <c r="B1537" s="520" t="s">
        <v>13391</v>
      </c>
      <c r="C1537" s="520" t="s">
        <v>13391</v>
      </c>
      <c r="D1537" s="520" t="s">
        <v>13392</v>
      </c>
      <c r="E1537" s="520" t="s">
        <v>13220</v>
      </c>
      <c r="F1537" s="520">
        <v>1</v>
      </c>
      <c r="G1537" s="523">
        <v>36526.000011574077</v>
      </c>
      <c r="H1537" s="523">
        <v>47848.999988425923</v>
      </c>
      <c r="I1537" s="523">
        <v>41843.911157407405</v>
      </c>
      <c r="J1537" s="520" t="s">
        <v>2465</v>
      </c>
      <c r="K1537" s="520">
        <v>1</v>
      </c>
      <c r="L1537" s="520" t="s">
        <v>2464</v>
      </c>
      <c r="M1537" s="520" t="s">
        <v>13393</v>
      </c>
      <c r="N1537" s="523">
        <v>39482</v>
      </c>
      <c r="O1537" s="520" t="s">
        <v>2464</v>
      </c>
      <c r="P1537" s="520" t="s">
        <v>2464</v>
      </c>
      <c r="Q1537" s="520" t="s">
        <v>2464</v>
      </c>
      <c r="R1537" s="520" t="s">
        <v>2464</v>
      </c>
      <c r="S1537" s="520" t="s">
        <v>2464</v>
      </c>
      <c r="T1537" s="520" t="s">
        <v>2464</v>
      </c>
      <c r="U1537" s="520" t="s">
        <v>2464</v>
      </c>
      <c r="V1537" s="520" t="s">
        <v>2464</v>
      </c>
      <c r="W1537" s="520" t="s">
        <v>6094</v>
      </c>
      <c r="X1537" s="520" t="s">
        <v>6095</v>
      </c>
      <c r="Y1537" s="520" t="s">
        <v>2464</v>
      </c>
      <c r="Z1537" s="520" t="s">
        <v>2464</v>
      </c>
      <c r="AA1537" s="520" t="s">
        <v>2690</v>
      </c>
      <c r="AB1537" s="520" t="s">
        <v>13394</v>
      </c>
      <c r="AC1537" s="520" t="s">
        <v>2464</v>
      </c>
      <c r="AD1537" s="520" t="s">
        <v>2464</v>
      </c>
      <c r="AE1537" s="520" t="s">
        <v>2464</v>
      </c>
      <c r="AF1537" s="520" t="s">
        <v>2464</v>
      </c>
      <c r="AG1537" s="520" t="s">
        <v>2464</v>
      </c>
    </row>
    <row r="1538" spans="1:33" ht="12.75" hidden="1" customHeight="1" outlineLevel="1">
      <c r="A1538" s="520" t="s">
        <v>13395</v>
      </c>
      <c r="B1538" s="520" t="s">
        <v>13396</v>
      </c>
      <c r="C1538" s="520" t="s">
        <v>13396</v>
      </c>
      <c r="D1538" s="520" t="s">
        <v>13397</v>
      </c>
      <c r="E1538" s="520" t="s">
        <v>13220</v>
      </c>
      <c r="F1538" s="520">
        <v>1</v>
      </c>
      <c r="G1538" s="523">
        <v>36526.000011574077</v>
      </c>
      <c r="H1538" s="523">
        <v>47848.999988425923</v>
      </c>
      <c r="I1538" s="523">
        <v>41843.911157407405</v>
      </c>
      <c r="J1538" s="520" t="s">
        <v>2465</v>
      </c>
      <c r="K1538" s="520">
        <v>1</v>
      </c>
      <c r="L1538" s="520" t="s">
        <v>2464</v>
      </c>
      <c r="M1538" s="520" t="s">
        <v>13398</v>
      </c>
      <c r="N1538" s="523">
        <v>39482</v>
      </c>
      <c r="O1538" s="520" t="s">
        <v>2464</v>
      </c>
      <c r="P1538" s="520" t="s">
        <v>2464</v>
      </c>
      <c r="Q1538" s="520" t="s">
        <v>2464</v>
      </c>
      <c r="R1538" s="520" t="s">
        <v>2464</v>
      </c>
      <c r="S1538" s="520" t="s">
        <v>2464</v>
      </c>
      <c r="T1538" s="520" t="s">
        <v>2464</v>
      </c>
      <c r="U1538" s="520" t="s">
        <v>2464</v>
      </c>
      <c r="V1538" s="520" t="s">
        <v>2464</v>
      </c>
      <c r="W1538" s="520" t="s">
        <v>6094</v>
      </c>
      <c r="X1538" s="520" t="s">
        <v>6095</v>
      </c>
      <c r="Y1538" s="520" t="s">
        <v>2464</v>
      </c>
      <c r="Z1538" s="520" t="s">
        <v>2464</v>
      </c>
      <c r="AA1538" s="520" t="s">
        <v>2690</v>
      </c>
      <c r="AB1538" s="520" t="s">
        <v>13399</v>
      </c>
      <c r="AC1538" s="520" t="s">
        <v>2464</v>
      </c>
      <c r="AD1538" s="520" t="s">
        <v>2464</v>
      </c>
      <c r="AE1538" s="520" t="s">
        <v>2464</v>
      </c>
      <c r="AF1538" s="520" t="s">
        <v>2464</v>
      </c>
      <c r="AG1538" s="520" t="s">
        <v>2464</v>
      </c>
    </row>
    <row r="1539" spans="1:33" ht="12.75" hidden="1" customHeight="1" outlineLevel="1">
      <c r="A1539" s="520" t="s">
        <v>13400</v>
      </c>
      <c r="B1539" s="520" t="s">
        <v>13401</v>
      </c>
      <c r="C1539" s="520" t="s">
        <v>13401</v>
      </c>
      <c r="D1539" s="520" t="s">
        <v>13402</v>
      </c>
      <c r="E1539" s="520" t="s">
        <v>13220</v>
      </c>
      <c r="F1539" s="520">
        <v>1</v>
      </c>
      <c r="G1539" s="523">
        <v>36526.000011574077</v>
      </c>
      <c r="H1539" s="523">
        <v>47848.999988425923</v>
      </c>
      <c r="I1539" s="523">
        <v>41843.911157407405</v>
      </c>
      <c r="J1539" s="520" t="s">
        <v>2465</v>
      </c>
      <c r="K1539" s="520">
        <v>1</v>
      </c>
      <c r="L1539" s="520" t="s">
        <v>2464</v>
      </c>
      <c r="M1539" s="520" t="s">
        <v>13403</v>
      </c>
      <c r="N1539" s="523">
        <v>39482</v>
      </c>
      <c r="O1539" s="520" t="s">
        <v>2464</v>
      </c>
      <c r="P1539" s="520" t="s">
        <v>2464</v>
      </c>
      <c r="Q1539" s="520" t="s">
        <v>2464</v>
      </c>
      <c r="R1539" s="520" t="s">
        <v>2464</v>
      </c>
      <c r="S1539" s="520" t="s">
        <v>2464</v>
      </c>
      <c r="T1539" s="520" t="s">
        <v>2464</v>
      </c>
      <c r="U1539" s="520" t="s">
        <v>2464</v>
      </c>
      <c r="V1539" s="520" t="s">
        <v>2464</v>
      </c>
      <c r="W1539" s="520" t="s">
        <v>6094</v>
      </c>
      <c r="X1539" s="520" t="s">
        <v>6095</v>
      </c>
      <c r="Y1539" s="520" t="s">
        <v>2464</v>
      </c>
      <c r="Z1539" s="520" t="s">
        <v>2464</v>
      </c>
      <c r="AA1539" s="520" t="s">
        <v>2690</v>
      </c>
      <c r="AB1539" s="520" t="s">
        <v>13404</v>
      </c>
      <c r="AC1539" s="520" t="s">
        <v>2464</v>
      </c>
      <c r="AD1539" s="520" t="s">
        <v>2464</v>
      </c>
      <c r="AE1539" s="520" t="s">
        <v>2464</v>
      </c>
      <c r="AF1539" s="520" t="s">
        <v>2464</v>
      </c>
      <c r="AG1539" s="520" t="s">
        <v>2464</v>
      </c>
    </row>
    <row r="1540" spans="1:33" ht="12.75" hidden="1" customHeight="1" outlineLevel="1">
      <c r="A1540" s="520" t="s">
        <v>13405</v>
      </c>
      <c r="B1540" s="520" t="s">
        <v>13406</v>
      </c>
      <c r="C1540" s="520" t="s">
        <v>13406</v>
      </c>
      <c r="D1540" s="520" t="s">
        <v>13407</v>
      </c>
      <c r="E1540" s="520" t="s">
        <v>13220</v>
      </c>
      <c r="F1540" s="520">
        <v>1</v>
      </c>
      <c r="G1540" s="523">
        <v>36526.000011574077</v>
      </c>
      <c r="H1540" s="523">
        <v>47848.999988425923</v>
      </c>
      <c r="I1540" s="523">
        <v>41843.911157407405</v>
      </c>
      <c r="J1540" s="520" t="s">
        <v>2465</v>
      </c>
      <c r="K1540" s="520">
        <v>1</v>
      </c>
      <c r="L1540" s="520" t="s">
        <v>2464</v>
      </c>
      <c r="M1540" s="520" t="s">
        <v>13408</v>
      </c>
      <c r="N1540" s="523">
        <v>39482</v>
      </c>
      <c r="O1540" s="520" t="s">
        <v>2464</v>
      </c>
      <c r="P1540" s="520" t="s">
        <v>2464</v>
      </c>
      <c r="Q1540" s="520" t="s">
        <v>2464</v>
      </c>
      <c r="R1540" s="520" t="s">
        <v>2464</v>
      </c>
      <c r="S1540" s="520" t="s">
        <v>2464</v>
      </c>
      <c r="T1540" s="520" t="s">
        <v>2464</v>
      </c>
      <c r="U1540" s="520" t="s">
        <v>2464</v>
      </c>
      <c r="V1540" s="520" t="s">
        <v>2464</v>
      </c>
      <c r="W1540" s="520" t="s">
        <v>6094</v>
      </c>
      <c r="X1540" s="520" t="s">
        <v>6095</v>
      </c>
      <c r="Y1540" s="520" t="s">
        <v>2464</v>
      </c>
      <c r="Z1540" s="520" t="s">
        <v>2464</v>
      </c>
      <c r="AA1540" s="520" t="s">
        <v>2690</v>
      </c>
      <c r="AB1540" s="520" t="s">
        <v>13409</v>
      </c>
      <c r="AC1540" s="520" t="s">
        <v>2464</v>
      </c>
      <c r="AD1540" s="520" t="s">
        <v>2464</v>
      </c>
      <c r="AE1540" s="520" t="s">
        <v>2464</v>
      </c>
      <c r="AF1540" s="520" t="s">
        <v>2464</v>
      </c>
      <c r="AG1540" s="520" t="s">
        <v>2464</v>
      </c>
    </row>
    <row r="1541" spans="1:33" ht="12.75" hidden="1" customHeight="1" outlineLevel="1">
      <c r="A1541" s="520" t="s">
        <v>13410</v>
      </c>
      <c r="B1541" s="520" t="s">
        <v>13411</v>
      </c>
      <c r="C1541" s="520" t="s">
        <v>13411</v>
      </c>
      <c r="D1541" s="520" t="s">
        <v>13412</v>
      </c>
      <c r="E1541" s="520" t="s">
        <v>13220</v>
      </c>
      <c r="F1541" s="520">
        <v>1</v>
      </c>
      <c r="G1541" s="523">
        <v>36526.000011574077</v>
      </c>
      <c r="H1541" s="523">
        <v>47848.999988425923</v>
      </c>
      <c r="I1541" s="523">
        <v>41843.911157407405</v>
      </c>
      <c r="J1541" s="520" t="s">
        <v>2465</v>
      </c>
      <c r="K1541" s="520">
        <v>1</v>
      </c>
      <c r="L1541" s="520" t="s">
        <v>2464</v>
      </c>
      <c r="M1541" s="520" t="s">
        <v>13413</v>
      </c>
      <c r="N1541" s="523">
        <v>39482</v>
      </c>
      <c r="O1541" s="520" t="s">
        <v>2464</v>
      </c>
      <c r="P1541" s="520" t="s">
        <v>2464</v>
      </c>
      <c r="Q1541" s="520" t="s">
        <v>2464</v>
      </c>
      <c r="R1541" s="520" t="s">
        <v>2464</v>
      </c>
      <c r="S1541" s="520" t="s">
        <v>2464</v>
      </c>
      <c r="T1541" s="520" t="s">
        <v>2464</v>
      </c>
      <c r="U1541" s="520" t="s">
        <v>2464</v>
      </c>
      <c r="V1541" s="520" t="s">
        <v>2464</v>
      </c>
      <c r="W1541" s="520" t="s">
        <v>6094</v>
      </c>
      <c r="X1541" s="520" t="s">
        <v>6095</v>
      </c>
      <c r="Y1541" s="520" t="s">
        <v>2464</v>
      </c>
      <c r="Z1541" s="520" t="s">
        <v>2464</v>
      </c>
      <c r="AA1541" s="520" t="s">
        <v>2690</v>
      </c>
      <c r="AB1541" s="520" t="s">
        <v>13414</v>
      </c>
      <c r="AC1541" s="520" t="s">
        <v>2464</v>
      </c>
      <c r="AD1541" s="520" t="s">
        <v>2464</v>
      </c>
      <c r="AE1541" s="520" t="s">
        <v>2464</v>
      </c>
      <c r="AF1541" s="520" t="s">
        <v>2464</v>
      </c>
      <c r="AG1541" s="520" t="s">
        <v>2464</v>
      </c>
    </row>
    <row r="1542" spans="1:33" ht="12.75" hidden="1" customHeight="1" outlineLevel="1">
      <c r="A1542" s="520" t="s">
        <v>13415</v>
      </c>
      <c r="B1542" s="520" t="s">
        <v>13416</v>
      </c>
      <c r="C1542" s="520" t="s">
        <v>13416</v>
      </c>
      <c r="D1542" s="520" t="s">
        <v>13417</v>
      </c>
      <c r="E1542" s="520" t="s">
        <v>13220</v>
      </c>
      <c r="F1542" s="520">
        <v>1</v>
      </c>
      <c r="G1542" s="523">
        <v>36526.000011574077</v>
      </c>
      <c r="H1542" s="523">
        <v>47848.999988425923</v>
      </c>
      <c r="I1542" s="523">
        <v>41843.911157407405</v>
      </c>
      <c r="J1542" s="520" t="s">
        <v>2465</v>
      </c>
      <c r="K1542" s="520">
        <v>1</v>
      </c>
      <c r="L1542" s="520" t="s">
        <v>2464</v>
      </c>
      <c r="M1542" s="520" t="s">
        <v>13418</v>
      </c>
      <c r="N1542" s="523">
        <v>39482</v>
      </c>
      <c r="O1542" s="520" t="s">
        <v>2464</v>
      </c>
      <c r="P1542" s="520" t="s">
        <v>2464</v>
      </c>
      <c r="Q1542" s="520" t="s">
        <v>2464</v>
      </c>
      <c r="R1542" s="520" t="s">
        <v>2464</v>
      </c>
      <c r="S1542" s="520" t="s">
        <v>2464</v>
      </c>
      <c r="T1542" s="520" t="s">
        <v>2464</v>
      </c>
      <c r="U1542" s="520" t="s">
        <v>2464</v>
      </c>
      <c r="V1542" s="520" t="s">
        <v>2464</v>
      </c>
      <c r="W1542" s="520" t="s">
        <v>6094</v>
      </c>
      <c r="X1542" s="520" t="s">
        <v>6095</v>
      </c>
      <c r="Y1542" s="520" t="s">
        <v>2464</v>
      </c>
      <c r="Z1542" s="520" t="s">
        <v>2464</v>
      </c>
      <c r="AA1542" s="520" t="s">
        <v>2690</v>
      </c>
      <c r="AB1542" s="520" t="s">
        <v>13419</v>
      </c>
      <c r="AC1542" s="520" t="s">
        <v>2464</v>
      </c>
      <c r="AD1542" s="520" t="s">
        <v>2464</v>
      </c>
      <c r="AE1542" s="520" t="s">
        <v>2464</v>
      </c>
      <c r="AF1542" s="520" t="s">
        <v>2464</v>
      </c>
      <c r="AG1542" s="520" t="s">
        <v>2464</v>
      </c>
    </row>
    <row r="1543" spans="1:33" ht="12.75" hidden="1" customHeight="1" outlineLevel="1">
      <c r="A1543" s="520" t="s">
        <v>13420</v>
      </c>
      <c r="B1543" s="520" t="s">
        <v>13421</v>
      </c>
      <c r="C1543" s="520" t="s">
        <v>13421</v>
      </c>
      <c r="D1543" s="520" t="s">
        <v>13422</v>
      </c>
      <c r="E1543" s="520" t="s">
        <v>13220</v>
      </c>
      <c r="F1543" s="520">
        <v>1</v>
      </c>
      <c r="G1543" s="523">
        <v>36526.000011574077</v>
      </c>
      <c r="H1543" s="523">
        <v>47848.999988425923</v>
      </c>
      <c r="I1543" s="523">
        <v>41843.911157407405</v>
      </c>
      <c r="J1543" s="520" t="s">
        <v>2465</v>
      </c>
      <c r="K1543" s="520">
        <v>1</v>
      </c>
      <c r="L1543" s="520" t="s">
        <v>2464</v>
      </c>
      <c r="M1543" s="520" t="s">
        <v>13423</v>
      </c>
      <c r="N1543" s="523">
        <v>39482</v>
      </c>
      <c r="O1543" s="520" t="s">
        <v>2464</v>
      </c>
      <c r="P1543" s="520" t="s">
        <v>2464</v>
      </c>
      <c r="Q1543" s="520" t="s">
        <v>2464</v>
      </c>
      <c r="R1543" s="520" t="s">
        <v>2464</v>
      </c>
      <c r="S1543" s="520" t="s">
        <v>2464</v>
      </c>
      <c r="T1543" s="520" t="s">
        <v>2464</v>
      </c>
      <c r="U1543" s="520" t="s">
        <v>2464</v>
      </c>
      <c r="V1543" s="520" t="s">
        <v>2464</v>
      </c>
      <c r="W1543" s="520" t="s">
        <v>6094</v>
      </c>
      <c r="X1543" s="520" t="s">
        <v>6095</v>
      </c>
      <c r="Y1543" s="520" t="s">
        <v>2464</v>
      </c>
      <c r="Z1543" s="520" t="s">
        <v>2464</v>
      </c>
      <c r="AA1543" s="520" t="s">
        <v>2690</v>
      </c>
      <c r="AB1543" s="520" t="s">
        <v>13424</v>
      </c>
      <c r="AC1543" s="520" t="s">
        <v>2464</v>
      </c>
      <c r="AD1543" s="520" t="s">
        <v>2464</v>
      </c>
      <c r="AE1543" s="520" t="s">
        <v>2464</v>
      </c>
      <c r="AF1543" s="520" t="s">
        <v>2464</v>
      </c>
      <c r="AG1543" s="520" t="s">
        <v>2464</v>
      </c>
    </row>
    <row r="1544" spans="1:33" ht="12.75" hidden="1" customHeight="1" outlineLevel="1">
      <c r="A1544" s="520" t="s">
        <v>13425</v>
      </c>
      <c r="B1544" s="520" t="s">
        <v>13426</v>
      </c>
      <c r="C1544" s="520" t="s">
        <v>13426</v>
      </c>
      <c r="D1544" s="520" t="s">
        <v>13427</v>
      </c>
      <c r="E1544" s="520" t="s">
        <v>13220</v>
      </c>
      <c r="F1544" s="520">
        <v>1</v>
      </c>
      <c r="G1544" s="523">
        <v>36526.000011574077</v>
      </c>
      <c r="H1544" s="523">
        <v>47848.999988425923</v>
      </c>
      <c r="I1544" s="523">
        <v>41843.911157407405</v>
      </c>
      <c r="J1544" s="520" t="s">
        <v>2465</v>
      </c>
      <c r="K1544" s="520">
        <v>1</v>
      </c>
      <c r="L1544" s="520" t="s">
        <v>2464</v>
      </c>
      <c r="M1544" s="520" t="s">
        <v>13428</v>
      </c>
      <c r="N1544" s="523">
        <v>39482</v>
      </c>
      <c r="O1544" s="520" t="s">
        <v>2464</v>
      </c>
      <c r="P1544" s="520" t="s">
        <v>2464</v>
      </c>
      <c r="Q1544" s="520" t="s">
        <v>2464</v>
      </c>
      <c r="R1544" s="520" t="s">
        <v>2464</v>
      </c>
      <c r="S1544" s="520" t="s">
        <v>2464</v>
      </c>
      <c r="T1544" s="520" t="s">
        <v>2464</v>
      </c>
      <c r="U1544" s="520" t="s">
        <v>2464</v>
      </c>
      <c r="V1544" s="520" t="s">
        <v>2464</v>
      </c>
      <c r="W1544" s="520" t="s">
        <v>6192</v>
      </c>
      <c r="X1544" s="520" t="s">
        <v>6193</v>
      </c>
      <c r="Y1544" s="520" t="s">
        <v>2464</v>
      </c>
      <c r="Z1544" s="520" t="s">
        <v>2464</v>
      </c>
      <c r="AA1544" s="520" t="s">
        <v>2690</v>
      </c>
      <c r="AB1544" s="520" t="s">
        <v>13429</v>
      </c>
      <c r="AC1544" s="520" t="s">
        <v>2464</v>
      </c>
      <c r="AD1544" s="520" t="s">
        <v>2464</v>
      </c>
      <c r="AE1544" s="520" t="s">
        <v>2464</v>
      </c>
      <c r="AF1544" s="520" t="s">
        <v>2464</v>
      </c>
      <c r="AG1544" s="520" t="s">
        <v>2464</v>
      </c>
    </row>
    <row r="1545" spans="1:33" ht="12.75" hidden="1" customHeight="1" outlineLevel="1">
      <c r="A1545" s="520" t="s">
        <v>13430</v>
      </c>
      <c r="B1545" s="520" t="s">
        <v>13431</v>
      </c>
      <c r="C1545" s="520" t="s">
        <v>13431</v>
      </c>
      <c r="D1545" s="520" t="s">
        <v>13432</v>
      </c>
      <c r="E1545" s="520" t="s">
        <v>13220</v>
      </c>
      <c r="F1545" s="520">
        <v>1</v>
      </c>
      <c r="G1545" s="523">
        <v>36526.000011574077</v>
      </c>
      <c r="H1545" s="523">
        <v>47848.999988425923</v>
      </c>
      <c r="I1545" s="523">
        <v>41843.911157407405</v>
      </c>
      <c r="J1545" s="520" t="s">
        <v>2465</v>
      </c>
      <c r="K1545" s="520">
        <v>1</v>
      </c>
      <c r="L1545" s="520" t="s">
        <v>2464</v>
      </c>
      <c r="M1545" s="520" t="s">
        <v>13433</v>
      </c>
      <c r="N1545" s="523">
        <v>39482</v>
      </c>
      <c r="O1545" s="520" t="s">
        <v>2464</v>
      </c>
      <c r="P1545" s="520" t="s">
        <v>2464</v>
      </c>
      <c r="Q1545" s="520" t="s">
        <v>2464</v>
      </c>
      <c r="R1545" s="520" t="s">
        <v>2464</v>
      </c>
      <c r="S1545" s="520" t="s">
        <v>2464</v>
      </c>
      <c r="T1545" s="520" t="s">
        <v>2464</v>
      </c>
      <c r="U1545" s="520" t="s">
        <v>2464</v>
      </c>
      <c r="V1545" s="520" t="s">
        <v>2464</v>
      </c>
      <c r="W1545" s="520" t="s">
        <v>6192</v>
      </c>
      <c r="X1545" s="520" t="s">
        <v>6193</v>
      </c>
      <c r="Y1545" s="520" t="s">
        <v>2464</v>
      </c>
      <c r="Z1545" s="520" t="s">
        <v>2464</v>
      </c>
      <c r="AA1545" s="520" t="s">
        <v>2690</v>
      </c>
      <c r="AB1545" s="520" t="s">
        <v>13434</v>
      </c>
      <c r="AC1545" s="520" t="s">
        <v>2464</v>
      </c>
      <c r="AD1545" s="520" t="s">
        <v>2464</v>
      </c>
      <c r="AE1545" s="520" t="s">
        <v>2464</v>
      </c>
      <c r="AF1545" s="520" t="s">
        <v>2464</v>
      </c>
      <c r="AG1545" s="520" t="s">
        <v>2464</v>
      </c>
    </row>
    <row r="1546" spans="1:33" ht="12.75" hidden="1" customHeight="1" outlineLevel="1">
      <c r="A1546" s="520" t="s">
        <v>13435</v>
      </c>
      <c r="B1546" s="520" t="s">
        <v>13436</v>
      </c>
      <c r="C1546" s="520" t="s">
        <v>13436</v>
      </c>
      <c r="D1546" s="520" t="s">
        <v>13437</v>
      </c>
      <c r="E1546" s="520" t="s">
        <v>13220</v>
      </c>
      <c r="F1546" s="520">
        <v>1</v>
      </c>
      <c r="G1546" s="523">
        <v>36526.000011574077</v>
      </c>
      <c r="H1546" s="523">
        <v>47848.999988425923</v>
      </c>
      <c r="I1546" s="523">
        <v>41843.911157407405</v>
      </c>
      <c r="J1546" s="520" t="s">
        <v>2465</v>
      </c>
      <c r="K1546" s="520">
        <v>1</v>
      </c>
      <c r="L1546" s="520" t="s">
        <v>2464</v>
      </c>
      <c r="M1546" s="520" t="s">
        <v>13438</v>
      </c>
      <c r="N1546" s="523">
        <v>39482</v>
      </c>
      <c r="O1546" s="520" t="s">
        <v>2464</v>
      </c>
      <c r="P1546" s="520" t="s">
        <v>2464</v>
      </c>
      <c r="Q1546" s="520" t="s">
        <v>2464</v>
      </c>
      <c r="R1546" s="520" t="s">
        <v>2464</v>
      </c>
      <c r="S1546" s="520" t="s">
        <v>2464</v>
      </c>
      <c r="T1546" s="520" t="s">
        <v>2464</v>
      </c>
      <c r="U1546" s="520" t="s">
        <v>2464</v>
      </c>
      <c r="V1546" s="520" t="s">
        <v>2464</v>
      </c>
      <c r="W1546" s="520" t="s">
        <v>6192</v>
      </c>
      <c r="X1546" s="520" t="s">
        <v>6193</v>
      </c>
      <c r="Y1546" s="520" t="s">
        <v>2464</v>
      </c>
      <c r="Z1546" s="520" t="s">
        <v>2464</v>
      </c>
      <c r="AA1546" s="520" t="s">
        <v>2690</v>
      </c>
      <c r="AB1546" s="520" t="s">
        <v>13439</v>
      </c>
      <c r="AC1546" s="520" t="s">
        <v>2464</v>
      </c>
      <c r="AD1546" s="520" t="s">
        <v>2464</v>
      </c>
      <c r="AE1546" s="520" t="s">
        <v>2464</v>
      </c>
      <c r="AF1546" s="520" t="s">
        <v>2464</v>
      </c>
      <c r="AG1546" s="520" t="s">
        <v>2464</v>
      </c>
    </row>
    <row r="1547" spans="1:33" ht="12.75" hidden="1" customHeight="1" outlineLevel="1">
      <c r="A1547" s="520" t="s">
        <v>13440</v>
      </c>
      <c r="B1547" s="520" t="s">
        <v>13441</v>
      </c>
      <c r="C1547" s="520" t="s">
        <v>13441</v>
      </c>
      <c r="D1547" s="520" t="s">
        <v>13442</v>
      </c>
      <c r="E1547" s="520" t="s">
        <v>13220</v>
      </c>
      <c r="F1547" s="520">
        <v>1</v>
      </c>
      <c r="G1547" s="523">
        <v>36526.000011574077</v>
      </c>
      <c r="H1547" s="523">
        <v>47848.999988425923</v>
      </c>
      <c r="I1547" s="523">
        <v>41843.911157407405</v>
      </c>
      <c r="J1547" s="520" t="s">
        <v>2465</v>
      </c>
      <c r="K1547" s="520">
        <v>1</v>
      </c>
      <c r="L1547" s="520" t="s">
        <v>2464</v>
      </c>
      <c r="M1547" s="520" t="s">
        <v>13443</v>
      </c>
      <c r="N1547" s="523">
        <v>39482</v>
      </c>
      <c r="O1547" s="520" t="s">
        <v>2464</v>
      </c>
      <c r="P1547" s="520" t="s">
        <v>2464</v>
      </c>
      <c r="Q1547" s="520" t="s">
        <v>2464</v>
      </c>
      <c r="R1547" s="520" t="s">
        <v>2464</v>
      </c>
      <c r="S1547" s="520" t="s">
        <v>2464</v>
      </c>
      <c r="T1547" s="520" t="s">
        <v>2464</v>
      </c>
      <c r="U1547" s="520" t="s">
        <v>2464</v>
      </c>
      <c r="V1547" s="520" t="s">
        <v>2464</v>
      </c>
      <c r="W1547" s="520" t="s">
        <v>6192</v>
      </c>
      <c r="X1547" s="520" t="s">
        <v>6193</v>
      </c>
      <c r="Y1547" s="520" t="s">
        <v>2464</v>
      </c>
      <c r="Z1547" s="520" t="s">
        <v>2464</v>
      </c>
      <c r="AA1547" s="520" t="s">
        <v>2690</v>
      </c>
      <c r="AB1547" s="520" t="s">
        <v>13444</v>
      </c>
      <c r="AC1547" s="520" t="s">
        <v>2464</v>
      </c>
      <c r="AD1547" s="520" t="s">
        <v>2464</v>
      </c>
      <c r="AE1547" s="520" t="s">
        <v>2464</v>
      </c>
      <c r="AF1547" s="520" t="s">
        <v>2464</v>
      </c>
      <c r="AG1547" s="520" t="s">
        <v>2464</v>
      </c>
    </row>
    <row r="1548" spans="1:33" ht="12.75" hidden="1" customHeight="1" outlineLevel="1">
      <c r="A1548" s="520" t="s">
        <v>13445</v>
      </c>
      <c r="B1548" s="520" t="s">
        <v>13446</v>
      </c>
      <c r="C1548" s="520" t="s">
        <v>13446</v>
      </c>
      <c r="D1548" s="520" t="s">
        <v>13447</v>
      </c>
      <c r="E1548" s="520" t="s">
        <v>13220</v>
      </c>
      <c r="F1548" s="520">
        <v>1</v>
      </c>
      <c r="G1548" s="523">
        <v>36526.000011574077</v>
      </c>
      <c r="H1548" s="523">
        <v>47848.999988425923</v>
      </c>
      <c r="I1548" s="523">
        <v>41843.911157407405</v>
      </c>
      <c r="J1548" s="520" t="s">
        <v>2465</v>
      </c>
      <c r="K1548" s="520">
        <v>1</v>
      </c>
      <c r="L1548" s="520" t="s">
        <v>2464</v>
      </c>
      <c r="M1548" s="520" t="s">
        <v>13448</v>
      </c>
      <c r="N1548" s="523">
        <v>39482</v>
      </c>
      <c r="O1548" s="520" t="s">
        <v>2464</v>
      </c>
      <c r="P1548" s="520" t="s">
        <v>2464</v>
      </c>
      <c r="Q1548" s="520" t="s">
        <v>2464</v>
      </c>
      <c r="R1548" s="520" t="s">
        <v>2464</v>
      </c>
      <c r="S1548" s="520" t="s">
        <v>2464</v>
      </c>
      <c r="T1548" s="520" t="s">
        <v>2464</v>
      </c>
      <c r="U1548" s="520" t="s">
        <v>2464</v>
      </c>
      <c r="V1548" s="520" t="s">
        <v>2464</v>
      </c>
      <c r="W1548" s="520" t="s">
        <v>6192</v>
      </c>
      <c r="X1548" s="520" t="s">
        <v>6193</v>
      </c>
      <c r="Y1548" s="520" t="s">
        <v>2464</v>
      </c>
      <c r="Z1548" s="520" t="s">
        <v>2464</v>
      </c>
      <c r="AA1548" s="520" t="s">
        <v>2690</v>
      </c>
      <c r="AB1548" s="520" t="s">
        <v>13449</v>
      </c>
      <c r="AC1548" s="520" t="s">
        <v>2464</v>
      </c>
      <c r="AD1548" s="520" t="s">
        <v>2464</v>
      </c>
      <c r="AE1548" s="520" t="s">
        <v>2464</v>
      </c>
      <c r="AF1548" s="520" t="s">
        <v>2464</v>
      </c>
      <c r="AG1548" s="520" t="s">
        <v>2464</v>
      </c>
    </row>
    <row r="1549" spans="1:33" ht="12.75" hidden="1" customHeight="1" outlineLevel="1">
      <c r="A1549" s="520" t="s">
        <v>13450</v>
      </c>
      <c r="B1549" s="520" t="s">
        <v>13451</v>
      </c>
      <c r="C1549" s="520" t="s">
        <v>13451</v>
      </c>
      <c r="D1549" s="520" t="s">
        <v>13452</v>
      </c>
      <c r="E1549" s="520" t="s">
        <v>13220</v>
      </c>
      <c r="F1549" s="520">
        <v>1</v>
      </c>
      <c r="G1549" s="523">
        <v>36526.000011574077</v>
      </c>
      <c r="H1549" s="523">
        <v>47848.999988425923</v>
      </c>
      <c r="I1549" s="523">
        <v>41843.911157407405</v>
      </c>
      <c r="J1549" s="520" t="s">
        <v>2465</v>
      </c>
      <c r="K1549" s="520">
        <v>1</v>
      </c>
      <c r="L1549" s="520" t="s">
        <v>2464</v>
      </c>
      <c r="M1549" s="520" t="s">
        <v>13453</v>
      </c>
      <c r="N1549" s="523">
        <v>39482</v>
      </c>
      <c r="O1549" s="520" t="s">
        <v>2464</v>
      </c>
      <c r="P1549" s="520" t="s">
        <v>2464</v>
      </c>
      <c r="Q1549" s="520" t="s">
        <v>2464</v>
      </c>
      <c r="R1549" s="520" t="s">
        <v>2464</v>
      </c>
      <c r="S1549" s="520" t="s">
        <v>2464</v>
      </c>
      <c r="T1549" s="520" t="s">
        <v>2464</v>
      </c>
      <c r="U1549" s="520" t="s">
        <v>2464</v>
      </c>
      <c r="V1549" s="520" t="s">
        <v>2464</v>
      </c>
      <c r="W1549" s="520" t="s">
        <v>6192</v>
      </c>
      <c r="X1549" s="520" t="s">
        <v>6193</v>
      </c>
      <c r="Y1549" s="520" t="s">
        <v>2464</v>
      </c>
      <c r="Z1549" s="520" t="s">
        <v>2464</v>
      </c>
      <c r="AA1549" s="520" t="s">
        <v>2690</v>
      </c>
      <c r="AB1549" s="520" t="s">
        <v>13454</v>
      </c>
      <c r="AC1549" s="520" t="s">
        <v>2464</v>
      </c>
      <c r="AD1549" s="520" t="s">
        <v>2464</v>
      </c>
      <c r="AE1549" s="520" t="s">
        <v>2464</v>
      </c>
      <c r="AF1549" s="520" t="s">
        <v>2464</v>
      </c>
      <c r="AG1549" s="520" t="s">
        <v>2464</v>
      </c>
    </row>
    <row r="1550" spans="1:33" ht="12.75" hidden="1" customHeight="1" outlineLevel="1">
      <c r="A1550" s="520" t="s">
        <v>13455</v>
      </c>
      <c r="B1550" s="520" t="s">
        <v>13456</v>
      </c>
      <c r="C1550" s="520" t="s">
        <v>13456</v>
      </c>
      <c r="D1550" s="520" t="s">
        <v>13457</v>
      </c>
      <c r="E1550" s="520" t="s">
        <v>13220</v>
      </c>
      <c r="F1550" s="520">
        <v>1</v>
      </c>
      <c r="G1550" s="523">
        <v>36526.000011574077</v>
      </c>
      <c r="H1550" s="523">
        <v>47848.999988425923</v>
      </c>
      <c r="I1550" s="523">
        <v>41843.911157407405</v>
      </c>
      <c r="J1550" s="520" t="s">
        <v>2465</v>
      </c>
      <c r="K1550" s="520">
        <v>1</v>
      </c>
      <c r="L1550" s="520" t="s">
        <v>2464</v>
      </c>
      <c r="M1550" s="520" t="s">
        <v>13458</v>
      </c>
      <c r="N1550" s="523">
        <v>39482</v>
      </c>
      <c r="O1550" s="520" t="s">
        <v>2464</v>
      </c>
      <c r="P1550" s="520" t="s">
        <v>2464</v>
      </c>
      <c r="Q1550" s="520" t="s">
        <v>2464</v>
      </c>
      <c r="R1550" s="520" t="s">
        <v>2464</v>
      </c>
      <c r="S1550" s="520" t="s">
        <v>2464</v>
      </c>
      <c r="T1550" s="520" t="s">
        <v>2464</v>
      </c>
      <c r="U1550" s="520" t="s">
        <v>2464</v>
      </c>
      <c r="V1550" s="520" t="s">
        <v>2464</v>
      </c>
      <c r="W1550" s="520" t="s">
        <v>6192</v>
      </c>
      <c r="X1550" s="520" t="s">
        <v>6193</v>
      </c>
      <c r="Y1550" s="520" t="s">
        <v>2464</v>
      </c>
      <c r="Z1550" s="520" t="s">
        <v>2464</v>
      </c>
      <c r="AA1550" s="520" t="s">
        <v>2690</v>
      </c>
      <c r="AB1550" s="520" t="s">
        <v>13459</v>
      </c>
      <c r="AC1550" s="520" t="s">
        <v>2464</v>
      </c>
      <c r="AD1550" s="520" t="s">
        <v>2464</v>
      </c>
      <c r="AE1550" s="520" t="s">
        <v>2464</v>
      </c>
      <c r="AF1550" s="520" t="s">
        <v>2464</v>
      </c>
      <c r="AG1550" s="520" t="s">
        <v>2464</v>
      </c>
    </row>
    <row r="1551" spans="1:33" ht="12.75" hidden="1" customHeight="1" outlineLevel="1">
      <c r="A1551" s="520" t="s">
        <v>13460</v>
      </c>
      <c r="B1551" s="520" t="s">
        <v>13461</v>
      </c>
      <c r="C1551" s="520" t="s">
        <v>13461</v>
      </c>
      <c r="D1551" s="520" t="s">
        <v>13462</v>
      </c>
      <c r="E1551" s="520" t="s">
        <v>13220</v>
      </c>
      <c r="F1551" s="520">
        <v>1</v>
      </c>
      <c r="G1551" s="523">
        <v>36526.000011574077</v>
      </c>
      <c r="H1551" s="523">
        <v>47848.999988425923</v>
      </c>
      <c r="I1551" s="523">
        <v>41843.911157407405</v>
      </c>
      <c r="J1551" s="520" t="s">
        <v>2465</v>
      </c>
      <c r="K1551" s="520">
        <v>1</v>
      </c>
      <c r="L1551" s="520" t="s">
        <v>2464</v>
      </c>
      <c r="M1551" s="520" t="s">
        <v>13463</v>
      </c>
      <c r="N1551" s="523">
        <v>39482</v>
      </c>
      <c r="O1551" s="520" t="s">
        <v>2464</v>
      </c>
      <c r="P1551" s="520" t="s">
        <v>2464</v>
      </c>
      <c r="Q1551" s="520" t="s">
        <v>2464</v>
      </c>
      <c r="R1551" s="520" t="s">
        <v>2464</v>
      </c>
      <c r="S1551" s="520" t="s">
        <v>2464</v>
      </c>
      <c r="T1551" s="520" t="s">
        <v>2464</v>
      </c>
      <c r="U1551" s="520" t="s">
        <v>2464</v>
      </c>
      <c r="V1551" s="520" t="s">
        <v>2464</v>
      </c>
      <c r="W1551" s="520" t="s">
        <v>6192</v>
      </c>
      <c r="X1551" s="520" t="s">
        <v>6193</v>
      </c>
      <c r="Y1551" s="520" t="s">
        <v>2464</v>
      </c>
      <c r="Z1551" s="520" t="s">
        <v>2464</v>
      </c>
      <c r="AA1551" s="520" t="s">
        <v>2690</v>
      </c>
      <c r="AB1551" s="520" t="s">
        <v>13464</v>
      </c>
      <c r="AC1551" s="520" t="s">
        <v>2464</v>
      </c>
      <c r="AD1551" s="520" t="s">
        <v>2464</v>
      </c>
      <c r="AE1551" s="520" t="s">
        <v>2464</v>
      </c>
      <c r="AF1551" s="520" t="s">
        <v>2464</v>
      </c>
      <c r="AG1551" s="520" t="s">
        <v>2464</v>
      </c>
    </row>
    <row r="1552" spans="1:33" ht="12.75" hidden="1" customHeight="1" outlineLevel="1">
      <c r="A1552" s="520" t="s">
        <v>13465</v>
      </c>
      <c r="B1552" s="520" t="s">
        <v>13466</v>
      </c>
      <c r="C1552" s="520" t="s">
        <v>13466</v>
      </c>
      <c r="D1552" s="520" t="s">
        <v>13467</v>
      </c>
      <c r="E1552" s="520" t="s">
        <v>13220</v>
      </c>
      <c r="F1552" s="520">
        <v>1</v>
      </c>
      <c r="G1552" s="523">
        <v>36526.000011574077</v>
      </c>
      <c r="H1552" s="523">
        <v>47848.999988425923</v>
      </c>
      <c r="I1552" s="523">
        <v>41843.911157407405</v>
      </c>
      <c r="J1552" s="520" t="s">
        <v>2465</v>
      </c>
      <c r="K1552" s="520">
        <v>1</v>
      </c>
      <c r="L1552" s="520" t="s">
        <v>2464</v>
      </c>
      <c r="M1552" s="520" t="s">
        <v>13468</v>
      </c>
      <c r="N1552" s="523">
        <v>39482</v>
      </c>
      <c r="O1552" s="520" t="s">
        <v>2464</v>
      </c>
      <c r="P1552" s="520" t="s">
        <v>2464</v>
      </c>
      <c r="Q1552" s="520" t="s">
        <v>2464</v>
      </c>
      <c r="R1552" s="520" t="s">
        <v>2464</v>
      </c>
      <c r="S1552" s="520" t="s">
        <v>2464</v>
      </c>
      <c r="T1552" s="520" t="s">
        <v>2464</v>
      </c>
      <c r="U1552" s="520" t="s">
        <v>2464</v>
      </c>
      <c r="V1552" s="520" t="s">
        <v>2464</v>
      </c>
      <c r="W1552" s="520" t="s">
        <v>6192</v>
      </c>
      <c r="X1552" s="520" t="s">
        <v>6193</v>
      </c>
      <c r="Y1552" s="520" t="s">
        <v>2464</v>
      </c>
      <c r="Z1552" s="520" t="s">
        <v>2464</v>
      </c>
      <c r="AA1552" s="520" t="s">
        <v>2690</v>
      </c>
      <c r="AB1552" s="520" t="s">
        <v>13469</v>
      </c>
      <c r="AC1552" s="520" t="s">
        <v>2464</v>
      </c>
      <c r="AD1552" s="520" t="s">
        <v>2464</v>
      </c>
      <c r="AE1552" s="520" t="s">
        <v>2464</v>
      </c>
      <c r="AF1552" s="520" t="s">
        <v>2464</v>
      </c>
      <c r="AG1552" s="520" t="s">
        <v>2464</v>
      </c>
    </row>
    <row r="1553" spans="1:33" ht="12.75" hidden="1" customHeight="1" outlineLevel="1">
      <c r="A1553" s="520" t="s">
        <v>13470</v>
      </c>
      <c r="B1553" s="520" t="s">
        <v>13471</v>
      </c>
      <c r="C1553" s="520" t="s">
        <v>13471</v>
      </c>
      <c r="D1553" s="520" t="s">
        <v>13472</v>
      </c>
      <c r="E1553" s="520" t="s">
        <v>13220</v>
      </c>
      <c r="F1553" s="520">
        <v>1</v>
      </c>
      <c r="G1553" s="523">
        <v>36526.000011574077</v>
      </c>
      <c r="H1553" s="523">
        <v>47848.999988425923</v>
      </c>
      <c r="I1553" s="523">
        <v>41843.911157407405</v>
      </c>
      <c r="J1553" s="520" t="s">
        <v>2465</v>
      </c>
      <c r="K1553" s="520">
        <v>1</v>
      </c>
      <c r="L1553" s="520" t="s">
        <v>2464</v>
      </c>
      <c r="M1553" s="520" t="s">
        <v>13473</v>
      </c>
      <c r="N1553" s="523">
        <v>39482</v>
      </c>
      <c r="O1553" s="520" t="s">
        <v>2464</v>
      </c>
      <c r="P1553" s="520" t="s">
        <v>2464</v>
      </c>
      <c r="Q1553" s="520" t="s">
        <v>2464</v>
      </c>
      <c r="R1553" s="520" t="s">
        <v>2464</v>
      </c>
      <c r="S1553" s="520" t="s">
        <v>2464</v>
      </c>
      <c r="T1553" s="520" t="s">
        <v>2464</v>
      </c>
      <c r="U1553" s="520" t="s">
        <v>2464</v>
      </c>
      <c r="V1553" s="520" t="s">
        <v>2464</v>
      </c>
      <c r="W1553" s="520" t="s">
        <v>6192</v>
      </c>
      <c r="X1553" s="520" t="s">
        <v>6193</v>
      </c>
      <c r="Y1553" s="520" t="s">
        <v>2464</v>
      </c>
      <c r="Z1553" s="520" t="s">
        <v>2464</v>
      </c>
      <c r="AA1553" s="520" t="s">
        <v>2690</v>
      </c>
      <c r="AB1553" s="520" t="s">
        <v>13474</v>
      </c>
      <c r="AC1553" s="520" t="s">
        <v>2464</v>
      </c>
      <c r="AD1553" s="520" t="s">
        <v>2464</v>
      </c>
      <c r="AE1553" s="520" t="s">
        <v>2464</v>
      </c>
      <c r="AF1553" s="520" t="s">
        <v>2464</v>
      </c>
      <c r="AG1553" s="520" t="s">
        <v>2464</v>
      </c>
    </row>
    <row r="1554" spans="1:33" ht="12.75" hidden="1" customHeight="1" outlineLevel="1">
      <c r="A1554" s="520" t="s">
        <v>13475</v>
      </c>
      <c r="B1554" s="520" t="s">
        <v>13476</v>
      </c>
      <c r="C1554" s="520" t="s">
        <v>13476</v>
      </c>
      <c r="D1554" s="520" t="s">
        <v>13477</v>
      </c>
      <c r="E1554" s="520" t="s">
        <v>13220</v>
      </c>
      <c r="F1554" s="520">
        <v>1</v>
      </c>
      <c r="G1554" s="523">
        <v>36526.000011574077</v>
      </c>
      <c r="H1554" s="523">
        <v>47848.999988425923</v>
      </c>
      <c r="I1554" s="523">
        <v>41843.911157407405</v>
      </c>
      <c r="J1554" s="520" t="s">
        <v>2465</v>
      </c>
      <c r="K1554" s="520">
        <v>1</v>
      </c>
      <c r="L1554" s="520" t="s">
        <v>2464</v>
      </c>
      <c r="M1554" s="520" t="s">
        <v>13478</v>
      </c>
      <c r="N1554" s="523">
        <v>39482</v>
      </c>
      <c r="O1554" s="520" t="s">
        <v>2464</v>
      </c>
      <c r="P1554" s="520" t="s">
        <v>2464</v>
      </c>
      <c r="Q1554" s="520" t="s">
        <v>2464</v>
      </c>
      <c r="R1554" s="520" t="s">
        <v>2464</v>
      </c>
      <c r="S1554" s="520" t="s">
        <v>2464</v>
      </c>
      <c r="T1554" s="520" t="s">
        <v>2464</v>
      </c>
      <c r="U1554" s="520" t="s">
        <v>2464</v>
      </c>
      <c r="V1554" s="520" t="s">
        <v>2464</v>
      </c>
      <c r="W1554" s="520" t="s">
        <v>6244</v>
      </c>
      <c r="X1554" s="520" t="s">
        <v>6245</v>
      </c>
      <c r="Y1554" s="520" t="s">
        <v>2464</v>
      </c>
      <c r="Z1554" s="520" t="s">
        <v>2464</v>
      </c>
      <c r="AA1554" s="520" t="s">
        <v>2690</v>
      </c>
      <c r="AB1554" s="520" t="s">
        <v>13479</v>
      </c>
      <c r="AC1554" s="520" t="s">
        <v>2464</v>
      </c>
      <c r="AD1554" s="520" t="s">
        <v>2464</v>
      </c>
      <c r="AE1554" s="520" t="s">
        <v>2464</v>
      </c>
      <c r="AF1554" s="520" t="s">
        <v>2464</v>
      </c>
      <c r="AG1554" s="520" t="s">
        <v>2464</v>
      </c>
    </row>
    <row r="1555" spans="1:33" ht="12.75" hidden="1" customHeight="1" outlineLevel="1">
      <c r="A1555" s="520" t="s">
        <v>13480</v>
      </c>
      <c r="B1555" s="520" t="s">
        <v>13481</v>
      </c>
      <c r="C1555" s="520" t="s">
        <v>13481</v>
      </c>
      <c r="D1555" s="520" t="s">
        <v>13482</v>
      </c>
      <c r="E1555" s="520" t="s">
        <v>13220</v>
      </c>
      <c r="F1555" s="520">
        <v>1</v>
      </c>
      <c r="G1555" s="523">
        <v>36526.000011574077</v>
      </c>
      <c r="H1555" s="523">
        <v>47848.999988425923</v>
      </c>
      <c r="I1555" s="523">
        <v>41843.911157407405</v>
      </c>
      <c r="J1555" s="520" t="s">
        <v>2465</v>
      </c>
      <c r="K1555" s="520">
        <v>1</v>
      </c>
      <c r="L1555" s="520" t="s">
        <v>2464</v>
      </c>
      <c r="M1555" s="520" t="s">
        <v>13483</v>
      </c>
      <c r="N1555" s="523">
        <v>39482</v>
      </c>
      <c r="O1555" s="520" t="s">
        <v>2464</v>
      </c>
      <c r="P1555" s="520" t="s">
        <v>2464</v>
      </c>
      <c r="Q1555" s="520" t="s">
        <v>2464</v>
      </c>
      <c r="R1555" s="520" t="s">
        <v>2464</v>
      </c>
      <c r="S1555" s="520" t="s">
        <v>2464</v>
      </c>
      <c r="T1555" s="520" t="s">
        <v>2464</v>
      </c>
      <c r="U1555" s="520" t="s">
        <v>2464</v>
      </c>
      <c r="V1555" s="520" t="s">
        <v>2464</v>
      </c>
      <c r="W1555" s="520" t="s">
        <v>6244</v>
      </c>
      <c r="X1555" s="520" t="s">
        <v>6245</v>
      </c>
      <c r="Y1555" s="520" t="s">
        <v>2464</v>
      </c>
      <c r="Z1555" s="520" t="s">
        <v>2464</v>
      </c>
      <c r="AA1555" s="520" t="s">
        <v>2690</v>
      </c>
      <c r="AB1555" s="520" t="s">
        <v>13484</v>
      </c>
      <c r="AC1555" s="520" t="s">
        <v>2464</v>
      </c>
      <c r="AD1555" s="520" t="s">
        <v>2464</v>
      </c>
      <c r="AE1555" s="520" t="s">
        <v>2464</v>
      </c>
      <c r="AF1555" s="520" t="s">
        <v>2464</v>
      </c>
      <c r="AG1555" s="520" t="s">
        <v>2464</v>
      </c>
    </row>
    <row r="1556" spans="1:33" ht="12.75" hidden="1" customHeight="1" outlineLevel="1">
      <c r="A1556" s="520" t="s">
        <v>13485</v>
      </c>
      <c r="B1556" s="520" t="s">
        <v>13486</v>
      </c>
      <c r="C1556" s="520" t="s">
        <v>13486</v>
      </c>
      <c r="D1556" s="520" t="s">
        <v>13486</v>
      </c>
      <c r="E1556" s="520" t="s">
        <v>13220</v>
      </c>
      <c r="F1556" s="520">
        <v>1</v>
      </c>
      <c r="G1556" s="523">
        <v>36526.000011574077</v>
      </c>
      <c r="H1556" s="523">
        <v>47848.999988425923</v>
      </c>
      <c r="I1556" s="523">
        <v>41843.911157407405</v>
      </c>
      <c r="J1556" s="520" t="s">
        <v>2465</v>
      </c>
      <c r="K1556" s="520">
        <v>1</v>
      </c>
      <c r="L1556" s="520" t="s">
        <v>2464</v>
      </c>
      <c r="M1556" s="520" t="s">
        <v>13487</v>
      </c>
      <c r="N1556" s="523">
        <v>39482</v>
      </c>
      <c r="O1556" s="520" t="s">
        <v>2464</v>
      </c>
      <c r="P1556" s="520" t="s">
        <v>2464</v>
      </c>
      <c r="Q1556" s="520" t="s">
        <v>2464</v>
      </c>
      <c r="R1556" s="520" t="s">
        <v>2464</v>
      </c>
      <c r="S1556" s="520" t="s">
        <v>2464</v>
      </c>
      <c r="T1556" s="520" t="s">
        <v>2464</v>
      </c>
      <c r="U1556" s="520" t="s">
        <v>2464</v>
      </c>
      <c r="V1556" s="520" t="s">
        <v>2464</v>
      </c>
      <c r="W1556" s="520" t="s">
        <v>6839</v>
      </c>
      <c r="X1556" s="520" t="s">
        <v>6256</v>
      </c>
      <c r="Y1556" s="520" t="s">
        <v>2464</v>
      </c>
      <c r="Z1556" s="520" t="s">
        <v>2464</v>
      </c>
      <c r="AA1556" s="520" t="s">
        <v>2690</v>
      </c>
      <c r="AB1556" s="520" t="s">
        <v>13488</v>
      </c>
      <c r="AC1556" s="520" t="s">
        <v>2464</v>
      </c>
      <c r="AD1556" s="520" t="s">
        <v>2464</v>
      </c>
      <c r="AE1556" s="520" t="s">
        <v>2464</v>
      </c>
      <c r="AF1556" s="520" t="s">
        <v>2464</v>
      </c>
      <c r="AG1556" s="520" t="s">
        <v>2464</v>
      </c>
    </row>
    <row r="1557" spans="1:33" ht="12.75" hidden="1" customHeight="1" outlineLevel="1">
      <c r="A1557" s="520" t="s">
        <v>13489</v>
      </c>
      <c r="B1557" s="520" t="s">
        <v>13490</v>
      </c>
      <c r="C1557" s="520" t="s">
        <v>13490</v>
      </c>
      <c r="D1557" s="520" t="s">
        <v>13491</v>
      </c>
      <c r="E1557" s="520" t="s">
        <v>13220</v>
      </c>
      <c r="F1557" s="520">
        <v>1</v>
      </c>
      <c r="G1557" s="523">
        <v>36526.000011574077</v>
      </c>
      <c r="H1557" s="523">
        <v>47848.999988425923</v>
      </c>
      <c r="I1557" s="523">
        <v>41843.911157407405</v>
      </c>
      <c r="J1557" s="520" t="s">
        <v>2465</v>
      </c>
      <c r="K1557" s="520">
        <v>1</v>
      </c>
      <c r="L1557" s="520" t="s">
        <v>2464</v>
      </c>
      <c r="M1557" s="520" t="s">
        <v>13492</v>
      </c>
      <c r="N1557" s="523">
        <v>39482</v>
      </c>
      <c r="O1557" s="520" t="s">
        <v>2464</v>
      </c>
      <c r="P1557" s="520" t="s">
        <v>2464</v>
      </c>
      <c r="Q1557" s="520" t="s">
        <v>2464</v>
      </c>
      <c r="R1557" s="520" t="s">
        <v>2464</v>
      </c>
      <c r="S1557" s="520" t="s">
        <v>2464</v>
      </c>
      <c r="T1557" s="520" t="s">
        <v>2464</v>
      </c>
      <c r="U1557" s="520" t="s">
        <v>2464</v>
      </c>
      <c r="V1557" s="520" t="s">
        <v>2464</v>
      </c>
      <c r="W1557" s="520" t="s">
        <v>6262</v>
      </c>
      <c r="X1557" s="520" t="s">
        <v>6263</v>
      </c>
      <c r="Y1557" s="520" t="s">
        <v>2464</v>
      </c>
      <c r="Z1557" s="520" t="s">
        <v>2464</v>
      </c>
      <c r="AA1557" s="520" t="s">
        <v>2690</v>
      </c>
      <c r="AB1557" s="520" t="s">
        <v>13493</v>
      </c>
      <c r="AC1557" s="520" t="s">
        <v>2464</v>
      </c>
      <c r="AD1557" s="520" t="s">
        <v>2464</v>
      </c>
      <c r="AE1557" s="520" t="s">
        <v>2464</v>
      </c>
      <c r="AF1557" s="520" t="s">
        <v>2464</v>
      </c>
      <c r="AG1557" s="520" t="s">
        <v>2464</v>
      </c>
    </row>
    <row r="1558" spans="1:33" ht="12.75" hidden="1" customHeight="1" outlineLevel="1">
      <c r="A1558" s="520" t="s">
        <v>13494</v>
      </c>
      <c r="B1558" s="520" t="s">
        <v>13495</v>
      </c>
      <c r="C1558" s="520" t="s">
        <v>13495</v>
      </c>
      <c r="D1558" s="520" t="s">
        <v>13496</v>
      </c>
      <c r="E1558" s="520" t="s">
        <v>13220</v>
      </c>
      <c r="F1558" s="520">
        <v>1</v>
      </c>
      <c r="G1558" s="523">
        <v>36526.000011574077</v>
      </c>
      <c r="H1558" s="523">
        <v>47848.999988425923</v>
      </c>
      <c r="I1558" s="523">
        <v>41843.911157407405</v>
      </c>
      <c r="J1558" s="520" t="s">
        <v>2465</v>
      </c>
      <c r="K1558" s="520">
        <v>1</v>
      </c>
      <c r="L1558" s="520" t="s">
        <v>2464</v>
      </c>
      <c r="M1558" s="520" t="s">
        <v>13497</v>
      </c>
      <c r="N1558" s="523">
        <v>39482</v>
      </c>
      <c r="O1558" s="520" t="s">
        <v>2464</v>
      </c>
      <c r="P1558" s="520" t="s">
        <v>2464</v>
      </c>
      <c r="Q1558" s="520" t="s">
        <v>2464</v>
      </c>
      <c r="R1558" s="520" t="s">
        <v>2464</v>
      </c>
      <c r="S1558" s="520" t="s">
        <v>2464</v>
      </c>
      <c r="T1558" s="520" t="s">
        <v>2464</v>
      </c>
      <c r="U1558" s="520" t="s">
        <v>2464</v>
      </c>
      <c r="V1558" s="520" t="s">
        <v>2464</v>
      </c>
      <c r="W1558" s="520" t="s">
        <v>6262</v>
      </c>
      <c r="X1558" s="520" t="s">
        <v>6263</v>
      </c>
      <c r="Y1558" s="520" t="s">
        <v>2464</v>
      </c>
      <c r="Z1558" s="520" t="s">
        <v>2464</v>
      </c>
      <c r="AA1558" s="520" t="s">
        <v>2690</v>
      </c>
      <c r="AB1558" s="520" t="s">
        <v>13498</v>
      </c>
      <c r="AC1558" s="520" t="s">
        <v>2464</v>
      </c>
      <c r="AD1558" s="520" t="s">
        <v>2464</v>
      </c>
      <c r="AE1558" s="520" t="s">
        <v>2464</v>
      </c>
      <c r="AF1558" s="520" t="s">
        <v>2464</v>
      </c>
      <c r="AG1558" s="520" t="s">
        <v>2464</v>
      </c>
    </row>
    <row r="1559" spans="1:33" ht="12.75" hidden="1" customHeight="1" outlineLevel="1">
      <c r="A1559" s="520" t="s">
        <v>13499</v>
      </c>
      <c r="B1559" s="520" t="s">
        <v>13500</v>
      </c>
      <c r="C1559" s="520" t="s">
        <v>13500</v>
      </c>
      <c r="D1559" s="520" t="s">
        <v>13501</v>
      </c>
      <c r="E1559" s="520" t="s">
        <v>13220</v>
      </c>
      <c r="F1559" s="520">
        <v>1</v>
      </c>
      <c r="G1559" s="523">
        <v>36526.000011574077</v>
      </c>
      <c r="H1559" s="523">
        <v>47848.999988425923</v>
      </c>
      <c r="I1559" s="523">
        <v>41843.911157407405</v>
      </c>
      <c r="J1559" s="520" t="s">
        <v>2465</v>
      </c>
      <c r="K1559" s="520">
        <v>1</v>
      </c>
      <c r="L1559" s="520" t="s">
        <v>2464</v>
      </c>
      <c r="M1559" s="520" t="s">
        <v>13502</v>
      </c>
      <c r="N1559" s="523">
        <v>39482</v>
      </c>
      <c r="O1559" s="520" t="s">
        <v>2464</v>
      </c>
      <c r="P1559" s="520" t="s">
        <v>2464</v>
      </c>
      <c r="Q1559" s="520" t="s">
        <v>2464</v>
      </c>
      <c r="R1559" s="520" t="s">
        <v>2464</v>
      </c>
      <c r="S1559" s="520" t="s">
        <v>2464</v>
      </c>
      <c r="T1559" s="520" t="s">
        <v>2464</v>
      </c>
      <c r="U1559" s="520" t="s">
        <v>2464</v>
      </c>
      <c r="V1559" s="520" t="s">
        <v>2464</v>
      </c>
      <c r="W1559" s="520" t="s">
        <v>6262</v>
      </c>
      <c r="X1559" s="520" t="s">
        <v>6263</v>
      </c>
      <c r="Y1559" s="520" t="s">
        <v>2464</v>
      </c>
      <c r="Z1559" s="520" t="s">
        <v>2464</v>
      </c>
      <c r="AA1559" s="520" t="s">
        <v>2690</v>
      </c>
      <c r="AB1559" s="520" t="s">
        <v>13503</v>
      </c>
      <c r="AC1559" s="520" t="s">
        <v>2464</v>
      </c>
      <c r="AD1559" s="520" t="s">
        <v>2464</v>
      </c>
      <c r="AE1559" s="520" t="s">
        <v>2464</v>
      </c>
      <c r="AF1559" s="520" t="s">
        <v>2464</v>
      </c>
      <c r="AG1559" s="520" t="s">
        <v>2464</v>
      </c>
    </row>
    <row r="1560" spans="1:33" ht="12.75" hidden="1" customHeight="1" outlineLevel="1">
      <c r="A1560" s="520" t="s">
        <v>13504</v>
      </c>
      <c r="B1560" s="520" t="s">
        <v>13505</v>
      </c>
      <c r="C1560" s="520" t="s">
        <v>13505</v>
      </c>
      <c r="D1560" s="520" t="s">
        <v>13506</v>
      </c>
      <c r="E1560" s="520" t="s">
        <v>13220</v>
      </c>
      <c r="F1560" s="520">
        <v>1</v>
      </c>
      <c r="G1560" s="523">
        <v>36526.000011574077</v>
      </c>
      <c r="H1560" s="523">
        <v>47848.999988425923</v>
      </c>
      <c r="I1560" s="523">
        <v>41843.911157407405</v>
      </c>
      <c r="J1560" s="520" t="s">
        <v>2465</v>
      </c>
      <c r="K1560" s="520">
        <v>1</v>
      </c>
      <c r="L1560" s="520" t="s">
        <v>2464</v>
      </c>
      <c r="M1560" s="520" t="s">
        <v>13507</v>
      </c>
      <c r="N1560" s="523">
        <v>39482</v>
      </c>
      <c r="O1560" s="520" t="s">
        <v>2464</v>
      </c>
      <c r="P1560" s="520" t="s">
        <v>2464</v>
      </c>
      <c r="Q1560" s="520" t="s">
        <v>2464</v>
      </c>
      <c r="R1560" s="520" t="s">
        <v>2464</v>
      </c>
      <c r="S1560" s="520" t="s">
        <v>2464</v>
      </c>
      <c r="T1560" s="520" t="s">
        <v>2464</v>
      </c>
      <c r="U1560" s="520" t="s">
        <v>2464</v>
      </c>
      <c r="V1560" s="520" t="s">
        <v>2464</v>
      </c>
      <c r="W1560" s="520" t="s">
        <v>6262</v>
      </c>
      <c r="X1560" s="520" t="s">
        <v>6263</v>
      </c>
      <c r="Y1560" s="520" t="s">
        <v>2464</v>
      </c>
      <c r="Z1560" s="520" t="s">
        <v>2464</v>
      </c>
      <c r="AA1560" s="520" t="s">
        <v>2690</v>
      </c>
      <c r="AB1560" s="520" t="s">
        <v>13508</v>
      </c>
      <c r="AC1560" s="520" t="s">
        <v>2464</v>
      </c>
      <c r="AD1560" s="520" t="s">
        <v>2464</v>
      </c>
      <c r="AE1560" s="520" t="s">
        <v>2464</v>
      </c>
      <c r="AF1560" s="520" t="s">
        <v>2464</v>
      </c>
      <c r="AG1560" s="520" t="s">
        <v>2464</v>
      </c>
    </row>
    <row r="1561" spans="1:33" ht="12.75" hidden="1" customHeight="1" outlineLevel="1">
      <c r="A1561" s="520" t="s">
        <v>13509</v>
      </c>
      <c r="B1561" s="520" t="s">
        <v>13510</v>
      </c>
      <c r="C1561" s="520" t="s">
        <v>13510</v>
      </c>
      <c r="D1561" s="520" t="s">
        <v>13511</v>
      </c>
      <c r="E1561" s="520" t="s">
        <v>13220</v>
      </c>
      <c r="F1561" s="520">
        <v>1</v>
      </c>
      <c r="G1561" s="523">
        <v>36526.000011574077</v>
      </c>
      <c r="H1561" s="523">
        <v>47848.999988425923</v>
      </c>
      <c r="I1561" s="523">
        <v>41843.911157407405</v>
      </c>
      <c r="J1561" s="520" t="s">
        <v>2465</v>
      </c>
      <c r="K1561" s="520">
        <v>1</v>
      </c>
      <c r="L1561" s="520" t="s">
        <v>2464</v>
      </c>
      <c r="M1561" s="520" t="s">
        <v>13512</v>
      </c>
      <c r="N1561" s="523">
        <v>39482</v>
      </c>
      <c r="O1561" s="520" t="s">
        <v>2464</v>
      </c>
      <c r="P1561" s="520" t="s">
        <v>2464</v>
      </c>
      <c r="Q1561" s="520" t="s">
        <v>2464</v>
      </c>
      <c r="R1561" s="520" t="s">
        <v>2464</v>
      </c>
      <c r="S1561" s="520" t="s">
        <v>2464</v>
      </c>
      <c r="T1561" s="520" t="s">
        <v>2464</v>
      </c>
      <c r="U1561" s="520" t="s">
        <v>2464</v>
      </c>
      <c r="V1561" s="520" t="s">
        <v>2464</v>
      </c>
      <c r="W1561" s="520" t="s">
        <v>6262</v>
      </c>
      <c r="X1561" s="520" t="s">
        <v>6263</v>
      </c>
      <c r="Y1561" s="520" t="s">
        <v>2464</v>
      </c>
      <c r="Z1561" s="520" t="s">
        <v>2464</v>
      </c>
      <c r="AA1561" s="520" t="s">
        <v>2690</v>
      </c>
      <c r="AB1561" s="520" t="s">
        <v>13513</v>
      </c>
      <c r="AC1561" s="520" t="s">
        <v>2464</v>
      </c>
      <c r="AD1561" s="520" t="s">
        <v>2464</v>
      </c>
      <c r="AE1561" s="520" t="s">
        <v>2464</v>
      </c>
      <c r="AF1561" s="520" t="s">
        <v>2464</v>
      </c>
      <c r="AG1561" s="520" t="s">
        <v>2464</v>
      </c>
    </row>
    <row r="1562" spans="1:33" ht="12.75" hidden="1" customHeight="1" outlineLevel="1">
      <c r="A1562" s="520" t="s">
        <v>13514</v>
      </c>
      <c r="B1562" s="520" t="s">
        <v>13515</v>
      </c>
      <c r="C1562" s="520" t="s">
        <v>13515</v>
      </c>
      <c r="D1562" s="520" t="s">
        <v>13515</v>
      </c>
      <c r="E1562" s="520" t="s">
        <v>13220</v>
      </c>
      <c r="F1562" s="520">
        <v>1</v>
      </c>
      <c r="G1562" s="523">
        <v>36526.000011574077</v>
      </c>
      <c r="H1562" s="523">
        <v>47848.999988425923</v>
      </c>
      <c r="I1562" s="523">
        <v>41843.911157407405</v>
      </c>
      <c r="J1562" s="520" t="s">
        <v>2465</v>
      </c>
      <c r="K1562" s="520">
        <v>1</v>
      </c>
      <c r="L1562" s="520" t="s">
        <v>2464</v>
      </c>
      <c r="M1562" s="520" t="s">
        <v>13516</v>
      </c>
      <c r="N1562" s="523">
        <v>39482</v>
      </c>
      <c r="O1562" s="520" t="s">
        <v>2464</v>
      </c>
      <c r="P1562" s="520" t="s">
        <v>2464</v>
      </c>
      <c r="Q1562" s="520" t="s">
        <v>2464</v>
      </c>
      <c r="R1562" s="520" t="s">
        <v>2464</v>
      </c>
      <c r="S1562" s="520" t="s">
        <v>2464</v>
      </c>
      <c r="T1562" s="520" t="s">
        <v>2464</v>
      </c>
      <c r="U1562" s="520" t="s">
        <v>2464</v>
      </c>
      <c r="V1562" s="520" t="s">
        <v>2464</v>
      </c>
      <c r="W1562" s="520" t="s">
        <v>6262</v>
      </c>
      <c r="X1562" s="520" t="s">
        <v>6263</v>
      </c>
      <c r="Y1562" s="520" t="s">
        <v>2464</v>
      </c>
      <c r="Z1562" s="520" t="s">
        <v>2464</v>
      </c>
      <c r="AA1562" s="520" t="s">
        <v>2690</v>
      </c>
      <c r="AB1562" s="520" t="s">
        <v>13517</v>
      </c>
      <c r="AC1562" s="520" t="s">
        <v>2464</v>
      </c>
      <c r="AD1562" s="520" t="s">
        <v>2464</v>
      </c>
      <c r="AE1562" s="520" t="s">
        <v>2464</v>
      </c>
      <c r="AF1562" s="520" t="s">
        <v>2464</v>
      </c>
      <c r="AG1562" s="520" t="s">
        <v>2464</v>
      </c>
    </row>
    <row r="1563" spans="1:33" ht="12.75" hidden="1" customHeight="1" outlineLevel="1">
      <c r="A1563" s="520" t="s">
        <v>13518</v>
      </c>
      <c r="B1563" s="520" t="s">
        <v>13519</v>
      </c>
      <c r="C1563" s="520" t="s">
        <v>13519</v>
      </c>
      <c r="D1563" s="520" t="s">
        <v>13520</v>
      </c>
      <c r="E1563" s="520" t="s">
        <v>13220</v>
      </c>
      <c r="F1563" s="520">
        <v>1</v>
      </c>
      <c r="G1563" s="523">
        <v>36526.000011574077</v>
      </c>
      <c r="H1563" s="523">
        <v>47848.999988425923</v>
      </c>
      <c r="I1563" s="523">
        <v>41843.911157407405</v>
      </c>
      <c r="J1563" s="520" t="s">
        <v>2465</v>
      </c>
      <c r="K1563" s="520">
        <v>1</v>
      </c>
      <c r="L1563" s="520" t="s">
        <v>2464</v>
      </c>
      <c r="M1563" s="520" t="s">
        <v>13521</v>
      </c>
      <c r="N1563" s="523">
        <v>39482</v>
      </c>
      <c r="O1563" s="520" t="s">
        <v>2464</v>
      </c>
      <c r="P1563" s="520" t="s">
        <v>2464</v>
      </c>
      <c r="Q1563" s="520" t="s">
        <v>2464</v>
      </c>
      <c r="R1563" s="520" t="s">
        <v>2464</v>
      </c>
      <c r="S1563" s="520" t="s">
        <v>2464</v>
      </c>
      <c r="T1563" s="520" t="s">
        <v>2464</v>
      </c>
      <c r="U1563" s="520" t="s">
        <v>2464</v>
      </c>
      <c r="V1563" s="520" t="s">
        <v>2464</v>
      </c>
      <c r="W1563" s="520" t="s">
        <v>6262</v>
      </c>
      <c r="X1563" s="520" t="s">
        <v>6263</v>
      </c>
      <c r="Y1563" s="520" t="s">
        <v>2464</v>
      </c>
      <c r="Z1563" s="520" t="s">
        <v>2464</v>
      </c>
      <c r="AA1563" s="520" t="s">
        <v>2690</v>
      </c>
      <c r="AB1563" s="520" t="s">
        <v>13522</v>
      </c>
      <c r="AC1563" s="520" t="s">
        <v>2464</v>
      </c>
      <c r="AD1563" s="520" t="s">
        <v>2464</v>
      </c>
      <c r="AE1563" s="520" t="s">
        <v>2464</v>
      </c>
      <c r="AF1563" s="520" t="s">
        <v>2464</v>
      </c>
      <c r="AG1563" s="520" t="s">
        <v>2464</v>
      </c>
    </row>
    <row r="1564" spans="1:33" ht="12.75" hidden="1" customHeight="1" outlineLevel="1">
      <c r="A1564" s="520" t="s">
        <v>13523</v>
      </c>
      <c r="B1564" s="520" t="s">
        <v>13524</v>
      </c>
      <c r="C1564" s="520" t="s">
        <v>13524</v>
      </c>
      <c r="D1564" s="520" t="s">
        <v>13524</v>
      </c>
      <c r="E1564" s="520" t="s">
        <v>13220</v>
      </c>
      <c r="F1564" s="520">
        <v>1</v>
      </c>
      <c r="G1564" s="523">
        <v>36526.000011574077</v>
      </c>
      <c r="H1564" s="523">
        <v>47848.999988425923</v>
      </c>
      <c r="I1564" s="523">
        <v>42599.59003472222</v>
      </c>
      <c r="J1564" s="520" t="s">
        <v>2465</v>
      </c>
      <c r="K1564" s="520">
        <v>1</v>
      </c>
      <c r="L1564" s="520" t="s">
        <v>2464</v>
      </c>
      <c r="M1564" s="520" t="s">
        <v>13525</v>
      </c>
      <c r="N1564" s="523">
        <v>39482</v>
      </c>
      <c r="O1564" s="520" t="s">
        <v>6297</v>
      </c>
      <c r="P1564" s="520" t="s">
        <v>2464</v>
      </c>
      <c r="Q1564" s="520" t="s">
        <v>13526</v>
      </c>
      <c r="R1564" s="520" t="s">
        <v>2464</v>
      </c>
      <c r="S1564" s="520" t="s">
        <v>13527</v>
      </c>
      <c r="T1564" s="520" t="s">
        <v>2464</v>
      </c>
      <c r="U1564" s="520" t="s">
        <v>13528</v>
      </c>
      <c r="V1564" s="520" t="s">
        <v>13529</v>
      </c>
      <c r="W1564" s="520" t="s">
        <v>6302</v>
      </c>
      <c r="X1564" s="520" t="s">
        <v>6303</v>
      </c>
      <c r="Y1564" s="520" t="s">
        <v>13530</v>
      </c>
      <c r="Z1564" s="520" t="s">
        <v>13531</v>
      </c>
      <c r="AA1564" s="520" t="s">
        <v>2690</v>
      </c>
      <c r="AB1564" s="520" t="s">
        <v>13532</v>
      </c>
      <c r="AC1564" s="520" t="s">
        <v>13533</v>
      </c>
      <c r="AD1564" s="520" t="s">
        <v>2464</v>
      </c>
      <c r="AE1564" s="520" t="s">
        <v>6308</v>
      </c>
      <c r="AF1564" s="520" t="s">
        <v>2464</v>
      </c>
      <c r="AG1564" s="520" t="s">
        <v>13534</v>
      </c>
    </row>
    <row r="1565" spans="1:33" ht="12.75" hidden="1" customHeight="1" outlineLevel="1">
      <c r="A1565" s="520" t="s">
        <v>13535</v>
      </c>
      <c r="B1565" s="520" t="s">
        <v>13536</v>
      </c>
      <c r="C1565" s="520" t="s">
        <v>13536</v>
      </c>
      <c r="D1565" s="520" t="s">
        <v>13536</v>
      </c>
      <c r="E1565" s="520" t="s">
        <v>13220</v>
      </c>
      <c r="F1565" s="520">
        <v>1</v>
      </c>
      <c r="G1565" s="523">
        <v>36526.000011574077</v>
      </c>
      <c r="H1565" s="523">
        <v>47848.999988425923</v>
      </c>
      <c r="I1565" s="523">
        <v>42599.59003472222</v>
      </c>
      <c r="J1565" s="520" t="s">
        <v>2465</v>
      </c>
      <c r="K1565" s="520">
        <v>1</v>
      </c>
      <c r="L1565" s="520" t="s">
        <v>2464</v>
      </c>
      <c r="M1565" s="520" t="s">
        <v>13537</v>
      </c>
      <c r="N1565" s="523">
        <v>39482</v>
      </c>
      <c r="O1565" s="520" t="s">
        <v>6297</v>
      </c>
      <c r="P1565" s="520" t="s">
        <v>13538</v>
      </c>
      <c r="Q1565" s="520" t="s">
        <v>13539</v>
      </c>
      <c r="R1565" s="520" t="s">
        <v>13540</v>
      </c>
      <c r="S1565" s="520" t="s">
        <v>2464</v>
      </c>
      <c r="T1565" s="520" t="s">
        <v>13541</v>
      </c>
      <c r="U1565" s="520" t="s">
        <v>13542</v>
      </c>
      <c r="V1565" s="520" t="s">
        <v>13543</v>
      </c>
      <c r="W1565" s="520" t="s">
        <v>6302</v>
      </c>
      <c r="X1565" s="520" t="s">
        <v>6303</v>
      </c>
      <c r="Y1565" s="520" t="s">
        <v>2464</v>
      </c>
      <c r="Z1565" s="520" t="s">
        <v>2464</v>
      </c>
      <c r="AA1565" s="520" t="s">
        <v>2690</v>
      </c>
      <c r="AB1565" s="520" t="s">
        <v>13544</v>
      </c>
      <c r="AC1565" s="520" t="s">
        <v>13545</v>
      </c>
      <c r="AD1565" s="520" t="s">
        <v>13546</v>
      </c>
      <c r="AE1565" s="520" t="s">
        <v>6308</v>
      </c>
      <c r="AF1565" s="520" t="s">
        <v>2464</v>
      </c>
      <c r="AG1565" s="520" t="s">
        <v>2464</v>
      </c>
    </row>
    <row r="1566" spans="1:33" ht="12.75" hidden="1" customHeight="1" outlineLevel="1">
      <c r="A1566" s="520" t="s">
        <v>13547</v>
      </c>
      <c r="B1566" s="520" t="s">
        <v>13548</v>
      </c>
      <c r="C1566" s="520" t="s">
        <v>13548</v>
      </c>
      <c r="D1566" s="520" t="s">
        <v>13548</v>
      </c>
      <c r="E1566" s="520" t="s">
        <v>13220</v>
      </c>
      <c r="F1566" s="520">
        <v>1</v>
      </c>
      <c r="G1566" s="523">
        <v>36526.000011574077</v>
      </c>
      <c r="H1566" s="523">
        <v>47848.999988425923</v>
      </c>
      <c r="I1566" s="523">
        <v>42599.59003472222</v>
      </c>
      <c r="J1566" s="520" t="s">
        <v>2465</v>
      </c>
      <c r="K1566" s="520">
        <v>1</v>
      </c>
      <c r="L1566" s="520" t="s">
        <v>2464</v>
      </c>
      <c r="M1566" s="520" t="s">
        <v>13549</v>
      </c>
      <c r="N1566" s="523">
        <v>39482</v>
      </c>
      <c r="O1566" s="520" t="s">
        <v>6297</v>
      </c>
      <c r="P1566" s="520" t="s">
        <v>2464</v>
      </c>
      <c r="Q1566" s="520" t="s">
        <v>13550</v>
      </c>
      <c r="R1566" s="520" t="s">
        <v>13551</v>
      </c>
      <c r="S1566" s="520" t="s">
        <v>13552</v>
      </c>
      <c r="T1566" s="520" t="s">
        <v>2464</v>
      </c>
      <c r="U1566" s="520" t="s">
        <v>13553</v>
      </c>
      <c r="V1566" s="520" t="s">
        <v>13554</v>
      </c>
      <c r="W1566" s="520" t="s">
        <v>6302</v>
      </c>
      <c r="X1566" s="520" t="s">
        <v>6303</v>
      </c>
      <c r="Y1566" s="520" t="s">
        <v>13555</v>
      </c>
      <c r="Z1566" s="520" t="s">
        <v>13556</v>
      </c>
      <c r="AA1566" s="520" t="s">
        <v>2690</v>
      </c>
      <c r="AB1566" s="520" t="s">
        <v>13557</v>
      </c>
      <c r="AC1566" s="520" t="s">
        <v>13558</v>
      </c>
      <c r="AD1566" s="520" t="s">
        <v>13559</v>
      </c>
      <c r="AE1566" s="520" t="s">
        <v>6308</v>
      </c>
      <c r="AF1566" s="520" t="s">
        <v>2464</v>
      </c>
      <c r="AG1566" s="520" t="s">
        <v>13560</v>
      </c>
    </row>
    <row r="1567" spans="1:33" ht="12.75" hidden="1" customHeight="1" outlineLevel="1">
      <c r="A1567" s="520" t="s">
        <v>13561</v>
      </c>
      <c r="B1567" s="520" t="s">
        <v>13562</v>
      </c>
      <c r="C1567" s="520" t="s">
        <v>13562</v>
      </c>
      <c r="D1567" s="520" t="s">
        <v>13562</v>
      </c>
      <c r="E1567" s="520" t="s">
        <v>13220</v>
      </c>
      <c r="F1567" s="520">
        <v>1</v>
      </c>
      <c r="G1567" s="523">
        <v>36526.000011574077</v>
      </c>
      <c r="H1567" s="523">
        <v>47848.999988425923</v>
      </c>
      <c r="I1567" s="523">
        <v>42599.59003472222</v>
      </c>
      <c r="J1567" s="520" t="s">
        <v>2465</v>
      </c>
      <c r="K1567" s="520">
        <v>1</v>
      </c>
      <c r="L1567" s="520" t="s">
        <v>2464</v>
      </c>
      <c r="M1567" s="520" t="s">
        <v>13563</v>
      </c>
      <c r="N1567" s="523">
        <v>39482</v>
      </c>
      <c r="O1567" s="520" t="s">
        <v>6405</v>
      </c>
      <c r="P1567" s="520" t="s">
        <v>2464</v>
      </c>
      <c r="Q1567" s="520" t="s">
        <v>13564</v>
      </c>
      <c r="R1567" s="520" t="s">
        <v>2464</v>
      </c>
      <c r="S1567" s="520" t="s">
        <v>13565</v>
      </c>
      <c r="T1567" s="520" t="s">
        <v>2464</v>
      </c>
      <c r="U1567" s="520" t="s">
        <v>13566</v>
      </c>
      <c r="V1567" s="520" t="s">
        <v>2464</v>
      </c>
      <c r="W1567" s="520" t="s">
        <v>6302</v>
      </c>
      <c r="X1567" s="520" t="s">
        <v>6303</v>
      </c>
      <c r="Y1567" s="520" t="s">
        <v>12511</v>
      </c>
      <c r="Z1567" s="520" t="s">
        <v>6909</v>
      </c>
      <c r="AA1567" s="520" t="s">
        <v>2690</v>
      </c>
      <c r="AB1567" s="520" t="s">
        <v>13567</v>
      </c>
      <c r="AC1567" s="520" t="s">
        <v>2464</v>
      </c>
      <c r="AD1567" s="520" t="s">
        <v>2464</v>
      </c>
      <c r="AE1567" s="520" t="s">
        <v>6414</v>
      </c>
      <c r="AF1567" s="520" t="s">
        <v>2464</v>
      </c>
      <c r="AG1567" s="520" t="s">
        <v>13568</v>
      </c>
    </row>
    <row r="1568" spans="1:33" ht="12.75" hidden="1" customHeight="1" outlineLevel="1">
      <c r="A1568" s="520" t="s">
        <v>13569</v>
      </c>
      <c r="B1568" s="520" t="s">
        <v>13570</v>
      </c>
      <c r="C1568" s="520" t="s">
        <v>13570</v>
      </c>
      <c r="D1568" s="520" t="s">
        <v>13570</v>
      </c>
      <c r="E1568" s="520" t="s">
        <v>13220</v>
      </c>
      <c r="F1568" s="520">
        <v>1</v>
      </c>
      <c r="G1568" s="523">
        <v>36526.000011574077</v>
      </c>
      <c r="H1568" s="523">
        <v>47848.999988425923</v>
      </c>
      <c r="I1568" s="523">
        <v>42599.59003472222</v>
      </c>
      <c r="J1568" s="520" t="s">
        <v>2465</v>
      </c>
      <c r="K1568" s="520">
        <v>1</v>
      </c>
      <c r="L1568" s="520" t="s">
        <v>2464</v>
      </c>
      <c r="M1568" s="520" t="s">
        <v>13571</v>
      </c>
      <c r="N1568" s="523">
        <v>39482</v>
      </c>
      <c r="O1568" s="520" t="s">
        <v>6405</v>
      </c>
      <c r="P1568" s="520" t="s">
        <v>2464</v>
      </c>
      <c r="Q1568" s="520" t="s">
        <v>13572</v>
      </c>
      <c r="R1568" s="520" t="s">
        <v>2464</v>
      </c>
      <c r="S1568" s="520" t="s">
        <v>13565</v>
      </c>
      <c r="T1568" s="520" t="s">
        <v>2464</v>
      </c>
      <c r="U1568" s="520" t="s">
        <v>13573</v>
      </c>
      <c r="V1568" s="520" t="s">
        <v>2464</v>
      </c>
      <c r="W1568" s="520" t="s">
        <v>6302</v>
      </c>
      <c r="X1568" s="520" t="s">
        <v>6303</v>
      </c>
      <c r="Y1568" s="520" t="s">
        <v>12511</v>
      </c>
      <c r="Z1568" s="520" t="s">
        <v>6909</v>
      </c>
      <c r="AA1568" s="520" t="s">
        <v>2690</v>
      </c>
      <c r="AB1568" s="520" t="s">
        <v>13574</v>
      </c>
      <c r="AC1568" s="520" t="s">
        <v>2464</v>
      </c>
      <c r="AD1568" s="520" t="s">
        <v>2464</v>
      </c>
      <c r="AE1568" s="520" t="s">
        <v>6414</v>
      </c>
      <c r="AF1568" s="520" t="s">
        <v>2464</v>
      </c>
      <c r="AG1568" s="520" t="s">
        <v>13568</v>
      </c>
    </row>
    <row r="1569" spans="1:33" ht="12.75" hidden="1" customHeight="1" outlineLevel="1">
      <c r="A1569" s="520" t="s">
        <v>13575</v>
      </c>
      <c r="B1569" s="520" t="s">
        <v>13576</v>
      </c>
      <c r="C1569" s="520" t="s">
        <v>13576</v>
      </c>
      <c r="D1569" s="520" t="s">
        <v>13576</v>
      </c>
      <c r="E1569" s="520" t="s">
        <v>13220</v>
      </c>
      <c r="F1569" s="520">
        <v>1</v>
      </c>
      <c r="G1569" s="523">
        <v>36526.000011574077</v>
      </c>
      <c r="H1569" s="523">
        <v>47848.999988425923</v>
      </c>
      <c r="I1569" s="523">
        <v>42599.59003472222</v>
      </c>
      <c r="J1569" s="520" t="s">
        <v>2465</v>
      </c>
      <c r="K1569" s="520">
        <v>1</v>
      </c>
      <c r="L1569" s="520" t="s">
        <v>2464</v>
      </c>
      <c r="M1569" s="520" t="s">
        <v>13577</v>
      </c>
      <c r="N1569" s="523">
        <v>39482</v>
      </c>
      <c r="O1569" s="520" t="s">
        <v>6405</v>
      </c>
      <c r="P1569" s="520" t="s">
        <v>2464</v>
      </c>
      <c r="Q1569" s="520" t="s">
        <v>13578</v>
      </c>
      <c r="R1569" s="520" t="s">
        <v>13579</v>
      </c>
      <c r="S1569" s="520" t="s">
        <v>13565</v>
      </c>
      <c r="T1569" s="520" t="s">
        <v>2464</v>
      </c>
      <c r="U1569" s="520" t="s">
        <v>13580</v>
      </c>
      <c r="V1569" s="520" t="s">
        <v>13581</v>
      </c>
      <c r="W1569" s="520" t="s">
        <v>6302</v>
      </c>
      <c r="X1569" s="520" t="s">
        <v>6303</v>
      </c>
      <c r="Y1569" s="520" t="s">
        <v>12511</v>
      </c>
      <c r="Z1569" s="520" t="s">
        <v>6909</v>
      </c>
      <c r="AA1569" s="520" t="s">
        <v>2690</v>
      </c>
      <c r="AB1569" s="520" t="s">
        <v>13582</v>
      </c>
      <c r="AC1569" s="520" t="s">
        <v>13583</v>
      </c>
      <c r="AD1569" s="520" t="s">
        <v>13584</v>
      </c>
      <c r="AE1569" s="520" t="s">
        <v>6414</v>
      </c>
      <c r="AF1569" s="520" t="s">
        <v>2464</v>
      </c>
      <c r="AG1569" s="520" t="s">
        <v>13568</v>
      </c>
    </row>
    <row r="1570" spans="1:33" ht="12.75" hidden="1" customHeight="1" outlineLevel="1">
      <c r="A1570" s="520" t="s">
        <v>13585</v>
      </c>
      <c r="B1570" s="520" t="s">
        <v>13586</v>
      </c>
      <c r="C1570" s="520" t="s">
        <v>13586</v>
      </c>
      <c r="D1570" s="520" t="s">
        <v>13586</v>
      </c>
      <c r="E1570" s="520" t="s">
        <v>13220</v>
      </c>
      <c r="F1570" s="520">
        <v>1</v>
      </c>
      <c r="G1570" s="523">
        <v>36526.000011574077</v>
      </c>
      <c r="H1570" s="523">
        <v>47848.999988425923</v>
      </c>
      <c r="I1570" s="523">
        <v>42599.59003472222</v>
      </c>
      <c r="J1570" s="520" t="s">
        <v>2465</v>
      </c>
      <c r="K1570" s="520">
        <v>1</v>
      </c>
      <c r="L1570" s="520" t="s">
        <v>2464</v>
      </c>
      <c r="M1570" s="520" t="s">
        <v>13587</v>
      </c>
      <c r="N1570" s="523">
        <v>39482</v>
      </c>
      <c r="O1570" s="520" t="s">
        <v>6405</v>
      </c>
      <c r="P1570" s="520" t="s">
        <v>2464</v>
      </c>
      <c r="Q1570" s="520" t="s">
        <v>13588</v>
      </c>
      <c r="R1570" s="520" t="s">
        <v>13589</v>
      </c>
      <c r="S1570" s="520" t="s">
        <v>13565</v>
      </c>
      <c r="T1570" s="520" t="s">
        <v>2464</v>
      </c>
      <c r="U1570" s="520" t="s">
        <v>13590</v>
      </c>
      <c r="V1570" s="520" t="s">
        <v>13591</v>
      </c>
      <c r="W1570" s="520" t="s">
        <v>6302</v>
      </c>
      <c r="X1570" s="520" t="s">
        <v>6303</v>
      </c>
      <c r="Y1570" s="520" t="s">
        <v>12511</v>
      </c>
      <c r="Z1570" s="520" t="s">
        <v>6909</v>
      </c>
      <c r="AA1570" s="520" t="s">
        <v>2690</v>
      </c>
      <c r="AB1570" s="520" t="s">
        <v>13592</v>
      </c>
      <c r="AC1570" s="520" t="s">
        <v>13593</v>
      </c>
      <c r="AD1570" s="520" t="s">
        <v>13594</v>
      </c>
      <c r="AE1570" s="520" t="s">
        <v>6414</v>
      </c>
      <c r="AF1570" s="520" t="s">
        <v>2464</v>
      </c>
      <c r="AG1570" s="520" t="s">
        <v>13568</v>
      </c>
    </row>
    <row r="1571" spans="1:33" ht="12.75" hidden="1" customHeight="1" outlineLevel="1">
      <c r="A1571" s="520" t="s">
        <v>13595</v>
      </c>
      <c r="B1571" s="520" t="s">
        <v>13596</v>
      </c>
      <c r="C1571" s="520" t="s">
        <v>13596</v>
      </c>
      <c r="D1571" s="520" t="s">
        <v>13596</v>
      </c>
      <c r="E1571" s="520" t="s">
        <v>13220</v>
      </c>
      <c r="F1571" s="520">
        <v>1</v>
      </c>
      <c r="G1571" s="523">
        <v>36526.000011574077</v>
      </c>
      <c r="H1571" s="523">
        <v>47848.999988425923</v>
      </c>
      <c r="I1571" s="523">
        <v>42599.59003472222</v>
      </c>
      <c r="J1571" s="520" t="s">
        <v>2465</v>
      </c>
      <c r="K1571" s="520">
        <v>1</v>
      </c>
      <c r="L1571" s="520" t="s">
        <v>2464</v>
      </c>
      <c r="M1571" s="520" t="s">
        <v>13597</v>
      </c>
      <c r="N1571" s="523">
        <v>39482</v>
      </c>
      <c r="O1571" s="520" t="s">
        <v>6405</v>
      </c>
      <c r="P1571" s="520" t="s">
        <v>2464</v>
      </c>
      <c r="Q1571" s="520" t="s">
        <v>13598</v>
      </c>
      <c r="R1571" s="520" t="s">
        <v>13599</v>
      </c>
      <c r="S1571" s="520" t="s">
        <v>2464</v>
      </c>
      <c r="T1571" s="520" t="s">
        <v>2464</v>
      </c>
      <c r="U1571" s="520" t="s">
        <v>13600</v>
      </c>
      <c r="V1571" s="520" t="s">
        <v>13601</v>
      </c>
      <c r="W1571" s="520" t="s">
        <v>6302</v>
      </c>
      <c r="X1571" s="520" t="s">
        <v>6303</v>
      </c>
      <c r="Y1571" s="520" t="s">
        <v>2464</v>
      </c>
      <c r="Z1571" s="520" t="s">
        <v>2464</v>
      </c>
      <c r="AA1571" s="520" t="s">
        <v>2690</v>
      </c>
      <c r="AB1571" s="520" t="s">
        <v>13602</v>
      </c>
      <c r="AC1571" s="520" t="s">
        <v>13603</v>
      </c>
      <c r="AD1571" s="520" t="s">
        <v>13604</v>
      </c>
      <c r="AE1571" s="520" t="s">
        <v>6414</v>
      </c>
      <c r="AF1571" s="520" t="s">
        <v>2464</v>
      </c>
      <c r="AG1571" s="520" t="s">
        <v>2464</v>
      </c>
    </row>
    <row r="1572" spans="1:33" ht="12.75" hidden="1" customHeight="1" outlineLevel="1">
      <c r="A1572" s="520" t="s">
        <v>13605</v>
      </c>
      <c r="B1572" s="520" t="s">
        <v>13606</v>
      </c>
      <c r="C1572" s="520" t="s">
        <v>13606</v>
      </c>
      <c r="D1572" s="520" t="s">
        <v>13606</v>
      </c>
      <c r="E1572" s="520" t="s">
        <v>13220</v>
      </c>
      <c r="F1572" s="520">
        <v>1</v>
      </c>
      <c r="G1572" s="523">
        <v>36526.000011574077</v>
      </c>
      <c r="H1572" s="523">
        <v>47848.999988425923</v>
      </c>
      <c r="I1572" s="523">
        <v>42599.59003472222</v>
      </c>
      <c r="J1572" s="520" t="s">
        <v>2465</v>
      </c>
      <c r="K1572" s="520">
        <v>1</v>
      </c>
      <c r="L1572" s="520" t="s">
        <v>2464</v>
      </c>
      <c r="M1572" s="520" t="s">
        <v>13607</v>
      </c>
      <c r="N1572" s="523">
        <v>39482</v>
      </c>
      <c r="O1572" s="520" t="s">
        <v>6419</v>
      </c>
      <c r="P1572" s="520" t="s">
        <v>2464</v>
      </c>
      <c r="Q1572" s="520" t="s">
        <v>13608</v>
      </c>
      <c r="R1572" s="520" t="s">
        <v>2464</v>
      </c>
      <c r="S1572" s="520" t="s">
        <v>2464</v>
      </c>
      <c r="T1572" s="520" t="s">
        <v>2464</v>
      </c>
      <c r="U1572" s="520" t="s">
        <v>13609</v>
      </c>
      <c r="V1572" s="520" t="s">
        <v>13610</v>
      </c>
      <c r="W1572" s="520" t="s">
        <v>6302</v>
      </c>
      <c r="X1572" s="520" t="s">
        <v>6303</v>
      </c>
      <c r="Y1572" s="520" t="s">
        <v>2464</v>
      </c>
      <c r="Z1572" s="520" t="s">
        <v>2464</v>
      </c>
      <c r="AA1572" s="520" t="s">
        <v>2690</v>
      </c>
      <c r="AB1572" s="520" t="s">
        <v>13611</v>
      </c>
      <c r="AC1572" s="520" t="s">
        <v>13612</v>
      </c>
      <c r="AD1572" s="520" t="s">
        <v>2464</v>
      </c>
      <c r="AE1572" s="520" t="s">
        <v>6427</v>
      </c>
      <c r="AF1572" s="520" t="s">
        <v>2464</v>
      </c>
      <c r="AG1572" s="520" t="s">
        <v>2464</v>
      </c>
    </row>
    <row r="1573" spans="1:33" ht="12.75" hidden="1" customHeight="1" outlineLevel="1">
      <c r="A1573" s="520" t="s">
        <v>13613</v>
      </c>
      <c r="B1573" s="520" t="s">
        <v>13614</v>
      </c>
      <c r="C1573" s="520" t="s">
        <v>13614</v>
      </c>
      <c r="D1573" s="520" t="s">
        <v>13614</v>
      </c>
      <c r="E1573" s="520" t="s">
        <v>13220</v>
      </c>
      <c r="F1573" s="520">
        <v>1</v>
      </c>
      <c r="G1573" s="523">
        <v>36526.000011574077</v>
      </c>
      <c r="H1573" s="523">
        <v>47848.999988425923</v>
      </c>
      <c r="I1573" s="523">
        <v>42599.59003472222</v>
      </c>
      <c r="J1573" s="520" t="s">
        <v>2465</v>
      </c>
      <c r="K1573" s="520">
        <v>1</v>
      </c>
      <c r="L1573" s="520" t="s">
        <v>2464</v>
      </c>
      <c r="M1573" s="520" t="s">
        <v>13615</v>
      </c>
      <c r="N1573" s="523">
        <v>39482</v>
      </c>
      <c r="O1573" s="520" t="s">
        <v>6517</v>
      </c>
      <c r="P1573" s="520" t="s">
        <v>2464</v>
      </c>
      <c r="Q1573" s="520" t="s">
        <v>13616</v>
      </c>
      <c r="R1573" s="520" t="s">
        <v>2464</v>
      </c>
      <c r="S1573" s="520" t="s">
        <v>2464</v>
      </c>
      <c r="T1573" s="520" t="s">
        <v>2464</v>
      </c>
      <c r="U1573" s="520" t="s">
        <v>13617</v>
      </c>
      <c r="V1573" s="520" t="s">
        <v>13618</v>
      </c>
      <c r="W1573" s="520" t="s">
        <v>6302</v>
      </c>
      <c r="X1573" s="520" t="s">
        <v>6303</v>
      </c>
      <c r="Y1573" s="520" t="s">
        <v>2464</v>
      </c>
      <c r="Z1573" s="520" t="s">
        <v>2464</v>
      </c>
      <c r="AA1573" s="520" t="s">
        <v>2690</v>
      </c>
      <c r="AB1573" s="520" t="s">
        <v>13619</v>
      </c>
      <c r="AC1573" s="520" t="s">
        <v>13620</v>
      </c>
      <c r="AD1573" s="520" t="s">
        <v>2464</v>
      </c>
      <c r="AE1573" s="520" t="s">
        <v>6525</v>
      </c>
      <c r="AF1573" s="520" t="s">
        <v>2464</v>
      </c>
      <c r="AG1573" s="520" t="s">
        <v>2464</v>
      </c>
    </row>
    <row r="1574" spans="1:33" ht="12.75" hidden="1" customHeight="1" outlineLevel="1">
      <c r="A1574" s="520" t="s">
        <v>13621</v>
      </c>
      <c r="B1574" s="520" t="s">
        <v>13622</v>
      </c>
      <c r="C1574" s="520" t="s">
        <v>13622</v>
      </c>
      <c r="D1574" s="520" t="s">
        <v>13622</v>
      </c>
      <c r="E1574" s="520" t="s">
        <v>13220</v>
      </c>
      <c r="F1574" s="520">
        <v>1</v>
      </c>
      <c r="G1574" s="523">
        <v>36526.000011574077</v>
      </c>
      <c r="H1574" s="523">
        <v>47848.999988425923</v>
      </c>
      <c r="I1574" s="523">
        <v>42599.59003472222</v>
      </c>
      <c r="J1574" s="520" t="s">
        <v>2465</v>
      </c>
      <c r="K1574" s="520">
        <v>1</v>
      </c>
      <c r="L1574" s="520" t="s">
        <v>2464</v>
      </c>
      <c r="M1574" s="520" t="s">
        <v>13623</v>
      </c>
      <c r="N1574" s="523">
        <v>39482</v>
      </c>
      <c r="O1574" s="520" t="s">
        <v>6541</v>
      </c>
      <c r="P1574" s="520" t="s">
        <v>2464</v>
      </c>
      <c r="Q1574" s="520" t="s">
        <v>13624</v>
      </c>
      <c r="R1574" s="520" t="s">
        <v>13625</v>
      </c>
      <c r="S1574" s="520" t="s">
        <v>13626</v>
      </c>
      <c r="T1574" s="520" t="s">
        <v>2464</v>
      </c>
      <c r="U1574" s="520" t="s">
        <v>13627</v>
      </c>
      <c r="V1574" s="520" t="s">
        <v>13628</v>
      </c>
      <c r="W1574" s="520" t="s">
        <v>6302</v>
      </c>
      <c r="X1574" s="520" t="s">
        <v>6303</v>
      </c>
      <c r="Y1574" s="520" t="s">
        <v>13629</v>
      </c>
      <c r="Z1574" s="520" t="s">
        <v>13630</v>
      </c>
      <c r="AA1574" s="520" t="s">
        <v>2690</v>
      </c>
      <c r="AB1574" s="520" t="s">
        <v>13631</v>
      </c>
      <c r="AC1574" s="520" t="s">
        <v>13632</v>
      </c>
      <c r="AD1574" s="520" t="s">
        <v>13633</v>
      </c>
      <c r="AE1574" s="520" t="s">
        <v>6549</v>
      </c>
      <c r="AF1574" s="520" t="s">
        <v>2464</v>
      </c>
      <c r="AG1574" s="520" t="s">
        <v>13634</v>
      </c>
    </row>
    <row r="1575" spans="1:33" ht="12.75" hidden="1" customHeight="1" outlineLevel="1">
      <c r="A1575" s="520" t="s">
        <v>13635</v>
      </c>
      <c r="B1575" s="520" t="s">
        <v>13636</v>
      </c>
      <c r="C1575" s="520" t="s">
        <v>13636</v>
      </c>
      <c r="D1575" s="520" t="s">
        <v>13636</v>
      </c>
      <c r="E1575" s="520" t="s">
        <v>13220</v>
      </c>
      <c r="F1575" s="520">
        <v>1</v>
      </c>
      <c r="G1575" s="523">
        <v>36526.000011574077</v>
      </c>
      <c r="H1575" s="523">
        <v>47848.999988425923</v>
      </c>
      <c r="I1575" s="523">
        <v>42599.59003472222</v>
      </c>
      <c r="J1575" s="520" t="s">
        <v>2465</v>
      </c>
      <c r="K1575" s="520">
        <v>1</v>
      </c>
      <c r="L1575" s="520" t="s">
        <v>2464</v>
      </c>
      <c r="M1575" s="520" t="s">
        <v>13637</v>
      </c>
      <c r="N1575" s="523">
        <v>39482</v>
      </c>
      <c r="O1575" s="520" t="s">
        <v>6541</v>
      </c>
      <c r="P1575" s="520" t="s">
        <v>2464</v>
      </c>
      <c r="Q1575" s="520" t="s">
        <v>13638</v>
      </c>
      <c r="R1575" s="520" t="s">
        <v>2464</v>
      </c>
      <c r="S1575" s="520" t="s">
        <v>13639</v>
      </c>
      <c r="T1575" s="520" t="s">
        <v>2464</v>
      </c>
      <c r="U1575" s="520" t="s">
        <v>13638</v>
      </c>
      <c r="V1575" s="520" t="s">
        <v>13640</v>
      </c>
      <c r="W1575" s="520" t="s">
        <v>6302</v>
      </c>
      <c r="X1575" s="520" t="s">
        <v>6303</v>
      </c>
      <c r="Y1575" s="520" t="s">
        <v>13641</v>
      </c>
      <c r="Z1575" s="520" t="s">
        <v>13642</v>
      </c>
      <c r="AA1575" s="520" t="s">
        <v>2690</v>
      </c>
      <c r="AB1575" s="520" t="s">
        <v>13643</v>
      </c>
      <c r="AC1575" s="520" t="s">
        <v>13644</v>
      </c>
      <c r="AD1575" s="520" t="s">
        <v>2464</v>
      </c>
      <c r="AE1575" s="520" t="s">
        <v>6549</v>
      </c>
      <c r="AF1575" s="520" t="s">
        <v>2464</v>
      </c>
      <c r="AG1575" s="520" t="s">
        <v>13634</v>
      </c>
    </row>
    <row r="1576" spans="1:33" ht="12.75" hidden="1" customHeight="1" outlineLevel="1">
      <c r="A1576" s="520" t="s">
        <v>13645</v>
      </c>
      <c r="B1576" s="520" t="s">
        <v>13646</v>
      </c>
      <c r="C1576" s="520" t="s">
        <v>13646</v>
      </c>
      <c r="D1576" s="520" t="s">
        <v>13646</v>
      </c>
      <c r="E1576" s="520" t="s">
        <v>13220</v>
      </c>
      <c r="F1576" s="520">
        <v>1</v>
      </c>
      <c r="G1576" s="523">
        <v>36526.000011574077</v>
      </c>
      <c r="H1576" s="523">
        <v>47848.999988425923</v>
      </c>
      <c r="I1576" s="523">
        <v>42599.59003472222</v>
      </c>
      <c r="J1576" s="520" t="s">
        <v>2465</v>
      </c>
      <c r="K1576" s="520">
        <v>1</v>
      </c>
      <c r="L1576" s="520" t="s">
        <v>2464</v>
      </c>
      <c r="M1576" s="520" t="s">
        <v>13647</v>
      </c>
      <c r="N1576" s="523">
        <v>39482</v>
      </c>
      <c r="O1576" s="520" t="s">
        <v>6541</v>
      </c>
      <c r="P1576" s="520" t="s">
        <v>2464</v>
      </c>
      <c r="Q1576" s="520" t="s">
        <v>13648</v>
      </c>
      <c r="R1576" s="520" t="s">
        <v>2464</v>
      </c>
      <c r="S1576" s="520" t="s">
        <v>13649</v>
      </c>
      <c r="T1576" s="520" t="s">
        <v>2464</v>
      </c>
      <c r="U1576" s="520" t="s">
        <v>13650</v>
      </c>
      <c r="V1576" s="520" t="s">
        <v>13651</v>
      </c>
      <c r="W1576" s="520" t="s">
        <v>6302</v>
      </c>
      <c r="X1576" s="520" t="s">
        <v>6303</v>
      </c>
      <c r="Y1576" s="520" t="s">
        <v>13652</v>
      </c>
      <c r="Z1576" s="520" t="s">
        <v>13653</v>
      </c>
      <c r="AA1576" s="520" t="s">
        <v>2690</v>
      </c>
      <c r="AB1576" s="520" t="s">
        <v>13654</v>
      </c>
      <c r="AC1576" s="520" t="s">
        <v>13655</v>
      </c>
      <c r="AD1576" s="520" t="s">
        <v>2464</v>
      </c>
      <c r="AE1576" s="520" t="s">
        <v>6549</v>
      </c>
      <c r="AF1576" s="520" t="s">
        <v>2464</v>
      </c>
      <c r="AG1576" s="520" t="s">
        <v>13656</v>
      </c>
    </row>
    <row r="1577" spans="1:33" ht="12.75" hidden="1" customHeight="1" outlineLevel="1">
      <c r="A1577" s="520" t="s">
        <v>13657</v>
      </c>
      <c r="B1577" s="520" t="s">
        <v>13658</v>
      </c>
      <c r="C1577" s="520" t="s">
        <v>13658</v>
      </c>
      <c r="D1577" s="520" t="s">
        <v>13658</v>
      </c>
      <c r="E1577" s="520" t="s">
        <v>13220</v>
      </c>
      <c r="F1577" s="520">
        <v>1</v>
      </c>
      <c r="G1577" s="523">
        <v>36526.000011574077</v>
      </c>
      <c r="H1577" s="523">
        <v>47848.999988425923</v>
      </c>
      <c r="I1577" s="523">
        <v>42599.59003472222</v>
      </c>
      <c r="J1577" s="520" t="s">
        <v>2465</v>
      </c>
      <c r="K1577" s="520">
        <v>1</v>
      </c>
      <c r="L1577" s="520" t="s">
        <v>2464</v>
      </c>
      <c r="M1577" s="520" t="s">
        <v>13659</v>
      </c>
      <c r="N1577" s="523">
        <v>39482</v>
      </c>
      <c r="O1577" s="520" t="s">
        <v>6541</v>
      </c>
      <c r="P1577" s="520" t="s">
        <v>2464</v>
      </c>
      <c r="Q1577" s="520" t="s">
        <v>13660</v>
      </c>
      <c r="R1577" s="520" t="s">
        <v>13661</v>
      </c>
      <c r="S1577" s="520" t="s">
        <v>2464</v>
      </c>
      <c r="T1577" s="520" t="s">
        <v>2464</v>
      </c>
      <c r="U1577" s="520" t="s">
        <v>13662</v>
      </c>
      <c r="V1577" s="520" t="s">
        <v>13663</v>
      </c>
      <c r="W1577" s="520" t="s">
        <v>6302</v>
      </c>
      <c r="X1577" s="520" t="s">
        <v>6303</v>
      </c>
      <c r="Y1577" s="520" t="s">
        <v>2464</v>
      </c>
      <c r="Z1577" s="520" t="s">
        <v>2464</v>
      </c>
      <c r="AA1577" s="520" t="s">
        <v>2690</v>
      </c>
      <c r="AB1577" s="520" t="s">
        <v>13664</v>
      </c>
      <c r="AC1577" s="520" t="s">
        <v>13665</v>
      </c>
      <c r="AD1577" s="520" t="s">
        <v>13666</v>
      </c>
      <c r="AE1577" s="520" t="s">
        <v>6549</v>
      </c>
      <c r="AF1577" s="520" t="s">
        <v>2464</v>
      </c>
      <c r="AG1577" s="520" t="s">
        <v>2464</v>
      </c>
    </row>
    <row r="1578" spans="1:33" ht="12.75" hidden="1" customHeight="1" outlineLevel="1">
      <c r="A1578" s="520" t="s">
        <v>13667</v>
      </c>
      <c r="B1578" s="520" t="s">
        <v>13668</v>
      </c>
      <c r="C1578" s="520" t="s">
        <v>13668</v>
      </c>
      <c r="D1578" s="520" t="s">
        <v>13668</v>
      </c>
      <c r="E1578" s="520" t="s">
        <v>13220</v>
      </c>
      <c r="F1578" s="520">
        <v>1</v>
      </c>
      <c r="G1578" s="523">
        <v>36526.000011574077</v>
      </c>
      <c r="H1578" s="523">
        <v>47848.999988425923</v>
      </c>
      <c r="I1578" s="523">
        <v>42599.59003472222</v>
      </c>
      <c r="J1578" s="520" t="s">
        <v>2465</v>
      </c>
      <c r="K1578" s="520">
        <v>1</v>
      </c>
      <c r="L1578" s="520" t="s">
        <v>2464</v>
      </c>
      <c r="M1578" s="520" t="s">
        <v>13669</v>
      </c>
      <c r="N1578" s="523">
        <v>39482</v>
      </c>
      <c r="O1578" s="520" t="s">
        <v>6541</v>
      </c>
      <c r="P1578" s="520" t="s">
        <v>2464</v>
      </c>
      <c r="Q1578" s="520" t="s">
        <v>13670</v>
      </c>
      <c r="R1578" s="520" t="s">
        <v>2464</v>
      </c>
      <c r="S1578" s="520" t="s">
        <v>2464</v>
      </c>
      <c r="T1578" s="520" t="s">
        <v>2464</v>
      </c>
      <c r="U1578" s="520" t="s">
        <v>13671</v>
      </c>
      <c r="V1578" s="520" t="s">
        <v>13672</v>
      </c>
      <c r="W1578" s="520" t="s">
        <v>6302</v>
      </c>
      <c r="X1578" s="520" t="s">
        <v>6303</v>
      </c>
      <c r="Y1578" s="520" t="s">
        <v>2464</v>
      </c>
      <c r="Z1578" s="520" t="s">
        <v>2464</v>
      </c>
      <c r="AA1578" s="520" t="s">
        <v>2690</v>
      </c>
      <c r="AB1578" s="520" t="s">
        <v>13673</v>
      </c>
      <c r="AC1578" s="520" t="s">
        <v>13674</v>
      </c>
      <c r="AD1578" s="520" t="s">
        <v>2464</v>
      </c>
      <c r="AE1578" s="520" t="s">
        <v>6549</v>
      </c>
      <c r="AF1578" s="520" t="s">
        <v>2464</v>
      </c>
      <c r="AG1578" s="520" t="s">
        <v>2464</v>
      </c>
    </row>
    <row r="1579" spans="1:33" ht="12.75" hidden="1" customHeight="1" outlineLevel="1">
      <c r="A1579" s="520" t="s">
        <v>13675</v>
      </c>
      <c r="B1579" s="520" t="s">
        <v>13676</v>
      </c>
      <c r="C1579" s="520" t="s">
        <v>13676</v>
      </c>
      <c r="D1579" s="520" t="s">
        <v>13676</v>
      </c>
      <c r="E1579" s="520" t="s">
        <v>2464</v>
      </c>
      <c r="F1579" s="520">
        <v>0</v>
      </c>
      <c r="G1579" s="523">
        <v>36526.000011574077</v>
      </c>
      <c r="H1579" s="523">
        <v>47848.999988425923</v>
      </c>
      <c r="I1579" s="523">
        <v>41843.911157407405</v>
      </c>
      <c r="J1579" s="520" t="s">
        <v>2465</v>
      </c>
      <c r="K1579" s="520">
        <v>1</v>
      </c>
      <c r="L1579" s="520" t="s">
        <v>2464</v>
      </c>
      <c r="M1579" s="520" t="s">
        <v>13677</v>
      </c>
      <c r="N1579" s="523">
        <v>39482</v>
      </c>
      <c r="O1579" s="520" t="s">
        <v>2464</v>
      </c>
      <c r="P1579" s="520" t="s">
        <v>2464</v>
      </c>
      <c r="Q1579" s="520" t="s">
        <v>2464</v>
      </c>
      <c r="R1579" s="520" t="s">
        <v>2464</v>
      </c>
      <c r="S1579" s="520" t="s">
        <v>2464</v>
      </c>
      <c r="T1579" s="520" t="s">
        <v>2464</v>
      </c>
      <c r="U1579" s="520" t="s">
        <v>2464</v>
      </c>
      <c r="V1579" s="520" t="s">
        <v>2464</v>
      </c>
      <c r="W1579" s="520" t="s">
        <v>2464</v>
      </c>
      <c r="X1579" s="520" t="s">
        <v>2464</v>
      </c>
      <c r="Y1579" s="520" t="s">
        <v>2464</v>
      </c>
      <c r="Z1579" s="520" t="s">
        <v>2464</v>
      </c>
      <c r="AA1579" s="520" t="s">
        <v>2689</v>
      </c>
      <c r="AB1579" s="520" t="s">
        <v>13678</v>
      </c>
      <c r="AC1579" s="520" t="s">
        <v>2464</v>
      </c>
      <c r="AD1579" s="520" t="s">
        <v>2464</v>
      </c>
      <c r="AE1579" s="520" t="s">
        <v>2464</v>
      </c>
      <c r="AF1579" s="520" t="s">
        <v>2464</v>
      </c>
      <c r="AG1579" s="520" t="s">
        <v>2464</v>
      </c>
    </row>
    <row r="1580" spans="1:33" ht="12.75" hidden="1" customHeight="1" outlineLevel="1">
      <c r="A1580" s="520" t="s">
        <v>13679</v>
      </c>
      <c r="B1580" s="520" t="s">
        <v>13680</v>
      </c>
      <c r="C1580" s="520" t="s">
        <v>13680</v>
      </c>
      <c r="D1580" s="520" t="s">
        <v>13680</v>
      </c>
      <c r="E1580" s="520" t="s">
        <v>13675</v>
      </c>
      <c r="F1580" s="520">
        <v>1</v>
      </c>
      <c r="G1580" s="523">
        <v>36526.000011574077</v>
      </c>
      <c r="H1580" s="523">
        <v>47848.999988425923</v>
      </c>
      <c r="I1580" s="523">
        <v>42599.59003472222</v>
      </c>
      <c r="J1580" s="520" t="s">
        <v>2465</v>
      </c>
      <c r="K1580" s="520">
        <v>1</v>
      </c>
      <c r="L1580" s="520" t="s">
        <v>2464</v>
      </c>
      <c r="M1580" s="520" t="s">
        <v>13681</v>
      </c>
      <c r="N1580" s="523">
        <v>39482</v>
      </c>
      <c r="O1580" s="520" t="s">
        <v>2464</v>
      </c>
      <c r="P1580" s="520" t="s">
        <v>2464</v>
      </c>
      <c r="Q1580" s="520" t="s">
        <v>13682</v>
      </c>
      <c r="R1580" s="520" t="s">
        <v>13683</v>
      </c>
      <c r="S1580" s="520" t="s">
        <v>2464</v>
      </c>
      <c r="T1580" s="520" t="s">
        <v>2464</v>
      </c>
      <c r="U1580" s="520" t="s">
        <v>13682</v>
      </c>
      <c r="V1580" s="520" t="s">
        <v>13684</v>
      </c>
      <c r="W1580" s="520" t="s">
        <v>5910</v>
      </c>
      <c r="X1580" s="520" t="s">
        <v>5911</v>
      </c>
      <c r="Y1580" s="520" t="s">
        <v>2464</v>
      </c>
      <c r="Z1580" s="520" t="s">
        <v>2464</v>
      </c>
      <c r="AA1580" s="520" t="s">
        <v>2690</v>
      </c>
      <c r="AB1580" s="520" t="s">
        <v>13685</v>
      </c>
      <c r="AC1580" s="520" t="s">
        <v>13686</v>
      </c>
      <c r="AD1580" s="520" t="s">
        <v>13687</v>
      </c>
      <c r="AE1580" s="520" t="s">
        <v>2464</v>
      </c>
      <c r="AF1580" s="520" t="s">
        <v>2629</v>
      </c>
      <c r="AG1580" s="520" t="s">
        <v>2464</v>
      </c>
    </row>
    <row r="1581" spans="1:33" ht="12.75" hidden="1" customHeight="1" outlineLevel="1">
      <c r="A1581" s="520" t="s">
        <v>13688</v>
      </c>
      <c r="B1581" s="520" t="s">
        <v>13689</v>
      </c>
      <c r="C1581" s="520" t="s">
        <v>13689</v>
      </c>
      <c r="D1581" s="520" t="s">
        <v>13689</v>
      </c>
      <c r="E1581" s="520" t="s">
        <v>13675</v>
      </c>
      <c r="F1581" s="520">
        <v>1</v>
      </c>
      <c r="G1581" s="523">
        <v>36526.000011574077</v>
      </c>
      <c r="H1581" s="523">
        <v>47848.999988425923</v>
      </c>
      <c r="I1581" s="523">
        <v>42599.59003472222</v>
      </c>
      <c r="J1581" s="520" t="s">
        <v>2465</v>
      </c>
      <c r="K1581" s="520">
        <v>1</v>
      </c>
      <c r="L1581" s="520" t="s">
        <v>2464</v>
      </c>
      <c r="M1581" s="520" t="s">
        <v>13690</v>
      </c>
      <c r="N1581" s="523">
        <v>39482</v>
      </c>
      <c r="O1581" s="520" t="s">
        <v>2464</v>
      </c>
      <c r="P1581" s="520" t="s">
        <v>2464</v>
      </c>
      <c r="Q1581" s="520" t="s">
        <v>6005</v>
      </c>
      <c r="R1581" s="520" t="s">
        <v>13691</v>
      </c>
      <c r="S1581" s="520" t="s">
        <v>2464</v>
      </c>
      <c r="T1581" s="520" t="s">
        <v>2464</v>
      </c>
      <c r="U1581" s="520" t="s">
        <v>6005</v>
      </c>
      <c r="V1581" s="520" t="s">
        <v>13692</v>
      </c>
      <c r="W1581" s="520" t="s">
        <v>5910</v>
      </c>
      <c r="X1581" s="520" t="s">
        <v>5911</v>
      </c>
      <c r="Y1581" s="520" t="s">
        <v>2464</v>
      </c>
      <c r="Z1581" s="520" t="s">
        <v>2464</v>
      </c>
      <c r="AA1581" s="520" t="s">
        <v>2690</v>
      </c>
      <c r="AB1581" s="520" t="s">
        <v>13693</v>
      </c>
      <c r="AC1581" s="520" t="s">
        <v>13694</v>
      </c>
      <c r="AD1581" s="520" t="s">
        <v>13695</v>
      </c>
      <c r="AE1581" s="520" t="s">
        <v>2464</v>
      </c>
      <c r="AF1581" s="520" t="s">
        <v>2629</v>
      </c>
      <c r="AG1581" s="520" t="s">
        <v>2464</v>
      </c>
    </row>
    <row r="1582" spans="1:33" ht="12.75" hidden="1" customHeight="1" outlineLevel="1">
      <c r="A1582" s="520" t="s">
        <v>13696</v>
      </c>
      <c r="B1582" s="520" t="s">
        <v>13697</v>
      </c>
      <c r="C1582" s="520" t="s">
        <v>13697</v>
      </c>
      <c r="D1582" s="520" t="s">
        <v>13697</v>
      </c>
      <c r="E1582" s="520" t="s">
        <v>13675</v>
      </c>
      <c r="F1582" s="520">
        <v>1</v>
      </c>
      <c r="G1582" s="523">
        <v>36526.000011574077</v>
      </c>
      <c r="H1582" s="523">
        <v>47848.999988425923</v>
      </c>
      <c r="I1582" s="523">
        <v>42599.59003472222</v>
      </c>
      <c r="J1582" s="520" t="s">
        <v>2465</v>
      </c>
      <c r="K1582" s="520">
        <v>1</v>
      </c>
      <c r="L1582" s="520" t="s">
        <v>2464</v>
      </c>
      <c r="M1582" s="520" t="s">
        <v>13698</v>
      </c>
      <c r="N1582" s="523">
        <v>39482</v>
      </c>
      <c r="O1582" s="520" t="s">
        <v>2464</v>
      </c>
      <c r="P1582" s="520" t="s">
        <v>2464</v>
      </c>
      <c r="Q1582" s="520" t="s">
        <v>13699</v>
      </c>
      <c r="R1582" s="520" t="s">
        <v>13700</v>
      </c>
      <c r="S1582" s="520" t="s">
        <v>2464</v>
      </c>
      <c r="T1582" s="520" t="s">
        <v>2464</v>
      </c>
      <c r="U1582" s="520" t="s">
        <v>13701</v>
      </c>
      <c r="V1582" s="520" t="s">
        <v>2464</v>
      </c>
      <c r="W1582" s="520" t="s">
        <v>5910</v>
      </c>
      <c r="X1582" s="520" t="s">
        <v>5911</v>
      </c>
      <c r="Y1582" s="520" t="s">
        <v>2464</v>
      </c>
      <c r="Z1582" s="520" t="s">
        <v>2464</v>
      </c>
      <c r="AA1582" s="520" t="s">
        <v>2690</v>
      </c>
      <c r="AB1582" s="520" t="s">
        <v>13702</v>
      </c>
      <c r="AC1582" s="520" t="s">
        <v>2464</v>
      </c>
      <c r="AD1582" s="520" t="s">
        <v>13703</v>
      </c>
      <c r="AE1582" s="520" t="s">
        <v>2464</v>
      </c>
      <c r="AF1582" s="520" t="s">
        <v>2629</v>
      </c>
      <c r="AG1582" s="520" t="s">
        <v>2464</v>
      </c>
    </row>
    <row r="1583" spans="1:33" ht="12.75" hidden="1" customHeight="1" outlineLevel="1">
      <c r="A1583" s="520" t="s">
        <v>13704</v>
      </c>
      <c r="B1583" s="520" t="s">
        <v>13705</v>
      </c>
      <c r="C1583" s="520" t="s">
        <v>13705</v>
      </c>
      <c r="D1583" s="520" t="s">
        <v>13705</v>
      </c>
      <c r="E1583" s="520" t="s">
        <v>13675</v>
      </c>
      <c r="F1583" s="520">
        <v>1</v>
      </c>
      <c r="G1583" s="523">
        <v>36526.000011574077</v>
      </c>
      <c r="H1583" s="523">
        <v>47848.999988425923</v>
      </c>
      <c r="I1583" s="523">
        <v>42599.59003472222</v>
      </c>
      <c r="J1583" s="520" t="s">
        <v>2465</v>
      </c>
      <c r="K1583" s="520">
        <v>1</v>
      </c>
      <c r="L1583" s="520" t="s">
        <v>2464</v>
      </c>
      <c r="M1583" s="520" t="s">
        <v>13706</v>
      </c>
      <c r="N1583" s="523">
        <v>39482</v>
      </c>
      <c r="O1583" s="520" t="s">
        <v>2464</v>
      </c>
      <c r="P1583" s="520" t="s">
        <v>2464</v>
      </c>
      <c r="Q1583" s="520" t="s">
        <v>13707</v>
      </c>
      <c r="R1583" s="520" t="s">
        <v>2464</v>
      </c>
      <c r="S1583" s="520" t="s">
        <v>2464</v>
      </c>
      <c r="T1583" s="520" t="s">
        <v>2464</v>
      </c>
      <c r="U1583" s="520" t="s">
        <v>13708</v>
      </c>
      <c r="V1583" s="520" t="s">
        <v>13709</v>
      </c>
      <c r="W1583" s="520" t="s">
        <v>5910</v>
      </c>
      <c r="X1583" s="520" t="s">
        <v>5911</v>
      </c>
      <c r="Y1583" s="520" t="s">
        <v>2464</v>
      </c>
      <c r="Z1583" s="520" t="s">
        <v>2464</v>
      </c>
      <c r="AA1583" s="520" t="s">
        <v>2690</v>
      </c>
      <c r="AB1583" s="520" t="s">
        <v>13710</v>
      </c>
      <c r="AC1583" s="520" t="s">
        <v>13711</v>
      </c>
      <c r="AD1583" s="520" t="s">
        <v>2464</v>
      </c>
      <c r="AE1583" s="520" t="s">
        <v>2464</v>
      </c>
      <c r="AF1583" s="520" t="s">
        <v>2629</v>
      </c>
      <c r="AG1583" s="520" t="s">
        <v>2464</v>
      </c>
    </row>
    <row r="1584" spans="1:33" ht="12.75" hidden="1" customHeight="1" outlineLevel="1">
      <c r="A1584" s="520" t="s">
        <v>13712</v>
      </c>
      <c r="B1584" s="520" t="s">
        <v>13713</v>
      </c>
      <c r="C1584" s="520" t="s">
        <v>13713</v>
      </c>
      <c r="D1584" s="520" t="s">
        <v>13713</v>
      </c>
      <c r="E1584" s="520" t="s">
        <v>13675</v>
      </c>
      <c r="F1584" s="520">
        <v>1</v>
      </c>
      <c r="G1584" s="523">
        <v>36526.000011574077</v>
      </c>
      <c r="H1584" s="523">
        <v>47848.999988425923</v>
      </c>
      <c r="I1584" s="523">
        <v>42599.59003472222</v>
      </c>
      <c r="J1584" s="520" t="s">
        <v>2465</v>
      </c>
      <c r="K1584" s="520">
        <v>1</v>
      </c>
      <c r="L1584" s="520" t="s">
        <v>2464</v>
      </c>
      <c r="M1584" s="520" t="s">
        <v>13714</v>
      </c>
      <c r="N1584" s="523">
        <v>39482</v>
      </c>
      <c r="O1584" s="520" t="s">
        <v>2464</v>
      </c>
      <c r="P1584" s="520" t="s">
        <v>2464</v>
      </c>
      <c r="Q1584" s="520" t="s">
        <v>13715</v>
      </c>
      <c r="R1584" s="520" t="s">
        <v>2464</v>
      </c>
      <c r="S1584" s="520" t="s">
        <v>2464</v>
      </c>
      <c r="T1584" s="520" t="s">
        <v>2464</v>
      </c>
      <c r="U1584" s="520" t="s">
        <v>13715</v>
      </c>
      <c r="V1584" s="520" t="s">
        <v>13716</v>
      </c>
      <c r="W1584" s="520" t="s">
        <v>5910</v>
      </c>
      <c r="X1584" s="520" t="s">
        <v>5911</v>
      </c>
      <c r="Y1584" s="520" t="s">
        <v>2464</v>
      </c>
      <c r="Z1584" s="520" t="s">
        <v>2464</v>
      </c>
      <c r="AA1584" s="520" t="s">
        <v>2690</v>
      </c>
      <c r="AB1584" s="520" t="s">
        <v>13717</v>
      </c>
      <c r="AC1584" s="520" t="s">
        <v>13718</v>
      </c>
      <c r="AD1584" s="520" t="s">
        <v>2464</v>
      </c>
      <c r="AE1584" s="520" t="s">
        <v>2464</v>
      </c>
      <c r="AF1584" s="520" t="s">
        <v>2629</v>
      </c>
      <c r="AG1584" s="520" t="s">
        <v>2464</v>
      </c>
    </row>
    <row r="1585" spans="1:33" ht="12.75" hidden="1" customHeight="1" outlineLevel="1">
      <c r="A1585" s="520" t="s">
        <v>13719</v>
      </c>
      <c r="B1585" s="520" t="s">
        <v>13720</v>
      </c>
      <c r="C1585" s="520" t="s">
        <v>13720</v>
      </c>
      <c r="D1585" s="520" t="s">
        <v>13720</v>
      </c>
      <c r="E1585" s="520" t="s">
        <v>13675</v>
      </c>
      <c r="F1585" s="520">
        <v>1</v>
      </c>
      <c r="G1585" s="523">
        <v>36526.000011574077</v>
      </c>
      <c r="H1585" s="523">
        <v>47848.999988425923</v>
      </c>
      <c r="I1585" s="523">
        <v>42599.59003472222</v>
      </c>
      <c r="J1585" s="520" t="s">
        <v>2465</v>
      </c>
      <c r="K1585" s="520">
        <v>1</v>
      </c>
      <c r="L1585" s="520" t="s">
        <v>2464</v>
      </c>
      <c r="M1585" s="520" t="s">
        <v>13721</v>
      </c>
      <c r="N1585" s="523">
        <v>39482</v>
      </c>
      <c r="O1585" s="520" t="s">
        <v>2464</v>
      </c>
      <c r="P1585" s="520" t="s">
        <v>2464</v>
      </c>
      <c r="Q1585" s="520" t="s">
        <v>13722</v>
      </c>
      <c r="R1585" s="520" t="s">
        <v>2464</v>
      </c>
      <c r="S1585" s="520" t="s">
        <v>2464</v>
      </c>
      <c r="T1585" s="520" t="s">
        <v>2464</v>
      </c>
      <c r="U1585" s="520" t="s">
        <v>13722</v>
      </c>
      <c r="V1585" s="520" t="s">
        <v>13723</v>
      </c>
      <c r="W1585" s="520" t="s">
        <v>5910</v>
      </c>
      <c r="X1585" s="520" t="s">
        <v>5911</v>
      </c>
      <c r="Y1585" s="520" t="s">
        <v>2464</v>
      </c>
      <c r="Z1585" s="520" t="s">
        <v>2464</v>
      </c>
      <c r="AA1585" s="520" t="s">
        <v>2690</v>
      </c>
      <c r="AB1585" s="520" t="s">
        <v>13724</v>
      </c>
      <c r="AC1585" s="520" t="s">
        <v>13725</v>
      </c>
      <c r="AD1585" s="520" t="s">
        <v>2464</v>
      </c>
      <c r="AE1585" s="520" t="s">
        <v>2464</v>
      </c>
      <c r="AF1585" s="520" t="s">
        <v>2629</v>
      </c>
      <c r="AG1585" s="520" t="s">
        <v>2464</v>
      </c>
    </row>
    <row r="1586" spans="1:33" ht="12.75" hidden="1" customHeight="1" outlineLevel="1">
      <c r="A1586" s="520" t="s">
        <v>13726</v>
      </c>
      <c r="B1586" s="520" t="s">
        <v>13727</v>
      </c>
      <c r="C1586" s="520" t="s">
        <v>13727</v>
      </c>
      <c r="D1586" s="520" t="s">
        <v>13727</v>
      </c>
      <c r="E1586" s="520" t="s">
        <v>13675</v>
      </c>
      <c r="F1586" s="520">
        <v>1</v>
      </c>
      <c r="G1586" s="523">
        <v>36526.000011574077</v>
      </c>
      <c r="H1586" s="523">
        <v>47848.999988425923</v>
      </c>
      <c r="I1586" s="523">
        <v>42599.59003472222</v>
      </c>
      <c r="J1586" s="520" t="s">
        <v>2465</v>
      </c>
      <c r="K1586" s="520">
        <v>1</v>
      </c>
      <c r="L1586" s="520" t="s">
        <v>2464</v>
      </c>
      <c r="M1586" s="520" t="s">
        <v>13728</v>
      </c>
      <c r="N1586" s="523">
        <v>39482</v>
      </c>
      <c r="O1586" s="520" t="s">
        <v>2464</v>
      </c>
      <c r="P1586" s="520" t="s">
        <v>2464</v>
      </c>
      <c r="Q1586" s="520" t="s">
        <v>13729</v>
      </c>
      <c r="R1586" s="520" t="s">
        <v>2464</v>
      </c>
      <c r="S1586" s="520" t="s">
        <v>2464</v>
      </c>
      <c r="T1586" s="520" t="s">
        <v>2464</v>
      </c>
      <c r="U1586" s="520" t="s">
        <v>13730</v>
      </c>
      <c r="V1586" s="520" t="s">
        <v>13731</v>
      </c>
      <c r="W1586" s="520" t="s">
        <v>5910</v>
      </c>
      <c r="X1586" s="520" t="s">
        <v>5911</v>
      </c>
      <c r="Y1586" s="520" t="s">
        <v>2464</v>
      </c>
      <c r="Z1586" s="520" t="s">
        <v>2464</v>
      </c>
      <c r="AA1586" s="520" t="s">
        <v>2690</v>
      </c>
      <c r="AB1586" s="520" t="s">
        <v>13732</v>
      </c>
      <c r="AC1586" s="520" t="s">
        <v>13733</v>
      </c>
      <c r="AD1586" s="520" t="s">
        <v>2464</v>
      </c>
      <c r="AE1586" s="520" t="s">
        <v>2464</v>
      </c>
      <c r="AF1586" s="520" t="s">
        <v>2629</v>
      </c>
      <c r="AG1586" s="520" t="s">
        <v>2464</v>
      </c>
    </row>
    <row r="1587" spans="1:33" ht="12.75" hidden="1" customHeight="1" outlineLevel="1">
      <c r="A1587" s="520" t="s">
        <v>13734</v>
      </c>
      <c r="B1587" s="520" t="s">
        <v>13735</v>
      </c>
      <c r="C1587" s="520" t="s">
        <v>13735</v>
      </c>
      <c r="D1587" s="520" t="s">
        <v>13735</v>
      </c>
      <c r="E1587" s="520" t="s">
        <v>13675</v>
      </c>
      <c r="F1587" s="520">
        <v>1</v>
      </c>
      <c r="G1587" s="523">
        <v>36526.000011574077</v>
      </c>
      <c r="H1587" s="523">
        <v>47848.999988425923</v>
      </c>
      <c r="I1587" s="523">
        <v>42599.59003472222</v>
      </c>
      <c r="J1587" s="520" t="s">
        <v>2465</v>
      </c>
      <c r="K1587" s="520">
        <v>1</v>
      </c>
      <c r="L1587" s="520" t="s">
        <v>2464</v>
      </c>
      <c r="M1587" s="520" t="s">
        <v>13736</v>
      </c>
      <c r="N1587" s="523">
        <v>39482</v>
      </c>
      <c r="O1587" s="520" t="s">
        <v>2464</v>
      </c>
      <c r="P1587" s="520" t="s">
        <v>2464</v>
      </c>
      <c r="Q1587" s="520" t="s">
        <v>13737</v>
      </c>
      <c r="R1587" s="520" t="s">
        <v>2464</v>
      </c>
      <c r="S1587" s="520" t="s">
        <v>2464</v>
      </c>
      <c r="T1587" s="520" t="s">
        <v>2464</v>
      </c>
      <c r="U1587" s="520" t="s">
        <v>13737</v>
      </c>
      <c r="V1587" s="520" t="s">
        <v>13738</v>
      </c>
      <c r="W1587" s="520" t="s">
        <v>5910</v>
      </c>
      <c r="X1587" s="520" t="s">
        <v>5911</v>
      </c>
      <c r="Y1587" s="520" t="s">
        <v>2464</v>
      </c>
      <c r="Z1587" s="520" t="s">
        <v>2464</v>
      </c>
      <c r="AA1587" s="520" t="s">
        <v>2690</v>
      </c>
      <c r="AB1587" s="520" t="s">
        <v>13739</v>
      </c>
      <c r="AC1587" s="520" t="s">
        <v>13740</v>
      </c>
      <c r="AD1587" s="520" t="s">
        <v>2464</v>
      </c>
      <c r="AE1587" s="520" t="s">
        <v>2464</v>
      </c>
      <c r="AF1587" s="520" t="s">
        <v>2629</v>
      </c>
      <c r="AG1587" s="520" t="s">
        <v>2464</v>
      </c>
    </row>
    <row r="1588" spans="1:33" ht="12.75" hidden="1" customHeight="1" outlineLevel="1">
      <c r="A1588" s="520" t="s">
        <v>13741</v>
      </c>
      <c r="B1588" s="520" t="s">
        <v>13742</v>
      </c>
      <c r="C1588" s="520" t="s">
        <v>13742</v>
      </c>
      <c r="D1588" s="520" t="s">
        <v>13742</v>
      </c>
      <c r="E1588" s="520" t="s">
        <v>13675</v>
      </c>
      <c r="F1588" s="520">
        <v>1</v>
      </c>
      <c r="G1588" s="523">
        <v>36526.000011574077</v>
      </c>
      <c r="H1588" s="523">
        <v>47848.999988425923</v>
      </c>
      <c r="I1588" s="523">
        <v>42599.59003472222</v>
      </c>
      <c r="J1588" s="520" t="s">
        <v>2465</v>
      </c>
      <c r="K1588" s="520">
        <v>1</v>
      </c>
      <c r="L1588" s="520" t="s">
        <v>2464</v>
      </c>
      <c r="M1588" s="520" t="s">
        <v>13743</v>
      </c>
      <c r="N1588" s="523">
        <v>39482</v>
      </c>
      <c r="O1588" s="520" t="s">
        <v>2464</v>
      </c>
      <c r="P1588" s="520" t="s">
        <v>2464</v>
      </c>
      <c r="Q1588" s="520" t="s">
        <v>13744</v>
      </c>
      <c r="R1588" s="520" t="s">
        <v>13745</v>
      </c>
      <c r="S1588" s="520" t="s">
        <v>2464</v>
      </c>
      <c r="T1588" s="520" t="s">
        <v>2464</v>
      </c>
      <c r="U1588" s="520" t="s">
        <v>13746</v>
      </c>
      <c r="V1588" s="520" t="s">
        <v>13747</v>
      </c>
      <c r="W1588" s="520" t="s">
        <v>5910</v>
      </c>
      <c r="X1588" s="520" t="s">
        <v>5911</v>
      </c>
      <c r="Y1588" s="520" t="s">
        <v>2464</v>
      </c>
      <c r="Z1588" s="520" t="s">
        <v>2464</v>
      </c>
      <c r="AA1588" s="520" t="s">
        <v>2690</v>
      </c>
      <c r="AB1588" s="520" t="s">
        <v>13748</v>
      </c>
      <c r="AC1588" s="520" t="s">
        <v>13749</v>
      </c>
      <c r="AD1588" s="520" t="s">
        <v>13750</v>
      </c>
      <c r="AE1588" s="520" t="s">
        <v>2464</v>
      </c>
      <c r="AF1588" s="520" t="s">
        <v>2629</v>
      </c>
      <c r="AG1588" s="520" t="s">
        <v>2464</v>
      </c>
    </row>
    <row r="1589" spans="1:33" ht="12.75" hidden="1" customHeight="1" outlineLevel="1">
      <c r="A1589" s="520" t="s">
        <v>13751</v>
      </c>
      <c r="B1589" s="520" t="s">
        <v>13752</v>
      </c>
      <c r="C1589" s="520" t="s">
        <v>13752</v>
      </c>
      <c r="D1589" s="520" t="s">
        <v>13752</v>
      </c>
      <c r="E1589" s="520" t="s">
        <v>13675</v>
      </c>
      <c r="F1589" s="520">
        <v>1</v>
      </c>
      <c r="G1589" s="523">
        <v>36526.000011574077</v>
      </c>
      <c r="H1589" s="523">
        <v>47848.999988425923</v>
      </c>
      <c r="I1589" s="523">
        <v>42599.59003472222</v>
      </c>
      <c r="J1589" s="520" t="s">
        <v>2465</v>
      </c>
      <c r="K1589" s="520">
        <v>1</v>
      </c>
      <c r="L1589" s="520" t="s">
        <v>2464</v>
      </c>
      <c r="M1589" s="520" t="s">
        <v>13753</v>
      </c>
      <c r="N1589" s="523">
        <v>39482</v>
      </c>
      <c r="O1589" s="520" t="s">
        <v>2464</v>
      </c>
      <c r="P1589" s="520" t="s">
        <v>2464</v>
      </c>
      <c r="Q1589" s="520" t="s">
        <v>13754</v>
      </c>
      <c r="R1589" s="520" t="s">
        <v>2464</v>
      </c>
      <c r="S1589" s="520" t="s">
        <v>13755</v>
      </c>
      <c r="T1589" s="520" t="s">
        <v>2464</v>
      </c>
      <c r="U1589" s="520" t="s">
        <v>13756</v>
      </c>
      <c r="V1589" s="520" t="s">
        <v>13757</v>
      </c>
      <c r="W1589" s="520" t="s">
        <v>5910</v>
      </c>
      <c r="X1589" s="520" t="s">
        <v>5911</v>
      </c>
      <c r="Y1589" s="520" t="s">
        <v>13758</v>
      </c>
      <c r="Z1589" s="520" t="s">
        <v>13759</v>
      </c>
      <c r="AA1589" s="520" t="s">
        <v>2690</v>
      </c>
      <c r="AB1589" s="520" t="s">
        <v>13760</v>
      </c>
      <c r="AC1589" s="520" t="s">
        <v>13761</v>
      </c>
      <c r="AD1589" s="520" t="s">
        <v>2464</v>
      </c>
      <c r="AE1589" s="520" t="s">
        <v>2464</v>
      </c>
      <c r="AF1589" s="520" t="s">
        <v>2629</v>
      </c>
      <c r="AG1589" s="520" t="s">
        <v>13762</v>
      </c>
    </row>
    <row r="1590" spans="1:33" ht="12.75" hidden="1" customHeight="1" outlineLevel="1">
      <c r="A1590" s="520" t="s">
        <v>13763</v>
      </c>
      <c r="B1590" s="520" t="s">
        <v>13764</v>
      </c>
      <c r="C1590" s="520" t="s">
        <v>13764</v>
      </c>
      <c r="D1590" s="520" t="s">
        <v>13764</v>
      </c>
      <c r="E1590" s="520" t="s">
        <v>13675</v>
      </c>
      <c r="F1590" s="520">
        <v>1</v>
      </c>
      <c r="G1590" s="523">
        <v>36526.000011574077</v>
      </c>
      <c r="H1590" s="523">
        <v>47848.999988425923</v>
      </c>
      <c r="I1590" s="523">
        <v>42599.59003472222</v>
      </c>
      <c r="J1590" s="520" t="s">
        <v>2465</v>
      </c>
      <c r="K1590" s="520">
        <v>1</v>
      </c>
      <c r="L1590" s="520" t="s">
        <v>2464</v>
      </c>
      <c r="M1590" s="520" t="s">
        <v>13765</v>
      </c>
      <c r="N1590" s="523">
        <v>39482</v>
      </c>
      <c r="O1590" s="520" t="s">
        <v>2464</v>
      </c>
      <c r="P1590" s="520" t="s">
        <v>2464</v>
      </c>
      <c r="Q1590" s="520" t="s">
        <v>13766</v>
      </c>
      <c r="R1590" s="520" t="s">
        <v>2464</v>
      </c>
      <c r="S1590" s="520" t="s">
        <v>13767</v>
      </c>
      <c r="T1590" s="520" t="s">
        <v>2464</v>
      </c>
      <c r="U1590" s="520" t="s">
        <v>13768</v>
      </c>
      <c r="V1590" s="520" t="s">
        <v>2464</v>
      </c>
      <c r="W1590" s="520" t="s">
        <v>5910</v>
      </c>
      <c r="X1590" s="520" t="s">
        <v>5911</v>
      </c>
      <c r="Y1590" s="520" t="s">
        <v>13769</v>
      </c>
      <c r="Z1590" s="520" t="s">
        <v>13770</v>
      </c>
      <c r="AA1590" s="520" t="s">
        <v>2690</v>
      </c>
      <c r="AB1590" s="520" t="s">
        <v>13771</v>
      </c>
      <c r="AC1590" s="520" t="s">
        <v>2464</v>
      </c>
      <c r="AD1590" s="520" t="s">
        <v>2464</v>
      </c>
      <c r="AE1590" s="520" t="s">
        <v>2464</v>
      </c>
      <c r="AF1590" s="520" t="s">
        <v>2629</v>
      </c>
      <c r="AG1590" s="520" t="s">
        <v>13772</v>
      </c>
    </row>
    <row r="1591" spans="1:33" ht="12.75" hidden="1" customHeight="1" outlineLevel="1">
      <c r="A1591" s="520" t="s">
        <v>13773</v>
      </c>
      <c r="B1591" s="520" t="s">
        <v>13774</v>
      </c>
      <c r="C1591" s="520" t="s">
        <v>13774</v>
      </c>
      <c r="D1591" s="520" t="s">
        <v>13774</v>
      </c>
      <c r="E1591" s="520" t="s">
        <v>13675</v>
      </c>
      <c r="F1591" s="520">
        <v>1</v>
      </c>
      <c r="G1591" s="523">
        <v>36526.000011574077</v>
      </c>
      <c r="H1591" s="523">
        <v>47848.999988425923</v>
      </c>
      <c r="I1591" s="523">
        <v>42599.59003472222</v>
      </c>
      <c r="J1591" s="520" t="s">
        <v>2465</v>
      </c>
      <c r="K1591" s="520">
        <v>1</v>
      </c>
      <c r="L1591" s="520" t="s">
        <v>2464</v>
      </c>
      <c r="M1591" s="520" t="s">
        <v>13775</v>
      </c>
      <c r="N1591" s="523">
        <v>39482</v>
      </c>
      <c r="O1591" s="520" t="s">
        <v>2464</v>
      </c>
      <c r="P1591" s="520" t="s">
        <v>2464</v>
      </c>
      <c r="Q1591" s="520" t="s">
        <v>13776</v>
      </c>
      <c r="R1591" s="520" t="s">
        <v>13777</v>
      </c>
      <c r="S1591" s="520" t="s">
        <v>2464</v>
      </c>
      <c r="T1591" s="520" t="s">
        <v>2464</v>
      </c>
      <c r="U1591" s="520" t="s">
        <v>13776</v>
      </c>
      <c r="V1591" s="520" t="s">
        <v>2464</v>
      </c>
      <c r="W1591" s="520" t="s">
        <v>5910</v>
      </c>
      <c r="X1591" s="520" t="s">
        <v>5911</v>
      </c>
      <c r="Y1591" s="520" t="s">
        <v>13778</v>
      </c>
      <c r="Z1591" s="520" t="s">
        <v>13779</v>
      </c>
      <c r="AA1591" s="520" t="s">
        <v>2690</v>
      </c>
      <c r="AB1591" s="520" t="s">
        <v>13780</v>
      </c>
      <c r="AC1591" s="520" t="s">
        <v>2464</v>
      </c>
      <c r="AD1591" s="520" t="s">
        <v>13781</v>
      </c>
      <c r="AE1591" s="520" t="s">
        <v>2464</v>
      </c>
      <c r="AF1591" s="520" t="s">
        <v>2629</v>
      </c>
      <c r="AG1591" s="520" t="s">
        <v>2464</v>
      </c>
    </row>
    <row r="1592" spans="1:33" ht="12.75" hidden="1" customHeight="1" outlineLevel="1">
      <c r="A1592" s="520" t="s">
        <v>13782</v>
      </c>
      <c r="B1592" s="520" t="s">
        <v>13783</v>
      </c>
      <c r="C1592" s="520" t="s">
        <v>13783</v>
      </c>
      <c r="D1592" s="520" t="s">
        <v>13783</v>
      </c>
      <c r="E1592" s="520" t="s">
        <v>13675</v>
      </c>
      <c r="F1592" s="520">
        <v>1</v>
      </c>
      <c r="G1592" s="523">
        <v>36526.000011574077</v>
      </c>
      <c r="H1592" s="523">
        <v>47848.999988425923</v>
      </c>
      <c r="I1592" s="523">
        <v>42599.59003472222</v>
      </c>
      <c r="J1592" s="520" t="s">
        <v>2465</v>
      </c>
      <c r="K1592" s="520">
        <v>1</v>
      </c>
      <c r="L1592" s="520" t="s">
        <v>2464</v>
      </c>
      <c r="M1592" s="520" t="s">
        <v>13784</v>
      </c>
      <c r="N1592" s="523">
        <v>39482</v>
      </c>
      <c r="O1592" s="520" t="s">
        <v>2464</v>
      </c>
      <c r="P1592" s="520" t="s">
        <v>2464</v>
      </c>
      <c r="Q1592" s="520" t="s">
        <v>13785</v>
      </c>
      <c r="R1592" s="520" t="s">
        <v>13786</v>
      </c>
      <c r="S1592" s="520" t="s">
        <v>2464</v>
      </c>
      <c r="T1592" s="520" t="s">
        <v>2464</v>
      </c>
      <c r="U1592" s="520" t="s">
        <v>13787</v>
      </c>
      <c r="V1592" s="520" t="s">
        <v>13788</v>
      </c>
      <c r="W1592" s="520" t="s">
        <v>5910</v>
      </c>
      <c r="X1592" s="520" t="s">
        <v>5911</v>
      </c>
      <c r="Y1592" s="520" t="s">
        <v>2464</v>
      </c>
      <c r="Z1592" s="520" t="s">
        <v>2464</v>
      </c>
      <c r="AA1592" s="520" t="s">
        <v>2690</v>
      </c>
      <c r="AB1592" s="520" t="s">
        <v>13789</v>
      </c>
      <c r="AC1592" s="520" t="s">
        <v>13790</v>
      </c>
      <c r="AD1592" s="520" t="s">
        <v>13791</v>
      </c>
      <c r="AE1592" s="520" t="s">
        <v>2464</v>
      </c>
      <c r="AF1592" s="520" t="s">
        <v>2629</v>
      </c>
      <c r="AG1592" s="520" t="s">
        <v>2464</v>
      </c>
    </row>
    <row r="1593" spans="1:33" ht="12.75" hidden="1" customHeight="1" outlineLevel="1">
      <c r="A1593" s="520" t="s">
        <v>13792</v>
      </c>
      <c r="B1593" s="520" t="s">
        <v>13793</v>
      </c>
      <c r="C1593" s="520" t="s">
        <v>13793</v>
      </c>
      <c r="D1593" s="520" t="s">
        <v>13793</v>
      </c>
      <c r="E1593" s="520" t="s">
        <v>13675</v>
      </c>
      <c r="F1593" s="520">
        <v>1</v>
      </c>
      <c r="G1593" s="523">
        <v>36526.000011574077</v>
      </c>
      <c r="H1593" s="523">
        <v>47848.999988425923</v>
      </c>
      <c r="I1593" s="523">
        <v>42599.59003472222</v>
      </c>
      <c r="J1593" s="520" t="s">
        <v>2465</v>
      </c>
      <c r="K1593" s="520">
        <v>1</v>
      </c>
      <c r="L1593" s="520" t="s">
        <v>2464</v>
      </c>
      <c r="M1593" s="520" t="s">
        <v>13794</v>
      </c>
      <c r="N1593" s="523">
        <v>39482</v>
      </c>
      <c r="O1593" s="520" t="s">
        <v>2464</v>
      </c>
      <c r="P1593" s="520" t="s">
        <v>2464</v>
      </c>
      <c r="Q1593" s="520" t="s">
        <v>6023</v>
      </c>
      <c r="R1593" s="520" t="s">
        <v>2464</v>
      </c>
      <c r="S1593" s="520" t="s">
        <v>2464</v>
      </c>
      <c r="T1593" s="520" t="s">
        <v>2464</v>
      </c>
      <c r="U1593" s="520" t="s">
        <v>6023</v>
      </c>
      <c r="V1593" s="520" t="s">
        <v>2464</v>
      </c>
      <c r="W1593" s="520" t="s">
        <v>5910</v>
      </c>
      <c r="X1593" s="520" t="s">
        <v>5911</v>
      </c>
      <c r="Y1593" s="520" t="s">
        <v>2464</v>
      </c>
      <c r="Z1593" s="520" t="s">
        <v>2464</v>
      </c>
      <c r="AA1593" s="520" t="s">
        <v>2690</v>
      </c>
      <c r="AB1593" s="520" t="s">
        <v>13795</v>
      </c>
      <c r="AC1593" s="520" t="s">
        <v>2464</v>
      </c>
      <c r="AD1593" s="520" t="s">
        <v>2464</v>
      </c>
      <c r="AE1593" s="520" t="s">
        <v>2464</v>
      </c>
      <c r="AF1593" s="520" t="s">
        <v>2629</v>
      </c>
      <c r="AG1593" s="520" t="s">
        <v>2464</v>
      </c>
    </row>
    <row r="1594" spans="1:33" ht="12.75" hidden="1" customHeight="1" outlineLevel="1">
      <c r="A1594" s="520" t="s">
        <v>13796</v>
      </c>
      <c r="B1594" s="520" t="s">
        <v>13797</v>
      </c>
      <c r="C1594" s="520" t="s">
        <v>13797</v>
      </c>
      <c r="D1594" s="520" t="s">
        <v>13797</v>
      </c>
      <c r="E1594" s="520" t="s">
        <v>13675</v>
      </c>
      <c r="F1594" s="520">
        <v>1</v>
      </c>
      <c r="G1594" s="523">
        <v>36526.000011574077</v>
      </c>
      <c r="H1594" s="523">
        <v>47848.999988425923</v>
      </c>
      <c r="I1594" s="523">
        <v>42599.59003472222</v>
      </c>
      <c r="J1594" s="520" t="s">
        <v>2465</v>
      </c>
      <c r="K1594" s="520">
        <v>1</v>
      </c>
      <c r="L1594" s="520" t="s">
        <v>2464</v>
      </c>
      <c r="M1594" s="520" t="s">
        <v>13798</v>
      </c>
      <c r="N1594" s="523">
        <v>39482</v>
      </c>
      <c r="O1594" s="520" t="s">
        <v>2464</v>
      </c>
      <c r="P1594" s="520" t="s">
        <v>2464</v>
      </c>
      <c r="Q1594" s="520" t="s">
        <v>6005</v>
      </c>
      <c r="R1594" s="520" t="s">
        <v>13799</v>
      </c>
      <c r="S1594" s="520" t="s">
        <v>2464</v>
      </c>
      <c r="T1594" s="520" t="s">
        <v>2464</v>
      </c>
      <c r="U1594" s="520" t="s">
        <v>6005</v>
      </c>
      <c r="V1594" s="520" t="s">
        <v>13800</v>
      </c>
      <c r="W1594" s="520" t="s">
        <v>5910</v>
      </c>
      <c r="X1594" s="520" t="s">
        <v>5911</v>
      </c>
      <c r="Y1594" s="520" t="s">
        <v>13801</v>
      </c>
      <c r="Z1594" s="520" t="s">
        <v>13802</v>
      </c>
      <c r="AA1594" s="520" t="s">
        <v>2690</v>
      </c>
      <c r="AB1594" s="520" t="s">
        <v>13803</v>
      </c>
      <c r="AC1594" s="520" t="s">
        <v>13804</v>
      </c>
      <c r="AD1594" s="520" t="s">
        <v>13805</v>
      </c>
      <c r="AE1594" s="520" t="s">
        <v>2464</v>
      </c>
      <c r="AF1594" s="520" t="s">
        <v>2629</v>
      </c>
      <c r="AG1594" s="520" t="s">
        <v>2464</v>
      </c>
    </row>
    <row r="1595" spans="1:33" ht="12.75" hidden="1" customHeight="1" outlineLevel="1">
      <c r="A1595" s="520" t="s">
        <v>13806</v>
      </c>
      <c r="B1595" s="520" t="s">
        <v>13807</v>
      </c>
      <c r="C1595" s="520" t="s">
        <v>13807</v>
      </c>
      <c r="D1595" s="520" t="s">
        <v>13808</v>
      </c>
      <c r="E1595" s="520" t="s">
        <v>13675</v>
      </c>
      <c r="F1595" s="520">
        <v>1</v>
      </c>
      <c r="G1595" s="523">
        <v>36526.000011574077</v>
      </c>
      <c r="H1595" s="523">
        <v>47848.999988425923</v>
      </c>
      <c r="I1595" s="523">
        <v>42599.59003472222</v>
      </c>
      <c r="J1595" s="520" t="s">
        <v>2465</v>
      </c>
      <c r="K1595" s="520">
        <v>1</v>
      </c>
      <c r="L1595" s="520" t="s">
        <v>2464</v>
      </c>
      <c r="M1595" s="520" t="s">
        <v>13809</v>
      </c>
      <c r="N1595" s="523">
        <v>39482</v>
      </c>
      <c r="O1595" s="520" t="s">
        <v>2464</v>
      </c>
      <c r="P1595" s="520" t="s">
        <v>12825</v>
      </c>
      <c r="Q1595" s="520" t="s">
        <v>6075</v>
      </c>
      <c r="R1595" s="520" t="s">
        <v>2464</v>
      </c>
      <c r="S1595" s="520" t="s">
        <v>2464</v>
      </c>
      <c r="T1595" s="520" t="s">
        <v>6077</v>
      </c>
      <c r="U1595" s="520" t="s">
        <v>6075</v>
      </c>
      <c r="V1595" s="520" t="s">
        <v>13810</v>
      </c>
      <c r="W1595" s="520" t="s">
        <v>5910</v>
      </c>
      <c r="X1595" s="520" t="s">
        <v>5911</v>
      </c>
      <c r="Y1595" s="520" t="s">
        <v>13811</v>
      </c>
      <c r="Z1595" s="520" t="s">
        <v>13812</v>
      </c>
      <c r="AA1595" s="520" t="s">
        <v>2690</v>
      </c>
      <c r="AB1595" s="520" t="s">
        <v>13813</v>
      </c>
      <c r="AC1595" s="520" t="s">
        <v>13814</v>
      </c>
      <c r="AD1595" s="520" t="s">
        <v>2464</v>
      </c>
      <c r="AE1595" s="520" t="s">
        <v>2464</v>
      </c>
      <c r="AF1595" s="520" t="s">
        <v>2629</v>
      </c>
      <c r="AG1595" s="520" t="s">
        <v>2464</v>
      </c>
    </row>
    <row r="1596" spans="1:33" ht="12.75" hidden="1" customHeight="1" outlineLevel="1">
      <c r="A1596" s="520" t="s">
        <v>13815</v>
      </c>
      <c r="B1596" s="520" t="s">
        <v>13816</v>
      </c>
      <c r="C1596" s="520" t="s">
        <v>13816</v>
      </c>
      <c r="D1596" s="520" t="s">
        <v>13816</v>
      </c>
      <c r="E1596" s="520" t="s">
        <v>13675</v>
      </c>
      <c r="F1596" s="520">
        <v>1</v>
      </c>
      <c r="G1596" s="523">
        <v>36526.000011574077</v>
      </c>
      <c r="H1596" s="523">
        <v>47848.999988425923</v>
      </c>
      <c r="I1596" s="523">
        <v>42599.59003472222</v>
      </c>
      <c r="J1596" s="520" t="s">
        <v>2465</v>
      </c>
      <c r="K1596" s="520">
        <v>1</v>
      </c>
      <c r="L1596" s="520" t="s">
        <v>2464</v>
      </c>
      <c r="M1596" s="520" t="s">
        <v>13817</v>
      </c>
      <c r="N1596" s="523">
        <v>39482</v>
      </c>
      <c r="O1596" s="520" t="s">
        <v>2464</v>
      </c>
      <c r="P1596" s="520" t="s">
        <v>2464</v>
      </c>
      <c r="Q1596" s="520" t="s">
        <v>13818</v>
      </c>
      <c r="R1596" s="520" t="s">
        <v>2464</v>
      </c>
      <c r="S1596" s="520" t="s">
        <v>2464</v>
      </c>
      <c r="T1596" s="520" t="s">
        <v>2464</v>
      </c>
      <c r="U1596" s="520" t="s">
        <v>13819</v>
      </c>
      <c r="V1596" s="520" t="s">
        <v>13820</v>
      </c>
      <c r="W1596" s="520" t="s">
        <v>5910</v>
      </c>
      <c r="X1596" s="520" t="s">
        <v>5911</v>
      </c>
      <c r="Y1596" s="520" t="s">
        <v>2464</v>
      </c>
      <c r="Z1596" s="520" t="s">
        <v>2464</v>
      </c>
      <c r="AA1596" s="520" t="s">
        <v>2690</v>
      </c>
      <c r="AB1596" s="520" t="s">
        <v>13821</v>
      </c>
      <c r="AC1596" s="520" t="s">
        <v>13822</v>
      </c>
      <c r="AD1596" s="520" t="s">
        <v>2464</v>
      </c>
      <c r="AE1596" s="520" t="s">
        <v>2464</v>
      </c>
      <c r="AF1596" s="520" t="s">
        <v>2629</v>
      </c>
      <c r="AG1596" s="520" t="s">
        <v>2464</v>
      </c>
    </row>
    <row r="1597" spans="1:33" ht="12.75" hidden="1" customHeight="1" outlineLevel="1">
      <c r="A1597" s="520" t="s">
        <v>13823</v>
      </c>
      <c r="B1597" s="520" t="s">
        <v>13824</v>
      </c>
      <c r="C1597" s="520" t="s">
        <v>13824</v>
      </c>
      <c r="D1597" s="520" t="s">
        <v>13825</v>
      </c>
      <c r="E1597" s="520" t="s">
        <v>13675</v>
      </c>
      <c r="F1597" s="520">
        <v>1</v>
      </c>
      <c r="G1597" s="523">
        <v>36526.000011574077</v>
      </c>
      <c r="H1597" s="523">
        <v>47848.999988425923</v>
      </c>
      <c r="I1597" s="523">
        <v>41843.911157407405</v>
      </c>
      <c r="J1597" s="520" t="s">
        <v>2465</v>
      </c>
      <c r="K1597" s="520">
        <v>1</v>
      </c>
      <c r="L1597" s="520" t="s">
        <v>2464</v>
      </c>
      <c r="M1597" s="520" t="s">
        <v>13826</v>
      </c>
      <c r="N1597" s="523">
        <v>39482</v>
      </c>
      <c r="O1597" s="520" t="s">
        <v>2464</v>
      </c>
      <c r="P1597" s="520" t="s">
        <v>2464</v>
      </c>
      <c r="Q1597" s="520" t="s">
        <v>2464</v>
      </c>
      <c r="R1597" s="520" t="s">
        <v>2464</v>
      </c>
      <c r="S1597" s="520" t="s">
        <v>2464</v>
      </c>
      <c r="T1597" s="520" t="s">
        <v>2464</v>
      </c>
      <c r="U1597" s="520" t="s">
        <v>2464</v>
      </c>
      <c r="V1597" s="520" t="s">
        <v>2464</v>
      </c>
      <c r="W1597" s="520" t="s">
        <v>6094</v>
      </c>
      <c r="X1597" s="520" t="s">
        <v>6095</v>
      </c>
      <c r="Y1597" s="520" t="s">
        <v>2464</v>
      </c>
      <c r="Z1597" s="520" t="s">
        <v>2464</v>
      </c>
      <c r="AA1597" s="520" t="s">
        <v>2690</v>
      </c>
      <c r="AB1597" s="520" t="s">
        <v>13827</v>
      </c>
      <c r="AC1597" s="520" t="s">
        <v>2464</v>
      </c>
      <c r="AD1597" s="520" t="s">
        <v>2464</v>
      </c>
      <c r="AE1597" s="520" t="s">
        <v>2464</v>
      </c>
      <c r="AF1597" s="520" t="s">
        <v>2464</v>
      </c>
      <c r="AG1597" s="520" t="s">
        <v>2464</v>
      </c>
    </row>
    <row r="1598" spans="1:33" ht="12.75" hidden="1" customHeight="1" outlineLevel="1">
      <c r="A1598" s="520" t="s">
        <v>13828</v>
      </c>
      <c r="B1598" s="520" t="s">
        <v>13829</v>
      </c>
      <c r="C1598" s="520" t="s">
        <v>13829</v>
      </c>
      <c r="D1598" s="520" t="s">
        <v>13830</v>
      </c>
      <c r="E1598" s="520" t="s">
        <v>13675</v>
      </c>
      <c r="F1598" s="520">
        <v>1</v>
      </c>
      <c r="G1598" s="523">
        <v>36526.000011574077</v>
      </c>
      <c r="H1598" s="523">
        <v>47848.999988425923</v>
      </c>
      <c r="I1598" s="523">
        <v>41843.911157407405</v>
      </c>
      <c r="J1598" s="520" t="s">
        <v>2465</v>
      </c>
      <c r="K1598" s="520">
        <v>1</v>
      </c>
      <c r="L1598" s="520" t="s">
        <v>2464</v>
      </c>
      <c r="M1598" s="520" t="s">
        <v>13831</v>
      </c>
      <c r="N1598" s="523">
        <v>39482</v>
      </c>
      <c r="O1598" s="520" t="s">
        <v>2464</v>
      </c>
      <c r="P1598" s="520" t="s">
        <v>2464</v>
      </c>
      <c r="Q1598" s="520" t="s">
        <v>2464</v>
      </c>
      <c r="R1598" s="520" t="s">
        <v>2464</v>
      </c>
      <c r="S1598" s="520" t="s">
        <v>2464</v>
      </c>
      <c r="T1598" s="520" t="s">
        <v>2464</v>
      </c>
      <c r="U1598" s="520" t="s">
        <v>2464</v>
      </c>
      <c r="V1598" s="520" t="s">
        <v>2464</v>
      </c>
      <c r="W1598" s="520" t="s">
        <v>6094</v>
      </c>
      <c r="X1598" s="520" t="s">
        <v>6095</v>
      </c>
      <c r="Y1598" s="520" t="s">
        <v>2464</v>
      </c>
      <c r="Z1598" s="520" t="s">
        <v>2464</v>
      </c>
      <c r="AA1598" s="520" t="s">
        <v>2690</v>
      </c>
      <c r="AB1598" s="520" t="s">
        <v>13832</v>
      </c>
      <c r="AC1598" s="520" t="s">
        <v>2464</v>
      </c>
      <c r="AD1598" s="520" t="s">
        <v>2464</v>
      </c>
      <c r="AE1598" s="520" t="s">
        <v>2464</v>
      </c>
      <c r="AF1598" s="520" t="s">
        <v>2464</v>
      </c>
      <c r="AG1598" s="520" t="s">
        <v>2464</v>
      </c>
    </row>
    <row r="1599" spans="1:33" ht="12.75" hidden="1" customHeight="1" outlineLevel="1">
      <c r="A1599" s="520" t="s">
        <v>13833</v>
      </c>
      <c r="B1599" s="520" t="s">
        <v>13834</v>
      </c>
      <c r="C1599" s="520" t="s">
        <v>13834</v>
      </c>
      <c r="D1599" s="520" t="s">
        <v>13835</v>
      </c>
      <c r="E1599" s="520" t="s">
        <v>13675</v>
      </c>
      <c r="F1599" s="520">
        <v>1</v>
      </c>
      <c r="G1599" s="523">
        <v>36526.000011574077</v>
      </c>
      <c r="H1599" s="523">
        <v>47848.999988425923</v>
      </c>
      <c r="I1599" s="523">
        <v>41843.911157407405</v>
      </c>
      <c r="J1599" s="520" t="s">
        <v>2465</v>
      </c>
      <c r="K1599" s="520">
        <v>1</v>
      </c>
      <c r="L1599" s="520" t="s">
        <v>2464</v>
      </c>
      <c r="M1599" s="520" t="s">
        <v>13836</v>
      </c>
      <c r="N1599" s="523">
        <v>39482</v>
      </c>
      <c r="O1599" s="520" t="s">
        <v>2464</v>
      </c>
      <c r="P1599" s="520" t="s">
        <v>2464</v>
      </c>
      <c r="Q1599" s="520" t="s">
        <v>2464</v>
      </c>
      <c r="R1599" s="520" t="s">
        <v>2464</v>
      </c>
      <c r="S1599" s="520" t="s">
        <v>2464</v>
      </c>
      <c r="T1599" s="520" t="s">
        <v>2464</v>
      </c>
      <c r="U1599" s="520" t="s">
        <v>2464</v>
      </c>
      <c r="V1599" s="520" t="s">
        <v>2464</v>
      </c>
      <c r="W1599" s="520" t="s">
        <v>6094</v>
      </c>
      <c r="X1599" s="520" t="s">
        <v>6095</v>
      </c>
      <c r="Y1599" s="520" t="s">
        <v>2464</v>
      </c>
      <c r="Z1599" s="520" t="s">
        <v>2464</v>
      </c>
      <c r="AA1599" s="520" t="s">
        <v>2690</v>
      </c>
      <c r="AB1599" s="520" t="s">
        <v>13837</v>
      </c>
      <c r="AC1599" s="520" t="s">
        <v>2464</v>
      </c>
      <c r="AD1599" s="520" t="s">
        <v>2464</v>
      </c>
      <c r="AE1599" s="520" t="s">
        <v>2464</v>
      </c>
      <c r="AF1599" s="520" t="s">
        <v>2464</v>
      </c>
      <c r="AG1599" s="520" t="s">
        <v>2464</v>
      </c>
    </row>
    <row r="1600" spans="1:33" ht="12.75" hidden="1" customHeight="1" outlineLevel="1">
      <c r="A1600" s="520" t="s">
        <v>13838</v>
      </c>
      <c r="B1600" s="520" t="s">
        <v>13839</v>
      </c>
      <c r="C1600" s="520" t="s">
        <v>13839</v>
      </c>
      <c r="D1600" s="520" t="s">
        <v>13840</v>
      </c>
      <c r="E1600" s="520" t="s">
        <v>13675</v>
      </c>
      <c r="F1600" s="520">
        <v>1</v>
      </c>
      <c r="G1600" s="523">
        <v>36526.000011574077</v>
      </c>
      <c r="H1600" s="523">
        <v>47848.999988425923</v>
      </c>
      <c r="I1600" s="523">
        <v>41843.911157407405</v>
      </c>
      <c r="J1600" s="520" t="s">
        <v>2465</v>
      </c>
      <c r="K1600" s="520">
        <v>1</v>
      </c>
      <c r="L1600" s="520" t="s">
        <v>2464</v>
      </c>
      <c r="M1600" s="520" t="s">
        <v>13841</v>
      </c>
      <c r="N1600" s="523">
        <v>39482</v>
      </c>
      <c r="O1600" s="520" t="s">
        <v>2464</v>
      </c>
      <c r="P1600" s="520" t="s">
        <v>2464</v>
      </c>
      <c r="Q1600" s="520" t="s">
        <v>2464</v>
      </c>
      <c r="R1600" s="520" t="s">
        <v>2464</v>
      </c>
      <c r="S1600" s="520" t="s">
        <v>2464</v>
      </c>
      <c r="T1600" s="520" t="s">
        <v>2464</v>
      </c>
      <c r="U1600" s="520" t="s">
        <v>2464</v>
      </c>
      <c r="V1600" s="520" t="s">
        <v>2464</v>
      </c>
      <c r="W1600" s="520" t="s">
        <v>6094</v>
      </c>
      <c r="X1600" s="520" t="s">
        <v>6095</v>
      </c>
      <c r="Y1600" s="520" t="s">
        <v>2464</v>
      </c>
      <c r="Z1600" s="520" t="s">
        <v>2464</v>
      </c>
      <c r="AA1600" s="520" t="s">
        <v>2690</v>
      </c>
      <c r="AB1600" s="520" t="s">
        <v>13842</v>
      </c>
      <c r="AC1600" s="520" t="s">
        <v>2464</v>
      </c>
      <c r="AD1600" s="520" t="s">
        <v>2464</v>
      </c>
      <c r="AE1600" s="520" t="s">
        <v>2464</v>
      </c>
      <c r="AF1600" s="520" t="s">
        <v>2464</v>
      </c>
      <c r="AG1600" s="520" t="s">
        <v>2464</v>
      </c>
    </row>
    <row r="1601" spans="1:33" ht="12.75" hidden="1" customHeight="1" outlineLevel="1">
      <c r="A1601" s="520" t="s">
        <v>13843</v>
      </c>
      <c r="B1601" s="520" t="s">
        <v>13844</v>
      </c>
      <c r="C1601" s="520" t="s">
        <v>13844</v>
      </c>
      <c r="D1601" s="520" t="s">
        <v>13845</v>
      </c>
      <c r="E1601" s="520" t="s">
        <v>13675</v>
      </c>
      <c r="F1601" s="520">
        <v>1</v>
      </c>
      <c r="G1601" s="523">
        <v>36526.000011574077</v>
      </c>
      <c r="H1601" s="523">
        <v>47848.999988425923</v>
      </c>
      <c r="I1601" s="523">
        <v>41843.911157407405</v>
      </c>
      <c r="J1601" s="520" t="s">
        <v>2465</v>
      </c>
      <c r="K1601" s="520">
        <v>1</v>
      </c>
      <c r="L1601" s="520" t="s">
        <v>2464</v>
      </c>
      <c r="M1601" s="520" t="s">
        <v>13846</v>
      </c>
      <c r="N1601" s="523">
        <v>39482</v>
      </c>
      <c r="O1601" s="520" t="s">
        <v>2464</v>
      </c>
      <c r="P1601" s="520" t="s">
        <v>2464</v>
      </c>
      <c r="Q1601" s="520" t="s">
        <v>2464</v>
      </c>
      <c r="R1601" s="520" t="s">
        <v>2464</v>
      </c>
      <c r="S1601" s="520" t="s">
        <v>2464</v>
      </c>
      <c r="T1601" s="520" t="s">
        <v>2464</v>
      </c>
      <c r="U1601" s="520" t="s">
        <v>2464</v>
      </c>
      <c r="V1601" s="520" t="s">
        <v>2464</v>
      </c>
      <c r="W1601" s="520" t="s">
        <v>6094</v>
      </c>
      <c r="X1601" s="520" t="s">
        <v>6095</v>
      </c>
      <c r="Y1601" s="520" t="s">
        <v>2464</v>
      </c>
      <c r="Z1601" s="520" t="s">
        <v>2464</v>
      </c>
      <c r="AA1601" s="520" t="s">
        <v>2690</v>
      </c>
      <c r="AB1601" s="520" t="s">
        <v>13847</v>
      </c>
      <c r="AC1601" s="520" t="s">
        <v>2464</v>
      </c>
      <c r="AD1601" s="520" t="s">
        <v>2464</v>
      </c>
      <c r="AE1601" s="520" t="s">
        <v>2464</v>
      </c>
      <c r="AF1601" s="520" t="s">
        <v>2464</v>
      </c>
      <c r="AG1601" s="520" t="s">
        <v>2464</v>
      </c>
    </row>
    <row r="1602" spans="1:33" ht="12.75" hidden="1" customHeight="1" outlineLevel="1">
      <c r="A1602" s="520" t="s">
        <v>13848</v>
      </c>
      <c r="B1602" s="520" t="s">
        <v>13849</v>
      </c>
      <c r="C1602" s="520" t="s">
        <v>13849</v>
      </c>
      <c r="D1602" s="520" t="s">
        <v>13850</v>
      </c>
      <c r="E1602" s="520" t="s">
        <v>13675</v>
      </c>
      <c r="F1602" s="520">
        <v>1</v>
      </c>
      <c r="G1602" s="523">
        <v>36526.000011574077</v>
      </c>
      <c r="H1602" s="523">
        <v>47848.999988425923</v>
      </c>
      <c r="I1602" s="523">
        <v>41843.911157407405</v>
      </c>
      <c r="J1602" s="520" t="s">
        <v>2465</v>
      </c>
      <c r="K1602" s="520">
        <v>1</v>
      </c>
      <c r="L1602" s="520" t="s">
        <v>2464</v>
      </c>
      <c r="M1602" s="520" t="s">
        <v>13851</v>
      </c>
      <c r="N1602" s="523">
        <v>39482</v>
      </c>
      <c r="O1602" s="520" t="s">
        <v>2464</v>
      </c>
      <c r="P1602" s="520" t="s">
        <v>2464</v>
      </c>
      <c r="Q1602" s="520" t="s">
        <v>2464</v>
      </c>
      <c r="R1602" s="520" t="s">
        <v>2464</v>
      </c>
      <c r="S1602" s="520" t="s">
        <v>2464</v>
      </c>
      <c r="T1602" s="520" t="s">
        <v>2464</v>
      </c>
      <c r="U1602" s="520" t="s">
        <v>2464</v>
      </c>
      <c r="V1602" s="520" t="s">
        <v>2464</v>
      </c>
      <c r="W1602" s="520" t="s">
        <v>6094</v>
      </c>
      <c r="X1602" s="520" t="s">
        <v>6095</v>
      </c>
      <c r="Y1602" s="520" t="s">
        <v>2464</v>
      </c>
      <c r="Z1602" s="520" t="s">
        <v>2464</v>
      </c>
      <c r="AA1602" s="520" t="s">
        <v>2690</v>
      </c>
      <c r="AB1602" s="520" t="s">
        <v>13852</v>
      </c>
      <c r="AC1602" s="520" t="s">
        <v>2464</v>
      </c>
      <c r="AD1602" s="520" t="s">
        <v>2464</v>
      </c>
      <c r="AE1602" s="520" t="s">
        <v>2464</v>
      </c>
      <c r="AF1602" s="520" t="s">
        <v>2464</v>
      </c>
      <c r="AG1602" s="520" t="s">
        <v>2464</v>
      </c>
    </row>
    <row r="1603" spans="1:33" ht="12.75" hidden="1" customHeight="1" outlineLevel="1">
      <c r="A1603" s="520" t="s">
        <v>13853</v>
      </c>
      <c r="B1603" s="520" t="s">
        <v>13854</v>
      </c>
      <c r="C1603" s="520" t="s">
        <v>13854</v>
      </c>
      <c r="D1603" s="520" t="s">
        <v>13855</v>
      </c>
      <c r="E1603" s="520" t="s">
        <v>13675</v>
      </c>
      <c r="F1603" s="520">
        <v>1</v>
      </c>
      <c r="G1603" s="523">
        <v>36526.000011574077</v>
      </c>
      <c r="H1603" s="523">
        <v>47848.999988425923</v>
      </c>
      <c r="I1603" s="523">
        <v>41843.911157407405</v>
      </c>
      <c r="J1603" s="520" t="s">
        <v>2465</v>
      </c>
      <c r="K1603" s="520">
        <v>1</v>
      </c>
      <c r="L1603" s="520" t="s">
        <v>2464</v>
      </c>
      <c r="M1603" s="520" t="s">
        <v>13856</v>
      </c>
      <c r="N1603" s="523">
        <v>39482</v>
      </c>
      <c r="O1603" s="520" t="s">
        <v>2464</v>
      </c>
      <c r="P1603" s="520" t="s">
        <v>2464</v>
      </c>
      <c r="Q1603" s="520" t="s">
        <v>2464</v>
      </c>
      <c r="R1603" s="520" t="s">
        <v>2464</v>
      </c>
      <c r="S1603" s="520" t="s">
        <v>2464</v>
      </c>
      <c r="T1603" s="520" t="s">
        <v>2464</v>
      </c>
      <c r="U1603" s="520" t="s">
        <v>2464</v>
      </c>
      <c r="V1603" s="520" t="s">
        <v>2464</v>
      </c>
      <c r="W1603" s="520" t="s">
        <v>6094</v>
      </c>
      <c r="X1603" s="520" t="s">
        <v>6095</v>
      </c>
      <c r="Y1603" s="520" t="s">
        <v>2464</v>
      </c>
      <c r="Z1603" s="520" t="s">
        <v>2464</v>
      </c>
      <c r="AA1603" s="520" t="s">
        <v>2690</v>
      </c>
      <c r="AB1603" s="520" t="s">
        <v>13857</v>
      </c>
      <c r="AC1603" s="520" t="s">
        <v>2464</v>
      </c>
      <c r="AD1603" s="520" t="s">
        <v>2464</v>
      </c>
      <c r="AE1603" s="520" t="s">
        <v>2464</v>
      </c>
      <c r="AF1603" s="520" t="s">
        <v>2464</v>
      </c>
      <c r="AG1603" s="520" t="s">
        <v>2464</v>
      </c>
    </row>
    <row r="1604" spans="1:33" ht="12.75" hidden="1" customHeight="1" outlineLevel="1">
      <c r="A1604" s="520" t="s">
        <v>13858</v>
      </c>
      <c r="B1604" s="520" t="s">
        <v>13859</v>
      </c>
      <c r="C1604" s="520" t="s">
        <v>13859</v>
      </c>
      <c r="D1604" s="520" t="s">
        <v>13860</v>
      </c>
      <c r="E1604" s="520" t="s">
        <v>13675</v>
      </c>
      <c r="F1604" s="520">
        <v>1</v>
      </c>
      <c r="G1604" s="523">
        <v>36526.000011574077</v>
      </c>
      <c r="H1604" s="523">
        <v>47848.999988425923</v>
      </c>
      <c r="I1604" s="523">
        <v>41843.911157407405</v>
      </c>
      <c r="J1604" s="520" t="s">
        <v>2465</v>
      </c>
      <c r="K1604" s="520">
        <v>1</v>
      </c>
      <c r="L1604" s="520" t="s">
        <v>2464</v>
      </c>
      <c r="M1604" s="520" t="s">
        <v>13861</v>
      </c>
      <c r="N1604" s="523">
        <v>39482</v>
      </c>
      <c r="O1604" s="520" t="s">
        <v>2464</v>
      </c>
      <c r="P1604" s="520" t="s">
        <v>2464</v>
      </c>
      <c r="Q1604" s="520" t="s">
        <v>2464</v>
      </c>
      <c r="R1604" s="520" t="s">
        <v>2464</v>
      </c>
      <c r="S1604" s="520" t="s">
        <v>2464</v>
      </c>
      <c r="T1604" s="520" t="s">
        <v>2464</v>
      </c>
      <c r="U1604" s="520" t="s">
        <v>2464</v>
      </c>
      <c r="V1604" s="520" t="s">
        <v>2464</v>
      </c>
      <c r="W1604" s="520" t="s">
        <v>6094</v>
      </c>
      <c r="X1604" s="520" t="s">
        <v>6095</v>
      </c>
      <c r="Y1604" s="520" t="s">
        <v>2464</v>
      </c>
      <c r="Z1604" s="520" t="s">
        <v>2464</v>
      </c>
      <c r="AA1604" s="520" t="s">
        <v>2690</v>
      </c>
      <c r="AB1604" s="520" t="s">
        <v>13862</v>
      </c>
      <c r="AC1604" s="520" t="s">
        <v>2464</v>
      </c>
      <c r="AD1604" s="520" t="s">
        <v>2464</v>
      </c>
      <c r="AE1604" s="520" t="s">
        <v>2464</v>
      </c>
      <c r="AF1604" s="520" t="s">
        <v>2464</v>
      </c>
      <c r="AG1604" s="520" t="s">
        <v>2464</v>
      </c>
    </row>
    <row r="1605" spans="1:33" ht="12.75" hidden="1" customHeight="1" outlineLevel="1">
      <c r="A1605" s="520" t="s">
        <v>13863</v>
      </c>
      <c r="B1605" s="520" t="s">
        <v>13864</v>
      </c>
      <c r="C1605" s="520" t="s">
        <v>13864</v>
      </c>
      <c r="D1605" s="520" t="s">
        <v>13865</v>
      </c>
      <c r="E1605" s="520" t="s">
        <v>13675</v>
      </c>
      <c r="F1605" s="520">
        <v>1</v>
      </c>
      <c r="G1605" s="523">
        <v>36526.000011574077</v>
      </c>
      <c r="H1605" s="523">
        <v>47848.999988425923</v>
      </c>
      <c r="I1605" s="523">
        <v>41843.911157407405</v>
      </c>
      <c r="J1605" s="520" t="s">
        <v>2465</v>
      </c>
      <c r="K1605" s="520">
        <v>1</v>
      </c>
      <c r="L1605" s="520" t="s">
        <v>2464</v>
      </c>
      <c r="M1605" s="520" t="s">
        <v>13866</v>
      </c>
      <c r="N1605" s="523">
        <v>39482</v>
      </c>
      <c r="O1605" s="520" t="s">
        <v>2464</v>
      </c>
      <c r="P1605" s="520" t="s">
        <v>2464</v>
      </c>
      <c r="Q1605" s="520" t="s">
        <v>2464</v>
      </c>
      <c r="R1605" s="520" t="s">
        <v>2464</v>
      </c>
      <c r="S1605" s="520" t="s">
        <v>2464</v>
      </c>
      <c r="T1605" s="520" t="s">
        <v>2464</v>
      </c>
      <c r="U1605" s="520" t="s">
        <v>2464</v>
      </c>
      <c r="V1605" s="520" t="s">
        <v>2464</v>
      </c>
      <c r="W1605" s="520" t="s">
        <v>6094</v>
      </c>
      <c r="X1605" s="520" t="s">
        <v>6095</v>
      </c>
      <c r="Y1605" s="520" t="s">
        <v>2464</v>
      </c>
      <c r="Z1605" s="520" t="s">
        <v>2464</v>
      </c>
      <c r="AA1605" s="520" t="s">
        <v>2690</v>
      </c>
      <c r="AB1605" s="520" t="s">
        <v>13867</v>
      </c>
      <c r="AC1605" s="520" t="s">
        <v>2464</v>
      </c>
      <c r="AD1605" s="520" t="s">
        <v>2464</v>
      </c>
      <c r="AE1605" s="520" t="s">
        <v>2464</v>
      </c>
      <c r="AF1605" s="520" t="s">
        <v>2464</v>
      </c>
      <c r="AG1605" s="520" t="s">
        <v>2464</v>
      </c>
    </row>
    <row r="1606" spans="1:33" ht="12.75" hidden="1" customHeight="1" outlineLevel="1">
      <c r="A1606" s="520" t="s">
        <v>13868</v>
      </c>
      <c r="B1606" s="520" t="s">
        <v>13869</v>
      </c>
      <c r="C1606" s="520" t="s">
        <v>13869</v>
      </c>
      <c r="D1606" s="520" t="s">
        <v>13870</v>
      </c>
      <c r="E1606" s="520" t="s">
        <v>13675</v>
      </c>
      <c r="F1606" s="520">
        <v>1</v>
      </c>
      <c r="G1606" s="523">
        <v>36526.000011574077</v>
      </c>
      <c r="H1606" s="523">
        <v>47848.999988425923</v>
      </c>
      <c r="I1606" s="523">
        <v>41843.911157407405</v>
      </c>
      <c r="J1606" s="520" t="s">
        <v>2465</v>
      </c>
      <c r="K1606" s="520">
        <v>1</v>
      </c>
      <c r="L1606" s="520" t="s">
        <v>2464</v>
      </c>
      <c r="M1606" s="520" t="s">
        <v>13871</v>
      </c>
      <c r="N1606" s="523">
        <v>39482</v>
      </c>
      <c r="O1606" s="520" t="s">
        <v>2464</v>
      </c>
      <c r="P1606" s="520" t="s">
        <v>2464</v>
      </c>
      <c r="Q1606" s="520" t="s">
        <v>2464</v>
      </c>
      <c r="R1606" s="520" t="s">
        <v>2464</v>
      </c>
      <c r="S1606" s="520" t="s">
        <v>2464</v>
      </c>
      <c r="T1606" s="520" t="s">
        <v>2464</v>
      </c>
      <c r="U1606" s="520" t="s">
        <v>2464</v>
      </c>
      <c r="V1606" s="520" t="s">
        <v>2464</v>
      </c>
      <c r="W1606" s="520" t="s">
        <v>6094</v>
      </c>
      <c r="X1606" s="520" t="s">
        <v>6095</v>
      </c>
      <c r="Y1606" s="520" t="s">
        <v>2464</v>
      </c>
      <c r="Z1606" s="520" t="s">
        <v>2464</v>
      </c>
      <c r="AA1606" s="520" t="s">
        <v>2690</v>
      </c>
      <c r="AB1606" s="520" t="s">
        <v>13872</v>
      </c>
      <c r="AC1606" s="520" t="s">
        <v>2464</v>
      </c>
      <c r="AD1606" s="520" t="s">
        <v>2464</v>
      </c>
      <c r="AE1606" s="520" t="s">
        <v>2464</v>
      </c>
      <c r="AF1606" s="520" t="s">
        <v>2464</v>
      </c>
      <c r="AG1606" s="520" t="s">
        <v>2464</v>
      </c>
    </row>
    <row r="1607" spans="1:33" ht="12.75" hidden="1" customHeight="1" outlineLevel="1">
      <c r="A1607" s="520" t="s">
        <v>13873</v>
      </c>
      <c r="B1607" s="520" t="s">
        <v>13874</v>
      </c>
      <c r="C1607" s="520" t="s">
        <v>13874</v>
      </c>
      <c r="D1607" s="520" t="s">
        <v>13875</v>
      </c>
      <c r="E1607" s="520" t="s">
        <v>13675</v>
      </c>
      <c r="F1607" s="520">
        <v>1</v>
      </c>
      <c r="G1607" s="523">
        <v>36526.000011574077</v>
      </c>
      <c r="H1607" s="523">
        <v>47848.999988425923</v>
      </c>
      <c r="I1607" s="523">
        <v>41843.911157407405</v>
      </c>
      <c r="J1607" s="520" t="s">
        <v>2465</v>
      </c>
      <c r="K1607" s="520">
        <v>1</v>
      </c>
      <c r="L1607" s="520" t="s">
        <v>2464</v>
      </c>
      <c r="M1607" s="520" t="s">
        <v>13876</v>
      </c>
      <c r="N1607" s="523">
        <v>39482</v>
      </c>
      <c r="O1607" s="520" t="s">
        <v>2464</v>
      </c>
      <c r="P1607" s="520" t="s">
        <v>2464</v>
      </c>
      <c r="Q1607" s="520" t="s">
        <v>2464</v>
      </c>
      <c r="R1607" s="520" t="s">
        <v>2464</v>
      </c>
      <c r="S1607" s="520" t="s">
        <v>2464</v>
      </c>
      <c r="T1607" s="520" t="s">
        <v>2464</v>
      </c>
      <c r="U1607" s="520" t="s">
        <v>2464</v>
      </c>
      <c r="V1607" s="520" t="s">
        <v>2464</v>
      </c>
      <c r="W1607" s="520" t="s">
        <v>6094</v>
      </c>
      <c r="X1607" s="520" t="s">
        <v>6095</v>
      </c>
      <c r="Y1607" s="520" t="s">
        <v>2464</v>
      </c>
      <c r="Z1607" s="520" t="s">
        <v>2464</v>
      </c>
      <c r="AA1607" s="520" t="s">
        <v>2690</v>
      </c>
      <c r="AB1607" s="520" t="s">
        <v>13877</v>
      </c>
      <c r="AC1607" s="520" t="s">
        <v>2464</v>
      </c>
      <c r="AD1607" s="520" t="s">
        <v>2464</v>
      </c>
      <c r="AE1607" s="520" t="s">
        <v>2464</v>
      </c>
      <c r="AF1607" s="520" t="s">
        <v>2464</v>
      </c>
      <c r="AG1607" s="520" t="s">
        <v>2464</v>
      </c>
    </row>
    <row r="1608" spans="1:33" ht="12.75" hidden="1" customHeight="1" outlineLevel="1">
      <c r="A1608" s="520" t="s">
        <v>13878</v>
      </c>
      <c r="B1608" s="520" t="s">
        <v>13879</v>
      </c>
      <c r="C1608" s="520" t="s">
        <v>13879</v>
      </c>
      <c r="D1608" s="520" t="s">
        <v>13880</v>
      </c>
      <c r="E1608" s="520" t="s">
        <v>13675</v>
      </c>
      <c r="F1608" s="520">
        <v>1</v>
      </c>
      <c r="G1608" s="523">
        <v>36526.000011574077</v>
      </c>
      <c r="H1608" s="523">
        <v>47848.999988425923</v>
      </c>
      <c r="I1608" s="523">
        <v>41843.911157407405</v>
      </c>
      <c r="J1608" s="520" t="s">
        <v>2465</v>
      </c>
      <c r="K1608" s="520">
        <v>1</v>
      </c>
      <c r="L1608" s="520" t="s">
        <v>2464</v>
      </c>
      <c r="M1608" s="520" t="s">
        <v>13881</v>
      </c>
      <c r="N1608" s="523">
        <v>39482</v>
      </c>
      <c r="O1608" s="520" t="s">
        <v>2464</v>
      </c>
      <c r="P1608" s="520" t="s">
        <v>2464</v>
      </c>
      <c r="Q1608" s="520" t="s">
        <v>2464</v>
      </c>
      <c r="R1608" s="520" t="s">
        <v>2464</v>
      </c>
      <c r="S1608" s="520" t="s">
        <v>2464</v>
      </c>
      <c r="T1608" s="520" t="s">
        <v>2464</v>
      </c>
      <c r="U1608" s="520" t="s">
        <v>2464</v>
      </c>
      <c r="V1608" s="520" t="s">
        <v>2464</v>
      </c>
      <c r="W1608" s="520" t="s">
        <v>6094</v>
      </c>
      <c r="X1608" s="520" t="s">
        <v>6095</v>
      </c>
      <c r="Y1608" s="520" t="s">
        <v>2464</v>
      </c>
      <c r="Z1608" s="520" t="s">
        <v>2464</v>
      </c>
      <c r="AA1608" s="520" t="s">
        <v>2690</v>
      </c>
      <c r="AB1608" s="520" t="s">
        <v>13882</v>
      </c>
      <c r="AC1608" s="520" t="s">
        <v>2464</v>
      </c>
      <c r="AD1608" s="520" t="s">
        <v>2464</v>
      </c>
      <c r="AE1608" s="520" t="s">
        <v>2464</v>
      </c>
      <c r="AF1608" s="520" t="s">
        <v>2464</v>
      </c>
      <c r="AG1608" s="520" t="s">
        <v>2464</v>
      </c>
    </row>
    <row r="1609" spans="1:33" ht="12.75" hidden="1" customHeight="1" outlineLevel="1">
      <c r="A1609" s="520" t="s">
        <v>13883</v>
      </c>
      <c r="B1609" s="520" t="s">
        <v>13884</v>
      </c>
      <c r="C1609" s="520" t="s">
        <v>13884</v>
      </c>
      <c r="D1609" s="520" t="s">
        <v>13885</v>
      </c>
      <c r="E1609" s="520" t="s">
        <v>13675</v>
      </c>
      <c r="F1609" s="520">
        <v>1</v>
      </c>
      <c r="G1609" s="523">
        <v>36526.000011574077</v>
      </c>
      <c r="H1609" s="523">
        <v>47848.999988425923</v>
      </c>
      <c r="I1609" s="523">
        <v>41843.911157407405</v>
      </c>
      <c r="J1609" s="520" t="s">
        <v>2465</v>
      </c>
      <c r="K1609" s="520">
        <v>1</v>
      </c>
      <c r="L1609" s="520" t="s">
        <v>2464</v>
      </c>
      <c r="M1609" s="520" t="s">
        <v>13886</v>
      </c>
      <c r="N1609" s="523">
        <v>39482</v>
      </c>
      <c r="O1609" s="520" t="s">
        <v>2464</v>
      </c>
      <c r="P1609" s="520" t="s">
        <v>2464</v>
      </c>
      <c r="Q1609" s="520" t="s">
        <v>2464</v>
      </c>
      <c r="R1609" s="520" t="s">
        <v>2464</v>
      </c>
      <c r="S1609" s="520" t="s">
        <v>2464</v>
      </c>
      <c r="T1609" s="520" t="s">
        <v>2464</v>
      </c>
      <c r="U1609" s="520" t="s">
        <v>2464</v>
      </c>
      <c r="V1609" s="520" t="s">
        <v>2464</v>
      </c>
      <c r="W1609" s="520" t="s">
        <v>6094</v>
      </c>
      <c r="X1609" s="520" t="s">
        <v>6095</v>
      </c>
      <c r="Y1609" s="520" t="s">
        <v>2464</v>
      </c>
      <c r="Z1609" s="520" t="s">
        <v>2464</v>
      </c>
      <c r="AA1609" s="520" t="s">
        <v>2690</v>
      </c>
      <c r="AB1609" s="520" t="s">
        <v>13887</v>
      </c>
      <c r="AC1609" s="520" t="s">
        <v>2464</v>
      </c>
      <c r="AD1609" s="520" t="s">
        <v>2464</v>
      </c>
      <c r="AE1609" s="520" t="s">
        <v>2464</v>
      </c>
      <c r="AF1609" s="520" t="s">
        <v>2464</v>
      </c>
      <c r="AG1609" s="520" t="s">
        <v>2464</v>
      </c>
    </row>
    <row r="1610" spans="1:33" ht="12.75" hidden="1" customHeight="1" outlineLevel="1">
      <c r="A1610" s="520" t="s">
        <v>13888</v>
      </c>
      <c r="B1610" s="520" t="s">
        <v>13889</v>
      </c>
      <c r="C1610" s="520" t="s">
        <v>13889</v>
      </c>
      <c r="D1610" s="520" t="s">
        <v>13890</v>
      </c>
      <c r="E1610" s="520" t="s">
        <v>13675</v>
      </c>
      <c r="F1610" s="520">
        <v>1</v>
      </c>
      <c r="G1610" s="523">
        <v>36526.000011574077</v>
      </c>
      <c r="H1610" s="523">
        <v>47848.999988425923</v>
      </c>
      <c r="I1610" s="523">
        <v>41843.911157407405</v>
      </c>
      <c r="J1610" s="520" t="s">
        <v>2465</v>
      </c>
      <c r="K1610" s="520">
        <v>1</v>
      </c>
      <c r="L1610" s="520" t="s">
        <v>2464</v>
      </c>
      <c r="M1610" s="520" t="s">
        <v>13891</v>
      </c>
      <c r="N1610" s="523">
        <v>39482</v>
      </c>
      <c r="O1610" s="520" t="s">
        <v>2464</v>
      </c>
      <c r="P1610" s="520" t="s">
        <v>2464</v>
      </c>
      <c r="Q1610" s="520" t="s">
        <v>2464</v>
      </c>
      <c r="R1610" s="520" t="s">
        <v>2464</v>
      </c>
      <c r="S1610" s="520" t="s">
        <v>2464</v>
      </c>
      <c r="T1610" s="520" t="s">
        <v>2464</v>
      </c>
      <c r="U1610" s="520" t="s">
        <v>2464</v>
      </c>
      <c r="V1610" s="520" t="s">
        <v>2464</v>
      </c>
      <c r="W1610" s="520" t="s">
        <v>6094</v>
      </c>
      <c r="X1610" s="520" t="s">
        <v>6095</v>
      </c>
      <c r="Y1610" s="520" t="s">
        <v>2464</v>
      </c>
      <c r="Z1610" s="520" t="s">
        <v>2464</v>
      </c>
      <c r="AA1610" s="520" t="s">
        <v>2690</v>
      </c>
      <c r="AB1610" s="520" t="s">
        <v>13892</v>
      </c>
      <c r="AC1610" s="520" t="s">
        <v>2464</v>
      </c>
      <c r="AD1610" s="520" t="s">
        <v>2464</v>
      </c>
      <c r="AE1610" s="520" t="s">
        <v>2464</v>
      </c>
      <c r="AF1610" s="520" t="s">
        <v>2464</v>
      </c>
      <c r="AG1610" s="520" t="s">
        <v>2464</v>
      </c>
    </row>
    <row r="1611" spans="1:33" ht="12.75" hidden="1" customHeight="1" outlineLevel="1">
      <c r="A1611" s="520" t="s">
        <v>13893</v>
      </c>
      <c r="B1611" s="520" t="s">
        <v>13894</v>
      </c>
      <c r="C1611" s="520" t="s">
        <v>13894</v>
      </c>
      <c r="D1611" s="520" t="s">
        <v>13895</v>
      </c>
      <c r="E1611" s="520" t="s">
        <v>13675</v>
      </c>
      <c r="F1611" s="520">
        <v>1</v>
      </c>
      <c r="G1611" s="523">
        <v>36526.000011574077</v>
      </c>
      <c r="H1611" s="523">
        <v>47848.999988425923</v>
      </c>
      <c r="I1611" s="523">
        <v>41843.911157407405</v>
      </c>
      <c r="J1611" s="520" t="s">
        <v>2465</v>
      </c>
      <c r="K1611" s="520">
        <v>1</v>
      </c>
      <c r="L1611" s="520" t="s">
        <v>2464</v>
      </c>
      <c r="M1611" s="520" t="s">
        <v>13896</v>
      </c>
      <c r="N1611" s="523">
        <v>39482</v>
      </c>
      <c r="O1611" s="520" t="s">
        <v>2464</v>
      </c>
      <c r="P1611" s="520" t="s">
        <v>2464</v>
      </c>
      <c r="Q1611" s="520" t="s">
        <v>2464</v>
      </c>
      <c r="R1611" s="520" t="s">
        <v>2464</v>
      </c>
      <c r="S1611" s="520" t="s">
        <v>2464</v>
      </c>
      <c r="T1611" s="520" t="s">
        <v>2464</v>
      </c>
      <c r="U1611" s="520" t="s">
        <v>2464</v>
      </c>
      <c r="V1611" s="520" t="s">
        <v>2464</v>
      </c>
      <c r="W1611" s="520" t="s">
        <v>6094</v>
      </c>
      <c r="X1611" s="520" t="s">
        <v>6095</v>
      </c>
      <c r="Y1611" s="520" t="s">
        <v>2464</v>
      </c>
      <c r="Z1611" s="520" t="s">
        <v>2464</v>
      </c>
      <c r="AA1611" s="520" t="s">
        <v>2690</v>
      </c>
      <c r="AB1611" s="520" t="s">
        <v>13897</v>
      </c>
      <c r="AC1611" s="520" t="s">
        <v>2464</v>
      </c>
      <c r="AD1611" s="520" t="s">
        <v>2464</v>
      </c>
      <c r="AE1611" s="520" t="s">
        <v>2464</v>
      </c>
      <c r="AF1611" s="520" t="s">
        <v>2464</v>
      </c>
      <c r="AG1611" s="520" t="s">
        <v>2464</v>
      </c>
    </row>
    <row r="1612" spans="1:33" ht="12.75" hidden="1" customHeight="1" outlineLevel="1">
      <c r="A1612" s="520" t="s">
        <v>13898</v>
      </c>
      <c r="B1612" s="520" t="s">
        <v>13899</v>
      </c>
      <c r="C1612" s="520" t="s">
        <v>13899</v>
      </c>
      <c r="D1612" s="520" t="s">
        <v>13900</v>
      </c>
      <c r="E1612" s="520" t="s">
        <v>13675</v>
      </c>
      <c r="F1612" s="520">
        <v>1</v>
      </c>
      <c r="G1612" s="523">
        <v>36526.000011574077</v>
      </c>
      <c r="H1612" s="523">
        <v>47848.999988425923</v>
      </c>
      <c r="I1612" s="523">
        <v>41843.911157407405</v>
      </c>
      <c r="J1612" s="520" t="s">
        <v>2465</v>
      </c>
      <c r="K1612" s="520">
        <v>1</v>
      </c>
      <c r="L1612" s="520" t="s">
        <v>2464</v>
      </c>
      <c r="M1612" s="520" t="s">
        <v>13901</v>
      </c>
      <c r="N1612" s="523">
        <v>39482</v>
      </c>
      <c r="O1612" s="520" t="s">
        <v>2464</v>
      </c>
      <c r="P1612" s="520" t="s">
        <v>2464</v>
      </c>
      <c r="Q1612" s="520" t="s">
        <v>2464</v>
      </c>
      <c r="R1612" s="520" t="s">
        <v>2464</v>
      </c>
      <c r="S1612" s="520" t="s">
        <v>2464</v>
      </c>
      <c r="T1612" s="520" t="s">
        <v>2464</v>
      </c>
      <c r="U1612" s="520" t="s">
        <v>2464</v>
      </c>
      <c r="V1612" s="520" t="s">
        <v>2464</v>
      </c>
      <c r="W1612" s="520" t="s">
        <v>6094</v>
      </c>
      <c r="X1612" s="520" t="s">
        <v>6095</v>
      </c>
      <c r="Y1612" s="520" t="s">
        <v>2464</v>
      </c>
      <c r="Z1612" s="520" t="s">
        <v>2464</v>
      </c>
      <c r="AA1612" s="520" t="s">
        <v>2690</v>
      </c>
      <c r="AB1612" s="520" t="s">
        <v>13902</v>
      </c>
      <c r="AC1612" s="520" t="s">
        <v>2464</v>
      </c>
      <c r="AD1612" s="520" t="s">
        <v>2464</v>
      </c>
      <c r="AE1612" s="520" t="s">
        <v>2464</v>
      </c>
      <c r="AF1612" s="520" t="s">
        <v>2464</v>
      </c>
      <c r="AG1612" s="520" t="s">
        <v>2464</v>
      </c>
    </row>
    <row r="1613" spans="1:33" ht="12.75" hidden="1" customHeight="1" outlineLevel="1">
      <c r="A1613" s="520" t="s">
        <v>13903</v>
      </c>
      <c r="B1613" s="520" t="s">
        <v>13904</v>
      </c>
      <c r="C1613" s="520" t="s">
        <v>13904</v>
      </c>
      <c r="D1613" s="520" t="s">
        <v>13905</v>
      </c>
      <c r="E1613" s="520" t="s">
        <v>13675</v>
      </c>
      <c r="F1613" s="520">
        <v>1</v>
      </c>
      <c r="G1613" s="523">
        <v>36526.000011574077</v>
      </c>
      <c r="H1613" s="523">
        <v>47848.999988425923</v>
      </c>
      <c r="I1613" s="523">
        <v>41843.911157407405</v>
      </c>
      <c r="J1613" s="520" t="s">
        <v>2465</v>
      </c>
      <c r="K1613" s="520">
        <v>1</v>
      </c>
      <c r="L1613" s="520" t="s">
        <v>2464</v>
      </c>
      <c r="M1613" s="520" t="s">
        <v>13906</v>
      </c>
      <c r="N1613" s="523">
        <v>39482</v>
      </c>
      <c r="O1613" s="520" t="s">
        <v>2464</v>
      </c>
      <c r="P1613" s="520" t="s">
        <v>2464</v>
      </c>
      <c r="Q1613" s="520" t="s">
        <v>2464</v>
      </c>
      <c r="R1613" s="520" t="s">
        <v>2464</v>
      </c>
      <c r="S1613" s="520" t="s">
        <v>2464</v>
      </c>
      <c r="T1613" s="520" t="s">
        <v>2464</v>
      </c>
      <c r="U1613" s="520" t="s">
        <v>2464</v>
      </c>
      <c r="V1613" s="520" t="s">
        <v>2464</v>
      </c>
      <c r="W1613" s="520" t="s">
        <v>6094</v>
      </c>
      <c r="X1613" s="520" t="s">
        <v>6095</v>
      </c>
      <c r="Y1613" s="520" t="s">
        <v>2464</v>
      </c>
      <c r="Z1613" s="520" t="s">
        <v>2464</v>
      </c>
      <c r="AA1613" s="520" t="s">
        <v>2690</v>
      </c>
      <c r="AB1613" s="520" t="s">
        <v>13907</v>
      </c>
      <c r="AC1613" s="520" t="s">
        <v>2464</v>
      </c>
      <c r="AD1613" s="520" t="s">
        <v>2464</v>
      </c>
      <c r="AE1613" s="520" t="s">
        <v>2464</v>
      </c>
      <c r="AF1613" s="520" t="s">
        <v>2464</v>
      </c>
      <c r="AG1613" s="520" t="s">
        <v>2464</v>
      </c>
    </row>
    <row r="1614" spans="1:33" ht="12.75" hidden="1" customHeight="1" outlineLevel="1">
      <c r="A1614" s="520" t="s">
        <v>13908</v>
      </c>
      <c r="B1614" s="520" t="s">
        <v>13909</v>
      </c>
      <c r="C1614" s="520" t="s">
        <v>13909</v>
      </c>
      <c r="D1614" s="520" t="s">
        <v>13910</v>
      </c>
      <c r="E1614" s="520" t="s">
        <v>13675</v>
      </c>
      <c r="F1614" s="520">
        <v>1</v>
      </c>
      <c r="G1614" s="523">
        <v>36526.000011574077</v>
      </c>
      <c r="H1614" s="523">
        <v>47848.999988425923</v>
      </c>
      <c r="I1614" s="523">
        <v>41843.911157407405</v>
      </c>
      <c r="J1614" s="520" t="s">
        <v>2465</v>
      </c>
      <c r="K1614" s="520">
        <v>1</v>
      </c>
      <c r="L1614" s="520" t="s">
        <v>2464</v>
      </c>
      <c r="M1614" s="520" t="s">
        <v>13911</v>
      </c>
      <c r="N1614" s="523">
        <v>39482</v>
      </c>
      <c r="O1614" s="520" t="s">
        <v>2464</v>
      </c>
      <c r="P1614" s="520" t="s">
        <v>2464</v>
      </c>
      <c r="Q1614" s="520" t="s">
        <v>2464</v>
      </c>
      <c r="R1614" s="520" t="s">
        <v>2464</v>
      </c>
      <c r="S1614" s="520" t="s">
        <v>2464</v>
      </c>
      <c r="T1614" s="520" t="s">
        <v>2464</v>
      </c>
      <c r="U1614" s="520" t="s">
        <v>2464</v>
      </c>
      <c r="V1614" s="520" t="s">
        <v>2464</v>
      </c>
      <c r="W1614" s="520" t="s">
        <v>6094</v>
      </c>
      <c r="X1614" s="520" t="s">
        <v>6095</v>
      </c>
      <c r="Y1614" s="520" t="s">
        <v>2464</v>
      </c>
      <c r="Z1614" s="520" t="s">
        <v>2464</v>
      </c>
      <c r="AA1614" s="520" t="s">
        <v>2690</v>
      </c>
      <c r="AB1614" s="520" t="s">
        <v>13912</v>
      </c>
      <c r="AC1614" s="520" t="s">
        <v>2464</v>
      </c>
      <c r="AD1614" s="520" t="s">
        <v>2464</v>
      </c>
      <c r="AE1614" s="520" t="s">
        <v>2464</v>
      </c>
      <c r="AF1614" s="520" t="s">
        <v>2464</v>
      </c>
      <c r="AG1614" s="520" t="s">
        <v>2464</v>
      </c>
    </row>
    <row r="1615" spans="1:33" ht="12.75" hidden="1" customHeight="1" outlineLevel="1">
      <c r="A1615" s="520" t="s">
        <v>13913</v>
      </c>
      <c r="B1615" s="520" t="s">
        <v>13914</v>
      </c>
      <c r="C1615" s="520" t="s">
        <v>13914</v>
      </c>
      <c r="D1615" s="520" t="s">
        <v>13915</v>
      </c>
      <c r="E1615" s="520" t="s">
        <v>13675</v>
      </c>
      <c r="F1615" s="520">
        <v>1</v>
      </c>
      <c r="G1615" s="523">
        <v>36526.000011574077</v>
      </c>
      <c r="H1615" s="523">
        <v>47848.999988425923</v>
      </c>
      <c r="I1615" s="523">
        <v>41843.911157407405</v>
      </c>
      <c r="J1615" s="520" t="s">
        <v>2465</v>
      </c>
      <c r="K1615" s="520">
        <v>1</v>
      </c>
      <c r="L1615" s="520" t="s">
        <v>2464</v>
      </c>
      <c r="M1615" s="520" t="s">
        <v>13916</v>
      </c>
      <c r="N1615" s="523">
        <v>39482</v>
      </c>
      <c r="O1615" s="520" t="s">
        <v>2464</v>
      </c>
      <c r="P1615" s="520" t="s">
        <v>2464</v>
      </c>
      <c r="Q1615" s="520" t="s">
        <v>2464</v>
      </c>
      <c r="R1615" s="520" t="s">
        <v>2464</v>
      </c>
      <c r="S1615" s="520" t="s">
        <v>2464</v>
      </c>
      <c r="T1615" s="520" t="s">
        <v>2464</v>
      </c>
      <c r="U1615" s="520" t="s">
        <v>2464</v>
      </c>
      <c r="V1615" s="520" t="s">
        <v>2464</v>
      </c>
      <c r="W1615" s="520" t="s">
        <v>6094</v>
      </c>
      <c r="X1615" s="520" t="s">
        <v>6095</v>
      </c>
      <c r="Y1615" s="520" t="s">
        <v>2464</v>
      </c>
      <c r="Z1615" s="520" t="s">
        <v>2464</v>
      </c>
      <c r="AA1615" s="520" t="s">
        <v>2690</v>
      </c>
      <c r="AB1615" s="520" t="s">
        <v>13917</v>
      </c>
      <c r="AC1615" s="520" t="s">
        <v>2464</v>
      </c>
      <c r="AD1615" s="520" t="s">
        <v>2464</v>
      </c>
      <c r="AE1615" s="520" t="s">
        <v>2464</v>
      </c>
      <c r="AF1615" s="520" t="s">
        <v>2464</v>
      </c>
      <c r="AG1615" s="520" t="s">
        <v>2464</v>
      </c>
    </row>
    <row r="1616" spans="1:33" ht="12.75" hidden="1" customHeight="1" outlineLevel="1">
      <c r="A1616" s="520" t="s">
        <v>13918</v>
      </c>
      <c r="B1616" s="520" t="s">
        <v>13919</v>
      </c>
      <c r="C1616" s="520" t="s">
        <v>13919</v>
      </c>
      <c r="D1616" s="520" t="s">
        <v>13920</v>
      </c>
      <c r="E1616" s="520" t="s">
        <v>13675</v>
      </c>
      <c r="F1616" s="520">
        <v>1</v>
      </c>
      <c r="G1616" s="523">
        <v>36526.000011574077</v>
      </c>
      <c r="H1616" s="523">
        <v>47848.999988425923</v>
      </c>
      <c r="I1616" s="523">
        <v>41843.911157407405</v>
      </c>
      <c r="J1616" s="520" t="s">
        <v>2465</v>
      </c>
      <c r="K1616" s="520">
        <v>1</v>
      </c>
      <c r="L1616" s="520" t="s">
        <v>2464</v>
      </c>
      <c r="M1616" s="520" t="s">
        <v>13921</v>
      </c>
      <c r="N1616" s="523">
        <v>39482</v>
      </c>
      <c r="O1616" s="520" t="s">
        <v>2464</v>
      </c>
      <c r="P1616" s="520" t="s">
        <v>2464</v>
      </c>
      <c r="Q1616" s="520" t="s">
        <v>2464</v>
      </c>
      <c r="R1616" s="520" t="s">
        <v>2464</v>
      </c>
      <c r="S1616" s="520" t="s">
        <v>2464</v>
      </c>
      <c r="T1616" s="520" t="s">
        <v>2464</v>
      </c>
      <c r="U1616" s="520" t="s">
        <v>2464</v>
      </c>
      <c r="V1616" s="520" t="s">
        <v>2464</v>
      </c>
      <c r="W1616" s="520" t="s">
        <v>6094</v>
      </c>
      <c r="X1616" s="520" t="s">
        <v>6095</v>
      </c>
      <c r="Y1616" s="520" t="s">
        <v>2464</v>
      </c>
      <c r="Z1616" s="520" t="s">
        <v>2464</v>
      </c>
      <c r="AA1616" s="520" t="s">
        <v>2690</v>
      </c>
      <c r="AB1616" s="520" t="s">
        <v>13922</v>
      </c>
      <c r="AC1616" s="520" t="s">
        <v>2464</v>
      </c>
      <c r="AD1616" s="520" t="s">
        <v>2464</v>
      </c>
      <c r="AE1616" s="520" t="s">
        <v>2464</v>
      </c>
      <c r="AF1616" s="520" t="s">
        <v>2464</v>
      </c>
      <c r="AG1616" s="520" t="s">
        <v>2464</v>
      </c>
    </row>
    <row r="1617" spans="1:33" ht="12.75" hidden="1" customHeight="1" outlineLevel="1">
      <c r="A1617" s="520" t="s">
        <v>13923</v>
      </c>
      <c r="B1617" s="520" t="s">
        <v>13924</v>
      </c>
      <c r="C1617" s="520" t="s">
        <v>13924</v>
      </c>
      <c r="D1617" s="520" t="s">
        <v>13925</v>
      </c>
      <c r="E1617" s="520" t="s">
        <v>13675</v>
      </c>
      <c r="F1617" s="520">
        <v>1</v>
      </c>
      <c r="G1617" s="523">
        <v>36526.000011574077</v>
      </c>
      <c r="H1617" s="523">
        <v>47848.999988425923</v>
      </c>
      <c r="I1617" s="523">
        <v>41843.911157407405</v>
      </c>
      <c r="J1617" s="520" t="s">
        <v>2465</v>
      </c>
      <c r="K1617" s="520">
        <v>1</v>
      </c>
      <c r="L1617" s="520" t="s">
        <v>2464</v>
      </c>
      <c r="M1617" s="520" t="s">
        <v>13926</v>
      </c>
      <c r="N1617" s="523">
        <v>39482</v>
      </c>
      <c r="O1617" s="520" t="s">
        <v>2464</v>
      </c>
      <c r="P1617" s="520" t="s">
        <v>2464</v>
      </c>
      <c r="Q1617" s="520" t="s">
        <v>2464</v>
      </c>
      <c r="R1617" s="520" t="s">
        <v>2464</v>
      </c>
      <c r="S1617" s="520" t="s">
        <v>2464</v>
      </c>
      <c r="T1617" s="520" t="s">
        <v>2464</v>
      </c>
      <c r="U1617" s="520" t="s">
        <v>2464</v>
      </c>
      <c r="V1617" s="520" t="s">
        <v>2464</v>
      </c>
      <c r="W1617" s="520" t="s">
        <v>6192</v>
      </c>
      <c r="X1617" s="520" t="s">
        <v>6193</v>
      </c>
      <c r="Y1617" s="520" t="s">
        <v>2464</v>
      </c>
      <c r="Z1617" s="520" t="s">
        <v>2464</v>
      </c>
      <c r="AA1617" s="520" t="s">
        <v>2690</v>
      </c>
      <c r="AB1617" s="520" t="s">
        <v>13927</v>
      </c>
      <c r="AC1617" s="520" t="s">
        <v>2464</v>
      </c>
      <c r="AD1617" s="520" t="s">
        <v>2464</v>
      </c>
      <c r="AE1617" s="520" t="s">
        <v>2464</v>
      </c>
      <c r="AF1617" s="520" t="s">
        <v>2464</v>
      </c>
      <c r="AG1617" s="520" t="s">
        <v>2464</v>
      </c>
    </row>
    <row r="1618" spans="1:33" ht="12.75" hidden="1" customHeight="1" outlineLevel="1">
      <c r="A1618" s="520" t="s">
        <v>13928</v>
      </c>
      <c r="B1618" s="520" t="s">
        <v>13929</v>
      </c>
      <c r="C1618" s="520" t="s">
        <v>13929</v>
      </c>
      <c r="D1618" s="520" t="s">
        <v>13930</v>
      </c>
      <c r="E1618" s="520" t="s">
        <v>13675</v>
      </c>
      <c r="F1618" s="520">
        <v>1</v>
      </c>
      <c r="G1618" s="523">
        <v>36526.000011574077</v>
      </c>
      <c r="H1618" s="523">
        <v>47848.999988425923</v>
      </c>
      <c r="I1618" s="523">
        <v>41843.911157407405</v>
      </c>
      <c r="J1618" s="520" t="s">
        <v>2465</v>
      </c>
      <c r="K1618" s="520">
        <v>1</v>
      </c>
      <c r="L1618" s="520" t="s">
        <v>2464</v>
      </c>
      <c r="M1618" s="520" t="s">
        <v>13931</v>
      </c>
      <c r="N1618" s="523">
        <v>39482</v>
      </c>
      <c r="O1618" s="520" t="s">
        <v>2464</v>
      </c>
      <c r="P1618" s="520" t="s">
        <v>2464</v>
      </c>
      <c r="Q1618" s="520" t="s">
        <v>2464</v>
      </c>
      <c r="R1618" s="520" t="s">
        <v>2464</v>
      </c>
      <c r="S1618" s="520" t="s">
        <v>2464</v>
      </c>
      <c r="T1618" s="520" t="s">
        <v>2464</v>
      </c>
      <c r="U1618" s="520" t="s">
        <v>2464</v>
      </c>
      <c r="V1618" s="520" t="s">
        <v>2464</v>
      </c>
      <c r="W1618" s="520" t="s">
        <v>6192</v>
      </c>
      <c r="X1618" s="520" t="s">
        <v>6193</v>
      </c>
      <c r="Y1618" s="520" t="s">
        <v>2464</v>
      </c>
      <c r="Z1618" s="520" t="s">
        <v>2464</v>
      </c>
      <c r="AA1618" s="520" t="s">
        <v>2690</v>
      </c>
      <c r="AB1618" s="520" t="s">
        <v>13932</v>
      </c>
      <c r="AC1618" s="520" t="s">
        <v>2464</v>
      </c>
      <c r="AD1618" s="520" t="s">
        <v>2464</v>
      </c>
      <c r="AE1618" s="520" t="s">
        <v>2464</v>
      </c>
      <c r="AF1618" s="520" t="s">
        <v>2464</v>
      </c>
      <c r="AG1618" s="520" t="s">
        <v>2464</v>
      </c>
    </row>
    <row r="1619" spans="1:33" ht="12.75" hidden="1" customHeight="1" outlineLevel="1">
      <c r="A1619" s="520" t="s">
        <v>13933</v>
      </c>
      <c r="B1619" s="520" t="s">
        <v>13934</v>
      </c>
      <c r="C1619" s="520" t="s">
        <v>13934</v>
      </c>
      <c r="D1619" s="520" t="s">
        <v>13935</v>
      </c>
      <c r="E1619" s="520" t="s">
        <v>13675</v>
      </c>
      <c r="F1619" s="520">
        <v>1</v>
      </c>
      <c r="G1619" s="523">
        <v>36526.000011574077</v>
      </c>
      <c r="H1619" s="523">
        <v>47848.999988425923</v>
      </c>
      <c r="I1619" s="523">
        <v>41843.911157407405</v>
      </c>
      <c r="J1619" s="520" t="s">
        <v>2465</v>
      </c>
      <c r="K1619" s="520">
        <v>1</v>
      </c>
      <c r="L1619" s="520" t="s">
        <v>2464</v>
      </c>
      <c r="M1619" s="520" t="s">
        <v>13936</v>
      </c>
      <c r="N1619" s="523">
        <v>39482</v>
      </c>
      <c r="O1619" s="520" t="s">
        <v>2464</v>
      </c>
      <c r="P1619" s="520" t="s">
        <v>2464</v>
      </c>
      <c r="Q1619" s="520" t="s">
        <v>2464</v>
      </c>
      <c r="R1619" s="520" t="s">
        <v>2464</v>
      </c>
      <c r="S1619" s="520" t="s">
        <v>2464</v>
      </c>
      <c r="T1619" s="520" t="s">
        <v>2464</v>
      </c>
      <c r="U1619" s="520" t="s">
        <v>2464</v>
      </c>
      <c r="V1619" s="520" t="s">
        <v>2464</v>
      </c>
      <c r="W1619" s="520" t="s">
        <v>6192</v>
      </c>
      <c r="X1619" s="520" t="s">
        <v>6193</v>
      </c>
      <c r="Y1619" s="520" t="s">
        <v>2464</v>
      </c>
      <c r="Z1619" s="520" t="s">
        <v>2464</v>
      </c>
      <c r="AA1619" s="520" t="s">
        <v>2690</v>
      </c>
      <c r="AB1619" s="520" t="s">
        <v>13937</v>
      </c>
      <c r="AC1619" s="520" t="s">
        <v>2464</v>
      </c>
      <c r="AD1619" s="520" t="s">
        <v>2464</v>
      </c>
      <c r="AE1619" s="520" t="s">
        <v>2464</v>
      </c>
      <c r="AF1619" s="520" t="s">
        <v>2464</v>
      </c>
      <c r="AG1619" s="520" t="s">
        <v>2464</v>
      </c>
    </row>
    <row r="1620" spans="1:33" ht="12.75" hidden="1" customHeight="1" outlineLevel="1">
      <c r="A1620" s="520" t="s">
        <v>13938</v>
      </c>
      <c r="B1620" s="520" t="s">
        <v>13939</v>
      </c>
      <c r="C1620" s="520" t="s">
        <v>13939</v>
      </c>
      <c r="D1620" s="520" t="s">
        <v>13940</v>
      </c>
      <c r="E1620" s="520" t="s">
        <v>13675</v>
      </c>
      <c r="F1620" s="520">
        <v>1</v>
      </c>
      <c r="G1620" s="523">
        <v>36526.000011574077</v>
      </c>
      <c r="H1620" s="523">
        <v>47848.999988425923</v>
      </c>
      <c r="I1620" s="523">
        <v>41843.911157407405</v>
      </c>
      <c r="J1620" s="520" t="s">
        <v>2465</v>
      </c>
      <c r="K1620" s="520">
        <v>1</v>
      </c>
      <c r="L1620" s="520" t="s">
        <v>2464</v>
      </c>
      <c r="M1620" s="520" t="s">
        <v>13941</v>
      </c>
      <c r="N1620" s="523">
        <v>39482</v>
      </c>
      <c r="O1620" s="520" t="s">
        <v>2464</v>
      </c>
      <c r="P1620" s="520" t="s">
        <v>2464</v>
      </c>
      <c r="Q1620" s="520" t="s">
        <v>2464</v>
      </c>
      <c r="R1620" s="520" t="s">
        <v>2464</v>
      </c>
      <c r="S1620" s="520" t="s">
        <v>2464</v>
      </c>
      <c r="T1620" s="520" t="s">
        <v>2464</v>
      </c>
      <c r="U1620" s="520" t="s">
        <v>2464</v>
      </c>
      <c r="V1620" s="520" t="s">
        <v>2464</v>
      </c>
      <c r="W1620" s="520" t="s">
        <v>6192</v>
      </c>
      <c r="X1620" s="520" t="s">
        <v>6193</v>
      </c>
      <c r="Y1620" s="520" t="s">
        <v>2464</v>
      </c>
      <c r="Z1620" s="520" t="s">
        <v>2464</v>
      </c>
      <c r="AA1620" s="520" t="s">
        <v>2690</v>
      </c>
      <c r="AB1620" s="520" t="s">
        <v>13942</v>
      </c>
      <c r="AC1620" s="520" t="s">
        <v>2464</v>
      </c>
      <c r="AD1620" s="520" t="s">
        <v>2464</v>
      </c>
      <c r="AE1620" s="520" t="s">
        <v>2464</v>
      </c>
      <c r="AF1620" s="520" t="s">
        <v>2464</v>
      </c>
      <c r="AG1620" s="520" t="s">
        <v>2464</v>
      </c>
    </row>
    <row r="1621" spans="1:33" ht="12.75" hidden="1" customHeight="1" outlineLevel="1">
      <c r="A1621" s="520" t="s">
        <v>13943</v>
      </c>
      <c r="B1621" s="520" t="s">
        <v>13944</v>
      </c>
      <c r="C1621" s="520" t="s">
        <v>13944</v>
      </c>
      <c r="D1621" s="520" t="s">
        <v>13945</v>
      </c>
      <c r="E1621" s="520" t="s">
        <v>13675</v>
      </c>
      <c r="F1621" s="520">
        <v>1</v>
      </c>
      <c r="G1621" s="523">
        <v>36526.000011574077</v>
      </c>
      <c r="H1621" s="523">
        <v>47848.999988425923</v>
      </c>
      <c r="I1621" s="523">
        <v>41843.911157407405</v>
      </c>
      <c r="J1621" s="520" t="s">
        <v>2465</v>
      </c>
      <c r="K1621" s="520">
        <v>1</v>
      </c>
      <c r="L1621" s="520" t="s">
        <v>2464</v>
      </c>
      <c r="M1621" s="520" t="s">
        <v>13946</v>
      </c>
      <c r="N1621" s="523">
        <v>39482</v>
      </c>
      <c r="O1621" s="520" t="s">
        <v>2464</v>
      </c>
      <c r="P1621" s="520" t="s">
        <v>2464</v>
      </c>
      <c r="Q1621" s="520" t="s">
        <v>2464</v>
      </c>
      <c r="R1621" s="520" t="s">
        <v>2464</v>
      </c>
      <c r="S1621" s="520" t="s">
        <v>2464</v>
      </c>
      <c r="T1621" s="520" t="s">
        <v>2464</v>
      </c>
      <c r="U1621" s="520" t="s">
        <v>2464</v>
      </c>
      <c r="V1621" s="520" t="s">
        <v>2464</v>
      </c>
      <c r="W1621" s="520" t="s">
        <v>6192</v>
      </c>
      <c r="X1621" s="520" t="s">
        <v>6193</v>
      </c>
      <c r="Y1621" s="520" t="s">
        <v>2464</v>
      </c>
      <c r="Z1621" s="520" t="s">
        <v>2464</v>
      </c>
      <c r="AA1621" s="520" t="s">
        <v>2690</v>
      </c>
      <c r="AB1621" s="520" t="s">
        <v>13947</v>
      </c>
      <c r="AC1621" s="520" t="s">
        <v>2464</v>
      </c>
      <c r="AD1621" s="520" t="s">
        <v>2464</v>
      </c>
      <c r="AE1621" s="520" t="s">
        <v>2464</v>
      </c>
      <c r="AF1621" s="520" t="s">
        <v>2464</v>
      </c>
      <c r="AG1621" s="520" t="s">
        <v>2464</v>
      </c>
    </row>
    <row r="1622" spans="1:33" ht="12.75" hidden="1" customHeight="1" outlineLevel="1">
      <c r="A1622" s="520" t="s">
        <v>13948</v>
      </c>
      <c r="B1622" s="520" t="s">
        <v>13949</v>
      </c>
      <c r="C1622" s="520" t="s">
        <v>13949</v>
      </c>
      <c r="D1622" s="520" t="s">
        <v>13950</v>
      </c>
      <c r="E1622" s="520" t="s">
        <v>13675</v>
      </c>
      <c r="F1622" s="520">
        <v>1</v>
      </c>
      <c r="G1622" s="523">
        <v>36526.000011574077</v>
      </c>
      <c r="H1622" s="523">
        <v>47848.999988425923</v>
      </c>
      <c r="I1622" s="523">
        <v>41843.911157407405</v>
      </c>
      <c r="J1622" s="520" t="s">
        <v>2465</v>
      </c>
      <c r="K1622" s="520">
        <v>1</v>
      </c>
      <c r="L1622" s="520" t="s">
        <v>2464</v>
      </c>
      <c r="M1622" s="520" t="s">
        <v>13951</v>
      </c>
      <c r="N1622" s="523">
        <v>39482</v>
      </c>
      <c r="O1622" s="520" t="s">
        <v>2464</v>
      </c>
      <c r="P1622" s="520" t="s">
        <v>2464</v>
      </c>
      <c r="Q1622" s="520" t="s">
        <v>2464</v>
      </c>
      <c r="R1622" s="520" t="s">
        <v>2464</v>
      </c>
      <c r="S1622" s="520" t="s">
        <v>2464</v>
      </c>
      <c r="T1622" s="520" t="s">
        <v>2464</v>
      </c>
      <c r="U1622" s="520" t="s">
        <v>2464</v>
      </c>
      <c r="V1622" s="520" t="s">
        <v>2464</v>
      </c>
      <c r="W1622" s="520" t="s">
        <v>6192</v>
      </c>
      <c r="X1622" s="520" t="s">
        <v>6193</v>
      </c>
      <c r="Y1622" s="520" t="s">
        <v>2464</v>
      </c>
      <c r="Z1622" s="520" t="s">
        <v>2464</v>
      </c>
      <c r="AA1622" s="520" t="s">
        <v>2690</v>
      </c>
      <c r="AB1622" s="520" t="s">
        <v>13952</v>
      </c>
      <c r="AC1622" s="520" t="s">
        <v>2464</v>
      </c>
      <c r="AD1622" s="520" t="s">
        <v>2464</v>
      </c>
      <c r="AE1622" s="520" t="s">
        <v>2464</v>
      </c>
      <c r="AF1622" s="520" t="s">
        <v>2464</v>
      </c>
      <c r="AG1622" s="520" t="s">
        <v>2464</v>
      </c>
    </row>
    <row r="1623" spans="1:33" ht="12.75" hidden="1" customHeight="1" outlineLevel="1">
      <c r="A1623" s="520" t="s">
        <v>13953</v>
      </c>
      <c r="B1623" s="520" t="s">
        <v>13954</v>
      </c>
      <c r="C1623" s="520" t="s">
        <v>13954</v>
      </c>
      <c r="D1623" s="520" t="s">
        <v>13955</v>
      </c>
      <c r="E1623" s="520" t="s">
        <v>13675</v>
      </c>
      <c r="F1623" s="520">
        <v>1</v>
      </c>
      <c r="G1623" s="523">
        <v>36526.000011574077</v>
      </c>
      <c r="H1623" s="523">
        <v>47848.999988425923</v>
      </c>
      <c r="I1623" s="523">
        <v>41843.911157407405</v>
      </c>
      <c r="J1623" s="520" t="s">
        <v>2465</v>
      </c>
      <c r="K1623" s="520">
        <v>1</v>
      </c>
      <c r="L1623" s="520" t="s">
        <v>2464</v>
      </c>
      <c r="M1623" s="520" t="s">
        <v>13956</v>
      </c>
      <c r="N1623" s="523">
        <v>39482</v>
      </c>
      <c r="O1623" s="520" t="s">
        <v>2464</v>
      </c>
      <c r="P1623" s="520" t="s">
        <v>2464</v>
      </c>
      <c r="Q1623" s="520" t="s">
        <v>2464</v>
      </c>
      <c r="R1623" s="520" t="s">
        <v>2464</v>
      </c>
      <c r="S1623" s="520" t="s">
        <v>2464</v>
      </c>
      <c r="T1623" s="520" t="s">
        <v>2464</v>
      </c>
      <c r="U1623" s="520" t="s">
        <v>2464</v>
      </c>
      <c r="V1623" s="520" t="s">
        <v>2464</v>
      </c>
      <c r="W1623" s="520" t="s">
        <v>6192</v>
      </c>
      <c r="X1623" s="520" t="s">
        <v>6193</v>
      </c>
      <c r="Y1623" s="520" t="s">
        <v>2464</v>
      </c>
      <c r="Z1623" s="520" t="s">
        <v>2464</v>
      </c>
      <c r="AA1623" s="520" t="s">
        <v>2690</v>
      </c>
      <c r="AB1623" s="520" t="s">
        <v>13957</v>
      </c>
      <c r="AC1623" s="520" t="s">
        <v>2464</v>
      </c>
      <c r="AD1623" s="520" t="s">
        <v>2464</v>
      </c>
      <c r="AE1623" s="520" t="s">
        <v>2464</v>
      </c>
      <c r="AF1623" s="520" t="s">
        <v>2464</v>
      </c>
      <c r="AG1623" s="520" t="s">
        <v>2464</v>
      </c>
    </row>
    <row r="1624" spans="1:33" ht="12.75" hidden="1" customHeight="1" outlineLevel="1">
      <c r="A1624" s="520" t="s">
        <v>13958</v>
      </c>
      <c r="B1624" s="520" t="s">
        <v>13959</v>
      </c>
      <c r="C1624" s="520" t="s">
        <v>13959</v>
      </c>
      <c r="D1624" s="520" t="s">
        <v>13960</v>
      </c>
      <c r="E1624" s="520" t="s">
        <v>13675</v>
      </c>
      <c r="F1624" s="520">
        <v>1</v>
      </c>
      <c r="G1624" s="523">
        <v>36526.000011574077</v>
      </c>
      <c r="H1624" s="523">
        <v>47848.999988425923</v>
      </c>
      <c r="I1624" s="523">
        <v>41843.911157407405</v>
      </c>
      <c r="J1624" s="520" t="s">
        <v>2465</v>
      </c>
      <c r="K1624" s="520">
        <v>1</v>
      </c>
      <c r="L1624" s="520" t="s">
        <v>2464</v>
      </c>
      <c r="M1624" s="520" t="s">
        <v>13961</v>
      </c>
      <c r="N1624" s="523">
        <v>39482</v>
      </c>
      <c r="O1624" s="520" t="s">
        <v>2464</v>
      </c>
      <c r="P1624" s="520" t="s">
        <v>2464</v>
      </c>
      <c r="Q1624" s="520" t="s">
        <v>2464</v>
      </c>
      <c r="R1624" s="520" t="s">
        <v>2464</v>
      </c>
      <c r="S1624" s="520" t="s">
        <v>2464</v>
      </c>
      <c r="T1624" s="520" t="s">
        <v>2464</v>
      </c>
      <c r="U1624" s="520" t="s">
        <v>2464</v>
      </c>
      <c r="V1624" s="520" t="s">
        <v>2464</v>
      </c>
      <c r="W1624" s="520" t="s">
        <v>6192</v>
      </c>
      <c r="X1624" s="520" t="s">
        <v>6193</v>
      </c>
      <c r="Y1624" s="520" t="s">
        <v>2464</v>
      </c>
      <c r="Z1624" s="520" t="s">
        <v>2464</v>
      </c>
      <c r="AA1624" s="520" t="s">
        <v>2690</v>
      </c>
      <c r="AB1624" s="520" t="s">
        <v>13962</v>
      </c>
      <c r="AC1624" s="520" t="s">
        <v>2464</v>
      </c>
      <c r="AD1624" s="520" t="s">
        <v>2464</v>
      </c>
      <c r="AE1624" s="520" t="s">
        <v>2464</v>
      </c>
      <c r="AF1624" s="520" t="s">
        <v>2464</v>
      </c>
      <c r="AG1624" s="520" t="s">
        <v>2464</v>
      </c>
    </row>
    <row r="1625" spans="1:33" ht="12.75" hidden="1" customHeight="1" outlineLevel="1">
      <c r="A1625" s="520" t="s">
        <v>13963</v>
      </c>
      <c r="B1625" s="520" t="s">
        <v>13964</v>
      </c>
      <c r="C1625" s="520" t="s">
        <v>13964</v>
      </c>
      <c r="D1625" s="520" t="s">
        <v>13965</v>
      </c>
      <c r="E1625" s="520" t="s">
        <v>13675</v>
      </c>
      <c r="F1625" s="520">
        <v>1</v>
      </c>
      <c r="G1625" s="523">
        <v>36526.000011574077</v>
      </c>
      <c r="H1625" s="523">
        <v>47848.999988425923</v>
      </c>
      <c r="I1625" s="523">
        <v>41843.911157407405</v>
      </c>
      <c r="J1625" s="520" t="s">
        <v>2465</v>
      </c>
      <c r="K1625" s="520">
        <v>1</v>
      </c>
      <c r="L1625" s="520" t="s">
        <v>2464</v>
      </c>
      <c r="M1625" s="520" t="s">
        <v>13966</v>
      </c>
      <c r="N1625" s="523">
        <v>39482</v>
      </c>
      <c r="O1625" s="520" t="s">
        <v>2464</v>
      </c>
      <c r="P1625" s="520" t="s">
        <v>2464</v>
      </c>
      <c r="Q1625" s="520" t="s">
        <v>2464</v>
      </c>
      <c r="R1625" s="520" t="s">
        <v>2464</v>
      </c>
      <c r="S1625" s="520" t="s">
        <v>2464</v>
      </c>
      <c r="T1625" s="520" t="s">
        <v>2464</v>
      </c>
      <c r="U1625" s="520" t="s">
        <v>2464</v>
      </c>
      <c r="V1625" s="520" t="s">
        <v>2464</v>
      </c>
      <c r="W1625" s="520" t="s">
        <v>6192</v>
      </c>
      <c r="X1625" s="520" t="s">
        <v>6193</v>
      </c>
      <c r="Y1625" s="520" t="s">
        <v>2464</v>
      </c>
      <c r="Z1625" s="520" t="s">
        <v>2464</v>
      </c>
      <c r="AA1625" s="520" t="s">
        <v>2690</v>
      </c>
      <c r="AB1625" s="520" t="s">
        <v>13967</v>
      </c>
      <c r="AC1625" s="520" t="s">
        <v>2464</v>
      </c>
      <c r="AD1625" s="520" t="s">
        <v>2464</v>
      </c>
      <c r="AE1625" s="520" t="s">
        <v>2464</v>
      </c>
      <c r="AF1625" s="520" t="s">
        <v>2464</v>
      </c>
      <c r="AG1625" s="520" t="s">
        <v>2464</v>
      </c>
    </row>
    <row r="1626" spans="1:33" ht="12.75" hidden="1" customHeight="1" outlineLevel="1">
      <c r="A1626" s="520" t="s">
        <v>13968</v>
      </c>
      <c r="B1626" s="520" t="s">
        <v>13969</v>
      </c>
      <c r="C1626" s="520" t="s">
        <v>13969</v>
      </c>
      <c r="D1626" s="520" t="s">
        <v>13970</v>
      </c>
      <c r="E1626" s="520" t="s">
        <v>13675</v>
      </c>
      <c r="F1626" s="520">
        <v>1</v>
      </c>
      <c r="G1626" s="523">
        <v>36526.000011574077</v>
      </c>
      <c r="H1626" s="523">
        <v>47848.999988425923</v>
      </c>
      <c r="I1626" s="523">
        <v>41843.911157407405</v>
      </c>
      <c r="J1626" s="520" t="s">
        <v>2465</v>
      </c>
      <c r="K1626" s="520">
        <v>1</v>
      </c>
      <c r="L1626" s="520" t="s">
        <v>2464</v>
      </c>
      <c r="M1626" s="520" t="s">
        <v>13971</v>
      </c>
      <c r="N1626" s="523">
        <v>39482</v>
      </c>
      <c r="O1626" s="520" t="s">
        <v>2464</v>
      </c>
      <c r="P1626" s="520" t="s">
        <v>2464</v>
      </c>
      <c r="Q1626" s="520" t="s">
        <v>2464</v>
      </c>
      <c r="R1626" s="520" t="s">
        <v>2464</v>
      </c>
      <c r="S1626" s="520" t="s">
        <v>2464</v>
      </c>
      <c r="T1626" s="520" t="s">
        <v>2464</v>
      </c>
      <c r="U1626" s="520" t="s">
        <v>2464</v>
      </c>
      <c r="V1626" s="520" t="s">
        <v>2464</v>
      </c>
      <c r="W1626" s="520" t="s">
        <v>6192</v>
      </c>
      <c r="X1626" s="520" t="s">
        <v>6193</v>
      </c>
      <c r="Y1626" s="520" t="s">
        <v>2464</v>
      </c>
      <c r="Z1626" s="520" t="s">
        <v>2464</v>
      </c>
      <c r="AA1626" s="520" t="s">
        <v>2690</v>
      </c>
      <c r="AB1626" s="520" t="s">
        <v>13972</v>
      </c>
      <c r="AC1626" s="520" t="s">
        <v>2464</v>
      </c>
      <c r="AD1626" s="520" t="s">
        <v>2464</v>
      </c>
      <c r="AE1626" s="520" t="s">
        <v>2464</v>
      </c>
      <c r="AF1626" s="520" t="s">
        <v>2464</v>
      </c>
      <c r="AG1626" s="520" t="s">
        <v>2464</v>
      </c>
    </row>
    <row r="1627" spans="1:33" ht="12.75" hidden="1" customHeight="1" outlineLevel="1">
      <c r="A1627" s="520" t="s">
        <v>13973</v>
      </c>
      <c r="B1627" s="520" t="s">
        <v>13974</v>
      </c>
      <c r="C1627" s="520" t="s">
        <v>13974</v>
      </c>
      <c r="D1627" s="520" t="s">
        <v>13975</v>
      </c>
      <c r="E1627" s="520" t="s">
        <v>13675</v>
      </c>
      <c r="F1627" s="520">
        <v>1</v>
      </c>
      <c r="G1627" s="523">
        <v>36526.000011574077</v>
      </c>
      <c r="H1627" s="523">
        <v>47848.999988425923</v>
      </c>
      <c r="I1627" s="523">
        <v>41843.911157407405</v>
      </c>
      <c r="J1627" s="520" t="s">
        <v>2465</v>
      </c>
      <c r="K1627" s="520">
        <v>1</v>
      </c>
      <c r="L1627" s="520" t="s">
        <v>2464</v>
      </c>
      <c r="M1627" s="520" t="s">
        <v>13976</v>
      </c>
      <c r="N1627" s="523">
        <v>39482</v>
      </c>
      <c r="O1627" s="520" t="s">
        <v>2464</v>
      </c>
      <c r="P1627" s="520" t="s">
        <v>2464</v>
      </c>
      <c r="Q1627" s="520" t="s">
        <v>2464</v>
      </c>
      <c r="R1627" s="520" t="s">
        <v>2464</v>
      </c>
      <c r="S1627" s="520" t="s">
        <v>2464</v>
      </c>
      <c r="T1627" s="520" t="s">
        <v>2464</v>
      </c>
      <c r="U1627" s="520" t="s">
        <v>2464</v>
      </c>
      <c r="V1627" s="520" t="s">
        <v>2464</v>
      </c>
      <c r="W1627" s="520" t="s">
        <v>6244</v>
      </c>
      <c r="X1627" s="520" t="s">
        <v>6245</v>
      </c>
      <c r="Y1627" s="520" t="s">
        <v>2464</v>
      </c>
      <c r="Z1627" s="520" t="s">
        <v>2464</v>
      </c>
      <c r="AA1627" s="520" t="s">
        <v>2690</v>
      </c>
      <c r="AB1627" s="520" t="s">
        <v>13977</v>
      </c>
      <c r="AC1627" s="520" t="s">
        <v>2464</v>
      </c>
      <c r="AD1627" s="520" t="s">
        <v>2464</v>
      </c>
      <c r="AE1627" s="520" t="s">
        <v>2464</v>
      </c>
      <c r="AF1627" s="520" t="s">
        <v>2464</v>
      </c>
      <c r="AG1627" s="520" t="s">
        <v>2464</v>
      </c>
    </row>
    <row r="1628" spans="1:33" ht="12.75" hidden="1" customHeight="1" outlineLevel="1">
      <c r="A1628" s="520" t="s">
        <v>13978</v>
      </c>
      <c r="B1628" s="520" t="s">
        <v>13979</v>
      </c>
      <c r="C1628" s="520" t="s">
        <v>13979</v>
      </c>
      <c r="D1628" s="520" t="s">
        <v>13980</v>
      </c>
      <c r="E1628" s="520" t="s">
        <v>13675</v>
      </c>
      <c r="F1628" s="520">
        <v>1</v>
      </c>
      <c r="G1628" s="523">
        <v>36526.000011574077</v>
      </c>
      <c r="H1628" s="523">
        <v>47848.999988425923</v>
      </c>
      <c r="I1628" s="523">
        <v>41843.911157407405</v>
      </c>
      <c r="J1628" s="520" t="s">
        <v>2465</v>
      </c>
      <c r="K1628" s="520">
        <v>1</v>
      </c>
      <c r="L1628" s="520" t="s">
        <v>2464</v>
      </c>
      <c r="M1628" s="520" t="s">
        <v>13981</v>
      </c>
      <c r="N1628" s="523">
        <v>39482</v>
      </c>
      <c r="O1628" s="520" t="s">
        <v>2464</v>
      </c>
      <c r="P1628" s="520" t="s">
        <v>2464</v>
      </c>
      <c r="Q1628" s="520" t="s">
        <v>2464</v>
      </c>
      <c r="R1628" s="520" t="s">
        <v>2464</v>
      </c>
      <c r="S1628" s="520" t="s">
        <v>2464</v>
      </c>
      <c r="T1628" s="520" t="s">
        <v>2464</v>
      </c>
      <c r="U1628" s="520" t="s">
        <v>2464</v>
      </c>
      <c r="V1628" s="520" t="s">
        <v>2464</v>
      </c>
      <c r="W1628" s="520" t="s">
        <v>6244</v>
      </c>
      <c r="X1628" s="520" t="s">
        <v>6245</v>
      </c>
      <c r="Y1628" s="520" t="s">
        <v>2464</v>
      </c>
      <c r="Z1628" s="520" t="s">
        <v>2464</v>
      </c>
      <c r="AA1628" s="520" t="s">
        <v>2690</v>
      </c>
      <c r="AB1628" s="520" t="s">
        <v>13982</v>
      </c>
      <c r="AC1628" s="520" t="s">
        <v>2464</v>
      </c>
      <c r="AD1628" s="520" t="s">
        <v>2464</v>
      </c>
      <c r="AE1628" s="520" t="s">
        <v>2464</v>
      </c>
      <c r="AF1628" s="520" t="s">
        <v>2464</v>
      </c>
      <c r="AG1628" s="520" t="s">
        <v>2464</v>
      </c>
    </row>
    <row r="1629" spans="1:33" ht="12.75" hidden="1" customHeight="1" outlineLevel="1">
      <c r="A1629" s="520" t="s">
        <v>13983</v>
      </c>
      <c r="B1629" s="520" t="s">
        <v>13984</v>
      </c>
      <c r="C1629" s="520" t="s">
        <v>13984</v>
      </c>
      <c r="D1629" s="520" t="s">
        <v>13985</v>
      </c>
      <c r="E1629" s="520" t="s">
        <v>13675</v>
      </c>
      <c r="F1629" s="520">
        <v>1</v>
      </c>
      <c r="G1629" s="523">
        <v>36526.000011574077</v>
      </c>
      <c r="H1629" s="523">
        <v>47848.999988425923</v>
      </c>
      <c r="I1629" s="523">
        <v>41843.911157407405</v>
      </c>
      <c r="J1629" s="520" t="s">
        <v>2465</v>
      </c>
      <c r="K1629" s="520">
        <v>1</v>
      </c>
      <c r="L1629" s="520" t="s">
        <v>2464</v>
      </c>
      <c r="M1629" s="520" t="s">
        <v>13986</v>
      </c>
      <c r="N1629" s="523">
        <v>39482</v>
      </c>
      <c r="O1629" s="520" t="s">
        <v>2464</v>
      </c>
      <c r="P1629" s="520" t="s">
        <v>2464</v>
      </c>
      <c r="Q1629" s="520" t="s">
        <v>2464</v>
      </c>
      <c r="R1629" s="520" t="s">
        <v>2464</v>
      </c>
      <c r="S1629" s="520" t="s">
        <v>2464</v>
      </c>
      <c r="T1629" s="520" t="s">
        <v>2464</v>
      </c>
      <c r="U1629" s="520" t="s">
        <v>2464</v>
      </c>
      <c r="V1629" s="520" t="s">
        <v>2464</v>
      </c>
      <c r="W1629" s="520" t="s">
        <v>6839</v>
      </c>
      <c r="X1629" s="520" t="s">
        <v>6256</v>
      </c>
      <c r="Y1629" s="520" t="s">
        <v>2464</v>
      </c>
      <c r="Z1629" s="520" t="s">
        <v>2464</v>
      </c>
      <c r="AA1629" s="520" t="s">
        <v>2690</v>
      </c>
      <c r="AB1629" s="520" t="s">
        <v>13987</v>
      </c>
      <c r="AC1629" s="520" t="s">
        <v>2464</v>
      </c>
      <c r="AD1629" s="520" t="s">
        <v>2464</v>
      </c>
      <c r="AE1629" s="520" t="s">
        <v>2464</v>
      </c>
      <c r="AF1629" s="520" t="s">
        <v>2464</v>
      </c>
      <c r="AG1629" s="520" t="s">
        <v>2464</v>
      </c>
    </row>
    <row r="1630" spans="1:33" ht="12.75" hidden="1" customHeight="1" outlineLevel="1">
      <c r="A1630" s="520" t="s">
        <v>13988</v>
      </c>
      <c r="B1630" s="520" t="s">
        <v>13989</v>
      </c>
      <c r="C1630" s="520" t="s">
        <v>13989</v>
      </c>
      <c r="D1630" s="520" t="s">
        <v>13990</v>
      </c>
      <c r="E1630" s="520" t="s">
        <v>13675</v>
      </c>
      <c r="F1630" s="520">
        <v>1</v>
      </c>
      <c r="G1630" s="523">
        <v>36526.000011574077</v>
      </c>
      <c r="H1630" s="523">
        <v>47848.999988425923</v>
      </c>
      <c r="I1630" s="523">
        <v>41843.911157407405</v>
      </c>
      <c r="J1630" s="520" t="s">
        <v>2465</v>
      </c>
      <c r="K1630" s="520">
        <v>1</v>
      </c>
      <c r="L1630" s="520" t="s">
        <v>2464</v>
      </c>
      <c r="M1630" s="520" t="s">
        <v>13991</v>
      </c>
      <c r="N1630" s="523">
        <v>39482</v>
      </c>
      <c r="O1630" s="520" t="s">
        <v>2464</v>
      </c>
      <c r="P1630" s="520" t="s">
        <v>2464</v>
      </c>
      <c r="Q1630" s="520" t="s">
        <v>2464</v>
      </c>
      <c r="R1630" s="520" t="s">
        <v>2464</v>
      </c>
      <c r="S1630" s="520" t="s">
        <v>2464</v>
      </c>
      <c r="T1630" s="520" t="s">
        <v>2464</v>
      </c>
      <c r="U1630" s="520" t="s">
        <v>2464</v>
      </c>
      <c r="V1630" s="520" t="s">
        <v>2464</v>
      </c>
      <c r="W1630" s="520" t="s">
        <v>6262</v>
      </c>
      <c r="X1630" s="520" t="s">
        <v>6263</v>
      </c>
      <c r="Y1630" s="520" t="s">
        <v>2464</v>
      </c>
      <c r="Z1630" s="520" t="s">
        <v>2464</v>
      </c>
      <c r="AA1630" s="520" t="s">
        <v>2690</v>
      </c>
      <c r="AB1630" s="520" t="s">
        <v>13992</v>
      </c>
      <c r="AC1630" s="520" t="s">
        <v>2464</v>
      </c>
      <c r="AD1630" s="520" t="s">
        <v>2464</v>
      </c>
      <c r="AE1630" s="520" t="s">
        <v>2464</v>
      </c>
      <c r="AF1630" s="520" t="s">
        <v>2464</v>
      </c>
      <c r="AG1630" s="520" t="s">
        <v>2464</v>
      </c>
    </row>
    <row r="1631" spans="1:33" ht="12.75" hidden="1" customHeight="1" outlineLevel="1">
      <c r="A1631" s="520" t="s">
        <v>13993</v>
      </c>
      <c r="B1631" s="520" t="s">
        <v>13994</v>
      </c>
      <c r="C1631" s="520" t="s">
        <v>13994</v>
      </c>
      <c r="D1631" s="520" t="s">
        <v>13995</v>
      </c>
      <c r="E1631" s="520" t="s">
        <v>13675</v>
      </c>
      <c r="F1631" s="520">
        <v>1</v>
      </c>
      <c r="G1631" s="523">
        <v>36526.000011574077</v>
      </c>
      <c r="H1631" s="523">
        <v>47848.999988425923</v>
      </c>
      <c r="I1631" s="523">
        <v>41843.911157407405</v>
      </c>
      <c r="J1631" s="520" t="s">
        <v>2465</v>
      </c>
      <c r="K1631" s="520">
        <v>1</v>
      </c>
      <c r="L1631" s="520" t="s">
        <v>2464</v>
      </c>
      <c r="M1631" s="520" t="s">
        <v>13996</v>
      </c>
      <c r="N1631" s="523">
        <v>39482</v>
      </c>
      <c r="O1631" s="520" t="s">
        <v>2464</v>
      </c>
      <c r="P1631" s="520" t="s">
        <v>2464</v>
      </c>
      <c r="Q1631" s="520" t="s">
        <v>2464</v>
      </c>
      <c r="R1631" s="520" t="s">
        <v>2464</v>
      </c>
      <c r="S1631" s="520" t="s">
        <v>2464</v>
      </c>
      <c r="T1631" s="520" t="s">
        <v>2464</v>
      </c>
      <c r="U1631" s="520" t="s">
        <v>2464</v>
      </c>
      <c r="V1631" s="520" t="s">
        <v>2464</v>
      </c>
      <c r="W1631" s="520" t="s">
        <v>6262</v>
      </c>
      <c r="X1631" s="520" t="s">
        <v>6263</v>
      </c>
      <c r="Y1631" s="520" t="s">
        <v>2464</v>
      </c>
      <c r="Z1631" s="520" t="s">
        <v>2464</v>
      </c>
      <c r="AA1631" s="520" t="s">
        <v>2690</v>
      </c>
      <c r="AB1631" s="520" t="s">
        <v>13997</v>
      </c>
      <c r="AC1631" s="520" t="s">
        <v>2464</v>
      </c>
      <c r="AD1631" s="520" t="s">
        <v>2464</v>
      </c>
      <c r="AE1631" s="520" t="s">
        <v>2464</v>
      </c>
      <c r="AF1631" s="520" t="s">
        <v>2464</v>
      </c>
      <c r="AG1631" s="520" t="s">
        <v>2464</v>
      </c>
    </row>
    <row r="1632" spans="1:33" ht="12.75" hidden="1" customHeight="1" outlineLevel="1">
      <c r="A1632" s="520" t="s">
        <v>13998</v>
      </c>
      <c r="B1632" s="520" t="s">
        <v>13999</v>
      </c>
      <c r="C1632" s="520" t="s">
        <v>13999</v>
      </c>
      <c r="D1632" s="520" t="s">
        <v>14000</v>
      </c>
      <c r="E1632" s="520" t="s">
        <v>13675</v>
      </c>
      <c r="F1632" s="520">
        <v>1</v>
      </c>
      <c r="G1632" s="523">
        <v>36526.000011574077</v>
      </c>
      <c r="H1632" s="523">
        <v>47848.999988425923</v>
      </c>
      <c r="I1632" s="523">
        <v>41843.911157407405</v>
      </c>
      <c r="J1632" s="520" t="s">
        <v>2465</v>
      </c>
      <c r="K1632" s="520">
        <v>1</v>
      </c>
      <c r="L1632" s="520" t="s">
        <v>2464</v>
      </c>
      <c r="M1632" s="520" t="s">
        <v>14001</v>
      </c>
      <c r="N1632" s="523">
        <v>39482</v>
      </c>
      <c r="O1632" s="520" t="s">
        <v>2464</v>
      </c>
      <c r="P1632" s="520" t="s">
        <v>2464</v>
      </c>
      <c r="Q1632" s="520" t="s">
        <v>2464</v>
      </c>
      <c r="R1632" s="520" t="s">
        <v>2464</v>
      </c>
      <c r="S1632" s="520" t="s">
        <v>2464</v>
      </c>
      <c r="T1632" s="520" t="s">
        <v>2464</v>
      </c>
      <c r="U1632" s="520" t="s">
        <v>2464</v>
      </c>
      <c r="V1632" s="520" t="s">
        <v>2464</v>
      </c>
      <c r="W1632" s="520" t="s">
        <v>6262</v>
      </c>
      <c r="X1632" s="520" t="s">
        <v>6263</v>
      </c>
      <c r="Y1632" s="520" t="s">
        <v>2464</v>
      </c>
      <c r="Z1632" s="520" t="s">
        <v>2464</v>
      </c>
      <c r="AA1632" s="520" t="s">
        <v>2690</v>
      </c>
      <c r="AB1632" s="520" t="s">
        <v>14002</v>
      </c>
      <c r="AC1632" s="520" t="s">
        <v>2464</v>
      </c>
      <c r="AD1632" s="520" t="s">
        <v>2464</v>
      </c>
      <c r="AE1632" s="520" t="s">
        <v>2464</v>
      </c>
      <c r="AF1632" s="520" t="s">
        <v>2464</v>
      </c>
      <c r="AG1632" s="520" t="s">
        <v>2464</v>
      </c>
    </row>
    <row r="1633" spans="1:33" ht="12.75" hidden="1" customHeight="1" outlineLevel="1">
      <c r="A1633" s="520" t="s">
        <v>14003</v>
      </c>
      <c r="B1633" s="520" t="s">
        <v>14004</v>
      </c>
      <c r="C1633" s="520" t="s">
        <v>14004</v>
      </c>
      <c r="D1633" s="520" t="s">
        <v>14005</v>
      </c>
      <c r="E1633" s="520" t="s">
        <v>13675</v>
      </c>
      <c r="F1633" s="520">
        <v>1</v>
      </c>
      <c r="G1633" s="523">
        <v>36526.000011574077</v>
      </c>
      <c r="H1633" s="523">
        <v>47848.999988425923</v>
      </c>
      <c r="I1633" s="523">
        <v>41843.911157407405</v>
      </c>
      <c r="J1633" s="520" t="s">
        <v>2465</v>
      </c>
      <c r="K1633" s="520">
        <v>1</v>
      </c>
      <c r="L1633" s="520" t="s">
        <v>2464</v>
      </c>
      <c r="M1633" s="520" t="s">
        <v>14006</v>
      </c>
      <c r="N1633" s="523">
        <v>39482</v>
      </c>
      <c r="O1633" s="520" t="s">
        <v>2464</v>
      </c>
      <c r="P1633" s="520" t="s">
        <v>2464</v>
      </c>
      <c r="Q1633" s="520" t="s">
        <v>2464</v>
      </c>
      <c r="R1633" s="520" t="s">
        <v>2464</v>
      </c>
      <c r="S1633" s="520" t="s">
        <v>2464</v>
      </c>
      <c r="T1633" s="520" t="s">
        <v>2464</v>
      </c>
      <c r="U1633" s="520" t="s">
        <v>2464</v>
      </c>
      <c r="V1633" s="520" t="s">
        <v>2464</v>
      </c>
      <c r="W1633" s="520" t="s">
        <v>6262</v>
      </c>
      <c r="X1633" s="520" t="s">
        <v>6263</v>
      </c>
      <c r="Y1633" s="520" t="s">
        <v>2464</v>
      </c>
      <c r="Z1633" s="520" t="s">
        <v>2464</v>
      </c>
      <c r="AA1633" s="520" t="s">
        <v>2690</v>
      </c>
      <c r="AB1633" s="520" t="s">
        <v>14007</v>
      </c>
      <c r="AC1633" s="520" t="s">
        <v>2464</v>
      </c>
      <c r="AD1633" s="520" t="s">
        <v>2464</v>
      </c>
      <c r="AE1633" s="520" t="s">
        <v>2464</v>
      </c>
      <c r="AF1633" s="520" t="s">
        <v>2464</v>
      </c>
      <c r="AG1633" s="520" t="s">
        <v>2464</v>
      </c>
    </row>
    <row r="1634" spans="1:33" ht="12.75" hidden="1" customHeight="1" outlineLevel="1">
      <c r="A1634" s="520" t="s">
        <v>14008</v>
      </c>
      <c r="B1634" s="520" t="s">
        <v>14009</v>
      </c>
      <c r="C1634" s="520" t="s">
        <v>14009</v>
      </c>
      <c r="D1634" s="520" t="s">
        <v>14010</v>
      </c>
      <c r="E1634" s="520" t="s">
        <v>13675</v>
      </c>
      <c r="F1634" s="520">
        <v>1</v>
      </c>
      <c r="G1634" s="523">
        <v>36526.000011574077</v>
      </c>
      <c r="H1634" s="523">
        <v>47848.999988425923</v>
      </c>
      <c r="I1634" s="523">
        <v>41843.911157407405</v>
      </c>
      <c r="J1634" s="520" t="s">
        <v>2465</v>
      </c>
      <c r="K1634" s="520">
        <v>1</v>
      </c>
      <c r="L1634" s="520" t="s">
        <v>2464</v>
      </c>
      <c r="M1634" s="520" t="s">
        <v>14011</v>
      </c>
      <c r="N1634" s="523">
        <v>39482</v>
      </c>
      <c r="O1634" s="520" t="s">
        <v>2464</v>
      </c>
      <c r="P1634" s="520" t="s">
        <v>2464</v>
      </c>
      <c r="Q1634" s="520" t="s">
        <v>2464</v>
      </c>
      <c r="R1634" s="520" t="s">
        <v>2464</v>
      </c>
      <c r="S1634" s="520" t="s">
        <v>2464</v>
      </c>
      <c r="T1634" s="520" t="s">
        <v>2464</v>
      </c>
      <c r="U1634" s="520" t="s">
        <v>2464</v>
      </c>
      <c r="V1634" s="520" t="s">
        <v>2464</v>
      </c>
      <c r="W1634" s="520" t="s">
        <v>6262</v>
      </c>
      <c r="X1634" s="520" t="s">
        <v>6263</v>
      </c>
      <c r="Y1634" s="520" t="s">
        <v>2464</v>
      </c>
      <c r="Z1634" s="520" t="s">
        <v>2464</v>
      </c>
      <c r="AA1634" s="520" t="s">
        <v>2690</v>
      </c>
      <c r="AB1634" s="520" t="s">
        <v>14012</v>
      </c>
      <c r="AC1634" s="520" t="s">
        <v>2464</v>
      </c>
      <c r="AD1634" s="520" t="s">
        <v>2464</v>
      </c>
      <c r="AE1634" s="520" t="s">
        <v>2464</v>
      </c>
      <c r="AF1634" s="520" t="s">
        <v>2464</v>
      </c>
      <c r="AG1634" s="520" t="s">
        <v>2464</v>
      </c>
    </row>
    <row r="1635" spans="1:33" ht="12.75" hidden="1" customHeight="1" outlineLevel="1">
      <c r="A1635" s="520" t="s">
        <v>14013</v>
      </c>
      <c r="B1635" s="520" t="s">
        <v>14014</v>
      </c>
      <c r="C1635" s="520" t="s">
        <v>14014</v>
      </c>
      <c r="D1635" s="520" t="s">
        <v>14015</v>
      </c>
      <c r="E1635" s="520" t="s">
        <v>13675</v>
      </c>
      <c r="F1635" s="520">
        <v>1</v>
      </c>
      <c r="G1635" s="523">
        <v>36526.000011574077</v>
      </c>
      <c r="H1635" s="523">
        <v>47848.999988425923</v>
      </c>
      <c r="I1635" s="523">
        <v>41843.911157407405</v>
      </c>
      <c r="J1635" s="520" t="s">
        <v>2465</v>
      </c>
      <c r="K1635" s="520">
        <v>1</v>
      </c>
      <c r="L1635" s="520" t="s">
        <v>2464</v>
      </c>
      <c r="M1635" s="520" t="s">
        <v>14016</v>
      </c>
      <c r="N1635" s="523">
        <v>39482</v>
      </c>
      <c r="O1635" s="520" t="s">
        <v>2464</v>
      </c>
      <c r="P1635" s="520" t="s">
        <v>2464</v>
      </c>
      <c r="Q1635" s="520" t="s">
        <v>2464</v>
      </c>
      <c r="R1635" s="520" t="s">
        <v>2464</v>
      </c>
      <c r="S1635" s="520" t="s">
        <v>2464</v>
      </c>
      <c r="T1635" s="520" t="s">
        <v>2464</v>
      </c>
      <c r="U1635" s="520" t="s">
        <v>2464</v>
      </c>
      <c r="V1635" s="520" t="s">
        <v>2464</v>
      </c>
      <c r="W1635" s="520" t="s">
        <v>6262</v>
      </c>
      <c r="X1635" s="520" t="s">
        <v>6263</v>
      </c>
      <c r="Y1635" s="520" t="s">
        <v>2464</v>
      </c>
      <c r="Z1635" s="520" t="s">
        <v>2464</v>
      </c>
      <c r="AA1635" s="520" t="s">
        <v>2690</v>
      </c>
      <c r="AB1635" s="520" t="s">
        <v>14017</v>
      </c>
      <c r="AC1635" s="520" t="s">
        <v>2464</v>
      </c>
      <c r="AD1635" s="520" t="s">
        <v>2464</v>
      </c>
      <c r="AE1635" s="520" t="s">
        <v>2464</v>
      </c>
      <c r="AF1635" s="520" t="s">
        <v>2464</v>
      </c>
      <c r="AG1635" s="520" t="s">
        <v>2464</v>
      </c>
    </row>
    <row r="1636" spans="1:33" ht="12.75" hidden="1" customHeight="1" outlineLevel="1">
      <c r="A1636" s="520" t="s">
        <v>14018</v>
      </c>
      <c r="B1636" s="520" t="s">
        <v>14019</v>
      </c>
      <c r="C1636" s="520" t="s">
        <v>14019</v>
      </c>
      <c r="D1636" s="520" t="s">
        <v>14020</v>
      </c>
      <c r="E1636" s="520" t="s">
        <v>13675</v>
      </c>
      <c r="F1636" s="520">
        <v>1</v>
      </c>
      <c r="G1636" s="523">
        <v>36526.000011574077</v>
      </c>
      <c r="H1636" s="523">
        <v>47848.999988425923</v>
      </c>
      <c r="I1636" s="523">
        <v>41843.911157407405</v>
      </c>
      <c r="J1636" s="520" t="s">
        <v>2465</v>
      </c>
      <c r="K1636" s="520">
        <v>1</v>
      </c>
      <c r="L1636" s="520" t="s">
        <v>2464</v>
      </c>
      <c r="M1636" s="520" t="s">
        <v>14021</v>
      </c>
      <c r="N1636" s="523">
        <v>39482</v>
      </c>
      <c r="O1636" s="520" t="s">
        <v>2464</v>
      </c>
      <c r="P1636" s="520" t="s">
        <v>2464</v>
      </c>
      <c r="Q1636" s="520" t="s">
        <v>2464</v>
      </c>
      <c r="R1636" s="520" t="s">
        <v>2464</v>
      </c>
      <c r="S1636" s="520" t="s">
        <v>2464</v>
      </c>
      <c r="T1636" s="520" t="s">
        <v>2464</v>
      </c>
      <c r="U1636" s="520" t="s">
        <v>2464</v>
      </c>
      <c r="V1636" s="520" t="s">
        <v>2464</v>
      </c>
      <c r="W1636" s="520" t="s">
        <v>6262</v>
      </c>
      <c r="X1636" s="520" t="s">
        <v>6263</v>
      </c>
      <c r="Y1636" s="520" t="s">
        <v>2464</v>
      </c>
      <c r="Z1636" s="520" t="s">
        <v>2464</v>
      </c>
      <c r="AA1636" s="520" t="s">
        <v>2690</v>
      </c>
      <c r="AB1636" s="520" t="s">
        <v>14022</v>
      </c>
      <c r="AC1636" s="520" t="s">
        <v>2464</v>
      </c>
      <c r="AD1636" s="520" t="s">
        <v>2464</v>
      </c>
      <c r="AE1636" s="520" t="s">
        <v>2464</v>
      </c>
      <c r="AF1636" s="520" t="s">
        <v>2464</v>
      </c>
      <c r="AG1636" s="520" t="s">
        <v>2464</v>
      </c>
    </row>
    <row r="1637" spans="1:33" ht="12.75" hidden="1" customHeight="1" outlineLevel="1">
      <c r="A1637" s="520" t="s">
        <v>14023</v>
      </c>
      <c r="B1637" s="520" t="s">
        <v>14024</v>
      </c>
      <c r="C1637" s="520" t="s">
        <v>14024</v>
      </c>
      <c r="D1637" s="520" t="s">
        <v>14024</v>
      </c>
      <c r="E1637" s="520" t="s">
        <v>13675</v>
      </c>
      <c r="F1637" s="520">
        <v>1</v>
      </c>
      <c r="G1637" s="523">
        <v>36526.000011574077</v>
      </c>
      <c r="H1637" s="523">
        <v>47848.999988425923</v>
      </c>
      <c r="I1637" s="523">
        <v>42599.59003472222</v>
      </c>
      <c r="J1637" s="520" t="s">
        <v>2465</v>
      </c>
      <c r="K1637" s="520">
        <v>1</v>
      </c>
      <c r="L1637" s="520" t="s">
        <v>2464</v>
      </c>
      <c r="M1637" s="520" t="s">
        <v>14025</v>
      </c>
      <c r="N1637" s="523">
        <v>39482</v>
      </c>
      <c r="O1637" s="520" t="s">
        <v>6297</v>
      </c>
      <c r="P1637" s="520" t="s">
        <v>2464</v>
      </c>
      <c r="Q1637" s="520" t="s">
        <v>14026</v>
      </c>
      <c r="R1637" s="520" t="s">
        <v>14027</v>
      </c>
      <c r="S1637" s="520" t="s">
        <v>2464</v>
      </c>
      <c r="T1637" s="520" t="s">
        <v>2464</v>
      </c>
      <c r="U1637" s="520" t="s">
        <v>14028</v>
      </c>
      <c r="V1637" s="520" t="s">
        <v>2464</v>
      </c>
      <c r="W1637" s="520" t="s">
        <v>6302</v>
      </c>
      <c r="X1637" s="520" t="s">
        <v>6303</v>
      </c>
      <c r="Y1637" s="520" t="s">
        <v>14029</v>
      </c>
      <c r="Z1637" s="520" t="s">
        <v>14030</v>
      </c>
      <c r="AA1637" s="520" t="s">
        <v>2690</v>
      </c>
      <c r="AB1637" s="520" t="s">
        <v>14031</v>
      </c>
      <c r="AC1637" s="520" t="s">
        <v>2464</v>
      </c>
      <c r="AD1637" s="520" t="s">
        <v>14032</v>
      </c>
      <c r="AE1637" s="520" t="s">
        <v>6308</v>
      </c>
      <c r="AF1637" s="520" t="s">
        <v>2629</v>
      </c>
      <c r="AG1637" s="520" t="s">
        <v>2464</v>
      </c>
    </row>
    <row r="1638" spans="1:33" ht="12.75" hidden="1" customHeight="1" outlineLevel="1">
      <c r="A1638" s="520" t="s">
        <v>14033</v>
      </c>
      <c r="B1638" s="520" t="s">
        <v>14034</v>
      </c>
      <c r="C1638" s="520" t="s">
        <v>14034</v>
      </c>
      <c r="D1638" s="520" t="s">
        <v>14034</v>
      </c>
      <c r="E1638" s="520" t="s">
        <v>13675</v>
      </c>
      <c r="F1638" s="520">
        <v>1</v>
      </c>
      <c r="G1638" s="523">
        <v>36526.000011574077</v>
      </c>
      <c r="H1638" s="523">
        <v>47848.999988425923</v>
      </c>
      <c r="I1638" s="523">
        <v>42599.59003472222</v>
      </c>
      <c r="J1638" s="520" t="s">
        <v>2465</v>
      </c>
      <c r="K1638" s="520">
        <v>1</v>
      </c>
      <c r="L1638" s="520" t="s">
        <v>2464</v>
      </c>
      <c r="M1638" s="520" t="s">
        <v>14035</v>
      </c>
      <c r="N1638" s="523">
        <v>39482</v>
      </c>
      <c r="O1638" s="520" t="s">
        <v>6297</v>
      </c>
      <c r="P1638" s="520" t="s">
        <v>2464</v>
      </c>
      <c r="Q1638" s="520" t="s">
        <v>14036</v>
      </c>
      <c r="R1638" s="520" t="s">
        <v>14037</v>
      </c>
      <c r="S1638" s="520" t="s">
        <v>2464</v>
      </c>
      <c r="T1638" s="520" t="s">
        <v>2464</v>
      </c>
      <c r="U1638" s="520" t="s">
        <v>14038</v>
      </c>
      <c r="V1638" s="520" t="s">
        <v>2464</v>
      </c>
      <c r="W1638" s="520" t="s">
        <v>6302</v>
      </c>
      <c r="X1638" s="520" t="s">
        <v>6303</v>
      </c>
      <c r="Y1638" s="520" t="s">
        <v>2464</v>
      </c>
      <c r="Z1638" s="520" t="s">
        <v>2464</v>
      </c>
      <c r="AA1638" s="520" t="s">
        <v>2690</v>
      </c>
      <c r="AB1638" s="520" t="s">
        <v>14039</v>
      </c>
      <c r="AC1638" s="520" t="s">
        <v>2464</v>
      </c>
      <c r="AD1638" s="520" t="s">
        <v>14040</v>
      </c>
      <c r="AE1638" s="520" t="s">
        <v>6308</v>
      </c>
      <c r="AF1638" s="520" t="s">
        <v>2629</v>
      </c>
      <c r="AG1638" s="520" t="s">
        <v>2464</v>
      </c>
    </row>
    <row r="1639" spans="1:33" ht="12.75" hidden="1" customHeight="1" outlineLevel="1">
      <c r="A1639" s="520" t="s">
        <v>14041</v>
      </c>
      <c r="B1639" s="520" t="s">
        <v>14042</v>
      </c>
      <c r="C1639" s="520" t="s">
        <v>14042</v>
      </c>
      <c r="D1639" s="520" t="s">
        <v>14042</v>
      </c>
      <c r="E1639" s="520" t="s">
        <v>13675</v>
      </c>
      <c r="F1639" s="520">
        <v>1</v>
      </c>
      <c r="G1639" s="523">
        <v>36526.000011574077</v>
      </c>
      <c r="H1639" s="523">
        <v>47848.999988425923</v>
      </c>
      <c r="I1639" s="523">
        <v>42599.59003472222</v>
      </c>
      <c r="J1639" s="520" t="s">
        <v>2465</v>
      </c>
      <c r="K1639" s="520">
        <v>1</v>
      </c>
      <c r="L1639" s="520" t="s">
        <v>2464</v>
      </c>
      <c r="M1639" s="520" t="s">
        <v>14043</v>
      </c>
      <c r="N1639" s="523">
        <v>39482</v>
      </c>
      <c r="O1639" s="520" t="s">
        <v>6405</v>
      </c>
      <c r="P1639" s="520" t="s">
        <v>2464</v>
      </c>
      <c r="Q1639" s="520" t="s">
        <v>14044</v>
      </c>
      <c r="R1639" s="520" t="s">
        <v>2464</v>
      </c>
      <c r="S1639" s="520" t="s">
        <v>2464</v>
      </c>
      <c r="T1639" s="520" t="s">
        <v>2464</v>
      </c>
      <c r="U1639" s="520" t="s">
        <v>14045</v>
      </c>
      <c r="V1639" s="520" t="s">
        <v>14046</v>
      </c>
      <c r="W1639" s="520" t="s">
        <v>6302</v>
      </c>
      <c r="X1639" s="520" t="s">
        <v>6303</v>
      </c>
      <c r="Y1639" s="520" t="s">
        <v>2464</v>
      </c>
      <c r="Z1639" s="520" t="s">
        <v>2464</v>
      </c>
      <c r="AA1639" s="520" t="s">
        <v>2690</v>
      </c>
      <c r="AB1639" s="520" t="s">
        <v>14047</v>
      </c>
      <c r="AC1639" s="520" t="s">
        <v>14048</v>
      </c>
      <c r="AD1639" s="520" t="s">
        <v>2464</v>
      </c>
      <c r="AE1639" s="520" t="s">
        <v>6414</v>
      </c>
      <c r="AF1639" s="520" t="s">
        <v>2629</v>
      </c>
      <c r="AG1639" s="520" t="s">
        <v>2464</v>
      </c>
    </row>
    <row r="1640" spans="1:33" ht="12.75" hidden="1" customHeight="1" outlineLevel="1">
      <c r="A1640" s="520" t="s">
        <v>14049</v>
      </c>
      <c r="B1640" s="520" t="s">
        <v>14050</v>
      </c>
      <c r="C1640" s="520" t="s">
        <v>14050</v>
      </c>
      <c r="D1640" s="520" t="s">
        <v>14051</v>
      </c>
      <c r="E1640" s="520" t="s">
        <v>13675</v>
      </c>
      <c r="F1640" s="520">
        <v>1</v>
      </c>
      <c r="G1640" s="523">
        <v>36526.000011574077</v>
      </c>
      <c r="H1640" s="523">
        <v>47848.999988425923</v>
      </c>
      <c r="I1640" s="523">
        <v>42599.59003472222</v>
      </c>
      <c r="J1640" s="520" t="s">
        <v>2465</v>
      </c>
      <c r="K1640" s="520">
        <v>1</v>
      </c>
      <c r="L1640" s="520" t="s">
        <v>2464</v>
      </c>
      <c r="M1640" s="520" t="s">
        <v>14052</v>
      </c>
      <c r="N1640" s="523">
        <v>39482</v>
      </c>
      <c r="O1640" s="520" t="s">
        <v>6405</v>
      </c>
      <c r="P1640" s="520" t="s">
        <v>2464</v>
      </c>
      <c r="Q1640" s="520" t="s">
        <v>14053</v>
      </c>
      <c r="R1640" s="520" t="s">
        <v>2464</v>
      </c>
      <c r="S1640" s="520" t="s">
        <v>2464</v>
      </c>
      <c r="T1640" s="520" t="s">
        <v>2464</v>
      </c>
      <c r="U1640" s="520" t="s">
        <v>14054</v>
      </c>
      <c r="V1640" s="520" t="s">
        <v>14055</v>
      </c>
      <c r="W1640" s="520" t="s">
        <v>6302</v>
      </c>
      <c r="X1640" s="520" t="s">
        <v>6303</v>
      </c>
      <c r="Y1640" s="520" t="s">
        <v>2464</v>
      </c>
      <c r="Z1640" s="520" t="s">
        <v>2464</v>
      </c>
      <c r="AA1640" s="520" t="s">
        <v>2690</v>
      </c>
      <c r="AB1640" s="520" t="s">
        <v>14056</v>
      </c>
      <c r="AC1640" s="520" t="s">
        <v>14057</v>
      </c>
      <c r="AD1640" s="520" t="s">
        <v>2464</v>
      </c>
      <c r="AE1640" s="520" t="s">
        <v>6414</v>
      </c>
      <c r="AF1640" s="520" t="s">
        <v>2629</v>
      </c>
      <c r="AG1640" s="520" t="s">
        <v>2464</v>
      </c>
    </row>
    <row r="1641" spans="1:33" ht="12.75" hidden="1" customHeight="1" outlineLevel="1">
      <c r="A1641" s="520" t="s">
        <v>14058</v>
      </c>
      <c r="B1641" s="520" t="s">
        <v>14059</v>
      </c>
      <c r="C1641" s="520" t="s">
        <v>14059</v>
      </c>
      <c r="D1641" s="520" t="s">
        <v>14059</v>
      </c>
      <c r="E1641" s="520" t="s">
        <v>13675</v>
      </c>
      <c r="F1641" s="520">
        <v>1</v>
      </c>
      <c r="G1641" s="523">
        <v>36526.000011574077</v>
      </c>
      <c r="H1641" s="523">
        <v>47848.999988425923</v>
      </c>
      <c r="I1641" s="523">
        <v>42599.59003472222</v>
      </c>
      <c r="J1641" s="520" t="s">
        <v>2465</v>
      </c>
      <c r="K1641" s="520">
        <v>1</v>
      </c>
      <c r="L1641" s="520" t="s">
        <v>2464</v>
      </c>
      <c r="M1641" s="520" t="s">
        <v>14060</v>
      </c>
      <c r="N1641" s="523">
        <v>39482</v>
      </c>
      <c r="O1641" s="520" t="s">
        <v>6419</v>
      </c>
      <c r="P1641" s="520" t="s">
        <v>2464</v>
      </c>
      <c r="Q1641" s="520" t="s">
        <v>6420</v>
      </c>
      <c r="R1641" s="520" t="s">
        <v>14061</v>
      </c>
      <c r="S1641" s="520" t="s">
        <v>2464</v>
      </c>
      <c r="T1641" s="520" t="s">
        <v>2464</v>
      </c>
      <c r="U1641" s="520" t="s">
        <v>6420</v>
      </c>
      <c r="V1641" s="520" t="s">
        <v>14062</v>
      </c>
      <c r="W1641" s="520" t="s">
        <v>6302</v>
      </c>
      <c r="X1641" s="520" t="s">
        <v>6303</v>
      </c>
      <c r="Y1641" s="520" t="s">
        <v>2464</v>
      </c>
      <c r="Z1641" s="520" t="s">
        <v>2464</v>
      </c>
      <c r="AA1641" s="520" t="s">
        <v>2690</v>
      </c>
      <c r="AB1641" s="520" t="s">
        <v>14063</v>
      </c>
      <c r="AC1641" s="520" t="s">
        <v>14064</v>
      </c>
      <c r="AD1641" s="520" t="s">
        <v>14065</v>
      </c>
      <c r="AE1641" s="520" t="s">
        <v>6427</v>
      </c>
      <c r="AF1641" s="520" t="s">
        <v>2629</v>
      </c>
      <c r="AG1641" s="520" t="s">
        <v>2464</v>
      </c>
    </row>
    <row r="1642" spans="1:33" ht="12.75" hidden="1" customHeight="1" outlineLevel="1">
      <c r="A1642" s="520" t="s">
        <v>14066</v>
      </c>
      <c r="B1642" s="520" t="s">
        <v>14067</v>
      </c>
      <c r="C1642" s="520" t="s">
        <v>14067</v>
      </c>
      <c r="D1642" s="520" t="s">
        <v>14067</v>
      </c>
      <c r="E1642" s="520" t="s">
        <v>13675</v>
      </c>
      <c r="F1642" s="520">
        <v>1</v>
      </c>
      <c r="G1642" s="523">
        <v>36526.000011574077</v>
      </c>
      <c r="H1642" s="523">
        <v>47848.999988425923</v>
      </c>
      <c r="I1642" s="523">
        <v>42599.59003472222</v>
      </c>
      <c r="J1642" s="520" t="s">
        <v>2465</v>
      </c>
      <c r="K1642" s="520">
        <v>1</v>
      </c>
      <c r="L1642" s="520" t="s">
        <v>2464</v>
      </c>
      <c r="M1642" s="520" t="s">
        <v>14068</v>
      </c>
      <c r="N1642" s="523">
        <v>39482</v>
      </c>
      <c r="O1642" s="520" t="s">
        <v>6517</v>
      </c>
      <c r="P1642" s="520" t="s">
        <v>2464</v>
      </c>
      <c r="Q1642" s="520" t="s">
        <v>14069</v>
      </c>
      <c r="R1642" s="520" t="s">
        <v>2464</v>
      </c>
      <c r="S1642" s="520" t="s">
        <v>2464</v>
      </c>
      <c r="T1642" s="520" t="s">
        <v>2464</v>
      </c>
      <c r="U1642" s="520" t="s">
        <v>14069</v>
      </c>
      <c r="V1642" s="520" t="s">
        <v>14070</v>
      </c>
      <c r="W1642" s="520" t="s">
        <v>6302</v>
      </c>
      <c r="X1642" s="520" t="s">
        <v>6303</v>
      </c>
      <c r="Y1642" s="520" t="s">
        <v>2464</v>
      </c>
      <c r="Z1642" s="520" t="s">
        <v>2464</v>
      </c>
      <c r="AA1642" s="520" t="s">
        <v>2690</v>
      </c>
      <c r="AB1642" s="520" t="s">
        <v>14071</v>
      </c>
      <c r="AC1642" s="520" t="s">
        <v>14072</v>
      </c>
      <c r="AD1642" s="520" t="s">
        <v>2464</v>
      </c>
      <c r="AE1642" s="520" t="s">
        <v>6525</v>
      </c>
      <c r="AF1642" s="520" t="s">
        <v>2629</v>
      </c>
      <c r="AG1642" s="520" t="s">
        <v>2464</v>
      </c>
    </row>
    <row r="1643" spans="1:33" ht="12.75" hidden="1" customHeight="1" outlineLevel="1">
      <c r="A1643" s="520" t="s">
        <v>14073</v>
      </c>
      <c r="B1643" s="520" t="s">
        <v>14074</v>
      </c>
      <c r="C1643" s="520" t="s">
        <v>14074</v>
      </c>
      <c r="D1643" s="520" t="s">
        <v>14074</v>
      </c>
      <c r="E1643" s="520" t="s">
        <v>13675</v>
      </c>
      <c r="F1643" s="520">
        <v>1</v>
      </c>
      <c r="G1643" s="523">
        <v>36526.000011574077</v>
      </c>
      <c r="H1643" s="523">
        <v>47848.999988425923</v>
      </c>
      <c r="I1643" s="523">
        <v>42599.59003472222</v>
      </c>
      <c r="J1643" s="520" t="s">
        <v>2465</v>
      </c>
      <c r="K1643" s="520">
        <v>1</v>
      </c>
      <c r="L1643" s="520" t="s">
        <v>2464</v>
      </c>
      <c r="M1643" s="520" t="s">
        <v>14075</v>
      </c>
      <c r="N1643" s="523">
        <v>39482</v>
      </c>
      <c r="O1643" s="520" t="s">
        <v>6541</v>
      </c>
      <c r="P1643" s="520" t="s">
        <v>2464</v>
      </c>
      <c r="Q1643" s="520" t="s">
        <v>14076</v>
      </c>
      <c r="R1643" s="520" t="s">
        <v>14077</v>
      </c>
      <c r="S1643" s="520" t="s">
        <v>2464</v>
      </c>
      <c r="T1643" s="520" t="s">
        <v>2464</v>
      </c>
      <c r="U1643" s="520" t="s">
        <v>14078</v>
      </c>
      <c r="V1643" s="520" t="s">
        <v>14079</v>
      </c>
      <c r="W1643" s="520" t="s">
        <v>6302</v>
      </c>
      <c r="X1643" s="520" t="s">
        <v>6303</v>
      </c>
      <c r="Y1643" s="520" t="s">
        <v>2464</v>
      </c>
      <c r="Z1643" s="520" t="s">
        <v>2464</v>
      </c>
      <c r="AA1643" s="520" t="s">
        <v>2690</v>
      </c>
      <c r="AB1643" s="520" t="s">
        <v>14080</v>
      </c>
      <c r="AC1643" s="520" t="s">
        <v>14081</v>
      </c>
      <c r="AD1643" s="520" t="s">
        <v>14082</v>
      </c>
      <c r="AE1643" s="520" t="s">
        <v>6549</v>
      </c>
      <c r="AF1643" s="520" t="s">
        <v>2629</v>
      </c>
      <c r="AG1643" s="520" t="s">
        <v>2464</v>
      </c>
    </row>
    <row r="1644" spans="1:33" ht="12.75" hidden="1" customHeight="1" outlineLevel="1">
      <c r="A1644" s="520" t="s">
        <v>14083</v>
      </c>
      <c r="B1644" s="520" t="s">
        <v>14084</v>
      </c>
      <c r="C1644" s="520" t="s">
        <v>14084</v>
      </c>
      <c r="D1644" s="520" t="s">
        <v>14084</v>
      </c>
      <c r="E1644" s="520" t="s">
        <v>13675</v>
      </c>
      <c r="F1644" s="520">
        <v>1</v>
      </c>
      <c r="G1644" s="523">
        <v>36526.000011574077</v>
      </c>
      <c r="H1644" s="523">
        <v>47848.999988425923</v>
      </c>
      <c r="I1644" s="523">
        <v>42599.59003472222</v>
      </c>
      <c r="J1644" s="520" t="s">
        <v>2465</v>
      </c>
      <c r="K1644" s="520">
        <v>1</v>
      </c>
      <c r="L1644" s="520" t="s">
        <v>2464</v>
      </c>
      <c r="M1644" s="520" t="s">
        <v>14085</v>
      </c>
      <c r="N1644" s="523">
        <v>39482</v>
      </c>
      <c r="O1644" s="520" t="s">
        <v>6541</v>
      </c>
      <c r="P1644" s="520" t="s">
        <v>2464</v>
      </c>
      <c r="Q1644" s="520" t="s">
        <v>14086</v>
      </c>
      <c r="R1644" s="520" t="s">
        <v>2464</v>
      </c>
      <c r="S1644" s="520" t="s">
        <v>2464</v>
      </c>
      <c r="T1644" s="520" t="s">
        <v>2464</v>
      </c>
      <c r="U1644" s="520" t="s">
        <v>14087</v>
      </c>
      <c r="V1644" s="520" t="s">
        <v>2464</v>
      </c>
      <c r="W1644" s="520" t="s">
        <v>6302</v>
      </c>
      <c r="X1644" s="520" t="s">
        <v>6303</v>
      </c>
      <c r="Y1644" s="520" t="s">
        <v>2464</v>
      </c>
      <c r="Z1644" s="520" t="s">
        <v>2464</v>
      </c>
      <c r="AA1644" s="520" t="s">
        <v>2690</v>
      </c>
      <c r="AB1644" s="520" t="s">
        <v>14088</v>
      </c>
      <c r="AC1644" s="520" t="s">
        <v>2464</v>
      </c>
      <c r="AD1644" s="520" t="s">
        <v>2464</v>
      </c>
      <c r="AE1644" s="520" t="s">
        <v>6549</v>
      </c>
      <c r="AF1644" s="520" t="s">
        <v>2629</v>
      </c>
      <c r="AG1644" s="520" t="s">
        <v>2464</v>
      </c>
    </row>
    <row r="1645" spans="1:33" ht="12.75" hidden="1" customHeight="1" outlineLevel="1">
      <c r="A1645" s="520" t="s">
        <v>14089</v>
      </c>
      <c r="B1645" s="520" t="s">
        <v>14090</v>
      </c>
      <c r="C1645" s="520" t="s">
        <v>14090</v>
      </c>
      <c r="D1645" s="520" t="s">
        <v>14090</v>
      </c>
      <c r="E1645" s="520" t="s">
        <v>13675</v>
      </c>
      <c r="F1645" s="520">
        <v>1</v>
      </c>
      <c r="G1645" s="523">
        <v>36526.000011574077</v>
      </c>
      <c r="H1645" s="523">
        <v>47848.999988425923</v>
      </c>
      <c r="I1645" s="523">
        <v>42599.59003472222</v>
      </c>
      <c r="J1645" s="520" t="s">
        <v>2465</v>
      </c>
      <c r="K1645" s="520">
        <v>1</v>
      </c>
      <c r="L1645" s="520" t="s">
        <v>2464</v>
      </c>
      <c r="M1645" s="520" t="s">
        <v>14091</v>
      </c>
      <c r="N1645" s="523">
        <v>39482</v>
      </c>
      <c r="O1645" s="520" t="s">
        <v>6541</v>
      </c>
      <c r="P1645" s="520" t="s">
        <v>2464</v>
      </c>
      <c r="Q1645" s="520" t="s">
        <v>14092</v>
      </c>
      <c r="R1645" s="520" t="s">
        <v>2464</v>
      </c>
      <c r="S1645" s="520" t="s">
        <v>14093</v>
      </c>
      <c r="T1645" s="520" t="s">
        <v>2464</v>
      </c>
      <c r="U1645" s="520" t="s">
        <v>14094</v>
      </c>
      <c r="V1645" s="520" t="s">
        <v>2464</v>
      </c>
      <c r="W1645" s="520" t="s">
        <v>6302</v>
      </c>
      <c r="X1645" s="520" t="s">
        <v>6303</v>
      </c>
      <c r="Y1645" s="520" t="s">
        <v>14095</v>
      </c>
      <c r="Z1645" s="520" t="s">
        <v>14096</v>
      </c>
      <c r="AA1645" s="520" t="s">
        <v>2690</v>
      </c>
      <c r="AB1645" s="520" t="s">
        <v>14097</v>
      </c>
      <c r="AC1645" s="520" t="s">
        <v>2464</v>
      </c>
      <c r="AD1645" s="520" t="s">
        <v>2464</v>
      </c>
      <c r="AE1645" s="520" t="s">
        <v>6549</v>
      </c>
      <c r="AF1645" s="520" t="s">
        <v>2629</v>
      </c>
      <c r="AG1645" s="520" t="s">
        <v>14098</v>
      </c>
    </row>
    <row r="1646" spans="1:33" ht="12.75" hidden="1" customHeight="1" outlineLevel="1">
      <c r="A1646" s="520" t="s">
        <v>14099</v>
      </c>
      <c r="B1646" s="520" t="s">
        <v>14100</v>
      </c>
      <c r="C1646" s="520" t="s">
        <v>14100</v>
      </c>
      <c r="D1646" s="520" t="s">
        <v>14100</v>
      </c>
      <c r="E1646" s="520" t="s">
        <v>13675</v>
      </c>
      <c r="F1646" s="520">
        <v>1</v>
      </c>
      <c r="G1646" s="523">
        <v>36526.000011574077</v>
      </c>
      <c r="H1646" s="523">
        <v>47848.999988425923</v>
      </c>
      <c r="I1646" s="523">
        <v>42599.59003472222</v>
      </c>
      <c r="J1646" s="520" t="s">
        <v>2465</v>
      </c>
      <c r="K1646" s="520">
        <v>1</v>
      </c>
      <c r="L1646" s="520" t="s">
        <v>2464</v>
      </c>
      <c r="M1646" s="520" t="s">
        <v>14101</v>
      </c>
      <c r="N1646" s="523">
        <v>39482</v>
      </c>
      <c r="O1646" s="520" t="s">
        <v>6541</v>
      </c>
      <c r="P1646" s="520" t="s">
        <v>2464</v>
      </c>
      <c r="Q1646" s="520" t="s">
        <v>14102</v>
      </c>
      <c r="R1646" s="520" t="s">
        <v>14103</v>
      </c>
      <c r="S1646" s="520" t="s">
        <v>13755</v>
      </c>
      <c r="T1646" s="520" t="s">
        <v>2464</v>
      </c>
      <c r="U1646" s="520" t="s">
        <v>14104</v>
      </c>
      <c r="V1646" s="520" t="s">
        <v>14105</v>
      </c>
      <c r="W1646" s="520" t="s">
        <v>6302</v>
      </c>
      <c r="X1646" s="520" t="s">
        <v>6303</v>
      </c>
      <c r="Y1646" s="520" t="s">
        <v>2464</v>
      </c>
      <c r="Z1646" s="520" t="s">
        <v>2464</v>
      </c>
      <c r="AA1646" s="520" t="s">
        <v>2690</v>
      </c>
      <c r="AB1646" s="520" t="s">
        <v>14106</v>
      </c>
      <c r="AC1646" s="520" t="s">
        <v>14107</v>
      </c>
      <c r="AD1646" s="520" t="s">
        <v>14108</v>
      </c>
      <c r="AE1646" s="520" t="s">
        <v>6549</v>
      </c>
      <c r="AF1646" s="520" t="s">
        <v>2629</v>
      </c>
      <c r="AG1646" s="520" t="s">
        <v>13762</v>
      </c>
    </row>
    <row r="1647" spans="1:33" ht="12.75" hidden="1" customHeight="1" outlineLevel="1">
      <c r="A1647" s="520" t="s">
        <v>14109</v>
      </c>
      <c r="B1647" s="520" t="s">
        <v>14110</v>
      </c>
      <c r="C1647" s="520" t="s">
        <v>14110</v>
      </c>
      <c r="D1647" s="520" t="s">
        <v>14110</v>
      </c>
      <c r="E1647" s="520" t="s">
        <v>13675</v>
      </c>
      <c r="F1647" s="520">
        <v>1</v>
      </c>
      <c r="G1647" s="523">
        <v>36526.000011574077</v>
      </c>
      <c r="H1647" s="523">
        <v>47848.999988425923</v>
      </c>
      <c r="I1647" s="523">
        <v>42599.59003472222</v>
      </c>
      <c r="J1647" s="520" t="s">
        <v>2465</v>
      </c>
      <c r="K1647" s="520">
        <v>1</v>
      </c>
      <c r="L1647" s="520" t="s">
        <v>2464</v>
      </c>
      <c r="M1647" s="520" t="s">
        <v>14111</v>
      </c>
      <c r="N1647" s="523">
        <v>39482</v>
      </c>
      <c r="O1647" s="520" t="s">
        <v>6541</v>
      </c>
      <c r="P1647" s="520" t="s">
        <v>2464</v>
      </c>
      <c r="Q1647" s="520" t="s">
        <v>14112</v>
      </c>
      <c r="R1647" s="520" t="s">
        <v>14113</v>
      </c>
      <c r="S1647" s="520" t="s">
        <v>2464</v>
      </c>
      <c r="T1647" s="520" t="s">
        <v>2464</v>
      </c>
      <c r="U1647" s="520" t="s">
        <v>14114</v>
      </c>
      <c r="V1647" s="520" t="s">
        <v>14115</v>
      </c>
      <c r="W1647" s="520" t="s">
        <v>6302</v>
      </c>
      <c r="X1647" s="520" t="s">
        <v>6303</v>
      </c>
      <c r="Y1647" s="520" t="s">
        <v>2464</v>
      </c>
      <c r="Z1647" s="520" t="s">
        <v>2464</v>
      </c>
      <c r="AA1647" s="520" t="s">
        <v>2690</v>
      </c>
      <c r="AB1647" s="520" t="s">
        <v>14116</v>
      </c>
      <c r="AC1647" s="520" t="s">
        <v>14117</v>
      </c>
      <c r="AD1647" s="520" t="s">
        <v>14118</v>
      </c>
      <c r="AE1647" s="520" t="s">
        <v>6549</v>
      </c>
      <c r="AF1647" s="520" t="s">
        <v>2629</v>
      </c>
      <c r="AG1647" s="520" t="s">
        <v>2464</v>
      </c>
    </row>
    <row r="1648" spans="1:33" ht="12.75" hidden="1" customHeight="1" outlineLevel="1">
      <c r="A1648" s="520" t="s">
        <v>14119</v>
      </c>
      <c r="B1648" s="520" t="s">
        <v>14120</v>
      </c>
      <c r="C1648" s="520" t="s">
        <v>14120</v>
      </c>
      <c r="D1648" s="520" t="s">
        <v>14120</v>
      </c>
      <c r="E1648" s="520" t="s">
        <v>13675</v>
      </c>
      <c r="F1648" s="520">
        <v>1</v>
      </c>
      <c r="G1648" s="523">
        <v>36526.000011574077</v>
      </c>
      <c r="H1648" s="523">
        <v>47848.999988425923</v>
      </c>
      <c r="I1648" s="523">
        <v>42599.59003472222</v>
      </c>
      <c r="J1648" s="520" t="s">
        <v>2465</v>
      </c>
      <c r="K1648" s="520">
        <v>1</v>
      </c>
      <c r="L1648" s="520" t="s">
        <v>2464</v>
      </c>
      <c r="M1648" s="520" t="s">
        <v>14121</v>
      </c>
      <c r="N1648" s="523">
        <v>39482</v>
      </c>
      <c r="O1648" s="520" t="s">
        <v>6541</v>
      </c>
      <c r="P1648" s="520" t="s">
        <v>2464</v>
      </c>
      <c r="Q1648" s="520" t="s">
        <v>14122</v>
      </c>
      <c r="R1648" s="520" t="s">
        <v>2464</v>
      </c>
      <c r="S1648" s="520" t="s">
        <v>2464</v>
      </c>
      <c r="T1648" s="520" t="s">
        <v>2464</v>
      </c>
      <c r="U1648" s="520" t="s">
        <v>14123</v>
      </c>
      <c r="V1648" s="520" t="s">
        <v>14124</v>
      </c>
      <c r="W1648" s="520" t="s">
        <v>6302</v>
      </c>
      <c r="X1648" s="520" t="s">
        <v>6303</v>
      </c>
      <c r="Y1648" s="520" t="s">
        <v>2464</v>
      </c>
      <c r="Z1648" s="520" t="s">
        <v>2464</v>
      </c>
      <c r="AA1648" s="520" t="s">
        <v>2690</v>
      </c>
      <c r="AB1648" s="520" t="s">
        <v>14125</v>
      </c>
      <c r="AC1648" s="520" t="s">
        <v>14126</v>
      </c>
      <c r="AD1648" s="520" t="s">
        <v>2464</v>
      </c>
      <c r="AE1648" s="520" t="s">
        <v>6549</v>
      </c>
      <c r="AF1648" s="520" t="s">
        <v>2629</v>
      </c>
      <c r="AG1648" s="520" t="s">
        <v>2464</v>
      </c>
    </row>
    <row r="1649" spans="1:33" ht="12.75" hidden="1" customHeight="1" outlineLevel="1">
      <c r="A1649" s="520" t="s">
        <v>14127</v>
      </c>
      <c r="B1649" s="520" t="s">
        <v>14128</v>
      </c>
      <c r="C1649" s="520" t="s">
        <v>14128</v>
      </c>
      <c r="D1649" s="520" t="s">
        <v>14128</v>
      </c>
      <c r="E1649" s="520" t="s">
        <v>13675</v>
      </c>
      <c r="F1649" s="520">
        <v>1</v>
      </c>
      <c r="G1649" s="523">
        <v>36526.000011574077</v>
      </c>
      <c r="H1649" s="523">
        <v>47848.999988425923</v>
      </c>
      <c r="I1649" s="523">
        <v>42599.59003472222</v>
      </c>
      <c r="J1649" s="520" t="s">
        <v>2465</v>
      </c>
      <c r="K1649" s="520">
        <v>1</v>
      </c>
      <c r="L1649" s="520" t="s">
        <v>2464</v>
      </c>
      <c r="M1649" s="520" t="s">
        <v>14129</v>
      </c>
      <c r="N1649" s="523">
        <v>39482</v>
      </c>
      <c r="O1649" s="520" t="s">
        <v>6541</v>
      </c>
      <c r="P1649" s="520" t="s">
        <v>2464</v>
      </c>
      <c r="Q1649" s="520" t="s">
        <v>14130</v>
      </c>
      <c r="R1649" s="520" t="s">
        <v>14131</v>
      </c>
      <c r="S1649" s="520" t="s">
        <v>2464</v>
      </c>
      <c r="T1649" s="520" t="s">
        <v>2464</v>
      </c>
      <c r="U1649" s="520" t="s">
        <v>14132</v>
      </c>
      <c r="V1649" s="520" t="s">
        <v>14133</v>
      </c>
      <c r="W1649" s="520" t="s">
        <v>6302</v>
      </c>
      <c r="X1649" s="520" t="s">
        <v>6303</v>
      </c>
      <c r="Y1649" s="520" t="s">
        <v>2464</v>
      </c>
      <c r="Z1649" s="520" t="s">
        <v>2464</v>
      </c>
      <c r="AA1649" s="520" t="s">
        <v>2690</v>
      </c>
      <c r="AB1649" s="520" t="s">
        <v>14134</v>
      </c>
      <c r="AC1649" s="520" t="s">
        <v>14135</v>
      </c>
      <c r="AD1649" s="520" t="s">
        <v>14136</v>
      </c>
      <c r="AE1649" s="520" t="s">
        <v>6549</v>
      </c>
      <c r="AF1649" s="520" t="s">
        <v>2629</v>
      </c>
      <c r="AG1649" s="520" t="s">
        <v>2464</v>
      </c>
    </row>
    <row r="1650" spans="1:33" ht="12.75" hidden="1" customHeight="1" outlineLevel="1">
      <c r="A1650" s="520" t="s">
        <v>14137</v>
      </c>
      <c r="B1650" s="520" t="s">
        <v>14138</v>
      </c>
      <c r="C1650" s="520" t="s">
        <v>14138</v>
      </c>
      <c r="D1650" s="520" t="s">
        <v>14138</v>
      </c>
      <c r="E1650" s="520" t="s">
        <v>13675</v>
      </c>
      <c r="F1650" s="520">
        <v>1</v>
      </c>
      <c r="G1650" s="523">
        <v>36526.000011574077</v>
      </c>
      <c r="H1650" s="523">
        <v>47848.999988425923</v>
      </c>
      <c r="I1650" s="523">
        <v>42599.59003472222</v>
      </c>
      <c r="J1650" s="520" t="s">
        <v>2465</v>
      </c>
      <c r="K1650" s="520">
        <v>1</v>
      </c>
      <c r="L1650" s="520" t="s">
        <v>2464</v>
      </c>
      <c r="M1650" s="520" t="s">
        <v>14139</v>
      </c>
      <c r="N1650" s="523">
        <v>39482</v>
      </c>
      <c r="O1650" s="520" t="s">
        <v>6541</v>
      </c>
      <c r="P1650" s="520" t="s">
        <v>2464</v>
      </c>
      <c r="Q1650" s="520" t="s">
        <v>14140</v>
      </c>
      <c r="R1650" s="520" t="s">
        <v>14141</v>
      </c>
      <c r="S1650" s="520" t="s">
        <v>14142</v>
      </c>
      <c r="T1650" s="520" t="s">
        <v>2464</v>
      </c>
      <c r="U1650" s="520" t="s">
        <v>14140</v>
      </c>
      <c r="V1650" s="520" t="s">
        <v>14143</v>
      </c>
      <c r="W1650" s="520" t="s">
        <v>6302</v>
      </c>
      <c r="X1650" s="520" t="s">
        <v>6303</v>
      </c>
      <c r="Y1650" s="520" t="s">
        <v>14144</v>
      </c>
      <c r="Z1650" s="520" t="s">
        <v>14145</v>
      </c>
      <c r="AA1650" s="520" t="s">
        <v>2690</v>
      </c>
      <c r="AB1650" s="520" t="s">
        <v>14146</v>
      </c>
      <c r="AC1650" s="520" t="s">
        <v>14147</v>
      </c>
      <c r="AD1650" s="520" t="s">
        <v>14148</v>
      </c>
      <c r="AE1650" s="520" t="s">
        <v>6549</v>
      </c>
      <c r="AF1650" s="520" t="s">
        <v>2629</v>
      </c>
      <c r="AG1650" s="520" t="s">
        <v>14149</v>
      </c>
    </row>
    <row r="1651" spans="1:33" ht="12.75" hidden="1" customHeight="1" outlineLevel="1">
      <c r="A1651" s="520" t="s">
        <v>14150</v>
      </c>
      <c r="B1651" s="520" t="s">
        <v>14151</v>
      </c>
      <c r="C1651" s="520" t="s">
        <v>14151</v>
      </c>
      <c r="D1651" s="520" t="s">
        <v>14151</v>
      </c>
      <c r="E1651" s="520" t="s">
        <v>13675</v>
      </c>
      <c r="F1651" s="520">
        <v>1</v>
      </c>
      <c r="G1651" s="523">
        <v>36526.000011574077</v>
      </c>
      <c r="H1651" s="523">
        <v>47848.999988425923</v>
      </c>
      <c r="I1651" s="523">
        <v>42599.59003472222</v>
      </c>
      <c r="J1651" s="520" t="s">
        <v>2465</v>
      </c>
      <c r="K1651" s="520">
        <v>1</v>
      </c>
      <c r="L1651" s="520" t="s">
        <v>2464</v>
      </c>
      <c r="M1651" s="520" t="s">
        <v>14152</v>
      </c>
      <c r="N1651" s="523">
        <v>39482</v>
      </c>
      <c r="O1651" s="520" t="s">
        <v>6541</v>
      </c>
      <c r="P1651" s="520" t="s">
        <v>2464</v>
      </c>
      <c r="Q1651" s="520" t="s">
        <v>14153</v>
      </c>
      <c r="R1651" s="520" t="s">
        <v>2464</v>
      </c>
      <c r="S1651" s="520" t="s">
        <v>2464</v>
      </c>
      <c r="T1651" s="520" t="s">
        <v>2464</v>
      </c>
      <c r="U1651" s="520" t="s">
        <v>14154</v>
      </c>
      <c r="V1651" s="520" t="s">
        <v>2464</v>
      </c>
      <c r="W1651" s="520" t="s">
        <v>6302</v>
      </c>
      <c r="X1651" s="520" t="s">
        <v>6303</v>
      </c>
      <c r="Y1651" s="520" t="s">
        <v>2464</v>
      </c>
      <c r="Z1651" s="520" t="s">
        <v>2464</v>
      </c>
      <c r="AA1651" s="520" t="s">
        <v>2690</v>
      </c>
      <c r="AB1651" s="520" t="s">
        <v>14155</v>
      </c>
      <c r="AC1651" s="520" t="s">
        <v>2464</v>
      </c>
      <c r="AD1651" s="520" t="s">
        <v>2464</v>
      </c>
      <c r="AE1651" s="520" t="s">
        <v>6549</v>
      </c>
      <c r="AF1651" s="520" t="s">
        <v>2629</v>
      </c>
      <c r="AG1651" s="520" t="s">
        <v>2464</v>
      </c>
    </row>
    <row r="1652" spans="1:33" ht="12.75" hidden="1" customHeight="1" outlineLevel="1">
      <c r="A1652" s="520" t="s">
        <v>14156</v>
      </c>
      <c r="B1652" s="520" t="s">
        <v>14157</v>
      </c>
      <c r="C1652" s="520" t="s">
        <v>14157</v>
      </c>
      <c r="D1652" s="520" t="s">
        <v>14157</v>
      </c>
      <c r="E1652" s="520" t="s">
        <v>13675</v>
      </c>
      <c r="F1652" s="520">
        <v>1</v>
      </c>
      <c r="G1652" s="523">
        <v>36526.000011574077</v>
      </c>
      <c r="H1652" s="523">
        <v>47848.999988425923</v>
      </c>
      <c r="I1652" s="523">
        <v>42599.59003472222</v>
      </c>
      <c r="J1652" s="520" t="s">
        <v>2465</v>
      </c>
      <c r="K1652" s="520">
        <v>1</v>
      </c>
      <c r="L1652" s="520" t="s">
        <v>2464</v>
      </c>
      <c r="M1652" s="520" t="s">
        <v>14158</v>
      </c>
      <c r="N1652" s="523">
        <v>39482</v>
      </c>
      <c r="O1652" s="520" t="s">
        <v>6541</v>
      </c>
      <c r="P1652" s="520" t="s">
        <v>2464</v>
      </c>
      <c r="Q1652" s="520" t="s">
        <v>14159</v>
      </c>
      <c r="R1652" s="520" t="s">
        <v>2464</v>
      </c>
      <c r="S1652" s="520" t="s">
        <v>2464</v>
      </c>
      <c r="T1652" s="520" t="s">
        <v>2464</v>
      </c>
      <c r="U1652" s="520" t="s">
        <v>14160</v>
      </c>
      <c r="V1652" s="520" t="s">
        <v>2464</v>
      </c>
      <c r="W1652" s="520" t="s">
        <v>6302</v>
      </c>
      <c r="X1652" s="520" t="s">
        <v>6303</v>
      </c>
      <c r="Y1652" s="520" t="s">
        <v>2464</v>
      </c>
      <c r="Z1652" s="520" t="s">
        <v>2464</v>
      </c>
      <c r="AA1652" s="520" t="s">
        <v>2690</v>
      </c>
      <c r="AB1652" s="520" t="s">
        <v>14161</v>
      </c>
      <c r="AC1652" s="520" t="s">
        <v>2464</v>
      </c>
      <c r="AD1652" s="520" t="s">
        <v>2464</v>
      </c>
      <c r="AE1652" s="520" t="s">
        <v>6549</v>
      </c>
      <c r="AF1652" s="520" t="s">
        <v>2629</v>
      </c>
      <c r="AG1652" s="520" t="s">
        <v>2464</v>
      </c>
    </row>
    <row r="1653" spans="1:33" ht="12.75" hidden="1" customHeight="1" outlineLevel="1">
      <c r="A1653" s="520" t="s">
        <v>14162</v>
      </c>
      <c r="B1653" s="520" t="s">
        <v>14163</v>
      </c>
      <c r="C1653" s="520" t="s">
        <v>14163</v>
      </c>
      <c r="D1653" s="520" t="s">
        <v>14163</v>
      </c>
      <c r="E1653" s="520" t="s">
        <v>13675</v>
      </c>
      <c r="F1653" s="520">
        <v>1</v>
      </c>
      <c r="G1653" s="523">
        <v>36526.000011574077</v>
      </c>
      <c r="H1653" s="523">
        <v>47848.999988425923</v>
      </c>
      <c r="I1653" s="523">
        <v>42599.59003472222</v>
      </c>
      <c r="J1653" s="520" t="s">
        <v>2465</v>
      </c>
      <c r="K1653" s="520">
        <v>1</v>
      </c>
      <c r="L1653" s="520" t="s">
        <v>2464</v>
      </c>
      <c r="M1653" s="520" t="s">
        <v>14164</v>
      </c>
      <c r="N1653" s="523">
        <v>39482</v>
      </c>
      <c r="O1653" s="520" t="s">
        <v>6541</v>
      </c>
      <c r="P1653" s="520" t="s">
        <v>2464</v>
      </c>
      <c r="Q1653" s="520" t="s">
        <v>14165</v>
      </c>
      <c r="R1653" s="520" t="s">
        <v>14166</v>
      </c>
      <c r="S1653" s="520" t="s">
        <v>2464</v>
      </c>
      <c r="T1653" s="520" t="s">
        <v>2464</v>
      </c>
      <c r="U1653" s="520" t="s">
        <v>14167</v>
      </c>
      <c r="V1653" s="520" t="s">
        <v>14168</v>
      </c>
      <c r="W1653" s="520" t="s">
        <v>6302</v>
      </c>
      <c r="X1653" s="520" t="s">
        <v>6303</v>
      </c>
      <c r="Y1653" s="520" t="s">
        <v>2464</v>
      </c>
      <c r="Z1653" s="520" t="s">
        <v>2464</v>
      </c>
      <c r="AA1653" s="520" t="s">
        <v>2690</v>
      </c>
      <c r="AB1653" s="520" t="s">
        <v>14169</v>
      </c>
      <c r="AC1653" s="520" t="s">
        <v>14170</v>
      </c>
      <c r="AD1653" s="520" t="s">
        <v>14171</v>
      </c>
      <c r="AE1653" s="520" t="s">
        <v>6549</v>
      </c>
      <c r="AF1653" s="520" t="s">
        <v>2629</v>
      </c>
      <c r="AG1653" s="520" t="s">
        <v>2464</v>
      </c>
    </row>
    <row r="1654" spans="1:33" ht="12.75" hidden="1" customHeight="1" outlineLevel="1">
      <c r="A1654" s="520" t="s">
        <v>14172</v>
      </c>
      <c r="B1654" s="520" t="s">
        <v>14173</v>
      </c>
      <c r="C1654" s="520" t="s">
        <v>14173</v>
      </c>
      <c r="D1654" s="520" t="s">
        <v>14173</v>
      </c>
      <c r="E1654" s="520" t="s">
        <v>13675</v>
      </c>
      <c r="F1654" s="520">
        <v>1</v>
      </c>
      <c r="G1654" s="523">
        <v>36526.000011574077</v>
      </c>
      <c r="H1654" s="523">
        <v>47848.999988425923</v>
      </c>
      <c r="I1654" s="523">
        <v>42599.59003472222</v>
      </c>
      <c r="J1654" s="520" t="s">
        <v>2465</v>
      </c>
      <c r="K1654" s="520">
        <v>1</v>
      </c>
      <c r="L1654" s="520" t="s">
        <v>2464</v>
      </c>
      <c r="M1654" s="520" t="s">
        <v>14174</v>
      </c>
      <c r="N1654" s="523">
        <v>39482</v>
      </c>
      <c r="O1654" s="520" t="s">
        <v>6541</v>
      </c>
      <c r="P1654" s="520" t="s">
        <v>2464</v>
      </c>
      <c r="Q1654" s="520" t="s">
        <v>14159</v>
      </c>
      <c r="R1654" s="520" t="s">
        <v>14166</v>
      </c>
      <c r="S1654" s="520" t="s">
        <v>2464</v>
      </c>
      <c r="T1654" s="520" t="s">
        <v>2464</v>
      </c>
      <c r="U1654" s="520" t="s">
        <v>14175</v>
      </c>
      <c r="V1654" s="520" t="s">
        <v>14176</v>
      </c>
      <c r="W1654" s="520" t="s">
        <v>6302</v>
      </c>
      <c r="X1654" s="520" t="s">
        <v>6303</v>
      </c>
      <c r="Y1654" s="520" t="s">
        <v>2464</v>
      </c>
      <c r="Z1654" s="520" t="s">
        <v>2464</v>
      </c>
      <c r="AA1654" s="520" t="s">
        <v>2690</v>
      </c>
      <c r="AB1654" s="520" t="s">
        <v>14177</v>
      </c>
      <c r="AC1654" s="520" t="s">
        <v>14178</v>
      </c>
      <c r="AD1654" s="520" t="s">
        <v>14171</v>
      </c>
      <c r="AE1654" s="520" t="s">
        <v>6549</v>
      </c>
      <c r="AF1654" s="520" t="s">
        <v>2629</v>
      </c>
      <c r="AG1654" s="520" t="s">
        <v>2464</v>
      </c>
    </row>
    <row r="1655" spans="1:33" ht="12.75" hidden="1" customHeight="1" outlineLevel="1">
      <c r="A1655" s="520" t="s">
        <v>14179</v>
      </c>
      <c r="B1655" s="520" t="s">
        <v>14180</v>
      </c>
      <c r="C1655" s="520" t="s">
        <v>14180</v>
      </c>
      <c r="D1655" s="520" t="s">
        <v>14180</v>
      </c>
      <c r="E1655" s="520" t="s">
        <v>13675</v>
      </c>
      <c r="F1655" s="520">
        <v>1</v>
      </c>
      <c r="G1655" s="523">
        <v>36526.000011574077</v>
      </c>
      <c r="H1655" s="523">
        <v>47848.999988425923</v>
      </c>
      <c r="I1655" s="523">
        <v>42599.59003472222</v>
      </c>
      <c r="J1655" s="520" t="s">
        <v>2465</v>
      </c>
      <c r="K1655" s="520">
        <v>1</v>
      </c>
      <c r="L1655" s="520" t="s">
        <v>2464</v>
      </c>
      <c r="M1655" s="520" t="s">
        <v>14181</v>
      </c>
      <c r="N1655" s="523">
        <v>39482</v>
      </c>
      <c r="O1655" s="520" t="s">
        <v>6541</v>
      </c>
      <c r="P1655" s="520" t="s">
        <v>2464</v>
      </c>
      <c r="Q1655" s="520" t="s">
        <v>14182</v>
      </c>
      <c r="R1655" s="520" t="s">
        <v>2464</v>
      </c>
      <c r="S1655" s="520" t="s">
        <v>14183</v>
      </c>
      <c r="T1655" s="520" t="s">
        <v>2464</v>
      </c>
      <c r="U1655" s="520" t="s">
        <v>14184</v>
      </c>
      <c r="V1655" s="520" t="s">
        <v>14185</v>
      </c>
      <c r="W1655" s="520" t="s">
        <v>6302</v>
      </c>
      <c r="X1655" s="520" t="s">
        <v>6303</v>
      </c>
      <c r="Y1655" s="520" t="s">
        <v>14186</v>
      </c>
      <c r="Z1655" s="520" t="s">
        <v>14187</v>
      </c>
      <c r="AA1655" s="520" t="s">
        <v>2690</v>
      </c>
      <c r="AB1655" s="520" t="s">
        <v>14188</v>
      </c>
      <c r="AC1655" s="520" t="s">
        <v>14189</v>
      </c>
      <c r="AD1655" s="520" t="s">
        <v>14190</v>
      </c>
      <c r="AE1655" s="520" t="s">
        <v>6549</v>
      </c>
      <c r="AF1655" s="520" t="s">
        <v>2629</v>
      </c>
      <c r="AG1655" s="520" t="s">
        <v>14191</v>
      </c>
    </row>
    <row r="1656" spans="1:33" ht="12.75" hidden="1" customHeight="1" outlineLevel="1">
      <c r="A1656" s="520" t="s">
        <v>14192</v>
      </c>
      <c r="B1656" s="520" t="s">
        <v>14193</v>
      </c>
      <c r="C1656" s="520" t="s">
        <v>14193</v>
      </c>
      <c r="D1656" s="520" t="s">
        <v>14194</v>
      </c>
      <c r="E1656" s="520" t="s">
        <v>13675</v>
      </c>
      <c r="F1656" s="520">
        <v>1</v>
      </c>
      <c r="G1656" s="523">
        <v>36526.000011574077</v>
      </c>
      <c r="H1656" s="523">
        <v>47848.999988425923</v>
      </c>
      <c r="I1656" s="523">
        <v>42599.59003472222</v>
      </c>
      <c r="J1656" s="520" t="s">
        <v>2465</v>
      </c>
      <c r="K1656" s="520">
        <v>1</v>
      </c>
      <c r="L1656" s="520" t="s">
        <v>2464</v>
      </c>
      <c r="M1656" s="520" t="s">
        <v>14195</v>
      </c>
      <c r="N1656" s="523">
        <v>39482</v>
      </c>
      <c r="O1656" s="520" t="s">
        <v>6541</v>
      </c>
      <c r="P1656" s="520" t="s">
        <v>2464</v>
      </c>
      <c r="Q1656" s="520" t="s">
        <v>14196</v>
      </c>
      <c r="R1656" s="520" t="s">
        <v>14197</v>
      </c>
      <c r="S1656" s="520" t="s">
        <v>2464</v>
      </c>
      <c r="T1656" s="520" t="s">
        <v>2464</v>
      </c>
      <c r="U1656" s="520" t="s">
        <v>14198</v>
      </c>
      <c r="V1656" s="520" t="s">
        <v>14199</v>
      </c>
      <c r="W1656" s="520" t="s">
        <v>6302</v>
      </c>
      <c r="X1656" s="520" t="s">
        <v>6303</v>
      </c>
      <c r="Y1656" s="520" t="s">
        <v>2464</v>
      </c>
      <c r="Z1656" s="520" t="s">
        <v>2464</v>
      </c>
      <c r="AA1656" s="520" t="s">
        <v>2690</v>
      </c>
      <c r="AB1656" s="520" t="s">
        <v>14200</v>
      </c>
      <c r="AC1656" s="520" t="s">
        <v>14201</v>
      </c>
      <c r="AD1656" s="520" t="s">
        <v>14202</v>
      </c>
      <c r="AE1656" s="520" t="s">
        <v>6549</v>
      </c>
      <c r="AF1656" s="520" t="s">
        <v>2629</v>
      </c>
      <c r="AG1656" s="520" t="s">
        <v>2464</v>
      </c>
    </row>
    <row r="1657" spans="1:33" ht="12.75" hidden="1" customHeight="1" outlineLevel="1">
      <c r="A1657" s="520" t="s">
        <v>14203</v>
      </c>
      <c r="B1657" s="520" t="s">
        <v>14204</v>
      </c>
      <c r="C1657" s="520" t="s">
        <v>14204</v>
      </c>
      <c r="D1657" s="520" t="s">
        <v>14204</v>
      </c>
      <c r="E1657" s="520" t="s">
        <v>13675</v>
      </c>
      <c r="F1657" s="520">
        <v>1</v>
      </c>
      <c r="G1657" s="523">
        <v>36526.000011574077</v>
      </c>
      <c r="H1657" s="523">
        <v>47848.999988425923</v>
      </c>
      <c r="I1657" s="523">
        <v>42599.59003472222</v>
      </c>
      <c r="J1657" s="520" t="s">
        <v>2465</v>
      </c>
      <c r="K1657" s="520">
        <v>1</v>
      </c>
      <c r="L1657" s="520" t="s">
        <v>2464</v>
      </c>
      <c r="M1657" s="520" t="s">
        <v>14205</v>
      </c>
      <c r="N1657" s="523">
        <v>39482</v>
      </c>
      <c r="O1657" s="520" t="s">
        <v>6541</v>
      </c>
      <c r="P1657" s="520" t="s">
        <v>2464</v>
      </c>
      <c r="Q1657" s="520" t="s">
        <v>13776</v>
      </c>
      <c r="R1657" s="520" t="s">
        <v>14206</v>
      </c>
      <c r="S1657" s="520" t="s">
        <v>2464</v>
      </c>
      <c r="T1657" s="520" t="s">
        <v>2464</v>
      </c>
      <c r="U1657" s="520" t="s">
        <v>14207</v>
      </c>
      <c r="V1657" s="520" t="s">
        <v>2464</v>
      </c>
      <c r="W1657" s="520" t="s">
        <v>6302</v>
      </c>
      <c r="X1657" s="520" t="s">
        <v>6303</v>
      </c>
      <c r="Y1657" s="520" t="s">
        <v>2464</v>
      </c>
      <c r="Z1657" s="520" t="s">
        <v>2464</v>
      </c>
      <c r="AA1657" s="520" t="s">
        <v>2690</v>
      </c>
      <c r="AB1657" s="520" t="s">
        <v>14208</v>
      </c>
      <c r="AC1657" s="520" t="s">
        <v>2464</v>
      </c>
      <c r="AD1657" s="520" t="s">
        <v>14209</v>
      </c>
      <c r="AE1657" s="520" t="s">
        <v>6549</v>
      </c>
      <c r="AF1657" s="520" t="s">
        <v>2629</v>
      </c>
      <c r="AG1657" s="520" t="s">
        <v>2464</v>
      </c>
    </row>
    <row r="1658" spans="1:33" ht="12.75" hidden="1" customHeight="1" outlineLevel="1">
      <c r="A1658" s="520" t="s">
        <v>14210</v>
      </c>
      <c r="B1658" s="520" t="s">
        <v>14211</v>
      </c>
      <c r="C1658" s="520" t="s">
        <v>14211</v>
      </c>
      <c r="D1658" s="520" t="s">
        <v>14211</v>
      </c>
      <c r="E1658" s="520" t="s">
        <v>13675</v>
      </c>
      <c r="F1658" s="520">
        <v>1</v>
      </c>
      <c r="G1658" s="523">
        <v>36526.000011574077</v>
      </c>
      <c r="H1658" s="523">
        <v>47848.999988425923</v>
      </c>
      <c r="I1658" s="523">
        <v>42599.59003472222</v>
      </c>
      <c r="J1658" s="520" t="s">
        <v>2465</v>
      </c>
      <c r="K1658" s="520">
        <v>1</v>
      </c>
      <c r="L1658" s="520" t="s">
        <v>2464</v>
      </c>
      <c r="M1658" s="520" t="s">
        <v>14212</v>
      </c>
      <c r="N1658" s="523">
        <v>39482</v>
      </c>
      <c r="O1658" s="520" t="s">
        <v>6541</v>
      </c>
      <c r="P1658" s="520" t="s">
        <v>2464</v>
      </c>
      <c r="Q1658" s="520" t="s">
        <v>14213</v>
      </c>
      <c r="R1658" s="520" t="s">
        <v>14214</v>
      </c>
      <c r="S1658" s="520" t="s">
        <v>2464</v>
      </c>
      <c r="T1658" s="520" t="s">
        <v>2464</v>
      </c>
      <c r="U1658" s="520" t="s">
        <v>14215</v>
      </c>
      <c r="V1658" s="520" t="s">
        <v>2464</v>
      </c>
      <c r="W1658" s="520" t="s">
        <v>6302</v>
      </c>
      <c r="X1658" s="520" t="s">
        <v>6303</v>
      </c>
      <c r="Y1658" s="520" t="s">
        <v>2464</v>
      </c>
      <c r="Z1658" s="520" t="s">
        <v>2464</v>
      </c>
      <c r="AA1658" s="520" t="s">
        <v>2690</v>
      </c>
      <c r="AB1658" s="520" t="s">
        <v>14216</v>
      </c>
      <c r="AC1658" s="520" t="s">
        <v>2464</v>
      </c>
      <c r="AD1658" s="520" t="s">
        <v>14217</v>
      </c>
      <c r="AE1658" s="520" t="s">
        <v>6549</v>
      </c>
      <c r="AF1658" s="520" t="s">
        <v>2629</v>
      </c>
      <c r="AG1658" s="520" t="s">
        <v>2464</v>
      </c>
    </row>
    <row r="1659" spans="1:33" ht="12.75" hidden="1" customHeight="1" outlineLevel="1">
      <c r="A1659" s="520" t="s">
        <v>14218</v>
      </c>
      <c r="B1659" s="520" t="s">
        <v>14219</v>
      </c>
      <c r="C1659" s="520" t="s">
        <v>14219</v>
      </c>
      <c r="D1659" s="520" t="s">
        <v>14219</v>
      </c>
      <c r="E1659" s="520" t="s">
        <v>2464</v>
      </c>
      <c r="F1659" s="520">
        <v>0</v>
      </c>
      <c r="G1659" s="523">
        <v>36526.000011574077</v>
      </c>
      <c r="H1659" s="523">
        <v>47848.999988425923</v>
      </c>
      <c r="I1659" s="523">
        <v>41843.911157407405</v>
      </c>
      <c r="J1659" s="520" t="s">
        <v>2465</v>
      </c>
      <c r="K1659" s="520">
        <v>1</v>
      </c>
      <c r="L1659" s="520" t="s">
        <v>2464</v>
      </c>
      <c r="M1659" s="520" t="s">
        <v>14220</v>
      </c>
      <c r="N1659" s="523">
        <v>39482</v>
      </c>
      <c r="O1659" s="520" t="s">
        <v>2464</v>
      </c>
      <c r="P1659" s="520" t="s">
        <v>2464</v>
      </c>
      <c r="Q1659" s="520" t="s">
        <v>2464</v>
      </c>
      <c r="R1659" s="520" t="s">
        <v>2464</v>
      </c>
      <c r="S1659" s="520" t="s">
        <v>2464</v>
      </c>
      <c r="T1659" s="520" t="s">
        <v>2464</v>
      </c>
      <c r="U1659" s="520" t="s">
        <v>2464</v>
      </c>
      <c r="V1659" s="520" t="s">
        <v>2464</v>
      </c>
      <c r="W1659" s="520" t="s">
        <v>2464</v>
      </c>
      <c r="X1659" s="520" t="s">
        <v>2464</v>
      </c>
      <c r="Y1659" s="520" t="s">
        <v>2464</v>
      </c>
      <c r="Z1659" s="520" t="s">
        <v>2464</v>
      </c>
      <c r="AA1659" s="520" t="s">
        <v>2689</v>
      </c>
      <c r="AB1659" s="520" t="s">
        <v>14221</v>
      </c>
      <c r="AC1659" s="520" t="s">
        <v>2464</v>
      </c>
      <c r="AD1659" s="520" t="s">
        <v>2464</v>
      </c>
      <c r="AE1659" s="520" t="s">
        <v>2464</v>
      </c>
      <c r="AF1659" s="520" t="s">
        <v>2464</v>
      </c>
      <c r="AG1659" s="520" t="s">
        <v>2464</v>
      </c>
    </row>
    <row r="1660" spans="1:33" ht="12.75" hidden="1" customHeight="1" outlineLevel="1">
      <c r="A1660" s="520" t="s">
        <v>14222</v>
      </c>
      <c r="B1660" s="520" t="s">
        <v>14223</v>
      </c>
      <c r="C1660" s="520" t="s">
        <v>14223</v>
      </c>
      <c r="D1660" s="520" t="s">
        <v>14223</v>
      </c>
      <c r="E1660" s="520" t="s">
        <v>14218</v>
      </c>
      <c r="F1660" s="520">
        <v>1</v>
      </c>
      <c r="G1660" s="523">
        <v>36526.000011574077</v>
      </c>
      <c r="H1660" s="523">
        <v>47848.999988425923</v>
      </c>
      <c r="I1660" s="523">
        <v>42599.59003472222</v>
      </c>
      <c r="J1660" s="520" t="s">
        <v>2465</v>
      </c>
      <c r="K1660" s="520">
        <v>1</v>
      </c>
      <c r="L1660" s="520" t="s">
        <v>2464</v>
      </c>
      <c r="M1660" s="520" t="s">
        <v>14224</v>
      </c>
      <c r="N1660" s="523">
        <v>39482</v>
      </c>
      <c r="O1660" s="520" t="s">
        <v>2464</v>
      </c>
      <c r="P1660" s="520" t="s">
        <v>2464</v>
      </c>
      <c r="Q1660" s="520" t="s">
        <v>7093</v>
      </c>
      <c r="R1660" s="520" t="s">
        <v>14225</v>
      </c>
      <c r="S1660" s="520" t="s">
        <v>2464</v>
      </c>
      <c r="T1660" s="520" t="s">
        <v>2464</v>
      </c>
      <c r="U1660" s="520" t="s">
        <v>14226</v>
      </c>
      <c r="V1660" s="520" t="s">
        <v>14227</v>
      </c>
      <c r="W1660" s="520" t="s">
        <v>5910</v>
      </c>
      <c r="X1660" s="520" t="s">
        <v>5911</v>
      </c>
      <c r="Y1660" s="520" t="s">
        <v>2464</v>
      </c>
      <c r="Z1660" s="520" t="s">
        <v>2464</v>
      </c>
      <c r="AA1660" s="520" t="s">
        <v>2690</v>
      </c>
      <c r="AB1660" s="520" t="s">
        <v>14228</v>
      </c>
      <c r="AC1660" s="520" t="s">
        <v>14229</v>
      </c>
      <c r="AD1660" s="520" t="s">
        <v>14230</v>
      </c>
      <c r="AE1660" s="520" t="s">
        <v>2464</v>
      </c>
      <c r="AF1660" s="520" t="s">
        <v>2629</v>
      </c>
      <c r="AG1660" s="520" t="s">
        <v>2464</v>
      </c>
    </row>
    <row r="1661" spans="1:33" ht="12.75" hidden="1" customHeight="1" outlineLevel="1">
      <c r="A1661" s="520" t="s">
        <v>14231</v>
      </c>
      <c r="B1661" s="520" t="s">
        <v>14232</v>
      </c>
      <c r="C1661" s="520" t="s">
        <v>14232</v>
      </c>
      <c r="D1661" s="520" t="s">
        <v>14232</v>
      </c>
      <c r="E1661" s="520" t="s">
        <v>14218</v>
      </c>
      <c r="F1661" s="520">
        <v>1</v>
      </c>
      <c r="G1661" s="523">
        <v>36526.000011574077</v>
      </c>
      <c r="H1661" s="523">
        <v>47848.999988425923</v>
      </c>
      <c r="I1661" s="523">
        <v>42599.59003472222</v>
      </c>
      <c r="J1661" s="520" t="s">
        <v>2465</v>
      </c>
      <c r="K1661" s="520">
        <v>1</v>
      </c>
      <c r="L1661" s="520" t="s">
        <v>2464</v>
      </c>
      <c r="M1661" s="520" t="s">
        <v>14233</v>
      </c>
      <c r="N1661" s="523">
        <v>39482</v>
      </c>
      <c r="O1661" s="520" t="s">
        <v>2464</v>
      </c>
      <c r="P1661" s="520" t="s">
        <v>2464</v>
      </c>
      <c r="Q1661" s="520" t="s">
        <v>14234</v>
      </c>
      <c r="R1661" s="520" t="s">
        <v>2464</v>
      </c>
      <c r="S1661" s="520" t="s">
        <v>2464</v>
      </c>
      <c r="T1661" s="520" t="s">
        <v>2464</v>
      </c>
      <c r="U1661" s="520" t="s">
        <v>14235</v>
      </c>
      <c r="V1661" s="520" t="s">
        <v>14236</v>
      </c>
      <c r="W1661" s="520" t="s">
        <v>5910</v>
      </c>
      <c r="X1661" s="520" t="s">
        <v>5911</v>
      </c>
      <c r="Y1661" s="520" t="s">
        <v>2464</v>
      </c>
      <c r="Z1661" s="520" t="s">
        <v>2464</v>
      </c>
      <c r="AA1661" s="520" t="s">
        <v>2690</v>
      </c>
      <c r="AB1661" s="520" t="s">
        <v>14237</v>
      </c>
      <c r="AC1661" s="520" t="s">
        <v>2464</v>
      </c>
      <c r="AD1661" s="520" t="s">
        <v>2464</v>
      </c>
      <c r="AE1661" s="520" t="s">
        <v>2464</v>
      </c>
      <c r="AF1661" s="520" t="s">
        <v>2629</v>
      </c>
      <c r="AG1661" s="520" t="s">
        <v>2464</v>
      </c>
    </row>
    <row r="1662" spans="1:33" ht="12.75" hidden="1" customHeight="1" outlineLevel="1">
      <c r="A1662" s="520" t="s">
        <v>14238</v>
      </c>
      <c r="B1662" s="520" t="s">
        <v>14239</v>
      </c>
      <c r="C1662" s="520" t="s">
        <v>14239</v>
      </c>
      <c r="D1662" s="520" t="s">
        <v>14239</v>
      </c>
      <c r="E1662" s="520" t="s">
        <v>14218</v>
      </c>
      <c r="F1662" s="520">
        <v>1</v>
      </c>
      <c r="G1662" s="523">
        <v>36526.000011574077</v>
      </c>
      <c r="H1662" s="523">
        <v>47848.999988425923</v>
      </c>
      <c r="I1662" s="523">
        <v>42599.59003472222</v>
      </c>
      <c r="J1662" s="520" t="s">
        <v>2465</v>
      </c>
      <c r="K1662" s="520">
        <v>1</v>
      </c>
      <c r="L1662" s="520" t="s">
        <v>2464</v>
      </c>
      <c r="M1662" s="520" t="s">
        <v>14240</v>
      </c>
      <c r="N1662" s="523">
        <v>39482</v>
      </c>
      <c r="O1662" s="520" t="s">
        <v>2464</v>
      </c>
      <c r="P1662" s="520" t="s">
        <v>2464</v>
      </c>
      <c r="Q1662" s="520" t="s">
        <v>14241</v>
      </c>
      <c r="R1662" s="520" t="s">
        <v>2464</v>
      </c>
      <c r="S1662" s="520" t="s">
        <v>2464</v>
      </c>
      <c r="T1662" s="520" t="s">
        <v>2464</v>
      </c>
      <c r="U1662" s="520" t="s">
        <v>14241</v>
      </c>
      <c r="V1662" s="520" t="s">
        <v>14242</v>
      </c>
      <c r="W1662" s="520" t="s">
        <v>5910</v>
      </c>
      <c r="X1662" s="520" t="s">
        <v>5911</v>
      </c>
      <c r="Y1662" s="520" t="s">
        <v>2464</v>
      </c>
      <c r="Z1662" s="520" t="s">
        <v>2464</v>
      </c>
      <c r="AA1662" s="520" t="s">
        <v>2690</v>
      </c>
      <c r="AB1662" s="520" t="s">
        <v>14243</v>
      </c>
      <c r="AC1662" s="520" t="s">
        <v>14244</v>
      </c>
      <c r="AD1662" s="520" t="s">
        <v>2464</v>
      </c>
      <c r="AE1662" s="520" t="s">
        <v>2464</v>
      </c>
      <c r="AF1662" s="520" t="s">
        <v>2629</v>
      </c>
      <c r="AG1662" s="520" t="s">
        <v>2464</v>
      </c>
    </row>
    <row r="1663" spans="1:33" ht="12.75" hidden="1" customHeight="1" outlineLevel="1">
      <c r="A1663" s="520" t="s">
        <v>14245</v>
      </c>
      <c r="B1663" s="520" t="s">
        <v>14246</v>
      </c>
      <c r="C1663" s="520" t="s">
        <v>14246</v>
      </c>
      <c r="D1663" s="520" t="s">
        <v>14246</v>
      </c>
      <c r="E1663" s="520" t="s">
        <v>14218</v>
      </c>
      <c r="F1663" s="520">
        <v>1</v>
      </c>
      <c r="G1663" s="523">
        <v>36526.000011574077</v>
      </c>
      <c r="H1663" s="523">
        <v>47848.999988425923</v>
      </c>
      <c r="I1663" s="523">
        <v>42599.59003472222</v>
      </c>
      <c r="J1663" s="520" t="s">
        <v>2465</v>
      </c>
      <c r="K1663" s="520">
        <v>1</v>
      </c>
      <c r="L1663" s="520" t="s">
        <v>2464</v>
      </c>
      <c r="M1663" s="520" t="s">
        <v>14247</v>
      </c>
      <c r="N1663" s="523">
        <v>39482</v>
      </c>
      <c r="O1663" s="520" t="s">
        <v>2464</v>
      </c>
      <c r="P1663" s="520" t="s">
        <v>2464</v>
      </c>
      <c r="Q1663" s="520" t="s">
        <v>14248</v>
      </c>
      <c r="R1663" s="520" t="s">
        <v>14249</v>
      </c>
      <c r="S1663" s="520" t="s">
        <v>2464</v>
      </c>
      <c r="T1663" s="520" t="s">
        <v>2464</v>
      </c>
      <c r="U1663" s="520" t="s">
        <v>14250</v>
      </c>
      <c r="V1663" s="520" t="s">
        <v>14251</v>
      </c>
      <c r="W1663" s="520" t="s">
        <v>5910</v>
      </c>
      <c r="X1663" s="520" t="s">
        <v>5911</v>
      </c>
      <c r="Y1663" s="520" t="s">
        <v>2464</v>
      </c>
      <c r="Z1663" s="520" t="s">
        <v>2464</v>
      </c>
      <c r="AA1663" s="520" t="s">
        <v>2690</v>
      </c>
      <c r="AB1663" s="520" t="s">
        <v>14252</v>
      </c>
      <c r="AC1663" s="520" t="s">
        <v>14253</v>
      </c>
      <c r="AD1663" s="520" t="s">
        <v>14254</v>
      </c>
      <c r="AE1663" s="520" t="s">
        <v>2464</v>
      </c>
      <c r="AF1663" s="520" t="s">
        <v>2629</v>
      </c>
      <c r="AG1663" s="520" t="s">
        <v>2464</v>
      </c>
    </row>
    <row r="1664" spans="1:33" ht="12.75" hidden="1" customHeight="1" outlineLevel="1">
      <c r="A1664" s="520" t="s">
        <v>14255</v>
      </c>
      <c r="B1664" s="520" t="s">
        <v>14256</v>
      </c>
      <c r="C1664" s="520" t="s">
        <v>14256</v>
      </c>
      <c r="D1664" s="520" t="s">
        <v>14256</v>
      </c>
      <c r="E1664" s="520" t="s">
        <v>14218</v>
      </c>
      <c r="F1664" s="520">
        <v>1</v>
      </c>
      <c r="G1664" s="523">
        <v>36526.000011574077</v>
      </c>
      <c r="H1664" s="523">
        <v>47848.999988425923</v>
      </c>
      <c r="I1664" s="523">
        <v>42599.59003472222</v>
      </c>
      <c r="J1664" s="520" t="s">
        <v>2465</v>
      </c>
      <c r="K1664" s="520">
        <v>1</v>
      </c>
      <c r="L1664" s="520" t="s">
        <v>2464</v>
      </c>
      <c r="M1664" s="520" t="s">
        <v>14257</v>
      </c>
      <c r="N1664" s="523">
        <v>39482</v>
      </c>
      <c r="O1664" s="520" t="s">
        <v>2464</v>
      </c>
      <c r="P1664" s="520" t="s">
        <v>2464</v>
      </c>
      <c r="Q1664" s="520" t="s">
        <v>14258</v>
      </c>
      <c r="R1664" s="520" t="s">
        <v>14259</v>
      </c>
      <c r="S1664" s="520" t="s">
        <v>2464</v>
      </c>
      <c r="T1664" s="520" t="s">
        <v>2464</v>
      </c>
      <c r="U1664" s="520" t="s">
        <v>14260</v>
      </c>
      <c r="V1664" s="520" t="s">
        <v>14261</v>
      </c>
      <c r="W1664" s="520" t="s">
        <v>5910</v>
      </c>
      <c r="X1664" s="520" t="s">
        <v>5911</v>
      </c>
      <c r="Y1664" s="520" t="s">
        <v>2464</v>
      </c>
      <c r="Z1664" s="520" t="s">
        <v>2464</v>
      </c>
      <c r="AA1664" s="520" t="s">
        <v>2690</v>
      </c>
      <c r="AB1664" s="520" t="s">
        <v>14262</v>
      </c>
      <c r="AC1664" s="520" t="s">
        <v>14263</v>
      </c>
      <c r="AD1664" s="520" t="s">
        <v>14264</v>
      </c>
      <c r="AE1664" s="520" t="s">
        <v>2464</v>
      </c>
      <c r="AF1664" s="520" t="s">
        <v>2629</v>
      </c>
      <c r="AG1664" s="520" t="s">
        <v>2464</v>
      </c>
    </row>
    <row r="1665" spans="1:33" ht="12.75" hidden="1" customHeight="1" outlineLevel="1">
      <c r="A1665" s="520" t="s">
        <v>14265</v>
      </c>
      <c r="B1665" s="520" t="s">
        <v>14266</v>
      </c>
      <c r="C1665" s="520" t="s">
        <v>14266</v>
      </c>
      <c r="D1665" s="520" t="s">
        <v>14266</v>
      </c>
      <c r="E1665" s="520" t="s">
        <v>14218</v>
      </c>
      <c r="F1665" s="520">
        <v>1</v>
      </c>
      <c r="G1665" s="523">
        <v>36526.000011574077</v>
      </c>
      <c r="H1665" s="523">
        <v>47848.999988425923</v>
      </c>
      <c r="I1665" s="523">
        <v>42599.59003472222</v>
      </c>
      <c r="J1665" s="520" t="s">
        <v>2465</v>
      </c>
      <c r="K1665" s="520">
        <v>1</v>
      </c>
      <c r="L1665" s="520" t="s">
        <v>2464</v>
      </c>
      <c r="M1665" s="520" t="s">
        <v>14267</v>
      </c>
      <c r="N1665" s="523">
        <v>39482</v>
      </c>
      <c r="O1665" s="520" t="s">
        <v>2464</v>
      </c>
      <c r="P1665" s="520" t="s">
        <v>2464</v>
      </c>
      <c r="Q1665" s="520" t="s">
        <v>14268</v>
      </c>
      <c r="R1665" s="520" t="s">
        <v>2464</v>
      </c>
      <c r="S1665" s="520" t="s">
        <v>2464</v>
      </c>
      <c r="T1665" s="520" t="s">
        <v>2464</v>
      </c>
      <c r="U1665" s="520" t="s">
        <v>14269</v>
      </c>
      <c r="V1665" s="520" t="s">
        <v>14270</v>
      </c>
      <c r="W1665" s="520" t="s">
        <v>5910</v>
      </c>
      <c r="X1665" s="520" t="s">
        <v>5911</v>
      </c>
      <c r="Y1665" s="520" t="s">
        <v>2464</v>
      </c>
      <c r="Z1665" s="520" t="s">
        <v>2464</v>
      </c>
      <c r="AA1665" s="520" t="s">
        <v>2690</v>
      </c>
      <c r="AB1665" s="520" t="s">
        <v>14271</v>
      </c>
      <c r="AC1665" s="520" t="s">
        <v>14272</v>
      </c>
      <c r="AD1665" s="520" t="s">
        <v>2464</v>
      </c>
      <c r="AE1665" s="520" t="s">
        <v>2464</v>
      </c>
      <c r="AF1665" s="520" t="s">
        <v>2629</v>
      </c>
      <c r="AG1665" s="520" t="s">
        <v>2464</v>
      </c>
    </row>
    <row r="1666" spans="1:33" ht="12.75" hidden="1" customHeight="1" outlineLevel="1">
      <c r="A1666" s="520" t="s">
        <v>14273</v>
      </c>
      <c r="B1666" s="520" t="s">
        <v>14274</v>
      </c>
      <c r="C1666" s="520" t="s">
        <v>14274</v>
      </c>
      <c r="D1666" s="520" t="s">
        <v>14274</v>
      </c>
      <c r="E1666" s="520" t="s">
        <v>14218</v>
      </c>
      <c r="F1666" s="520">
        <v>1</v>
      </c>
      <c r="G1666" s="523">
        <v>36526.000011574077</v>
      </c>
      <c r="H1666" s="523">
        <v>47848.999988425923</v>
      </c>
      <c r="I1666" s="523">
        <v>42599.59003472222</v>
      </c>
      <c r="J1666" s="520" t="s">
        <v>2465</v>
      </c>
      <c r="K1666" s="520">
        <v>1</v>
      </c>
      <c r="L1666" s="520" t="s">
        <v>2464</v>
      </c>
      <c r="M1666" s="520" t="s">
        <v>14275</v>
      </c>
      <c r="N1666" s="523">
        <v>39482</v>
      </c>
      <c r="O1666" s="520" t="s">
        <v>2464</v>
      </c>
      <c r="P1666" s="520" t="s">
        <v>2464</v>
      </c>
      <c r="Q1666" s="520" t="s">
        <v>14276</v>
      </c>
      <c r="R1666" s="520" t="s">
        <v>14277</v>
      </c>
      <c r="S1666" s="520" t="s">
        <v>2464</v>
      </c>
      <c r="T1666" s="520" t="s">
        <v>2464</v>
      </c>
      <c r="U1666" s="520" t="s">
        <v>14278</v>
      </c>
      <c r="V1666" s="520" t="s">
        <v>14279</v>
      </c>
      <c r="W1666" s="520" t="s">
        <v>5910</v>
      </c>
      <c r="X1666" s="520" t="s">
        <v>5911</v>
      </c>
      <c r="Y1666" s="520" t="s">
        <v>2464</v>
      </c>
      <c r="Z1666" s="520" t="s">
        <v>2464</v>
      </c>
      <c r="AA1666" s="520" t="s">
        <v>2690</v>
      </c>
      <c r="AB1666" s="520" t="s">
        <v>14280</v>
      </c>
      <c r="AC1666" s="520" t="s">
        <v>14281</v>
      </c>
      <c r="AD1666" s="520" t="s">
        <v>14282</v>
      </c>
      <c r="AE1666" s="520" t="s">
        <v>2464</v>
      </c>
      <c r="AF1666" s="520" t="s">
        <v>2629</v>
      </c>
      <c r="AG1666" s="520" t="s">
        <v>2464</v>
      </c>
    </row>
    <row r="1667" spans="1:33" ht="12.75" hidden="1" customHeight="1" outlineLevel="1">
      <c r="A1667" s="520" t="s">
        <v>14283</v>
      </c>
      <c r="B1667" s="520" t="s">
        <v>14284</v>
      </c>
      <c r="C1667" s="520" t="s">
        <v>14284</v>
      </c>
      <c r="D1667" s="520" t="s">
        <v>14284</v>
      </c>
      <c r="E1667" s="520" t="s">
        <v>14218</v>
      </c>
      <c r="F1667" s="520">
        <v>1</v>
      </c>
      <c r="G1667" s="523">
        <v>36526.000011574077</v>
      </c>
      <c r="H1667" s="523">
        <v>47848.999988425923</v>
      </c>
      <c r="I1667" s="523">
        <v>42599.59003472222</v>
      </c>
      <c r="J1667" s="520" t="s">
        <v>2465</v>
      </c>
      <c r="K1667" s="520">
        <v>1</v>
      </c>
      <c r="L1667" s="520" t="s">
        <v>2464</v>
      </c>
      <c r="M1667" s="520" t="s">
        <v>14285</v>
      </c>
      <c r="N1667" s="523">
        <v>39482</v>
      </c>
      <c r="O1667" s="520" t="s">
        <v>2464</v>
      </c>
      <c r="P1667" s="520" t="s">
        <v>2464</v>
      </c>
      <c r="Q1667" s="520" t="s">
        <v>14286</v>
      </c>
      <c r="R1667" s="520" t="s">
        <v>14287</v>
      </c>
      <c r="S1667" s="520" t="s">
        <v>2464</v>
      </c>
      <c r="T1667" s="520" t="s">
        <v>2464</v>
      </c>
      <c r="U1667" s="520" t="s">
        <v>14288</v>
      </c>
      <c r="V1667" s="520" t="s">
        <v>14289</v>
      </c>
      <c r="W1667" s="520" t="s">
        <v>5910</v>
      </c>
      <c r="X1667" s="520" t="s">
        <v>5911</v>
      </c>
      <c r="Y1667" s="520" t="s">
        <v>2464</v>
      </c>
      <c r="Z1667" s="520" t="s">
        <v>2464</v>
      </c>
      <c r="AA1667" s="520" t="s">
        <v>2690</v>
      </c>
      <c r="AB1667" s="520" t="s">
        <v>14290</v>
      </c>
      <c r="AC1667" s="520" t="s">
        <v>14291</v>
      </c>
      <c r="AD1667" s="520" t="s">
        <v>14292</v>
      </c>
      <c r="AE1667" s="520" t="s">
        <v>2464</v>
      </c>
      <c r="AF1667" s="520" t="s">
        <v>2629</v>
      </c>
      <c r="AG1667" s="520" t="s">
        <v>2464</v>
      </c>
    </row>
    <row r="1668" spans="1:33" ht="12.75" hidden="1" customHeight="1" outlineLevel="1">
      <c r="A1668" s="520" t="s">
        <v>14293</v>
      </c>
      <c r="B1668" s="520" t="s">
        <v>14294</v>
      </c>
      <c r="C1668" s="520" t="s">
        <v>14294</v>
      </c>
      <c r="D1668" s="520" t="s">
        <v>14294</v>
      </c>
      <c r="E1668" s="520" t="s">
        <v>14218</v>
      </c>
      <c r="F1668" s="520">
        <v>1</v>
      </c>
      <c r="G1668" s="523">
        <v>36526.000011574077</v>
      </c>
      <c r="H1668" s="523">
        <v>47848.999988425923</v>
      </c>
      <c r="I1668" s="523">
        <v>42599.59003472222</v>
      </c>
      <c r="J1668" s="520" t="s">
        <v>2465</v>
      </c>
      <c r="K1668" s="520">
        <v>1</v>
      </c>
      <c r="L1668" s="520" t="s">
        <v>2464</v>
      </c>
      <c r="M1668" s="520" t="s">
        <v>14295</v>
      </c>
      <c r="N1668" s="523">
        <v>39482</v>
      </c>
      <c r="O1668" s="520" t="s">
        <v>2464</v>
      </c>
      <c r="P1668" s="520" t="s">
        <v>2464</v>
      </c>
      <c r="Q1668" s="520" t="s">
        <v>14296</v>
      </c>
      <c r="R1668" s="520" t="s">
        <v>14297</v>
      </c>
      <c r="S1668" s="520" t="s">
        <v>2464</v>
      </c>
      <c r="T1668" s="520" t="s">
        <v>2464</v>
      </c>
      <c r="U1668" s="520" t="s">
        <v>14296</v>
      </c>
      <c r="V1668" s="520" t="s">
        <v>2464</v>
      </c>
      <c r="W1668" s="520" t="s">
        <v>5910</v>
      </c>
      <c r="X1668" s="520" t="s">
        <v>5911</v>
      </c>
      <c r="Y1668" s="520" t="s">
        <v>2464</v>
      </c>
      <c r="Z1668" s="520" t="s">
        <v>2464</v>
      </c>
      <c r="AA1668" s="520" t="s">
        <v>2690</v>
      </c>
      <c r="AB1668" s="520" t="s">
        <v>14298</v>
      </c>
      <c r="AC1668" s="520" t="s">
        <v>2464</v>
      </c>
      <c r="AD1668" s="520" t="s">
        <v>14299</v>
      </c>
      <c r="AE1668" s="520" t="s">
        <v>2464</v>
      </c>
      <c r="AF1668" s="520" t="s">
        <v>2629</v>
      </c>
      <c r="AG1668" s="520" t="s">
        <v>2464</v>
      </c>
    </row>
    <row r="1669" spans="1:33" ht="12.75" hidden="1" customHeight="1" outlineLevel="1">
      <c r="A1669" s="520" t="s">
        <v>14300</v>
      </c>
      <c r="B1669" s="520" t="s">
        <v>14301</v>
      </c>
      <c r="C1669" s="520" t="s">
        <v>14301</v>
      </c>
      <c r="D1669" s="520" t="s">
        <v>14301</v>
      </c>
      <c r="E1669" s="520" t="s">
        <v>14218</v>
      </c>
      <c r="F1669" s="520">
        <v>1</v>
      </c>
      <c r="G1669" s="523">
        <v>36526.000011574077</v>
      </c>
      <c r="H1669" s="523">
        <v>47848.999988425923</v>
      </c>
      <c r="I1669" s="523">
        <v>42599.59003472222</v>
      </c>
      <c r="J1669" s="520" t="s">
        <v>2465</v>
      </c>
      <c r="K1669" s="520">
        <v>1</v>
      </c>
      <c r="L1669" s="520" t="s">
        <v>2464</v>
      </c>
      <c r="M1669" s="520" t="s">
        <v>14302</v>
      </c>
      <c r="N1669" s="523">
        <v>39482</v>
      </c>
      <c r="O1669" s="520" t="s">
        <v>2464</v>
      </c>
      <c r="P1669" s="520" t="s">
        <v>2464</v>
      </c>
      <c r="Q1669" s="520" t="s">
        <v>14303</v>
      </c>
      <c r="R1669" s="520" t="s">
        <v>2464</v>
      </c>
      <c r="S1669" s="520" t="s">
        <v>2464</v>
      </c>
      <c r="T1669" s="520" t="s">
        <v>2464</v>
      </c>
      <c r="U1669" s="520" t="s">
        <v>14303</v>
      </c>
      <c r="V1669" s="520" t="s">
        <v>2464</v>
      </c>
      <c r="W1669" s="520" t="s">
        <v>5910</v>
      </c>
      <c r="X1669" s="520" t="s">
        <v>5911</v>
      </c>
      <c r="Y1669" s="520" t="s">
        <v>14304</v>
      </c>
      <c r="Z1669" s="520" t="s">
        <v>14305</v>
      </c>
      <c r="AA1669" s="520" t="s">
        <v>2690</v>
      </c>
      <c r="AB1669" s="520" t="s">
        <v>14306</v>
      </c>
      <c r="AC1669" s="520" t="s">
        <v>2464</v>
      </c>
      <c r="AD1669" s="520" t="s">
        <v>2464</v>
      </c>
      <c r="AE1669" s="520" t="s">
        <v>2464</v>
      </c>
      <c r="AF1669" s="520" t="s">
        <v>2629</v>
      </c>
      <c r="AG1669" s="520" t="s">
        <v>2464</v>
      </c>
    </row>
    <row r="1670" spans="1:33" ht="12.75" hidden="1" customHeight="1" outlineLevel="1">
      <c r="A1670" s="520" t="s">
        <v>14307</v>
      </c>
      <c r="B1670" s="520" t="s">
        <v>14308</v>
      </c>
      <c r="C1670" s="520" t="s">
        <v>14308</v>
      </c>
      <c r="D1670" s="520" t="s">
        <v>14308</v>
      </c>
      <c r="E1670" s="520" t="s">
        <v>14218</v>
      </c>
      <c r="F1670" s="520">
        <v>1</v>
      </c>
      <c r="G1670" s="523">
        <v>36526.000011574077</v>
      </c>
      <c r="H1670" s="523">
        <v>47848.999988425923</v>
      </c>
      <c r="I1670" s="523">
        <v>42599.59003472222</v>
      </c>
      <c r="J1670" s="520" t="s">
        <v>2465</v>
      </c>
      <c r="K1670" s="520">
        <v>1</v>
      </c>
      <c r="L1670" s="520" t="s">
        <v>2464</v>
      </c>
      <c r="M1670" s="520" t="s">
        <v>14309</v>
      </c>
      <c r="N1670" s="523">
        <v>39482</v>
      </c>
      <c r="O1670" s="520" t="s">
        <v>2464</v>
      </c>
      <c r="P1670" s="520" t="s">
        <v>2464</v>
      </c>
      <c r="Q1670" s="520" t="s">
        <v>14310</v>
      </c>
      <c r="R1670" s="520" t="s">
        <v>14311</v>
      </c>
      <c r="S1670" s="520" t="s">
        <v>2464</v>
      </c>
      <c r="T1670" s="520" t="s">
        <v>2464</v>
      </c>
      <c r="U1670" s="520" t="s">
        <v>14312</v>
      </c>
      <c r="V1670" s="520" t="s">
        <v>14313</v>
      </c>
      <c r="W1670" s="520" t="s">
        <v>5910</v>
      </c>
      <c r="X1670" s="520" t="s">
        <v>5911</v>
      </c>
      <c r="Y1670" s="520" t="s">
        <v>2464</v>
      </c>
      <c r="Z1670" s="520" t="s">
        <v>2464</v>
      </c>
      <c r="AA1670" s="520" t="s">
        <v>2690</v>
      </c>
      <c r="AB1670" s="520" t="s">
        <v>14314</v>
      </c>
      <c r="AC1670" s="520" t="s">
        <v>14315</v>
      </c>
      <c r="AD1670" s="520" t="s">
        <v>14316</v>
      </c>
      <c r="AE1670" s="520" t="s">
        <v>2464</v>
      </c>
      <c r="AF1670" s="520" t="s">
        <v>2629</v>
      </c>
      <c r="AG1670" s="520" t="s">
        <v>2464</v>
      </c>
    </row>
    <row r="1671" spans="1:33" ht="12.75" hidden="1" customHeight="1" outlineLevel="1">
      <c r="A1671" s="520" t="s">
        <v>14317</v>
      </c>
      <c r="B1671" s="520" t="s">
        <v>14318</v>
      </c>
      <c r="C1671" s="520" t="s">
        <v>14318</v>
      </c>
      <c r="D1671" s="520" t="s">
        <v>14318</v>
      </c>
      <c r="E1671" s="520" t="s">
        <v>14218</v>
      </c>
      <c r="F1671" s="520">
        <v>1</v>
      </c>
      <c r="G1671" s="523">
        <v>36526.000011574077</v>
      </c>
      <c r="H1671" s="523">
        <v>47848.999988425923</v>
      </c>
      <c r="I1671" s="523">
        <v>42599.59003472222</v>
      </c>
      <c r="J1671" s="520" t="s">
        <v>2465</v>
      </c>
      <c r="K1671" s="520">
        <v>1</v>
      </c>
      <c r="L1671" s="520" t="s">
        <v>2464</v>
      </c>
      <c r="M1671" s="520" t="s">
        <v>14319</v>
      </c>
      <c r="N1671" s="523">
        <v>39482</v>
      </c>
      <c r="O1671" s="520" t="s">
        <v>2464</v>
      </c>
      <c r="P1671" s="520" t="s">
        <v>2464</v>
      </c>
      <c r="Q1671" s="520" t="s">
        <v>14320</v>
      </c>
      <c r="R1671" s="520" t="s">
        <v>2464</v>
      </c>
      <c r="S1671" s="520" t="s">
        <v>14321</v>
      </c>
      <c r="T1671" s="520" t="s">
        <v>2464</v>
      </c>
      <c r="U1671" s="520" t="s">
        <v>14320</v>
      </c>
      <c r="V1671" s="520" t="s">
        <v>2464</v>
      </c>
      <c r="W1671" s="520" t="s">
        <v>5910</v>
      </c>
      <c r="X1671" s="520" t="s">
        <v>5911</v>
      </c>
      <c r="Y1671" s="520" t="s">
        <v>14322</v>
      </c>
      <c r="Z1671" s="520" t="s">
        <v>14323</v>
      </c>
      <c r="AA1671" s="520" t="s">
        <v>2690</v>
      </c>
      <c r="AB1671" s="520" t="s">
        <v>14324</v>
      </c>
      <c r="AC1671" s="520" t="s">
        <v>2464</v>
      </c>
      <c r="AD1671" s="520" t="s">
        <v>2464</v>
      </c>
      <c r="AE1671" s="520" t="s">
        <v>2464</v>
      </c>
      <c r="AF1671" s="520" t="s">
        <v>2629</v>
      </c>
      <c r="AG1671" s="520" t="s">
        <v>14325</v>
      </c>
    </row>
    <row r="1672" spans="1:33" ht="12.75" hidden="1" customHeight="1" outlineLevel="1">
      <c r="A1672" s="520" t="s">
        <v>14326</v>
      </c>
      <c r="B1672" s="520" t="s">
        <v>14327</v>
      </c>
      <c r="C1672" s="520" t="s">
        <v>14327</v>
      </c>
      <c r="D1672" s="520" t="s">
        <v>14327</v>
      </c>
      <c r="E1672" s="520" t="s">
        <v>14218</v>
      </c>
      <c r="F1672" s="520">
        <v>1</v>
      </c>
      <c r="G1672" s="523">
        <v>36526.000011574077</v>
      </c>
      <c r="H1672" s="523">
        <v>47848.999988425923</v>
      </c>
      <c r="I1672" s="523">
        <v>42599.59003472222</v>
      </c>
      <c r="J1672" s="520" t="s">
        <v>2465</v>
      </c>
      <c r="K1672" s="520">
        <v>1</v>
      </c>
      <c r="L1672" s="520" t="s">
        <v>2464</v>
      </c>
      <c r="M1672" s="520" t="s">
        <v>14328</v>
      </c>
      <c r="N1672" s="523">
        <v>39482</v>
      </c>
      <c r="O1672" s="520" t="s">
        <v>2464</v>
      </c>
      <c r="P1672" s="520" t="s">
        <v>2464</v>
      </c>
      <c r="Q1672" s="520" t="s">
        <v>14329</v>
      </c>
      <c r="R1672" s="520" t="s">
        <v>2464</v>
      </c>
      <c r="S1672" s="520" t="s">
        <v>2464</v>
      </c>
      <c r="T1672" s="520" t="s">
        <v>2464</v>
      </c>
      <c r="U1672" s="520" t="s">
        <v>14329</v>
      </c>
      <c r="V1672" s="520" t="s">
        <v>14330</v>
      </c>
      <c r="W1672" s="520" t="s">
        <v>5910</v>
      </c>
      <c r="X1672" s="520" t="s">
        <v>5911</v>
      </c>
      <c r="Y1672" s="520" t="s">
        <v>2464</v>
      </c>
      <c r="Z1672" s="520" t="s">
        <v>2464</v>
      </c>
      <c r="AA1672" s="520" t="s">
        <v>2690</v>
      </c>
      <c r="AB1672" s="520" t="s">
        <v>14331</v>
      </c>
      <c r="AC1672" s="520" t="s">
        <v>14332</v>
      </c>
      <c r="AD1672" s="520" t="s">
        <v>2464</v>
      </c>
      <c r="AE1672" s="520" t="s">
        <v>2464</v>
      </c>
      <c r="AF1672" s="520" t="s">
        <v>2629</v>
      </c>
      <c r="AG1672" s="520" t="s">
        <v>2464</v>
      </c>
    </row>
    <row r="1673" spans="1:33" ht="12.75" hidden="1" customHeight="1" outlineLevel="1">
      <c r="A1673" s="520" t="s">
        <v>14333</v>
      </c>
      <c r="B1673" s="520" t="s">
        <v>14334</v>
      </c>
      <c r="C1673" s="520" t="s">
        <v>14334</v>
      </c>
      <c r="D1673" s="520" t="s">
        <v>14334</v>
      </c>
      <c r="E1673" s="520" t="s">
        <v>14218</v>
      </c>
      <c r="F1673" s="520">
        <v>1</v>
      </c>
      <c r="G1673" s="523">
        <v>36526.000011574077</v>
      </c>
      <c r="H1673" s="523">
        <v>47848.999988425923</v>
      </c>
      <c r="I1673" s="523">
        <v>42599.59003472222</v>
      </c>
      <c r="J1673" s="520" t="s">
        <v>2465</v>
      </c>
      <c r="K1673" s="520">
        <v>1</v>
      </c>
      <c r="L1673" s="520" t="s">
        <v>2464</v>
      </c>
      <c r="M1673" s="520" t="s">
        <v>14335</v>
      </c>
      <c r="N1673" s="523">
        <v>39482</v>
      </c>
      <c r="O1673" s="520" t="s">
        <v>2464</v>
      </c>
      <c r="P1673" s="520" t="s">
        <v>2464</v>
      </c>
      <c r="Q1673" s="520" t="s">
        <v>14336</v>
      </c>
      <c r="R1673" s="520" t="s">
        <v>14337</v>
      </c>
      <c r="S1673" s="520" t="s">
        <v>2464</v>
      </c>
      <c r="T1673" s="520" t="s">
        <v>2464</v>
      </c>
      <c r="U1673" s="520" t="s">
        <v>14336</v>
      </c>
      <c r="V1673" s="520" t="s">
        <v>14338</v>
      </c>
      <c r="W1673" s="520" t="s">
        <v>5910</v>
      </c>
      <c r="X1673" s="520" t="s">
        <v>5911</v>
      </c>
      <c r="Y1673" s="520" t="s">
        <v>2464</v>
      </c>
      <c r="Z1673" s="520" t="s">
        <v>2464</v>
      </c>
      <c r="AA1673" s="520" t="s">
        <v>2690</v>
      </c>
      <c r="AB1673" s="520" t="s">
        <v>14339</v>
      </c>
      <c r="AC1673" s="520" t="s">
        <v>14340</v>
      </c>
      <c r="AD1673" s="520" t="s">
        <v>14341</v>
      </c>
      <c r="AE1673" s="520" t="s">
        <v>2464</v>
      </c>
      <c r="AF1673" s="520" t="s">
        <v>2629</v>
      </c>
      <c r="AG1673" s="520" t="s">
        <v>2464</v>
      </c>
    </row>
    <row r="1674" spans="1:33" ht="12.75" hidden="1" customHeight="1" outlineLevel="1">
      <c r="A1674" s="520" t="s">
        <v>14342</v>
      </c>
      <c r="B1674" s="520" t="s">
        <v>14343</v>
      </c>
      <c r="C1674" s="520" t="s">
        <v>14343</v>
      </c>
      <c r="D1674" s="520" t="s">
        <v>14343</v>
      </c>
      <c r="E1674" s="520" t="s">
        <v>14218</v>
      </c>
      <c r="F1674" s="520">
        <v>1</v>
      </c>
      <c r="G1674" s="523">
        <v>36526.000011574077</v>
      </c>
      <c r="H1674" s="523">
        <v>47848.999988425923</v>
      </c>
      <c r="I1674" s="523">
        <v>42599.59003472222</v>
      </c>
      <c r="J1674" s="520" t="s">
        <v>2465</v>
      </c>
      <c r="K1674" s="520">
        <v>1</v>
      </c>
      <c r="L1674" s="520" t="s">
        <v>2464</v>
      </c>
      <c r="M1674" s="520" t="s">
        <v>14344</v>
      </c>
      <c r="N1674" s="523">
        <v>39482</v>
      </c>
      <c r="O1674" s="520" t="s">
        <v>2464</v>
      </c>
      <c r="P1674" s="520" t="s">
        <v>2464</v>
      </c>
      <c r="Q1674" s="520" t="s">
        <v>14345</v>
      </c>
      <c r="R1674" s="520" t="s">
        <v>14346</v>
      </c>
      <c r="S1674" s="520" t="s">
        <v>2464</v>
      </c>
      <c r="T1674" s="520" t="s">
        <v>2464</v>
      </c>
      <c r="U1674" s="520" t="s">
        <v>14345</v>
      </c>
      <c r="V1674" s="520" t="s">
        <v>14347</v>
      </c>
      <c r="W1674" s="520" t="s">
        <v>5910</v>
      </c>
      <c r="X1674" s="520" t="s">
        <v>5911</v>
      </c>
      <c r="Y1674" s="520" t="s">
        <v>2464</v>
      </c>
      <c r="Z1674" s="520" t="s">
        <v>2464</v>
      </c>
      <c r="AA1674" s="520" t="s">
        <v>2690</v>
      </c>
      <c r="AB1674" s="520" t="s">
        <v>14348</v>
      </c>
      <c r="AC1674" s="520" t="s">
        <v>14349</v>
      </c>
      <c r="AD1674" s="520" t="s">
        <v>14350</v>
      </c>
      <c r="AE1674" s="520" t="s">
        <v>2464</v>
      </c>
      <c r="AF1674" s="520" t="s">
        <v>2629</v>
      </c>
      <c r="AG1674" s="520" t="s">
        <v>2464</v>
      </c>
    </row>
    <row r="1675" spans="1:33" ht="12.75" hidden="1" customHeight="1" outlineLevel="1">
      <c r="A1675" s="520" t="s">
        <v>14351</v>
      </c>
      <c r="B1675" s="520" t="s">
        <v>14352</v>
      </c>
      <c r="C1675" s="520" t="s">
        <v>14352</v>
      </c>
      <c r="D1675" s="520" t="s">
        <v>14352</v>
      </c>
      <c r="E1675" s="520" t="s">
        <v>14218</v>
      </c>
      <c r="F1675" s="520">
        <v>1</v>
      </c>
      <c r="G1675" s="523">
        <v>36526.000011574077</v>
      </c>
      <c r="H1675" s="523">
        <v>47848.999988425923</v>
      </c>
      <c r="I1675" s="523">
        <v>42599.59003472222</v>
      </c>
      <c r="J1675" s="520" t="s">
        <v>2465</v>
      </c>
      <c r="K1675" s="520">
        <v>1</v>
      </c>
      <c r="L1675" s="520" t="s">
        <v>2464</v>
      </c>
      <c r="M1675" s="520" t="s">
        <v>14353</v>
      </c>
      <c r="N1675" s="523">
        <v>39482</v>
      </c>
      <c r="O1675" s="520" t="s">
        <v>2464</v>
      </c>
      <c r="P1675" s="520" t="s">
        <v>2464</v>
      </c>
      <c r="Q1675" s="520" t="s">
        <v>14354</v>
      </c>
      <c r="R1675" s="520" t="s">
        <v>14355</v>
      </c>
      <c r="S1675" s="520" t="s">
        <v>2464</v>
      </c>
      <c r="T1675" s="520" t="s">
        <v>2464</v>
      </c>
      <c r="U1675" s="520" t="s">
        <v>14356</v>
      </c>
      <c r="V1675" s="520" t="s">
        <v>14357</v>
      </c>
      <c r="W1675" s="520" t="s">
        <v>5910</v>
      </c>
      <c r="X1675" s="520" t="s">
        <v>5911</v>
      </c>
      <c r="Y1675" s="520" t="s">
        <v>2464</v>
      </c>
      <c r="Z1675" s="520" t="s">
        <v>2464</v>
      </c>
      <c r="AA1675" s="520" t="s">
        <v>2690</v>
      </c>
      <c r="AB1675" s="520" t="s">
        <v>14358</v>
      </c>
      <c r="AC1675" s="520" t="s">
        <v>14359</v>
      </c>
      <c r="AD1675" s="520" t="s">
        <v>14360</v>
      </c>
      <c r="AE1675" s="520" t="s">
        <v>2464</v>
      </c>
      <c r="AF1675" s="520" t="s">
        <v>2629</v>
      </c>
      <c r="AG1675" s="520" t="s">
        <v>2464</v>
      </c>
    </row>
    <row r="1676" spans="1:33" ht="12.75" hidden="1" customHeight="1" outlineLevel="1">
      <c r="A1676" s="520" t="s">
        <v>14361</v>
      </c>
      <c r="B1676" s="520" t="s">
        <v>14362</v>
      </c>
      <c r="C1676" s="520" t="s">
        <v>14362</v>
      </c>
      <c r="D1676" s="520" t="s">
        <v>14362</v>
      </c>
      <c r="E1676" s="520" t="s">
        <v>14218</v>
      </c>
      <c r="F1676" s="520">
        <v>1</v>
      </c>
      <c r="G1676" s="523">
        <v>36526.000011574077</v>
      </c>
      <c r="H1676" s="523">
        <v>47848.999988425923</v>
      </c>
      <c r="I1676" s="523">
        <v>42599.59003472222</v>
      </c>
      <c r="J1676" s="520" t="s">
        <v>2465</v>
      </c>
      <c r="K1676" s="520">
        <v>1</v>
      </c>
      <c r="L1676" s="520" t="s">
        <v>2464</v>
      </c>
      <c r="M1676" s="520" t="s">
        <v>14363</v>
      </c>
      <c r="N1676" s="523">
        <v>39482</v>
      </c>
      <c r="O1676" s="520" t="s">
        <v>2464</v>
      </c>
      <c r="P1676" s="520" t="s">
        <v>2464</v>
      </c>
      <c r="Q1676" s="520" t="s">
        <v>14296</v>
      </c>
      <c r="R1676" s="520" t="s">
        <v>14364</v>
      </c>
      <c r="S1676" s="520" t="s">
        <v>2464</v>
      </c>
      <c r="T1676" s="520" t="s">
        <v>2464</v>
      </c>
      <c r="U1676" s="520" t="s">
        <v>14296</v>
      </c>
      <c r="V1676" s="520" t="s">
        <v>2464</v>
      </c>
      <c r="W1676" s="520" t="s">
        <v>5910</v>
      </c>
      <c r="X1676" s="520" t="s">
        <v>5911</v>
      </c>
      <c r="Y1676" s="520" t="s">
        <v>2464</v>
      </c>
      <c r="Z1676" s="520" t="s">
        <v>2464</v>
      </c>
      <c r="AA1676" s="520" t="s">
        <v>2690</v>
      </c>
      <c r="AB1676" s="520" t="s">
        <v>14365</v>
      </c>
      <c r="AC1676" s="520" t="s">
        <v>2464</v>
      </c>
      <c r="AD1676" s="520" t="s">
        <v>14366</v>
      </c>
      <c r="AE1676" s="520" t="s">
        <v>2464</v>
      </c>
      <c r="AF1676" s="520" t="s">
        <v>2629</v>
      </c>
      <c r="AG1676" s="520" t="s">
        <v>2464</v>
      </c>
    </row>
    <row r="1677" spans="1:33" ht="12.75" hidden="1" customHeight="1" outlineLevel="1">
      <c r="A1677" s="520" t="s">
        <v>14367</v>
      </c>
      <c r="B1677" s="520" t="s">
        <v>14368</v>
      </c>
      <c r="C1677" s="520" t="s">
        <v>14368</v>
      </c>
      <c r="D1677" s="520" t="s">
        <v>14368</v>
      </c>
      <c r="E1677" s="520" t="s">
        <v>14218</v>
      </c>
      <c r="F1677" s="520">
        <v>1</v>
      </c>
      <c r="G1677" s="523">
        <v>36526.000011574077</v>
      </c>
      <c r="H1677" s="523">
        <v>47848.999988425923</v>
      </c>
      <c r="I1677" s="523">
        <v>42599.59003472222</v>
      </c>
      <c r="J1677" s="520" t="s">
        <v>2465</v>
      </c>
      <c r="K1677" s="520">
        <v>1</v>
      </c>
      <c r="L1677" s="520" t="s">
        <v>2464</v>
      </c>
      <c r="M1677" s="520" t="s">
        <v>14369</v>
      </c>
      <c r="N1677" s="523">
        <v>39482</v>
      </c>
      <c r="O1677" s="520" t="s">
        <v>2464</v>
      </c>
      <c r="P1677" s="520" t="s">
        <v>2464</v>
      </c>
      <c r="Q1677" s="520" t="s">
        <v>14370</v>
      </c>
      <c r="R1677" s="520" t="s">
        <v>14371</v>
      </c>
      <c r="S1677" s="520" t="s">
        <v>2464</v>
      </c>
      <c r="T1677" s="520" t="s">
        <v>2464</v>
      </c>
      <c r="U1677" s="520" t="s">
        <v>14370</v>
      </c>
      <c r="V1677" s="520" t="s">
        <v>14372</v>
      </c>
      <c r="W1677" s="520" t="s">
        <v>5910</v>
      </c>
      <c r="X1677" s="520" t="s">
        <v>5911</v>
      </c>
      <c r="Y1677" s="520" t="s">
        <v>2464</v>
      </c>
      <c r="Z1677" s="520" t="s">
        <v>2464</v>
      </c>
      <c r="AA1677" s="520" t="s">
        <v>2690</v>
      </c>
      <c r="AB1677" s="520" t="s">
        <v>14373</v>
      </c>
      <c r="AC1677" s="520" t="s">
        <v>14374</v>
      </c>
      <c r="AD1677" s="520" t="s">
        <v>14375</v>
      </c>
      <c r="AE1677" s="520" t="s">
        <v>2464</v>
      </c>
      <c r="AF1677" s="520" t="s">
        <v>2629</v>
      </c>
      <c r="AG1677" s="520" t="s">
        <v>2464</v>
      </c>
    </row>
    <row r="1678" spans="1:33" ht="12.75" hidden="1" customHeight="1" outlineLevel="1">
      <c r="A1678" s="520" t="s">
        <v>14376</v>
      </c>
      <c r="B1678" s="520" t="s">
        <v>14377</v>
      </c>
      <c r="C1678" s="520" t="s">
        <v>14377</v>
      </c>
      <c r="D1678" s="520" t="s">
        <v>14377</v>
      </c>
      <c r="E1678" s="520" t="s">
        <v>14218</v>
      </c>
      <c r="F1678" s="520">
        <v>1</v>
      </c>
      <c r="G1678" s="523">
        <v>36526.000011574077</v>
      </c>
      <c r="H1678" s="523">
        <v>47848.999988425923</v>
      </c>
      <c r="I1678" s="523">
        <v>42599.59003472222</v>
      </c>
      <c r="J1678" s="520" t="s">
        <v>2465</v>
      </c>
      <c r="K1678" s="520">
        <v>1</v>
      </c>
      <c r="L1678" s="520" t="s">
        <v>2464</v>
      </c>
      <c r="M1678" s="520" t="s">
        <v>14378</v>
      </c>
      <c r="N1678" s="523">
        <v>39482</v>
      </c>
      <c r="O1678" s="520" t="s">
        <v>2464</v>
      </c>
      <c r="P1678" s="520" t="s">
        <v>2464</v>
      </c>
      <c r="Q1678" s="520" t="s">
        <v>10435</v>
      </c>
      <c r="R1678" s="520" t="s">
        <v>2464</v>
      </c>
      <c r="S1678" s="520" t="s">
        <v>2464</v>
      </c>
      <c r="T1678" s="520" t="s">
        <v>2464</v>
      </c>
      <c r="U1678" s="520" t="s">
        <v>10435</v>
      </c>
      <c r="V1678" s="520" t="s">
        <v>14379</v>
      </c>
      <c r="W1678" s="520" t="s">
        <v>5910</v>
      </c>
      <c r="X1678" s="520" t="s">
        <v>5911</v>
      </c>
      <c r="Y1678" s="520" t="s">
        <v>2464</v>
      </c>
      <c r="Z1678" s="520" t="s">
        <v>2464</v>
      </c>
      <c r="AA1678" s="520" t="s">
        <v>2690</v>
      </c>
      <c r="AB1678" s="520" t="s">
        <v>14380</v>
      </c>
      <c r="AC1678" s="520" t="s">
        <v>14381</v>
      </c>
      <c r="AD1678" s="520" t="s">
        <v>2464</v>
      </c>
      <c r="AE1678" s="520" t="s">
        <v>2464</v>
      </c>
      <c r="AF1678" s="520" t="s">
        <v>2629</v>
      </c>
      <c r="AG1678" s="520" t="s">
        <v>2464</v>
      </c>
    </row>
    <row r="1679" spans="1:33" ht="12.75" hidden="1" customHeight="1" outlineLevel="1">
      <c r="A1679" s="520" t="s">
        <v>14382</v>
      </c>
      <c r="B1679" s="520" t="s">
        <v>14383</v>
      </c>
      <c r="C1679" s="520" t="s">
        <v>14383</v>
      </c>
      <c r="D1679" s="520" t="s">
        <v>14383</v>
      </c>
      <c r="E1679" s="520" t="s">
        <v>14218</v>
      </c>
      <c r="F1679" s="520">
        <v>1</v>
      </c>
      <c r="G1679" s="523">
        <v>36526.000011574077</v>
      </c>
      <c r="H1679" s="523">
        <v>47848.999988425923</v>
      </c>
      <c r="I1679" s="523">
        <v>42599.59003472222</v>
      </c>
      <c r="J1679" s="520" t="s">
        <v>2465</v>
      </c>
      <c r="K1679" s="520">
        <v>1</v>
      </c>
      <c r="L1679" s="520" t="s">
        <v>2464</v>
      </c>
      <c r="M1679" s="520" t="s">
        <v>14384</v>
      </c>
      <c r="N1679" s="523">
        <v>39482</v>
      </c>
      <c r="O1679" s="520" t="s">
        <v>2464</v>
      </c>
      <c r="P1679" s="520" t="s">
        <v>2464</v>
      </c>
      <c r="Q1679" s="520" t="s">
        <v>14385</v>
      </c>
      <c r="R1679" s="520" t="s">
        <v>14386</v>
      </c>
      <c r="S1679" s="520" t="s">
        <v>2464</v>
      </c>
      <c r="T1679" s="520" t="s">
        <v>2464</v>
      </c>
      <c r="U1679" s="520" t="s">
        <v>14387</v>
      </c>
      <c r="V1679" s="520" t="s">
        <v>14388</v>
      </c>
      <c r="W1679" s="520" t="s">
        <v>5910</v>
      </c>
      <c r="X1679" s="520" t="s">
        <v>5911</v>
      </c>
      <c r="Y1679" s="520" t="s">
        <v>2464</v>
      </c>
      <c r="Z1679" s="520" t="s">
        <v>2464</v>
      </c>
      <c r="AA1679" s="520" t="s">
        <v>2690</v>
      </c>
      <c r="AB1679" s="520" t="s">
        <v>14389</v>
      </c>
      <c r="AC1679" s="520" t="s">
        <v>14390</v>
      </c>
      <c r="AD1679" s="520" t="s">
        <v>14391</v>
      </c>
      <c r="AE1679" s="520" t="s">
        <v>2464</v>
      </c>
      <c r="AF1679" s="520" t="s">
        <v>2629</v>
      </c>
      <c r="AG1679" s="520" t="s">
        <v>2464</v>
      </c>
    </row>
    <row r="1680" spans="1:33" ht="12.75" hidden="1" customHeight="1" outlineLevel="1">
      <c r="A1680" s="520" t="s">
        <v>14392</v>
      </c>
      <c r="B1680" s="520" t="s">
        <v>14393</v>
      </c>
      <c r="C1680" s="520" t="s">
        <v>14393</v>
      </c>
      <c r="D1680" s="520" t="s">
        <v>14393</v>
      </c>
      <c r="E1680" s="520" t="s">
        <v>14218</v>
      </c>
      <c r="F1680" s="520">
        <v>1</v>
      </c>
      <c r="G1680" s="523">
        <v>36526.000011574077</v>
      </c>
      <c r="H1680" s="523">
        <v>47848.999988425923</v>
      </c>
      <c r="I1680" s="523">
        <v>42599.59003472222</v>
      </c>
      <c r="J1680" s="520" t="s">
        <v>2465</v>
      </c>
      <c r="K1680" s="520">
        <v>1</v>
      </c>
      <c r="L1680" s="520" t="s">
        <v>2464</v>
      </c>
      <c r="M1680" s="520" t="s">
        <v>14394</v>
      </c>
      <c r="N1680" s="523">
        <v>39482</v>
      </c>
      <c r="O1680" s="520" t="s">
        <v>2464</v>
      </c>
      <c r="P1680" s="520" t="s">
        <v>2464</v>
      </c>
      <c r="Q1680" s="520" t="s">
        <v>14395</v>
      </c>
      <c r="R1680" s="520" t="s">
        <v>14396</v>
      </c>
      <c r="S1680" s="520" t="s">
        <v>2464</v>
      </c>
      <c r="T1680" s="520" t="s">
        <v>2464</v>
      </c>
      <c r="U1680" s="520" t="s">
        <v>14397</v>
      </c>
      <c r="V1680" s="520" t="s">
        <v>14398</v>
      </c>
      <c r="W1680" s="520" t="s">
        <v>5910</v>
      </c>
      <c r="X1680" s="520" t="s">
        <v>5911</v>
      </c>
      <c r="Y1680" s="520" t="s">
        <v>2464</v>
      </c>
      <c r="Z1680" s="520" t="s">
        <v>2464</v>
      </c>
      <c r="AA1680" s="520" t="s">
        <v>2690</v>
      </c>
      <c r="AB1680" s="520" t="s">
        <v>14399</v>
      </c>
      <c r="AC1680" s="520" t="s">
        <v>14400</v>
      </c>
      <c r="AD1680" s="520" t="s">
        <v>14401</v>
      </c>
      <c r="AE1680" s="520" t="s">
        <v>2464</v>
      </c>
      <c r="AF1680" s="520" t="s">
        <v>2629</v>
      </c>
      <c r="AG1680" s="520" t="s">
        <v>2464</v>
      </c>
    </row>
    <row r="1681" spans="1:33" ht="12.75" hidden="1" customHeight="1" outlineLevel="1">
      <c r="A1681" s="520" t="s">
        <v>14402</v>
      </c>
      <c r="B1681" s="520" t="s">
        <v>14403</v>
      </c>
      <c r="C1681" s="520" t="s">
        <v>14403</v>
      </c>
      <c r="D1681" s="520" t="s">
        <v>14403</v>
      </c>
      <c r="E1681" s="520" t="s">
        <v>14218</v>
      </c>
      <c r="F1681" s="520">
        <v>1</v>
      </c>
      <c r="G1681" s="523">
        <v>36526.000011574077</v>
      </c>
      <c r="H1681" s="523">
        <v>47848.999988425923</v>
      </c>
      <c r="I1681" s="523">
        <v>42599.59003472222</v>
      </c>
      <c r="J1681" s="520" t="s">
        <v>2465</v>
      </c>
      <c r="K1681" s="520">
        <v>1</v>
      </c>
      <c r="L1681" s="520" t="s">
        <v>2464</v>
      </c>
      <c r="M1681" s="520" t="s">
        <v>14404</v>
      </c>
      <c r="N1681" s="523">
        <v>39482</v>
      </c>
      <c r="O1681" s="520" t="s">
        <v>2464</v>
      </c>
      <c r="P1681" s="520" t="s">
        <v>2464</v>
      </c>
      <c r="Q1681" s="520" t="s">
        <v>6023</v>
      </c>
      <c r="R1681" s="520" t="s">
        <v>2464</v>
      </c>
      <c r="S1681" s="520" t="s">
        <v>2464</v>
      </c>
      <c r="T1681" s="520" t="s">
        <v>2464</v>
      </c>
      <c r="U1681" s="520" t="s">
        <v>6023</v>
      </c>
      <c r="V1681" s="520" t="s">
        <v>2464</v>
      </c>
      <c r="W1681" s="520" t="s">
        <v>5910</v>
      </c>
      <c r="X1681" s="520" t="s">
        <v>5911</v>
      </c>
      <c r="Y1681" s="520" t="s">
        <v>2464</v>
      </c>
      <c r="Z1681" s="520" t="s">
        <v>2464</v>
      </c>
      <c r="AA1681" s="520" t="s">
        <v>2690</v>
      </c>
      <c r="AB1681" s="520" t="s">
        <v>14405</v>
      </c>
      <c r="AC1681" s="520" t="s">
        <v>2464</v>
      </c>
      <c r="AD1681" s="520" t="s">
        <v>2464</v>
      </c>
      <c r="AE1681" s="520" t="s">
        <v>2464</v>
      </c>
      <c r="AF1681" s="520" t="s">
        <v>2629</v>
      </c>
      <c r="AG1681" s="520" t="s">
        <v>2464</v>
      </c>
    </row>
    <row r="1682" spans="1:33" ht="12.75" hidden="1" customHeight="1" outlineLevel="1">
      <c r="A1682" s="520" t="s">
        <v>14406</v>
      </c>
      <c r="B1682" s="520" t="s">
        <v>14407</v>
      </c>
      <c r="C1682" s="520" t="s">
        <v>14407</v>
      </c>
      <c r="D1682" s="520" t="s">
        <v>14407</v>
      </c>
      <c r="E1682" s="520" t="s">
        <v>14218</v>
      </c>
      <c r="F1682" s="520">
        <v>1</v>
      </c>
      <c r="G1682" s="523">
        <v>36526.000011574077</v>
      </c>
      <c r="H1682" s="523">
        <v>47848.999988425923</v>
      </c>
      <c r="I1682" s="523">
        <v>42599.59003472222</v>
      </c>
      <c r="J1682" s="520" t="s">
        <v>2465</v>
      </c>
      <c r="K1682" s="520">
        <v>1</v>
      </c>
      <c r="L1682" s="520" t="s">
        <v>2464</v>
      </c>
      <c r="M1682" s="520" t="s">
        <v>14408</v>
      </c>
      <c r="N1682" s="523">
        <v>39482</v>
      </c>
      <c r="O1682" s="520" t="s">
        <v>2464</v>
      </c>
      <c r="P1682" s="520" t="s">
        <v>2464</v>
      </c>
      <c r="Q1682" s="520" t="s">
        <v>6005</v>
      </c>
      <c r="R1682" s="520" t="s">
        <v>14409</v>
      </c>
      <c r="S1682" s="520" t="s">
        <v>2464</v>
      </c>
      <c r="T1682" s="520" t="s">
        <v>2464</v>
      </c>
      <c r="U1682" s="520" t="s">
        <v>6005</v>
      </c>
      <c r="V1682" s="520" t="s">
        <v>2464</v>
      </c>
      <c r="W1682" s="520" t="s">
        <v>5910</v>
      </c>
      <c r="X1682" s="520" t="s">
        <v>5911</v>
      </c>
      <c r="Y1682" s="520" t="s">
        <v>14410</v>
      </c>
      <c r="Z1682" s="520" t="s">
        <v>14411</v>
      </c>
      <c r="AA1682" s="520" t="s">
        <v>2690</v>
      </c>
      <c r="AB1682" s="520" t="s">
        <v>14412</v>
      </c>
      <c r="AC1682" s="520" t="s">
        <v>2464</v>
      </c>
      <c r="AD1682" s="520" t="s">
        <v>14413</v>
      </c>
      <c r="AE1682" s="520" t="s">
        <v>2464</v>
      </c>
      <c r="AF1682" s="520" t="s">
        <v>2629</v>
      </c>
      <c r="AG1682" s="520" t="s">
        <v>2464</v>
      </c>
    </row>
    <row r="1683" spans="1:33" ht="12.75" hidden="1" customHeight="1" outlineLevel="1">
      <c r="A1683" s="520" t="s">
        <v>14414</v>
      </c>
      <c r="B1683" s="520" t="s">
        <v>14415</v>
      </c>
      <c r="C1683" s="520" t="s">
        <v>14415</v>
      </c>
      <c r="D1683" s="520" t="s">
        <v>14416</v>
      </c>
      <c r="E1683" s="520" t="s">
        <v>14218</v>
      </c>
      <c r="F1683" s="520">
        <v>1</v>
      </c>
      <c r="G1683" s="523">
        <v>36526.000011574077</v>
      </c>
      <c r="H1683" s="523">
        <v>47848.999988425923</v>
      </c>
      <c r="I1683" s="523">
        <v>42599.59003472222</v>
      </c>
      <c r="J1683" s="520" t="s">
        <v>2465</v>
      </c>
      <c r="K1683" s="520">
        <v>1</v>
      </c>
      <c r="L1683" s="520" t="s">
        <v>2464</v>
      </c>
      <c r="M1683" s="520" t="s">
        <v>14417</v>
      </c>
      <c r="N1683" s="523">
        <v>39482</v>
      </c>
      <c r="O1683" s="520" t="s">
        <v>2464</v>
      </c>
      <c r="P1683" s="520" t="s">
        <v>2464</v>
      </c>
      <c r="Q1683" s="520" t="s">
        <v>6005</v>
      </c>
      <c r="R1683" s="520" t="s">
        <v>14418</v>
      </c>
      <c r="S1683" s="520" t="s">
        <v>2464</v>
      </c>
      <c r="T1683" s="520" t="s">
        <v>2464</v>
      </c>
      <c r="U1683" s="520" t="s">
        <v>6005</v>
      </c>
      <c r="V1683" s="520" t="s">
        <v>2464</v>
      </c>
      <c r="W1683" s="520" t="s">
        <v>5910</v>
      </c>
      <c r="X1683" s="520" t="s">
        <v>5911</v>
      </c>
      <c r="Y1683" s="520" t="s">
        <v>14419</v>
      </c>
      <c r="Z1683" s="520" t="s">
        <v>14420</v>
      </c>
      <c r="AA1683" s="520" t="s">
        <v>2690</v>
      </c>
      <c r="AB1683" s="520" t="s">
        <v>14421</v>
      </c>
      <c r="AC1683" s="520" t="s">
        <v>2464</v>
      </c>
      <c r="AD1683" s="520" t="s">
        <v>14422</v>
      </c>
      <c r="AE1683" s="520" t="s">
        <v>2464</v>
      </c>
      <c r="AF1683" s="520" t="s">
        <v>2629</v>
      </c>
      <c r="AG1683" s="520" t="s">
        <v>2464</v>
      </c>
    </row>
    <row r="1684" spans="1:33" ht="12.75" hidden="1" customHeight="1" outlineLevel="1">
      <c r="A1684" s="520" t="s">
        <v>14423</v>
      </c>
      <c r="B1684" s="520" t="s">
        <v>14424</v>
      </c>
      <c r="C1684" s="520" t="s">
        <v>14424</v>
      </c>
      <c r="D1684" s="520" t="s">
        <v>14424</v>
      </c>
      <c r="E1684" s="520" t="s">
        <v>14218</v>
      </c>
      <c r="F1684" s="520">
        <v>1</v>
      </c>
      <c r="G1684" s="523">
        <v>36526.000011574077</v>
      </c>
      <c r="H1684" s="523">
        <v>47848.999988425923</v>
      </c>
      <c r="I1684" s="523">
        <v>42599.59003472222</v>
      </c>
      <c r="J1684" s="520" t="s">
        <v>2465</v>
      </c>
      <c r="K1684" s="520">
        <v>1</v>
      </c>
      <c r="L1684" s="520" t="s">
        <v>2464</v>
      </c>
      <c r="M1684" s="520" t="s">
        <v>14425</v>
      </c>
      <c r="N1684" s="523">
        <v>39482</v>
      </c>
      <c r="O1684" s="520" t="s">
        <v>2464</v>
      </c>
      <c r="P1684" s="520" t="s">
        <v>2464</v>
      </c>
      <c r="Q1684" s="520" t="s">
        <v>6005</v>
      </c>
      <c r="R1684" s="520" t="s">
        <v>6066</v>
      </c>
      <c r="S1684" s="520" t="s">
        <v>2464</v>
      </c>
      <c r="T1684" s="520" t="s">
        <v>2464</v>
      </c>
      <c r="U1684" s="520" t="s">
        <v>6005</v>
      </c>
      <c r="V1684" s="520" t="s">
        <v>2464</v>
      </c>
      <c r="W1684" s="520" t="s">
        <v>5910</v>
      </c>
      <c r="X1684" s="520" t="s">
        <v>5911</v>
      </c>
      <c r="Y1684" s="520" t="s">
        <v>14426</v>
      </c>
      <c r="Z1684" s="520" t="s">
        <v>14427</v>
      </c>
      <c r="AA1684" s="520" t="s">
        <v>2690</v>
      </c>
      <c r="AB1684" s="520" t="s">
        <v>14428</v>
      </c>
      <c r="AC1684" s="520" t="s">
        <v>2464</v>
      </c>
      <c r="AD1684" s="520" t="s">
        <v>6642</v>
      </c>
      <c r="AE1684" s="520" t="s">
        <v>2464</v>
      </c>
      <c r="AF1684" s="520" t="s">
        <v>2629</v>
      </c>
      <c r="AG1684" s="520" t="s">
        <v>2464</v>
      </c>
    </row>
    <row r="1685" spans="1:33" ht="12.75" hidden="1" customHeight="1" outlineLevel="1">
      <c r="A1685" s="520" t="s">
        <v>14429</v>
      </c>
      <c r="B1685" s="520" t="s">
        <v>14430</v>
      </c>
      <c r="C1685" s="520" t="s">
        <v>14430</v>
      </c>
      <c r="D1685" s="520" t="s">
        <v>14430</v>
      </c>
      <c r="E1685" s="520" t="s">
        <v>14218</v>
      </c>
      <c r="F1685" s="520">
        <v>1</v>
      </c>
      <c r="G1685" s="523">
        <v>36526.000011574077</v>
      </c>
      <c r="H1685" s="523">
        <v>47848.999988425923</v>
      </c>
      <c r="I1685" s="523">
        <v>42599.59003472222</v>
      </c>
      <c r="J1685" s="520" t="s">
        <v>2465</v>
      </c>
      <c r="K1685" s="520">
        <v>1</v>
      </c>
      <c r="L1685" s="520" t="s">
        <v>2464</v>
      </c>
      <c r="M1685" s="520" t="s">
        <v>14431</v>
      </c>
      <c r="N1685" s="523">
        <v>39482</v>
      </c>
      <c r="O1685" s="520" t="s">
        <v>2464</v>
      </c>
      <c r="P1685" s="520" t="s">
        <v>2464</v>
      </c>
      <c r="Q1685" s="520" t="s">
        <v>6005</v>
      </c>
      <c r="R1685" s="520" t="s">
        <v>6066</v>
      </c>
      <c r="S1685" s="520" t="s">
        <v>2464</v>
      </c>
      <c r="T1685" s="520" t="s">
        <v>2464</v>
      </c>
      <c r="U1685" s="520" t="s">
        <v>6005</v>
      </c>
      <c r="V1685" s="520" t="s">
        <v>2464</v>
      </c>
      <c r="W1685" s="520" t="s">
        <v>5910</v>
      </c>
      <c r="X1685" s="520" t="s">
        <v>5911</v>
      </c>
      <c r="Y1685" s="520" t="s">
        <v>14432</v>
      </c>
      <c r="Z1685" s="520" t="s">
        <v>14433</v>
      </c>
      <c r="AA1685" s="520" t="s">
        <v>2690</v>
      </c>
      <c r="AB1685" s="520" t="s">
        <v>14434</v>
      </c>
      <c r="AC1685" s="520" t="s">
        <v>2464</v>
      </c>
      <c r="AD1685" s="520" t="s">
        <v>6642</v>
      </c>
      <c r="AE1685" s="520" t="s">
        <v>2464</v>
      </c>
      <c r="AF1685" s="520" t="s">
        <v>2629</v>
      </c>
      <c r="AG1685" s="520" t="s">
        <v>2464</v>
      </c>
    </row>
    <row r="1686" spans="1:33" ht="12.75" hidden="1" customHeight="1" outlineLevel="1">
      <c r="A1686" s="520" t="s">
        <v>14435</v>
      </c>
      <c r="B1686" s="520" t="s">
        <v>14436</v>
      </c>
      <c r="C1686" s="520" t="s">
        <v>14436</v>
      </c>
      <c r="D1686" s="520" t="s">
        <v>14437</v>
      </c>
      <c r="E1686" s="520" t="s">
        <v>14218</v>
      </c>
      <c r="F1686" s="520">
        <v>1</v>
      </c>
      <c r="G1686" s="523">
        <v>36526.000011574077</v>
      </c>
      <c r="H1686" s="523">
        <v>47848.999988425923</v>
      </c>
      <c r="I1686" s="523">
        <v>42599.59003472222</v>
      </c>
      <c r="J1686" s="520" t="s">
        <v>2465</v>
      </c>
      <c r="K1686" s="520">
        <v>1</v>
      </c>
      <c r="L1686" s="520" t="s">
        <v>2464</v>
      </c>
      <c r="M1686" s="520" t="s">
        <v>14438</v>
      </c>
      <c r="N1686" s="523">
        <v>39482</v>
      </c>
      <c r="O1686" s="520" t="s">
        <v>2464</v>
      </c>
      <c r="P1686" s="520" t="s">
        <v>2464</v>
      </c>
      <c r="Q1686" s="520" t="s">
        <v>6005</v>
      </c>
      <c r="R1686" s="520" t="s">
        <v>14439</v>
      </c>
      <c r="S1686" s="520" t="s">
        <v>2464</v>
      </c>
      <c r="T1686" s="520" t="s">
        <v>2464</v>
      </c>
      <c r="U1686" s="520" t="s">
        <v>6005</v>
      </c>
      <c r="V1686" s="520" t="s">
        <v>2464</v>
      </c>
      <c r="W1686" s="520" t="s">
        <v>5910</v>
      </c>
      <c r="X1686" s="520" t="s">
        <v>5911</v>
      </c>
      <c r="Y1686" s="520" t="s">
        <v>14440</v>
      </c>
      <c r="Z1686" s="520" t="s">
        <v>14441</v>
      </c>
      <c r="AA1686" s="520" t="s">
        <v>2690</v>
      </c>
      <c r="AB1686" s="520" t="s">
        <v>14442</v>
      </c>
      <c r="AC1686" s="520" t="s">
        <v>2464</v>
      </c>
      <c r="AD1686" s="520" t="s">
        <v>14443</v>
      </c>
      <c r="AE1686" s="520" t="s">
        <v>2464</v>
      </c>
      <c r="AF1686" s="520" t="s">
        <v>2629</v>
      </c>
      <c r="AG1686" s="520" t="s">
        <v>2464</v>
      </c>
    </row>
    <row r="1687" spans="1:33" ht="12.75" hidden="1" customHeight="1" outlineLevel="1">
      <c r="A1687" s="520" t="s">
        <v>14444</v>
      </c>
      <c r="B1687" s="520" t="s">
        <v>14445</v>
      </c>
      <c r="C1687" s="520" t="s">
        <v>14445</v>
      </c>
      <c r="D1687" s="520" t="s">
        <v>14445</v>
      </c>
      <c r="E1687" s="520" t="s">
        <v>14218</v>
      </c>
      <c r="F1687" s="520">
        <v>1</v>
      </c>
      <c r="G1687" s="523">
        <v>36526.000011574077</v>
      </c>
      <c r="H1687" s="523">
        <v>47848.999988425923</v>
      </c>
      <c r="I1687" s="523">
        <v>42599.59003472222</v>
      </c>
      <c r="J1687" s="520" t="s">
        <v>2465</v>
      </c>
      <c r="K1687" s="520">
        <v>1</v>
      </c>
      <c r="L1687" s="520" t="s">
        <v>2464</v>
      </c>
      <c r="M1687" s="520" t="s">
        <v>14446</v>
      </c>
      <c r="N1687" s="523">
        <v>39482</v>
      </c>
      <c r="O1687" s="520" t="s">
        <v>2464</v>
      </c>
      <c r="P1687" s="520" t="s">
        <v>14447</v>
      </c>
      <c r="Q1687" s="520" t="s">
        <v>6075</v>
      </c>
      <c r="R1687" s="520" t="s">
        <v>14448</v>
      </c>
      <c r="S1687" s="520" t="s">
        <v>2464</v>
      </c>
      <c r="T1687" s="520" t="s">
        <v>6077</v>
      </c>
      <c r="U1687" s="520" t="s">
        <v>14449</v>
      </c>
      <c r="V1687" s="520" t="s">
        <v>2464</v>
      </c>
      <c r="W1687" s="520" t="s">
        <v>5910</v>
      </c>
      <c r="X1687" s="520" t="s">
        <v>5911</v>
      </c>
      <c r="Y1687" s="520" t="s">
        <v>14450</v>
      </c>
      <c r="Z1687" s="520" t="s">
        <v>14451</v>
      </c>
      <c r="AA1687" s="520" t="s">
        <v>2690</v>
      </c>
      <c r="AB1687" s="520" t="s">
        <v>14452</v>
      </c>
      <c r="AC1687" s="520" t="s">
        <v>2464</v>
      </c>
      <c r="AD1687" s="520" t="s">
        <v>14453</v>
      </c>
      <c r="AE1687" s="520" t="s">
        <v>2464</v>
      </c>
      <c r="AF1687" s="520" t="s">
        <v>2629</v>
      </c>
      <c r="AG1687" s="520" t="s">
        <v>2464</v>
      </c>
    </row>
    <row r="1688" spans="1:33" ht="12.75" hidden="1" customHeight="1" outlineLevel="1">
      <c r="A1688" s="520" t="s">
        <v>14454</v>
      </c>
      <c r="B1688" s="520" t="s">
        <v>14455</v>
      </c>
      <c r="C1688" s="520" t="s">
        <v>14455</v>
      </c>
      <c r="D1688" s="520" t="s">
        <v>14455</v>
      </c>
      <c r="E1688" s="520" t="s">
        <v>14218</v>
      </c>
      <c r="F1688" s="520">
        <v>1</v>
      </c>
      <c r="G1688" s="523">
        <v>36526.000011574077</v>
      </c>
      <c r="H1688" s="523">
        <v>47848.999988425923</v>
      </c>
      <c r="I1688" s="523">
        <v>42599.59003472222</v>
      </c>
      <c r="J1688" s="520" t="s">
        <v>2465</v>
      </c>
      <c r="K1688" s="520">
        <v>1</v>
      </c>
      <c r="L1688" s="520" t="s">
        <v>2464</v>
      </c>
      <c r="M1688" s="520" t="s">
        <v>14456</v>
      </c>
      <c r="N1688" s="523">
        <v>39482</v>
      </c>
      <c r="O1688" s="520" t="s">
        <v>2464</v>
      </c>
      <c r="P1688" s="520" t="s">
        <v>2464</v>
      </c>
      <c r="Q1688" s="520" t="s">
        <v>14296</v>
      </c>
      <c r="R1688" s="520" t="s">
        <v>2464</v>
      </c>
      <c r="S1688" s="520" t="s">
        <v>2464</v>
      </c>
      <c r="T1688" s="520" t="s">
        <v>2464</v>
      </c>
      <c r="U1688" s="520" t="s">
        <v>14457</v>
      </c>
      <c r="V1688" s="520" t="s">
        <v>14458</v>
      </c>
      <c r="W1688" s="520" t="s">
        <v>5910</v>
      </c>
      <c r="X1688" s="520" t="s">
        <v>5911</v>
      </c>
      <c r="Y1688" s="520" t="s">
        <v>2464</v>
      </c>
      <c r="Z1688" s="520" t="s">
        <v>2464</v>
      </c>
      <c r="AA1688" s="520" t="s">
        <v>2690</v>
      </c>
      <c r="AB1688" s="520" t="s">
        <v>14459</v>
      </c>
      <c r="AC1688" s="520" t="s">
        <v>14460</v>
      </c>
      <c r="AD1688" s="520" t="s">
        <v>2464</v>
      </c>
      <c r="AE1688" s="520" t="s">
        <v>2464</v>
      </c>
      <c r="AF1688" s="520" t="s">
        <v>2629</v>
      </c>
      <c r="AG1688" s="520" t="s">
        <v>2464</v>
      </c>
    </row>
    <row r="1689" spans="1:33" ht="12.75" hidden="1" customHeight="1" outlineLevel="1">
      <c r="A1689" s="520" t="s">
        <v>14461</v>
      </c>
      <c r="B1689" s="520" t="s">
        <v>14462</v>
      </c>
      <c r="C1689" s="520" t="s">
        <v>14462</v>
      </c>
      <c r="D1689" s="520" t="s">
        <v>14463</v>
      </c>
      <c r="E1689" s="520" t="s">
        <v>14218</v>
      </c>
      <c r="F1689" s="520">
        <v>1</v>
      </c>
      <c r="G1689" s="523">
        <v>36526.000011574077</v>
      </c>
      <c r="H1689" s="523">
        <v>47848.999988425923</v>
      </c>
      <c r="I1689" s="523">
        <v>41843.912511574075</v>
      </c>
      <c r="J1689" s="520" t="s">
        <v>2465</v>
      </c>
      <c r="K1689" s="520">
        <v>1</v>
      </c>
      <c r="L1689" s="520" t="s">
        <v>2464</v>
      </c>
      <c r="M1689" s="520" t="s">
        <v>14464</v>
      </c>
      <c r="N1689" s="523">
        <v>39482</v>
      </c>
      <c r="O1689" s="520" t="s">
        <v>2464</v>
      </c>
      <c r="P1689" s="520" t="s">
        <v>2464</v>
      </c>
      <c r="Q1689" s="520" t="s">
        <v>2464</v>
      </c>
      <c r="R1689" s="520" t="s">
        <v>2464</v>
      </c>
      <c r="S1689" s="520" t="s">
        <v>2464</v>
      </c>
      <c r="T1689" s="520" t="s">
        <v>2464</v>
      </c>
      <c r="U1689" s="520" t="s">
        <v>2464</v>
      </c>
      <c r="V1689" s="520" t="s">
        <v>2464</v>
      </c>
      <c r="W1689" s="520" t="s">
        <v>6094</v>
      </c>
      <c r="X1689" s="520" t="s">
        <v>6095</v>
      </c>
      <c r="Y1689" s="520" t="s">
        <v>2464</v>
      </c>
      <c r="Z1689" s="520" t="s">
        <v>2464</v>
      </c>
      <c r="AA1689" s="520" t="s">
        <v>2690</v>
      </c>
      <c r="AB1689" s="520" t="s">
        <v>14465</v>
      </c>
      <c r="AC1689" s="520" t="s">
        <v>2464</v>
      </c>
      <c r="AD1689" s="520" t="s">
        <v>2464</v>
      </c>
      <c r="AE1689" s="520" t="s">
        <v>2464</v>
      </c>
      <c r="AF1689" s="520" t="s">
        <v>2629</v>
      </c>
      <c r="AG1689" s="520" t="s">
        <v>2464</v>
      </c>
    </row>
    <row r="1690" spans="1:33" ht="12.75" hidden="1" customHeight="1" outlineLevel="1">
      <c r="A1690" s="520" t="s">
        <v>14466</v>
      </c>
      <c r="B1690" s="520" t="s">
        <v>14467</v>
      </c>
      <c r="C1690" s="520" t="s">
        <v>14467</v>
      </c>
      <c r="D1690" s="520" t="s">
        <v>14468</v>
      </c>
      <c r="E1690" s="520" t="s">
        <v>14218</v>
      </c>
      <c r="F1690" s="520">
        <v>1</v>
      </c>
      <c r="G1690" s="523">
        <v>36526.000011574077</v>
      </c>
      <c r="H1690" s="523">
        <v>47848.999988425923</v>
      </c>
      <c r="I1690" s="523">
        <v>41843.912511574075</v>
      </c>
      <c r="J1690" s="520" t="s">
        <v>2465</v>
      </c>
      <c r="K1690" s="520">
        <v>1</v>
      </c>
      <c r="L1690" s="520" t="s">
        <v>2464</v>
      </c>
      <c r="M1690" s="520" t="s">
        <v>14469</v>
      </c>
      <c r="N1690" s="523">
        <v>39482</v>
      </c>
      <c r="O1690" s="520" t="s">
        <v>2464</v>
      </c>
      <c r="P1690" s="520" t="s">
        <v>2464</v>
      </c>
      <c r="Q1690" s="520" t="s">
        <v>2464</v>
      </c>
      <c r="R1690" s="520" t="s">
        <v>2464</v>
      </c>
      <c r="S1690" s="520" t="s">
        <v>2464</v>
      </c>
      <c r="T1690" s="520" t="s">
        <v>2464</v>
      </c>
      <c r="U1690" s="520" t="s">
        <v>2464</v>
      </c>
      <c r="V1690" s="520" t="s">
        <v>2464</v>
      </c>
      <c r="W1690" s="520" t="s">
        <v>6094</v>
      </c>
      <c r="X1690" s="520" t="s">
        <v>6095</v>
      </c>
      <c r="Y1690" s="520" t="s">
        <v>2464</v>
      </c>
      <c r="Z1690" s="520" t="s">
        <v>2464</v>
      </c>
      <c r="AA1690" s="520" t="s">
        <v>2690</v>
      </c>
      <c r="AB1690" s="520" t="s">
        <v>14470</v>
      </c>
      <c r="AC1690" s="520" t="s">
        <v>2464</v>
      </c>
      <c r="AD1690" s="520" t="s">
        <v>2464</v>
      </c>
      <c r="AE1690" s="520" t="s">
        <v>2464</v>
      </c>
      <c r="AF1690" s="520" t="s">
        <v>2629</v>
      </c>
      <c r="AG1690" s="520" t="s">
        <v>2464</v>
      </c>
    </row>
    <row r="1691" spans="1:33" ht="12.75" hidden="1" customHeight="1" outlineLevel="1">
      <c r="A1691" s="520" t="s">
        <v>14471</v>
      </c>
      <c r="B1691" s="520" t="s">
        <v>14472</v>
      </c>
      <c r="C1691" s="520" t="s">
        <v>14472</v>
      </c>
      <c r="D1691" s="520" t="s">
        <v>14473</v>
      </c>
      <c r="E1691" s="520" t="s">
        <v>14218</v>
      </c>
      <c r="F1691" s="520">
        <v>1</v>
      </c>
      <c r="G1691" s="523">
        <v>36526.000011574077</v>
      </c>
      <c r="H1691" s="523">
        <v>47848.999988425923</v>
      </c>
      <c r="I1691" s="523">
        <v>41843.912511574075</v>
      </c>
      <c r="J1691" s="520" t="s">
        <v>2465</v>
      </c>
      <c r="K1691" s="520">
        <v>1</v>
      </c>
      <c r="L1691" s="520" t="s">
        <v>2464</v>
      </c>
      <c r="M1691" s="520" t="s">
        <v>14474</v>
      </c>
      <c r="N1691" s="523">
        <v>39482</v>
      </c>
      <c r="O1691" s="520" t="s">
        <v>2464</v>
      </c>
      <c r="P1691" s="520" t="s">
        <v>2464</v>
      </c>
      <c r="Q1691" s="520" t="s">
        <v>2464</v>
      </c>
      <c r="R1691" s="520" t="s">
        <v>2464</v>
      </c>
      <c r="S1691" s="520" t="s">
        <v>2464</v>
      </c>
      <c r="T1691" s="520" t="s">
        <v>2464</v>
      </c>
      <c r="U1691" s="520" t="s">
        <v>2464</v>
      </c>
      <c r="V1691" s="520" t="s">
        <v>2464</v>
      </c>
      <c r="W1691" s="520" t="s">
        <v>6094</v>
      </c>
      <c r="X1691" s="520" t="s">
        <v>6095</v>
      </c>
      <c r="Y1691" s="520" t="s">
        <v>2464</v>
      </c>
      <c r="Z1691" s="520" t="s">
        <v>2464</v>
      </c>
      <c r="AA1691" s="520" t="s">
        <v>2690</v>
      </c>
      <c r="AB1691" s="520" t="s">
        <v>14475</v>
      </c>
      <c r="AC1691" s="520" t="s">
        <v>2464</v>
      </c>
      <c r="AD1691" s="520" t="s">
        <v>2464</v>
      </c>
      <c r="AE1691" s="520" t="s">
        <v>2464</v>
      </c>
      <c r="AF1691" s="520" t="s">
        <v>2629</v>
      </c>
      <c r="AG1691" s="520" t="s">
        <v>2464</v>
      </c>
    </row>
    <row r="1692" spans="1:33" ht="12.75" hidden="1" customHeight="1" outlineLevel="1">
      <c r="A1692" s="520" t="s">
        <v>14476</v>
      </c>
      <c r="B1692" s="520" t="s">
        <v>14477</v>
      </c>
      <c r="C1692" s="520" t="s">
        <v>14477</v>
      </c>
      <c r="D1692" s="520" t="s">
        <v>14478</v>
      </c>
      <c r="E1692" s="520" t="s">
        <v>14218</v>
      </c>
      <c r="F1692" s="520">
        <v>1</v>
      </c>
      <c r="G1692" s="523">
        <v>36526.000011574077</v>
      </c>
      <c r="H1692" s="523">
        <v>47848.999988425923</v>
      </c>
      <c r="I1692" s="523">
        <v>41843.912511574075</v>
      </c>
      <c r="J1692" s="520" t="s">
        <v>2465</v>
      </c>
      <c r="K1692" s="520">
        <v>1</v>
      </c>
      <c r="L1692" s="520" t="s">
        <v>2464</v>
      </c>
      <c r="M1692" s="520" t="s">
        <v>14479</v>
      </c>
      <c r="N1692" s="523">
        <v>39482</v>
      </c>
      <c r="O1692" s="520" t="s">
        <v>2464</v>
      </c>
      <c r="P1692" s="520" t="s">
        <v>2464</v>
      </c>
      <c r="Q1692" s="520" t="s">
        <v>2464</v>
      </c>
      <c r="R1692" s="520" t="s">
        <v>2464</v>
      </c>
      <c r="S1692" s="520" t="s">
        <v>2464</v>
      </c>
      <c r="T1692" s="520" t="s">
        <v>2464</v>
      </c>
      <c r="U1692" s="520" t="s">
        <v>2464</v>
      </c>
      <c r="V1692" s="520" t="s">
        <v>2464</v>
      </c>
      <c r="W1692" s="520" t="s">
        <v>6094</v>
      </c>
      <c r="X1692" s="520" t="s">
        <v>6095</v>
      </c>
      <c r="Y1692" s="520" t="s">
        <v>2464</v>
      </c>
      <c r="Z1692" s="520" t="s">
        <v>2464</v>
      </c>
      <c r="AA1692" s="520" t="s">
        <v>2690</v>
      </c>
      <c r="AB1692" s="520" t="s">
        <v>14480</v>
      </c>
      <c r="AC1692" s="520" t="s">
        <v>2464</v>
      </c>
      <c r="AD1692" s="520" t="s">
        <v>2464</v>
      </c>
      <c r="AE1692" s="520" t="s">
        <v>2464</v>
      </c>
      <c r="AF1692" s="520" t="s">
        <v>2629</v>
      </c>
      <c r="AG1692" s="520" t="s">
        <v>2464</v>
      </c>
    </row>
    <row r="1693" spans="1:33" ht="12.75" hidden="1" customHeight="1" outlineLevel="1">
      <c r="A1693" s="520" t="s">
        <v>14481</v>
      </c>
      <c r="B1693" s="520" t="s">
        <v>14482</v>
      </c>
      <c r="C1693" s="520" t="s">
        <v>14482</v>
      </c>
      <c r="D1693" s="520" t="s">
        <v>14483</v>
      </c>
      <c r="E1693" s="520" t="s">
        <v>14218</v>
      </c>
      <c r="F1693" s="520">
        <v>1</v>
      </c>
      <c r="G1693" s="523">
        <v>36526.000011574077</v>
      </c>
      <c r="H1693" s="523">
        <v>47848.999988425923</v>
      </c>
      <c r="I1693" s="523">
        <v>41843.912511574075</v>
      </c>
      <c r="J1693" s="520" t="s">
        <v>2465</v>
      </c>
      <c r="K1693" s="520">
        <v>1</v>
      </c>
      <c r="L1693" s="520" t="s">
        <v>2464</v>
      </c>
      <c r="M1693" s="520" t="s">
        <v>14484</v>
      </c>
      <c r="N1693" s="523">
        <v>39482</v>
      </c>
      <c r="O1693" s="520" t="s">
        <v>2464</v>
      </c>
      <c r="P1693" s="520" t="s">
        <v>2464</v>
      </c>
      <c r="Q1693" s="520" t="s">
        <v>2464</v>
      </c>
      <c r="R1693" s="520" t="s">
        <v>2464</v>
      </c>
      <c r="S1693" s="520" t="s">
        <v>2464</v>
      </c>
      <c r="T1693" s="520" t="s">
        <v>2464</v>
      </c>
      <c r="U1693" s="520" t="s">
        <v>2464</v>
      </c>
      <c r="V1693" s="520" t="s">
        <v>2464</v>
      </c>
      <c r="W1693" s="520" t="s">
        <v>6094</v>
      </c>
      <c r="X1693" s="520" t="s">
        <v>6095</v>
      </c>
      <c r="Y1693" s="520" t="s">
        <v>2464</v>
      </c>
      <c r="Z1693" s="520" t="s">
        <v>2464</v>
      </c>
      <c r="AA1693" s="520" t="s">
        <v>2690</v>
      </c>
      <c r="AB1693" s="520" t="s">
        <v>14485</v>
      </c>
      <c r="AC1693" s="520" t="s">
        <v>2464</v>
      </c>
      <c r="AD1693" s="520" t="s">
        <v>2464</v>
      </c>
      <c r="AE1693" s="520" t="s">
        <v>2464</v>
      </c>
      <c r="AF1693" s="520" t="s">
        <v>2629</v>
      </c>
      <c r="AG1693" s="520" t="s">
        <v>2464</v>
      </c>
    </row>
    <row r="1694" spans="1:33" ht="12.75" hidden="1" customHeight="1" outlineLevel="1">
      <c r="A1694" s="520" t="s">
        <v>14486</v>
      </c>
      <c r="B1694" s="520" t="s">
        <v>14487</v>
      </c>
      <c r="C1694" s="520" t="s">
        <v>14487</v>
      </c>
      <c r="D1694" s="520" t="s">
        <v>14488</v>
      </c>
      <c r="E1694" s="520" t="s">
        <v>14218</v>
      </c>
      <c r="F1694" s="520">
        <v>1</v>
      </c>
      <c r="G1694" s="523">
        <v>36526.000011574077</v>
      </c>
      <c r="H1694" s="523">
        <v>47848.999988425923</v>
      </c>
      <c r="I1694" s="523">
        <v>41843.912511574075</v>
      </c>
      <c r="J1694" s="520" t="s">
        <v>2465</v>
      </c>
      <c r="K1694" s="520">
        <v>1</v>
      </c>
      <c r="L1694" s="520" t="s">
        <v>2464</v>
      </c>
      <c r="M1694" s="520" t="s">
        <v>14489</v>
      </c>
      <c r="N1694" s="523">
        <v>39482</v>
      </c>
      <c r="O1694" s="520" t="s">
        <v>2464</v>
      </c>
      <c r="P1694" s="520" t="s">
        <v>2464</v>
      </c>
      <c r="Q1694" s="520" t="s">
        <v>2464</v>
      </c>
      <c r="R1694" s="520" t="s">
        <v>2464</v>
      </c>
      <c r="S1694" s="520" t="s">
        <v>2464</v>
      </c>
      <c r="T1694" s="520" t="s">
        <v>2464</v>
      </c>
      <c r="U1694" s="520" t="s">
        <v>2464</v>
      </c>
      <c r="V1694" s="520" t="s">
        <v>2464</v>
      </c>
      <c r="W1694" s="520" t="s">
        <v>6094</v>
      </c>
      <c r="X1694" s="520" t="s">
        <v>6095</v>
      </c>
      <c r="Y1694" s="520" t="s">
        <v>2464</v>
      </c>
      <c r="Z1694" s="520" t="s">
        <v>2464</v>
      </c>
      <c r="AA1694" s="520" t="s">
        <v>2690</v>
      </c>
      <c r="AB1694" s="520" t="s">
        <v>14490</v>
      </c>
      <c r="AC1694" s="520" t="s">
        <v>2464</v>
      </c>
      <c r="AD1694" s="520" t="s">
        <v>2464</v>
      </c>
      <c r="AE1694" s="520" t="s">
        <v>2464</v>
      </c>
      <c r="AF1694" s="520" t="s">
        <v>2629</v>
      </c>
      <c r="AG1694" s="520" t="s">
        <v>2464</v>
      </c>
    </row>
    <row r="1695" spans="1:33" ht="12.75" hidden="1" customHeight="1" outlineLevel="1">
      <c r="A1695" s="520" t="s">
        <v>14491</v>
      </c>
      <c r="B1695" s="520" t="s">
        <v>14492</v>
      </c>
      <c r="C1695" s="520" t="s">
        <v>14492</v>
      </c>
      <c r="D1695" s="520" t="s">
        <v>14493</v>
      </c>
      <c r="E1695" s="520" t="s">
        <v>14218</v>
      </c>
      <c r="F1695" s="520">
        <v>1</v>
      </c>
      <c r="G1695" s="523">
        <v>36526.000011574077</v>
      </c>
      <c r="H1695" s="523">
        <v>47848.999988425923</v>
      </c>
      <c r="I1695" s="523">
        <v>41843.912511574075</v>
      </c>
      <c r="J1695" s="520" t="s">
        <v>2465</v>
      </c>
      <c r="K1695" s="520">
        <v>1</v>
      </c>
      <c r="L1695" s="520" t="s">
        <v>2464</v>
      </c>
      <c r="M1695" s="520" t="s">
        <v>14494</v>
      </c>
      <c r="N1695" s="523">
        <v>39482</v>
      </c>
      <c r="O1695" s="520" t="s">
        <v>2464</v>
      </c>
      <c r="P1695" s="520" t="s">
        <v>2464</v>
      </c>
      <c r="Q1695" s="520" t="s">
        <v>2464</v>
      </c>
      <c r="R1695" s="520" t="s">
        <v>2464</v>
      </c>
      <c r="S1695" s="520" t="s">
        <v>2464</v>
      </c>
      <c r="T1695" s="520" t="s">
        <v>2464</v>
      </c>
      <c r="U1695" s="520" t="s">
        <v>2464</v>
      </c>
      <c r="V1695" s="520" t="s">
        <v>2464</v>
      </c>
      <c r="W1695" s="520" t="s">
        <v>6094</v>
      </c>
      <c r="X1695" s="520" t="s">
        <v>6095</v>
      </c>
      <c r="Y1695" s="520" t="s">
        <v>2464</v>
      </c>
      <c r="Z1695" s="520" t="s">
        <v>2464</v>
      </c>
      <c r="AA1695" s="520" t="s">
        <v>2690</v>
      </c>
      <c r="AB1695" s="520" t="s">
        <v>14495</v>
      </c>
      <c r="AC1695" s="520" t="s">
        <v>2464</v>
      </c>
      <c r="AD1695" s="520" t="s">
        <v>2464</v>
      </c>
      <c r="AE1695" s="520" t="s">
        <v>2464</v>
      </c>
      <c r="AF1695" s="520" t="s">
        <v>2629</v>
      </c>
      <c r="AG1695" s="520" t="s">
        <v>2464</v>
      </c>
    </row>
    <row r="1696" spans="1:33" ht="12.75" hidden="1" customHeight="1" outlineLevel="1">
      <c r="A1696" s="520" t="s">
        <v>14496</v>
      </c>
      <c r="B1696" s="520" t="s">
        <v>14497</v>
      </c>
      <c r="C1696" s="520" t="s">
        <v>14497</v>
      </c>
      <c r="D1696" s="520" t="s">
        <v>14498</v>
      </c>
      <c r="E1696" s="520" t="s">
        <v>14218</v>
      </c>
      <c r="F1696" s="520">
        <v>1</v>
      </c>
      <c r="G1696" s="523">
        <v>36526.000011574077</v>
      </c>
      <c r="H1696" s="523">
        <v>47848.999988425923</v>
      </c>
      <c r="I1696" s="523">
        <v>41843.912511574075</v>
      </c>
      <c r="J1696" s="520" t="s">
        <v>2465</v>
      </c>
      <c r="K1696" s="520">
        <v>1</v>
      </c>
      <c r="L1696" s="520" t="s">
        <v>2464</v>
      </c>
      <c r="M1696" s="520" t="s">
        <v>14499</v>
      </c>
      <c r="N1696" s="523">
        <v>39482</v>
      </c>
      <c r="O1696" s="520" t="s">
        <v>2464</v>
      </c>
      <c r="P1696" s="520" t="s">
        <v>2464</v>
      </c>
      <c r="Q1696" s="520" t="s">
        <v>2464</v>
      </c>
      <c r="R1696" s="520" t="s">
        <v>2464</v>
      </c>
      <c r="S1696" s="520" t="s">
        <v>2464</v>
      </c>
      <c r="T1696" s="520" t="s">
        <v>2464</v>
      </c>
      <c r="U1696" s="520" t="s">
        <v>2464</v>
      </c>
      <c r="V1696" s="520" t="s">
        <v>2464</v>
      </c>
      <c r="W1696" s="520" t="s">
        <v>6094</v>
      </c>
      <c r="X1696" s="520" t="s">
        <v>6095</v>
      </c>
      <c r="Y1696" s="520" t="s">
        <v>2464</v>
      </c>
      <c r="Z1696" s="520" t="s">
        <v>2464</v>
      </c>
      <c r="AA1696" s="520" t="s">
        <v>2690</v>
      </c>
      <c r="AB1696" s="520" t="s">
        <v>14500</v>
      </c>
      <c r="AC1696" s="520" t="s">
        <v>2464</v>
      </c>
      <c r="AD1696" s="520" t="s">
        <v>2464</v>
      </c>
      <c r="AE1696" s="520" t="s">
        <v>2464</v>
      </c>
      <c r="AF1696" s="520" t="s">
        <v>2629</v>
      </c>
      <c r="AG1696" s="520" t="s">
        <v>2464</v>
      </c>
    </row>
    <row r="1697" spans="1:33" ht="12.75" hidden="1" customHeight="1" outlineLevel="1">
      <c r="A1697" s="520" t="s">
        <v>14501</v>
      </c>
      <c r="B1697" s="520" t="s">
        <v>14502</v>
      </c>
      <c r="C1697" s="520" t="s">
        <v>14502</v>
      </c>
      <c r="D1697" s="520" t="s">
        <v>14503</v>
      </c>
      <c r="E1697" s="520" t="s">
        <v>14218</v>
      </c>
      <c r="F1697" s="520">
        <v>1</v>
      </c>
      <c r="G1697" s="523">
        <v>36526.000011574077</v>
      </c>
      <c r="H1697" s="523">
        <v>47848.999988425923</v>
      </c>
      <c r="I1697" s="523">
        <v>41843.912511574075</v>
      </c>
      <c r="J1697" s="520" t="s">
        <v>2465</v>
      </c>
      <c r="K1697" s="520">
        <v>1</v>
      </c>
      <c r="L1697" s="520" t="s">
        <v>2464</v>
      </c>
      <c r="M1697" s="520" t="s">
        <v>14504</v>
      </c>
      <c r="N1697" s="523">
        <v>39482</v>
      </c>
      <c r="O1697" s="520" t="s">
        <v>2464</v>
      </c>
      <c r="P1697" s="520" t="s">
        <v>2464</v>
      </c>
      <c r="Q1697" s="520" t="s">
        <v>2464</v>
      </c>
      <c r="R1697" s="520" t="s">
        <v>2464</v>
      </c>
      <c r="S1697" s="520" t="s">
        <v>2464</v>
      </c>
      <c r="T1697" s="520" t="s">
        <v>2464</v>
      </c>
      <c r="U1697" s="520" t="s">
        <v>2464</v>
      </c>
      <c r="V1697" s="520" t="s">
        <v>2464</v>
      </c>
      <c r="W1697" s="520" t="s">
        <v>6094</v>
      </c>
      <c r="X1697" s="520" t="s">
        <v>6095</v>
      </c>
      <c r="Y1697" s="520" t="s">
        <v>2464</v>
      </c>
      <c r="Z1697" s="520" t="s">
        <v>2464</v>
      </c>
      <c r="AA1697" s="520" t="s">
        <v>2690</v>
      </c>
      <c r="AB1697" s="520" t="s">
        <v>14505</v>
      </c>
      <c r="AC1697" s="520" t="s">
        <v>2464</v>
      </c>
      <c r="AD1697" s="520" t="s">
        <v>2464</v>
      </c>
      <c r="AE1697" s="520" t="s">
        <v>2464</v>
      </c>
      <c r="AF1697" s="520" t="s">
        <v>2629</v>
      </c>
      <c r="AG1697" s="520" t="s">
        <v>2464</v>
      </c>
    </row>
    <row r="1698" spans="1:33" ht="12.75" hidden="1" customHeight="1" outlineLevel="1">
      <c r="A1698" s="520" t="s">
        <v>14506</v>
      </c>
      <c r="B1698" s="520" t="s">
        <v>14507</v>
      </c>
      <c r="C1698" s="520" t="s">
        <v>14507</v>
      </c>
      <c r="D1698" s="520" t="s">
        <v>14508</v>
      </c>
      <c r="E1698" s="520" t="s">
        <v>14218</v>
      </c>
      <c r="F1698" s="520">
        <v>1</v>
      </c>
      <c r="G1698" s="523">
        <v>36526.000011574077</v>
      </c>
      <c r="H1698" s="523">
        <v>47848.999988425923</v>
      </c>
      <c r="I1698" s="523">
        <v>41843.912511574075</v>
      </c>
      <c r="J1698" s="520" t="s">
        <v>2465</v>
      </c>
      <c r="K1698" s="520">
        <v>1</v>
      </c>
      <c r="L1698" s="520" t="s">
        <v>2464</v>
      </c>
      <c r="M1698" s="520" t="s">
        <v>14509</v>
      </c>
      <c r="N1698" s="523">
        <v>39482</v>
      </c>
      <c r="O1698" s="520" t="s">
        <v>2464</v>
      </c>
      <c r="P1698" s="520" t="s">
        <v>2464</v>
      </c>
      <c r="Q1698" s="520" t="s">
        <v>2464</v>
      </c>
      <c r="R1698" s="520" t="s">
        <v>2464</v>
      </c>
      <c r="S1698" s="520" t="s">
        <v>2464</v>
      </c>
      <c r="T1698" s="520" t="s">
        <v>2464</v>
      </c>
      <c r="U1698" s="520" t="s">
        <v>2464</v>
      </c>
      <c r="V1698" s="520" t="s">
        <v>2464</v>
      </c>
      <c r="W1698" s="520" t="s">
        <v>6094</v>
      </c>
      <c r="X1698" s="520" t="s">
        <v>6095</v>
      </c>
      <c r="Y1698" s="520" t="s">
        <v>2464</v>
      </c>
      <c r="Z1698" s="520" t="s">
        <v>2464</v>
      </c>
      <c r="AA1698" s="520" t="s">
        <v>2690</v>
      </c>
      <c r="AB1698" s="520" t="s">
        <v>14510</v>
      </c>
      <c r="AC1698" s="520" t="s">
        <v>2464</v>
      </c>
      <c r="AD1698" s="520" t="s">
        <v>2464</v>
      </c>
      <c r="AE1698" s="520" t="s">
        <v>2464</v>
      </c>
      <c r="AF1698" s="520" t="s">
        <v>2629</v>
      </c>
      <c r="AG1698" s="520" t="s">
        <v>2464</v>
      </c>
    </row>
    <row r="1699" spans="1:33" ht="12.75" hidden="1" customHeight="1" outlineLevel="1">
      <c r="A1699" s="520" t="s">
        <v>14511</v>
      </c>
      <c r="B1699" s="520" t="s">
        <v>14512</v>
      </c>
      <c r="C1699" s="520" t="s">
        <v>14512</v>
      </c>
      <c r="D1699" s="520" t="s">
        <v>14513</v>
      </c>
      <c r="E1699" s="520" t="s">
        <v>14218</v>
      </c>
      <c r="F1699" s="520">
        <v>1</v>
      </c>
      <c r="G1699" s="523">
        <v>36526.000011574077</v>
      </c>
      <c r="H1699" s="523">
        <v>47848.999988425923</v>
      </c>
      <c r="I1699" s="523">
        <v>41843.912511574075</v>
      </c>
      <c r="J1699" s="520" t="s">
        <v>2465</v>
      </c>
      <c r="K1699" s="520">
        <v>1</v>
      </c>
      <c r="L1699" s="520" t="s">
        <v>2464</v>
      </c>
      <c r="M1699" s="520" t="s">
        <v>14514</v>
      </c>
      <c r="N1699" s="523">
        <v>39482</v>
      </c>
      <c r="O1699" s="520" t="s">
        <v>2464</v>
      </c>
      <c r="P1699" s="520" t="s">
        <v>2464</v>
      </c>
      <c r="Q1699" s="520" t="s">
        <v>2464</v>
      </c>
      <c r="R1699" s="520" t="s">
        <v>2464</v>
      </c>
      <c r="S1699" s="520" t="s">
        <v>2464</v>
      </c>
      <c r="T1699" s="520" t="s">
        <v>2464</v>
      </c>
      <c r="U1699" s="520" t="s">
        <v>2464</v>
      </c>
      <c r="V1699" s="520" t="s">
        <v>2464</v>
      </c>
      <c r="W1699" s="520" t="s">
        <v>6094</v>
      </c>
      <c r="X1699" s="520" t="s">
        <v>6095</v>
      </c>
      <c r="Y1699" s="520" t="s">
        <v>2464</v>
      </c>
      <c r="Z1699" s="520" t="s">
        <v>2464</v>
      </c>
      <c r="AA1699" s="520" t="s">
        <v>2690</v>
      </c>
      <c r="AB1699" s="520" t="s">
        <v>14515</v>
      </c>
      <c r="AC1699" s="520" t="s">
        <v>2464</v>
      </c>
      <c r="AD1699" s="520" t="s">
        <v>2464</v>
      </c>
      <c r="AE1699" s="520" t="s">
        <v>2464</v>
      </c>
      <c r="AF1699" s="520" t="s">
        <v>2629</v>
      </c>
      <c r="AG1699" s="520" t="s">
        <v>2464</v>
      </c>
    </row>
    <row r="1700" spans="1:33" ht="12.75" hidden="1" customHeight="1" outlineLevel="1">
      <c r="A1700" s="520" t="s">
        <v>14516</v>
      </c>
      <c r="B1700" s="520" t="s">
        <v>14517</v>
      </c>
      <c r="C1700" s="520" t="s">
        <v>14517</v>
      </c>
      <c r="D1700" s="520" t="s">
        <v>14518</v>
      </c>
      <c r="E1700" s="520" t="s">
        <v>14218</v>
      </c>
      <c r="F1700" s="520">
        <v>1</v>
      </c>
      <c r="G1700" s="523">
        <v>36526.000011574077</v>
      </c>
      <c r="H1700" s="523">
        <v>47848.999988425923</v>
      </c>
      <c r="I1700" s="523">
        <v>41843.912511574075</v>
      </c>
      <c r="J1700" s="520" t="s">
        <v>2465</v>
      </c>
      <c r="K1700" s="520">
        <v>1</v>
      </c>
      <c r="L1700" s="520" t="s">
        <v>2464</v>
      </c>
      <c r="M1700" s="520" t="s">
        <v>14519</v>
      </c>
      <c r="N1700" s="523">
        <v>39482</v>
      </c>
      <c r="O1700" s="520" t="s">
        <v>2464</v>
      </c>
      <c r="P1700" s="520" t="s">
        <v>2464</v>
      </c>
      <c r="Q1700" s="520" t="s">
        <v>2464</v>
      </c>
      <c r="R1700" s="520" t="s">
        <v>2464</v>
      </c>
      <c r="S1700" s="520" t="s">
        <v>2464</v>
      </c>
      <c r="T1700" s="520" t="s">
        <v>2464</v>
      </c>
      <c r="U1700" s="520" t="s">
        <v>2464</v>
      </c>
      <c r="V1700" s="520" t="s">
        <v>2464</v>
      </c>
      <c r="W1700" s="520" t="s">
        <v>6094</v>
      </c>
      <c r="X1700" s="520" t="s">
        <v>6095</v>
      </c>
      <c r="Y1700" s="520" t="s">
        <v>2464</v>
      </c>
      <c r="Z1700" s="520" t="s">
        <v>2464</v>
      </c>
      <c r="AA1700" s="520" t="s">
        <v>2690</v>
      </c>
      <c r="AB1700" s="520" t="s">
        <v>14520</v>
      </c>
      <c r="AC1700" s="520" t="s">
        <v>2464</v>
      </c>
      <c r="AD1700" s="520" t="s">
        <v>2464</v>
      </c>
      <c r="AE1700" s="520" t="s">
        <v>2464</v>
      </c>
      <c r="AF1700" s="520" t="s">
        <v>2629</v>
      </c>
      <c r="AG1700" s="520" t="s">
        <v>2464</v>
      </c>
    </row>
    <row r="1701" spans="1:33" ht="12.75" hidden="1" customHeight="1" outlineLevel="1">
      <c r="A1701" s="520" t="s">
        <v>14521</v>
      </c>
      <c r="B1701" s="520" t="s">
        <v>14522</v>
      </c>
      <c r="C1701" s="520" t="s">
        <v>14522</v>
      </c>
      <c r="D1701" s="520" t="s">
        <v>14523</v>
      </c>
      <c r="E1701" s="520" t="s">
        <v>14218</v>
      </c>
      <c r="F1701" s="520">
        <v>1</v>
      </c>
      <c r="G1701" s="523">
        <v>36526.000011574077</v>
      </c>
      <c r="H1701" s="523">
        <v>47848.999988425923</v>
      </c>
      <c r="I1701" s="523">
        <v>41843.912511574075</v>
      </c>
      <c r="J1701" s="520" t="s">
        <v>2465</v>
      </c>
      <c r="K1701" s="520">
        <v>1</v>
      </c>
      <c r="L1701" s="520" t="s">
        <v>2464</v>
      </c>
      <c r="M1701" s="520" t="s">
        <v>14524</v>
      </c>
      <c r="N1701" s="523">
        <v>39482</v>
      </c>
      <c r="O1701" s="520" t="s">
        <v>2464</v>
      </c>
      <c r="P1701" s="520" t="s">
        <v>2464</v>
      </c>
      <c r="Q1701" s="520" t="s">
        <v>2464</v>
      </c>
      <c r="R1701" s="520" t="s">
        <v>2464</v>
      </c>
      <c r="S1701" s="520" t="s">
        <v>2464</v>
      </c>
      <c r="T1701" s="520" t="s">
        <v>2464</v>
      </c>
      <c r="U1701" s="520" t="s">
        <v>2464</v>
      </c>
      <c r="V1701" s="520" t="s">
        <v>2464</v>
      </c>
      <c r="W1701" s="520" t="s">
        <v>6094</v>
      </c>
      <c r="X1701" s="520" t="s">
        <v>6095</v>
      </c>
      <c r="Y1701" s="520" t="s">
        <v>2464</v>
      </c>
      <c r="Z1701" s="520" t="s">
        <v>2464</v>
      </c>
      <c r="AA1701" s="520" t="s">
        <v>2690</v>
      </c>
      <c r="AB1701" s="520" t="s">
        <v>14525</v>
      </c>
      <c r="AC1701" s="520" t="s">
        <v>2464</v>
      </c>
      <c r="AD1701" s="520" t="s">
        <v>2464</v>
      </c>
      <c r="AE1701" s="520" t="s">
        <v>2464</v>
      </c>
      <c r="AF1701" s="520" t="s">
        <v>2629</v>
      </c>
      <c r="AG1701" s="520" t="s">
        <v>2464</v>
      </c>
    </row>
    <row r="1702" spans="1:33" ht="12.75" hidden="1" customHeight="1" outlineLevel="1">
      <c r="A1702" s="520" t="s">
        <v>14526</v>
      </c>
      <c r="B1702" s="520" t="s">
        <v>14527</v>
      </c>
      <c r="C1702" s="520" t="s">
        <v>14527</v>
      </c>
      <c r="D1702" s="520" t="s">
        <v>14528</v>
      </c>
      <c r="E1702" s="520" t="s">
        <v>14218</v>
      </c>
      <c r="F1702" s="520">
        <v>1</v>
      </c>
      <c r="G1702" s="523">
        <v>36526.000011574077</v>
      </c>
      <c r="H1702" s="523">
        <v>47848.999988425923</v>
      </c>
      <c r="I1702" s="523">
        <v>41843.912511574075</v>
      </c>
      <c r="J1702" s="520" t="s">
        <v>2465</v>
      </c>
      <c r="K1702" s="520">
        <v>1</v>
      </c>
      <c r="L1702" s="520" t="s">
        <v>2464</v>
      </c>
      <c r="M1702" s="520" t="s">
        <v>14529</v>
      </c>
      <c r="N1702" s="523">
        <v>39482</v>
      </c>
      <c r="O1702" s="520" t="s">
        <v>2464</v>
      </c>
      <c r="P1702" s="520" t="s">
        <v>2464</v>
      </c>
      <c r="Q1702" s="520" t="s">
        <v>2464</v>
      </c>
      <c r="R1702" s="520" t="s">
        <v>2464</v>
      </c>
      <c r="S1702" s="520" t="s">
        <v>2464</v>
      </c>
      <c r="T1702" s="520" t="s">
        <v>2464</v>
      </c>
      <c r="U1702" s="520" t="s">
        <v>2464</v>
      </c>
      <c r="V1702" s="520" t="s">
        <v>2464</v>
      </c>
      <c r="W1702" s="520" t="s">
        <v>6094</v>
      </c>
      <c r="X1702" s="520" t="s">
        <v>6095</v>
      </c>
      <c r="Y1702" s="520" t="s">
        <v>2464</v>
      </c>
      <c r="Z1702" s="520" t="s">
        <v>2464</v>
      </c>
      <c r="AA1702" s="520" t="s">
        <v>2690</v>
      </c>
      <c r="AB1702" s="520" t="s">
        <v>14530</v>
      </c>
      <c r="AC1702" s="520" t="s">
        <v>2464</v>
      </c>
      <c r="AD1702" s="520" t="s">
        <v>2464</v>
      </c>
      <c r="AE1702" s="520" t="s">
        <v>2464</v>
      </c>
      <c r="AF1702" s="520" t="s">
        <v>2629</v>
      </c>
      <c r="AG1702" s="520" t="s">
        <v>2464</v>
      </c>
    </row>
    <row r="1703" spans="1:33" ht="12.75" hidden="1" customHeight="1" outlineLevel="1">
      <c r="A1703" s="520" t="s">
        <v>14531</v>
      </c>
      <c r="B1703" s="520" t="s">
        <v>14532</v>
      </c>
      <c r="C1703" s="520" t="s">
        <v>14532</v>
      </c>
      <c r="D1703" s="520" t="s">
        <v>14533</v>
      </c>
      <c r="E1703" s="520" t="s">
        <v>14218</v>
      </c>
      <c r="F1703" s="520">
        <v>1</v>
      </c>
      <c r="G1703" s="523">
        <v>36526.000011574077</v>
      </c>
      <c r="H1703" s="523">
        <v>47848.999988425923</v>
      </c>
      <c r="I1703" s="523">
        <v>41843.912511574075</v>
      </c>
      <c r="J1703" s="520" t="s">
        <v>2465</v>
      </c>
      <c r="K1703" s="520">
        <v>1</v>
      </c>
      <c r="L1703" s="520" t="s">
        <v>2464</v>
      </c>
      <c r="M1703" s="520" t="s">
        <v>14534</v>
      </c>
      <c r="N1703" s="523">
        <v>39482</v>
      </c>
      <c r="O1703" s="520" t="s">
        <v>2464</v>
      </c>
      <c r="P1703" s="520" t="s">
        <v>2464</v>
      </c>
      <c r="Q1703" s="520" t="s">
        <v>2464</v>
      </c>
      <c r="R1703" s="520" t="s">
        <v>2464</v>
      </c>
      <c r="S1703" s="520" t="s">
        <v>2464</v>
      </c>
      <c r="T1703" s="520" t="s">
        <v>2464</v>
      </c>
      <c r="U1703" s="520" t="s">
        <v>2464</v>
      </c>
      <c r="V1703" s="520" t="s">
        <v>2464</v>
      </c>
      <c r="W1703" s="520" t="s">
        <v>6094</v>
      </c>
      <c r="X1703" s="520" t="s">
        <v>6095</v>
      </c>
      <c r="Y1703" s="520" t="s">
        <v>2464</v>
      </c>
      <c r="Z1703" s="520" t="s">
        <v>2464</v>
      </c>
      <c r="AA1703" s="520" t="s">
        <v>2690</v>
      </c>
      <c r="AB1703" s="520" t="s">
        <v>14535</v>
      </c>
      <c r="AC1703" s="520" t="s">
        <v>2464</v>
      </c>
      <c r="AD1703" s="520" t="s">
        <v>2464</v>
      </c>
      <c r="AE1703" s="520" t="s">
        <v>2464</v>
      </c>
      <c r="AF1703" s="520" t="s">
        <v>2629</v>
      </c>
      <c r="AG1703" s="520" t="s">
        <v>2464</v>
      </c>
    </row>
    <row r="1704" spans="1:33" ht="12.75" hidden="1" customHeight="1" outlineLevel="1">
      <c r="A1704" s="520" t="s">
        <v>14536</v>
      </c>
      <c r="B1704" s="520" t="s">
        <v>14537</v>
      </c>
      <c r="C1704" s="520" t="s">
        <v>14537</v>
      </c>
      <c r="D1704" s="520" t="s">
        <v>14538</v>
      </c>
      <c r="E1704" s="520" t="s">
        <v>14218</v>
      </c>
      <c r="F1704" s="520">
        <v>1</v>
      </c>
      <c r="G1704" s="523">
        <v>36526.000011574077</v>
      </c>
      <c r="H1704" s="523">
        <v>47848.999988425923</v>
      </c>
      <c r="I1704" s="523">
        <v>41843.912511574075</v>
      </c>
      <c r="J1704" s="520" t="s">
        <v>2465</v>
      </c>
      <c r="K1704" s="520">
        <v>1</v>
      </c>
      <c r="L1704" s="520" t="s">
        <v>2464</v>
      </c>
      <c r="M1704" s="520" t="s">
        <v>14539</v>
      </c>
      <c r="N1704" s="523">
        <v>39482</v>
      </c>
      <c r="O1704" s="520" t="s">
        <v>2464</v>
      </c>
      <c r="P1704" s="520" t="s">
        <v>2464</v>
      </c>
      <c r="Q1704" s="520" t="s">
        <v>2464</v>
      </c>
      <c r="R1704" s="520" t="s">
        <v>2464</v>
      </c>
      <c r="S1704" s="520" t="s">
        <v>2464</v>
      </c>
      <c r="T1704" s="520" t="s">
        <v>2464</v>
      </c>
      <c r="U1704" s="520" t="s">
        <v>2464</v>
      </c>
      <c r="V1704" s="520" t="s">
        <v>2464</v>
      </c>
      <c r="W1704" s="520" t="s">
        <v>6094</v>
      </c>
      <c r="X1704" s="520" t="s">
        <v>6095</v>
      </c>
      <c r="Y1704" s="520" t="s">
        <v>2464</v>
      </c>
      <c r="Z1704" s="520" t="s">
        <v>2464</v>
      </c>
      <c r="AA1704" s="520" t="s">
        <v>2690</v>
      </c>
      <c r="AB1704" s="520" t="s">
        <v>14540</v>
      </c>
      <c r="AC1704" s="520" t="s">
        <v>2464</v>
      </c>
      <c r="AD1704" s="520" t="s">
        <v>2464</v>
      </c>
      <c r="AE1704" s="520" t="s">
        <v>2464</v>
      </c>
      <c r="AF1704" s="520" t="s">
        <v>2629</v>
      </c>
      <c r="AG1704" s="520" t="s">
        <v>2464</v>
      </c>
    </row>
    <row r="1705" spans="1:33" ht="12.75" hidden="1" customHeight="1" outlineLevel="1">
      <c r="A1705" s="520" t="s">
        <v>14541</v>
      </c>
      <c r="B1705" s="520" t="s">
        <v>14542</v>
      </c>
      <c r="C1705" s="520" t="s">
        <v>14542</v>
      </c>
      <c r="D1705" s="520" t="s">
        <v>14543</v>
      </c>
      <c r="E1705" s="520" t="s">
        <v>14218</v>
      </c>
      <c r="F1705" s="520">
        <v>1</v>
      </c>
      <c r="G1705" s="523">
        <v>36526.000011574077</v>
      </c>
      <c r="H1705" s="523">
        <v>47848.999988425923</v>
      </c>
      <c r="I1705" s="523">
        <v>41843.912511574075</v>
      </c>
      <c r="J1705" s="520" t="s">
        <v>2465</v>
      </c>
      <c r="K1705" s="520">
        <v>1</v>
      </c>
      <c r="L1705" s="520" t="s">
        <v>2464</v>
      </c>
      <c r="M1705" s="520" t="s">
        <v>14544</v>
      </c>
      <c r="N1705" s="523">
        <v>39482</v>
      </c>
      <c r="O1705" s="520" t="s">
        <v>2464</v>
      </c>
      <c r="P1705" s="520" t="s">
        <v>2464</v>
      </c>
      <c r="Q1705" s="520" t="s">
        <v>2464</v>
      </c>
      <c r="R1705" s="520" t="s">
        <v>2464</v>
      </c>
      <c r="S1705" s="520" t="s">
        <v>2464</v>
      </c>
      <c r="T1705" s="520" t="s">
        <v>2464</v>
      </c>
      <c r="U1705" s="520" t="s">
        <v>2464</v>
      </c>
      <c r="V1705" s="520" t="s">
        <v>2464</v>
      </c>
      <c r="W1705" s="520" t="s">
        <v>6094</v>
      </c>
      <c r="X1705" s="520" t="s">
        <v>6095</v>
      </c>
      <c r="Y1705" s="520" t="s">
        <v>2464</v>
      </c>
      <c r="Z1705" s="520" t="s">
        <v>2464</v>
      </c>
      <c r="AA1705" s="520" t="s">
        <v>2690</v>
      </c>
      <c r="AB1705" s="520" t="s">
        <v>14545</v>
      </c>
      <c r="AC1705" s="520" t="s">
        <v>2464</v>
      </c>
      <c r="AD1705" s="520" t="s">
        <v>2464</v>
      </c>
      <c r="AE1705" s="520" t="s">
        <v>2464</v>
      </c>
      <c r="AF1705" s="520" t="s">
        <v>2629</v>
      </c>
      <c r="AG1705" s="520" t="s">
        <v>2464</v>
      </c>
    </row>
    <row r="1706" spans="1:33" ht="12.75" hidden="1" customHeight="1" outlineLevel="1">
      <c r="A1706" s="520" t="s">
        <v>14546</v>
      </c>
      <c r="B1706" s="520" t="s">
        <v>14547</v>
      </c>
      <c r="C1706" s="520" t="s">
        <v>14547</v>
      </c>
      <c r="D1706" s="520" t="s">
        <v>14548</v>
      </c>
      <c r="E1706" s="520" t="s">
        <v>14218</v>
      </c>
      <c r="F1706" s="520">
        <v>1</v>
      </c>
      <c r="G1706" s="523">
        <v>36526.000011574077</v>
      </c>
      <c r="H1706" s="523">
        <v>47848.999988425923</v>
      </c>
      <c r="I1706" s="523">
        <v>41843.912511574075</v>
      </c>
      <c r="J1706" s="520" t="s">
        <v>2465</v>
      </c>
      <c r="K1706" s="520">
        <v>1</v>
      </c>
      <c r="L1706" s="520" t="s">
        <v>2464</v>
      </c>
      <c r="M1706" s="520" t="s">
        <v>14549</v>
      </c>
      <c r="N1706" s="523">
        <v>39482</v>
      </c>
      <c r="O1706" s="520" t="s">
        <v>2464</v>
      </c>
      <c r="P1706" s="520" t="s">
        <v>2464</v>
      </c>
      <c r="Q1706" s="520" t="s">
        <v>2464</v>
      </c>
      <c r="R1706" s="520" t="s">
        <v>2464</v>
      </c>
      <c r="S1706" s="520" t="s">
        <v>2464</v>
      </c>
      <c r="T1706" s="520" t="s">
        <v>2464</v>
      </c>
      <c r="U1706" s="520" t="s">
        <v>2464</v>
      </c>
      <c r="V1706" s="520" t="s">
        <v>2464</v>
      </c>
      <c r="W1706" s="520" t="s">
        <v>6094</v>
      </c>
      <c r="X1706" s="520" t="s">
        <v>6095</v>
      </c>
      <c r="Y1706" s="520" t="s">
        <v>2464</v>
      </c>
      <c r="Z1706" s="520" t="s">
        <v>2464</v>
      </c>
      <c r="AA1706" s="520" t="s">
        <v>2690</v>
      </c>
      <c r="AB1706" s="520" t="s">
        <v>14550</v>
      </c>
      <c r="AC1706" s="520" t="s">
        <v>2464</v>
      </c>
      <c r="AD1706" s="520" t="s">
        <v>2464</v>
      </c>
      <c r="AE1706" s="520" t="s">
        <v>2464</v>
      </c>
      <c r="AF1706" s="520" t="s">
        <v>2629</v>
      </c>
      <c r="AG1706" s="520" t="s">
        <v>2464</v>
      </c>
    </row>
    <row r="1707" spans="1:33" ht="12.75" hidden="1" customHeight="1" outlineLevel="1">
      <c r="A1707" s="520" t="s">
        <v>14551</v>
      </c>
      <c r="B1707" s="520" t="s">
        <v>14552</v>
      </c>
      <c r="C1707" s="520" t="s">
        <v>14552</v>
      </c>
      <c r="D1707" s="520" t="s">
        <v>14553</v>
      </c>
      <c r="E1707" s="520" t="s">
        <v>14218</v>
      </c>
      <c r="F1707" s="520">
        <v>1</v>
      </c>
      <c r="G1707" s="523">
        <v>36526.000011574077</v>
      </c>
      <c r="H1707" s="523">
        <v>47848.999988425923</v>
      </c>
      <c r="I1707" s="523">
        <v>41843.912511574075</v>
      </c>
      <c r="J1707" s="520" t="s">
        <v>2465</v>
      </c>
      <c r="K1707" s="520">
        <v>1</v>
      </c>
      <c r="L1707" s="520" t="s">
        <v>2464</v>
      </c>
      <c r="M1707" s="520" t="s">
        <v>14554</v>
      </c>
      <c r="N1707" s="523">
        <v>39482</v>
      </c>
      <c r="O1707" s="520" t="s">
        <v>2464</v>
      </c>
      <c r="P1707" s="520" t="s">
        <v>2464</v>
      </c>
      <c r="Q1707" s="520" t="s">
        <v>2464</v>
      </c>
      <c r="R1707" s="520" t="s">
        <v>2464</v>
      </c>
      <c r="S1707" s="520" t="s">
        <v>2464</v>
      </c>
      <c r="T1707" s="520" t="s">
        <v>2464</v>
      </c>
      <c r="U1707" s="520" t="s">
        <v>2464</v>
      </c>
      <c r="V1707" s="520" t="s">
        <v>2464</v>
      </c>
      <c r="W1707" s="520" t="s">
        <v>6094</v>
      </c>
      <c r="X1707" s="520" t="s">
        <v>6095</v>
      </c>
      <c r="Y1707" s="520" t="s">
        <v>2464</v>
      </c>
      <c r="Z1707" s="520" t="s">
        <v>2464</v>
      </c>
      <c r="AA1707" s="520" t="s">
        <v>2690</v>
      </c>
      <c r="AB1707" s="520" t="s">
        <v>14555</v>
      </c>
      <c r="AC1707" s="520" t="s">
        <v>2464</v>
      </c>
      <c r="AD1707" s="520" t="s">
        <v>2464</v>
      </c>
      <c r="AE1707" s="520" t="s">
        <v>2464</v>
      </c>
      <c r="AF1707" s="520" t="s">
        <v>2629</v>
      </c>
      <c r="AG1707" s="520" t="s">
        <v>2464</v>
      </c>
    </row>
    <row r="1708" spans="1:33" ht="12.75" hidden="1" customHeight="1" outlineLevel="1">
      <c r="A1708" s="520" t="s">
        <v>14556</v>
      </c>
      <c r="B1708" s="520" t="s">
        <v>14557</v>
      </c>
      <c r="C1708" s="520" t="s">
        <v>14557</v>
      </c>
      <c r="D1708" s="520" t="s">
        <v>14558</v>
      </c>
      <c r="E1708" s="520" t="s">
        <v>14218</v>
      </c>
      <c r="F1708" s="520">
        <v>1</v>
      </c>
      <c r="G1708" s="523">
        <v>36526.000011574077</v>
      </c>
      <c r="H1708" s="523">
        <v>47848.999988425923</v>
      </c>
      <c r="I1708" s="523">
        <v>41843.912511574075</v>
      </c>
      <c r="J1708" s="520" t="s">
        <v>2465</v>
      </c>
      <c r="K1708" s="520">
        <v>1</v>
      </c>
      <c r="L1708" s="520" t="s">
        <v>2464</v>
      </c>
      <c r="M1708" s="520" t="s">
        <v>14559</v>
      </c>
      <c r="N1708" s="523">
        <v>39482</v>
      </c>
      <c r="O1708" s="520" t="s">
        <v>2464</v>
      </c>
      <c r="P1708" s="520" t="s">
        <v>2464</v>
      </c>
      <c r="Q1708" s="520" t="s">
        <v>2464</v>
      </c>
      <c r="R1708" s="520" t="s">
        <v>2464</v>
      </c>
      <c r="S1708" s="520" t="s">
        <v>2464</v>
      </c>
      <c r="T1708" s="520" t="s">
        <v>2464</v>
      </c>
      <c r="U1708" s="520" t="s">
        <v>2464</v>
      </c>
      <c r="V1708" s="520" t="s">
        <v>2464</v>
      </c>
      <c r="W1708" s="520" t="s">
        <v>6094</v>
      </c>
      <c r="X1708" s="520" t="s">
        <v>6095</v>
      </c>
      <c r="Y1708" s="520" t="s">
        <v>2464</v>
      </c>
      <c r="Z1708" s="520" t="s">
        <v>2464</v>
      </c>
      <c r="AA1708" s="520" t="s">
        <v>2690</v>
      </c>
      <c r="AB1708" s="520" t="s">
        <v>14560</v>
      </c>
      <c r="AC1708" s="520" t="s">
        <v>2464</v>
      </c>
      <c r="AD1708" s="520" t="s">
        <v>2464</v>
      </c>
      <c r="AE1708" s="520" t="s">
        <v>2464</v>
      </c>
      <c r="AF1708" s="520" t="s">
        <v>2629</v>
      </c>
      <c r="AG1708" s="520" t="s">
        <v>2464</v>
      </c>
    </row>
    <row r="1709" spans="1:33" ht="12.75" hidden="1" customHeight="1" outlineLevel="1">
      <c r="A1709" s="520" t="s">
        <v>14561</v>
      </c>
      <c r="B1709" s="520" t="s">
        <v>14562</v>
      </c>
      <c r="C1709" s="520" t="s">
        <v>14562</v>
      </c>
      <c r="D1709" s="520" t="s">
        <v>14563</v>
      </c>
      <c r="E1709" s="520" t="s">
        <v>14218</v>
      </c>
      <c r="F1709" s="520">
        <v>1</v>
      </c>
      <c r="G1709" s="523">
        <v>36526.000011574077</v>
      </c>
      <c r="H1709" s="523">
        <v>47848.999988425923</v>
      </c>
      <c r="I1709" s="523">
        <v>41843.912511574075</v>
      </c>
      <c r="J1709" s="520" t="s">
        <v>2465</v>
      </c>
      <c r="K1709" s="520">
        <v>1</v>
      </c>
      <c r="L1709" s="520" t="s">
        <v>2464</v>
      </c>
      <c r="M1709" s="520" t="s">
        <v>14564</v>
      </c>
      <c r="N1709" s="523">
        <v>39482</v>
      </c>
      <c r="O1709" s="520" t="s">
        <v>2464</v>
      </c>
      <c r="P1709" s="520" t="s">
        <v>2464</v>
      </c>
      <c r="Q1709" s="520" t="s">
        <v>2464</v>
      </c>
      <c r="R1709" s="520" t="s">
        <v>2464</v>
      </c>
      <c r="S1709" s="520" t="s">
        <v>2464</v>
      </c>
      <c r="T1709" s="520" t="s">
        <v>2464</v>
      </c>
      <c r="U1709" s="520" t="s">
        <v>2464</v>
      </c>
      <c r="V1709" s="520" t="s">
        <v>2464</v>
      </c>
      <c r="W1709" s="520" t="s">
        <v>6192</v>
      </c>
      <c r="X1709" s="520" t="s">
        <v>6193</v>
      </c>
      <c r="Y1709" s="520" t="s">
        <v>2464</v>
      </c>
      <c r="Z1709" s="520" t="s">
        <v>2464</v>
      </c>
      <c r="AA1709" s="520" t="s">
        <v>2690</v>
      </c>
      <c r="AB1709" s="520" t="s">
        <v>14565</v>
      </c>
      <c r="AC1709" s="520" t="s">
        <v>2464</v>
      </c>
      <c r="AD1709" s="520" t="s">
        <v>2464</v>
      </c>
      <c r="AE1709" s="520" t="s">
        <v>2464</v>
      </c>
      <c r="AF1709" s="520" t="s">
        <v>2629</v>
      </c>
      <c r="AG1709" s="520" t="s">
        <v>2464</v>
      </c>
    </row>
    <row r="1710" spans="1:33" ht="12.75" hidden="1" customHeight="1" outlineLevel="1">
      <c r="A1710" s="520" t="s">
        <v>14566</v>
      </c>
      <c r="B1710" s="520" t="s">
        <v>14567</v>
      </c>
      <c r="C1710" s="520" t="s">
        <v>14567</v>
      </c>
      <c r="D1710" s="520" t="s">
        <v>14568</v>
      </c>
      <c r="E1710" s="520" t="s">
        <v>14218</v>
      </c>
      <c r="F1710" s="520">
        <v>1</v>
      </c>
      <c r="G1710" s="523">
        <v>36526.000011574077</v>
      </c>
      <c r="H1710" s="523">
        <v>47848.999988425923</v>
      </c>
      <c r="I1710" s="523">
        <v>41843.912511574075</v>
      </c>
      <c r="J1710" s="520" t="s">
        <v>2465</v>
      </c>
      <c r="K1710" s="520">
        <v>1</v>
      </c>
      <c r="L1710" s="520" t="s">
        <v>2464</v>
      </c>
      <c r="M1710" s="520" t="s">
        <v>14569</v>
      </c>
      <c r="N1710" s="523">
        <v>39482</v>
      </c>
      <c r="O1710" s="520" t="s">
        <v>2464</v>
      </c>
      <c r="P1710" s="520" t="s">
        <v>2464</v>
      </c>
      <c r="Q1710" s="520" t="s">
        <v>2464</v>
      </c>
      <c r="R1710" s="520" t="s">
        <v>2464</v>
      </c>
      <c r="S1710" s="520" t="s">
        <v>2464</v>
      </c>
      <c r="T1710" s="520" t="s">
        <v>2464</v>
      </c>
      <c r="U1710" s="520" t="s">
        <v>2464</v>
      </c>
      <c r="V1710" s="520" t="s">
        <v>2464</v>
      </c>
      <c r="W1710" s="520" t="s">
        <v>6192</v>
      </c>
      <c r="X1710" s="520" t="s">
        <v>6193</v>
      </c>
      <c r="Y1710" s="520" t="s">
        <v>2464</v>
      </c>
      <c r="Z1710" s="520" t="s">
        <v>2464</v>
      </c>
      <c r="AA1710" s="520" t="s">
        <v>2690</v>
      </c>
      <c r="AB1710" s="520" t="s">
        <v>14570</v>
      </c>
      <c r="AC1710" s="520" t="s">
        <v>2464</v>
      </c>
      <c r="AD1710" s="520" t="s">
        <v>2464</v>
      </c>
      <c r="AE1710" s="520" t="s">
        <v>2464</v>
      </c>
      <c r="AF1710" s="520" t="s">
        <v>2629</v>
      </c>
      <c r="AG1710" s="520" t="s">
        <v>2464</v>
      </c>
    </row>
    <row r="1711" spans="1:33" ht="12.75" hidden="1" customHeight="1" outlineLevel="1">
      <c r="A1711" s="520" t="s">
        <v>14571</v>
      </c>
      <c r="B1711" s="520" t="s">
        <v>14572</v>
      </c>
      <c r="C1711" s="520" t="s">
        <v>14572</v>
      </c>
      <c r="D1711" s="520" t="s">
        <v>14573</v>
      </c>
      <c r="E1711" s="520" t="s">
        <v>14218</v>
      </c>
      <c r="F1711" s="520">
        <v>1</v>
      </c>
      <c r="G1711" s="523">
        <v>36526.000011574077</v>
      </c>
      <c r="H1711" s="523">
        <v>47848.999988425923</v>
      </c>
      <c r="I1711" s="523">
        <v>41843.912511574075</v>
      </c>
      <c r="J1711" s="520" t="s">
        <v>2465</v>
      </c>
      <c r="K1711" s="520">
        <v>1</v>
      </c>
      <c r="L1711" s="520" t="s">
        <v>2464</v>
      </c>
      <c r="M1711" s="520" t="s">
        <v>14574</v>
      </c>
      <c r="N1711" s="523">
        <v>39482</v>
      </c>
      <c r="O1711" s="520" t="s">
        <v>2464</v>
      </c>
      <c r="P1711" s="520" t="s">
        <v>2464</v>
      </c>
      <c r="Q1711" s="520" t="s">
        <v>2464</v>
      </c>
      <c r="R1711" s="520" t="s">
        <v>2464</v>
      </c>
      <c r="S1711" s="520" t="s">
        <v>2464</v>
      </c>
      <c r="T1711" s="520" t="s">
        <v>2464</v>
      </c>
      <c r="U1711" s="520" t="s">
        <v>2464</v>
      </c>
      <c r="V1711" s="520" t="s">
        <v>2464</v>
      </c>
      <c r="W1711" s="520" t="s">
        <v>6192</v>
      </c>
      <c r="X1711" s="520" t="s">
        <v>6193</v>
      </c>
      <c r="Y1711" s="520" t="s">
        <v>2464</v>
      </c>
      <c r="Z1711" s="520" t="s">
        <v>2464</v>
      </c>
      <c r="AA1711" s="520" t="s">
        <v>2690</v>
      </c>
      <c r="AB1711" s="520" t="s">
        <v>14575</v>
      </c>
      <c r="AC1711" s="520" t="s">
        <v>2464</v>
      </c>
      <c r="AD1711" s="520" t="s">
        <v>2464</v>
      </c>
      <c r="AE1711" s="520" t="s">
        <v>2464</v>
      </c>
      <c r="AF1711" s="520" t="s">
        <v>2629</v>
      </c>
      <c r="AG1711" s="520" t="s">
        <v>2464</v>
      </c>
    </row>
    <row r="1712" spans="1:33" ht="12.75" hidden="1" customHeight="1" outlineLevel="1">
      <c r="A1712" s="520" t="s">
        <v>14576</v>
      </c>
      <c r="B1712" s="520" t="s">
        <v>14577</v>
      </c>
      <c r="C1712" s="520" t="s">
        <v>14577</v>
      </c>
      <c r="D1712" s="520" t="s">
        <v>14578</v>
      </c>
      <c r="E1712" s="520" t="s">
        <v>14218</v>
      </c>
      <c r="F1712" s="520">
        <v>1</v>
      </c>
      <c r="G1712" s="523">
        <v>36526.000011574077</v>
      </c>
      <c r="H1712" s="523">
        <v>47848.999988425923</v>
      </c>
      <c r="I1712" s="523">
        <v>41843.912511574075</v>
      </c>
      <c r="J1712" s="520" t="s">
        <v>2465</v>
      </c>
      <c r="K1712" s="520">
        <v>1</v>
      </c>
      <c r="L1712" s="520" t="s">
        <v>2464</v>
      </c>
      <c r="M1712" s="520" t="s">
        <v>14579</v>
      </c>
      <c r="N1712" s="523">
        <v>39482</v>
      </c>
      <c r="O1712" s="520" t="s">
        <v>2464</v>
      </c>
      <c r="P1712" s="520" t="s">
        <v>2464</v>
      </c>
      <c r="Q1712" s="520" t="s">
        <v>2464</v>
      </c>
      <c r="R1712" s="520" t="s">
        <v>2464</v>
      </c>
      <c r="S1712" s="520" t="s">
        <v>2464</v>
      </c>
      <c r="T1712" s="520" t="s">
        <v>2464</v>
      </c>
      <c r="U1712" s="520" t="s">
        <v>2464</v>
      </c>
      <c r="V1712" s="520" t="s">
        <v>2464</v>
      </c>
      <c r="W1712" s="520" t="s">
        <v>6192</v>
      </c>
      <c r="X1712" s="520" t="s">
        <v>6193</v>
      </c>
      <c r="Y1712" s="520" t="s">
        <v>2464</v>
      </c>
      <c r="Z1712" s="520" t="s">
        <v>2464</v>
      </c>
      <c r="AA1712" s="520" t="s">
        <v>2690</v>
      </c>
      <c r="AB1712" s="520" t="s">
        <v>14580</v>
      </c>
      <c r="AC1712" s="520" t="s">
        <v>2464</v>
      </c>
      <c r="AD1712" s="520" t="s">
        <v>2464</v>
      </c>
      <c r="AE1712" s="520" t="s">
        <v>2464</v>
      </c>
      <c r="AF1712" s="520" t="s">
        <v>2629</v>
      </c>
      <c r="AG1712" s="520" t="s">
        <v>2464</v>
      </c>
    </row>
    <row r="1713" spans="1:33" ht="12.75" hidden="1" customHeight="1" outlineLevel="1">
      <c r="A1713" s="520" t="s">
        <v>14581</v>
      </c>
      <c r="B1713" s="520" t="s">
        <v>14582</v>
      </c>
      <c r="C1713" s="520" t="s">
        <v>14582</v>
      </c>
      <c r="D1713" s="520" t="s">
        <v>14583</v>
      </c>
      <c r="E1713" s="520" t="s">
        <v>14218</v>
      </c>
      <c r="F1713" s="520">
        <v>1</v>
      </c>
      <c r="G1713" s="523">
        <v>36526.000011574077</v>
      </c>
      <c r="H1713" s="523">
        <v>47848.999988425923</v>
      </c>
      <c r="I1713" s="523">
        <v>41843.912511574075</v>
      </c>
      <c r="J1713" s="520" t="s">
        <v>2465</v>
      </c>
      <c r="K1713" s="520">
        <v>1</v>
      </c>
      <c r="L1713" s="520" t="s">
        <v>2464</v>
      </c>
      <c r="M1713" s="520" t="s">
        <v>14584</v>
      </c>
      <c r="N1713" s="523">
        <v>39482</v>
      </c>
      <c r="O1713" s="520" t="s">
        <v>2464</v>
      </c>
      <c r="P1713" s="520" t="s">
        <v>2464</v>
      </c>
      <c r="Q1713" s="520" t="s">
        <v>2464</v>
      </c>
      <c r="R1713" s="520" t="s">
        <v>2464</v>
      </c>
      <c r="S1713" s="520" t="s">
        <v>2464</v>
      </c>
      <c r="T1713" s="520" t="s">
        <v>2464</v>
      </c>
      <c r="U1713" s="520" t="s">
        <v>2464</v>
      </c>
      <c r="V1713" s="520" t="s">
        <v>2464</v>
      </c>
      <c r="W1713" s="520" t="s">
        <v>6192</v>
      </c>
      <c r="X1713" s="520" t="s">
        <v>6193</v>
      </c>
      <c r="Y1713" s="520" t="s">
        <v>2464</v>
      </c>
      <c r="Z1713" s="520" t="s">
        <v>2464</v>
      </c>
      <c r="AA1713" s="520" t="s">
        <v>2690</v>
      </c>
      <c r="AB1713" s="520" t="s">
        <v>14585</v>
      </c>
      <c r="AC1713" s="520" t="s">
        <v>2464</v>
      </c>
      <c r="AD1713" s="520" t="s">
        <v>2464</v>
      </c>
      <c r="AE1713" s="520" t="s">
        <v>2464</v>
      </c>
      <c r="AF1713" s="520" t="s">
        <v>2629</v>
      </c>
      <c r="AG1713" s="520" t="s">
        <v>2464</v>
      </c>
    </row>
    <row r="1714" spans="1:33" ht="12.75" hidden="1" customHeight="1" outlineLevel="1">
      <c r="A1714" s="520" t="s">
        <v>14586</v>
      </c>
      <c r="B1714" s="520" t="s">
        <v>14587</v>
      </c>
      <c r="C1714" s="520" t="s">
        <v>14587</v>
      </c>
      <c r="D1714" s="520" t="s">
        <v>14588</v>
      </c>
      <c r="E1714" s="520" t="s">
        <v>14218</v>
      </c>
      <c r="F1714" s="520">
        <v>1</v>
      </c>
      <c r="G1714" s="523">
        <v>36526.000011574077</v>
      </c>
      <c r="H1714" s="523">
        <v>47848.999988425923</v>
      </c>
      <c r="I1714" s="523">
        <v>41843.912511574075</v>
      </c>
      <c r="J1714" s="520" t="s">
        <v>2465</v>
      </c>
      <c r="K1714" s="520">
        <v>1</v>
      </c>
      <c r="L1714" s="520" t="s">
        <v>2464</v>
      </c>
      <c r="M1714" s="520" t="s">
        <v>14589</v>
      </c>
      <c r="N1714" s="523">
        <v>39482</v>
      </c>
      <c r="O1714" s="520" t="s">
        <v>2464</v>
      </c>
      <c r="P1714" s="520" t="s">
        <v>2464</v>
      </c>
      <c r="Q1714" s="520" t="s">
        <v>2464</v>
      </c>
      <c r="R1714" s="520" t="s">
        <v>2464</v>
      </c>
      <c r="S1714" s="520" t="s">
        <v>2464</v>
      </c>
      <c r="T1714" s="520" t="s">
        <v>2464</v>
      </c>
      <c r="U1714" s="520" t="s">
        <v>2464</v>
      </c>
      <c r="V1714" s="520" t="s">
        <v>2464</v>
      </c>
      <c r="W1714" s="520" t="s">
        <v>6192</v>
      </c>
      <c r="X1714" s="520" t="s">
        <v>6193</v>
      </c>
      <c r="Y1714" s="520" t="s">
        <v>2464</v>
      </c>
      <c r="Z1714" s="520" t="s">
        <v>2464</v>
      </c>
      <c r="AA1714" s="520" t="s">
        <v>2690</v>
      </c>
      <c r="AB1714" s="520" t="s">
        <v>14590</v>
      </c>
      <c r="AC1714" s="520" t="s">
        <v>2464</v>
      </c>
      <c r="AD1714" s="520" t="s">
        <v>2464</v>
      </c>
      <c r="AE1714" s="520" t="s">
        <v>2464</v>
      </c>
      <c r="AF1714" s="520" t="s">
        <v>2629</v>
      </c>
      <c r="AG1714" s="520" t="s">
        <v>2464</v>
      </c>
    </row>
    <row r="1715" spans="1:33" ht="12.75" hidden="1" customHeight="1" outlineLevel="1">
      <c r="A1715" s="520" t="s">
        <v>14591</v>
      </c>
      <c r="B1715" s="520" t="s">
        <v>14592</v>
      </c>
      <c r="C1715" s="520" t="s">
        <v>14592</v>
      </c>
      <c r="D1715" s="520" t="s">
        <v>14593</v>
      </c>
      <c r="E1715" s="520" t="s">
        <v>14218</v>
      </c>
      <c r="F1715" s="520">
        <v>1</v>
      </c>
      <c r="G1715" s="523">
        <v>36526.000011574077</v>
      </c>
      <c r="H1715" s="523">
        <v>47848.999988425923</v>
      </c>
      <c r="I1715" s="523">
        <v>41843.912511574075</v>
      </c>
      <c r="J1715" s="520" t="s">
        <v>2465</v>
      </c>
      <c r="K1715" s="520">
        <v>1</v>
      </c>
      <c r="L1715" s="520" t="s">
        <v>2464</v>
      </c>
      <c r="M1715" s="520" t="s">
        <v>14594</v>
      </c>
      <c r="N1715" s="523">
        <v>39482</v>
      </c>
      <c r="O1715" s="520" t="s">
        <v>2464</v>
      </c>
      <c r="P1715" s="520" t="s">
        <v>2464</v>
      </c>
      <c r="Q1715" s="520" t="s">
        <v>2464</v>
      </c>
      <c r="R1715" s="520" t="s">
        <v>2464</v>
      </c>
      <c r="S1715" s="520" t="s">
        <v>2464</v>
      </c>
      <c r="T1715" s="520" t="s">
        <v>2464</v>
      </c>
      <c r="U1715" s="520" t="s">
        <v>2464</v>
      </c>
      <c r="V1715" s="520" t="s">
        <v>2464</v>
      </c>
      <c r="W1715" s="520" t="s">
        <v>6192</v>
      </c>
      <c r="X1715" s="520" t="s">
        <v>6193</v>
      </c>
      <c r="Y1715" s="520" t="s">
        <v>2464</v>
      </c>
      <c r="Z1715" s="520" t="s">
        <v>2464</v>
      </c>
      <c r="AA1715" s="520" t="s">
        <v>2690</v>
      </c>
      <c r="AB1715" s="520" t="s">
        <v>14595</v>
      </c>
      <c r="AC1715" s="520" t="s">
        <v>2464</v>
      </c>
      <c r="AD1715" s="520" t="s">
        <v>2464</v>
      </c>
      <c r="AE1715" s="520" t="s">
        <v>2464</v>
      </c>
      <c r="AF1715" s="520" t="s">
        <v>2629</v>
      </c>
      <c r="AG1715" s="520" t="s">
        <v>2464</v>
      </c>
    </row>
    <row r="1716" spans="1:33" ht="12.75" hidden="1" customHeight="1" outlineLevel="1">
      <c r="A1716" s="520" t="s">
        <v>14596</v>
      </c>
      <c r="B1716" s="520" t="s">
        <v>14597</v>
      </c>
      <c r="C1716" s="520" t="s">
        <v>14597</v>
      </c>
      <c r="D1716" s="520" t="s">
        <v>14598</v>
      </c>
      <c r="E1716" s="520" t="s">
        <v>14218</v>
      </c>
      <c r="F1716" s="520">
        <v>1</v>
      </c>
      <c r="G1716" s="523">
        <v>36526.000011574077</v>
      </c>
      <c r="H1716" s="523">
        <v>47848.999988425923</v>
      </c>
      <c r="I1716" s="523">
        <v>41843.912511574075</v>
      </c>
      <c r="J1716" s="520" t="s">
        <v>2465</v>
      </c>
      <c r="K1716" s="520">
        <v>1</v>
      </c>
      <c r="L1716" s="520" t="s">
        <v>2464</v>
      </c>
      <c r="M1716" s="520" t="s">
        <v>14599</v>
      </c>
      <c r="N1716" s="523">
        <v>39482</v>
      </c>
      <c r="O1716" s="520" t="s">
        <v>2464</v>
      </c>
      <c r="P1716" s="520" t="s">
        <v>2464</v>
      </c>
      <c r="Q1716" s="520" t="s">
        <v>2464</v>
      </c>
      <c r="R1716" s="520" t="s">
        <v>2464</v>
      </c>
      <c r="S1716" s="520" t="s">
        <v>2464</v>
      </c>
      <c r="T1716" s="520" t="s">
        <v>2464</v>
      </c>
      <c r="U1716" s="520" t="s">
        <v>2464</v>
      </c>
      <c r="V1716" s="520" t="s">
        <v>2464</v>
      </c>
      <c r="W1716" s="520" t="s">
        <v>6192</v>
      </c>
      <c r="X1716" s="520" t="s">
        <v>6193</v>
      </c>
      <c r="Y1716" s="520" t="s">
        <v>2464</v>
      </c>
      <c r="Z1716" s="520" t="s">
        <v>2464</v>
      </c>
      <c r="AA1716" s="520" t="s">
        <v>2690</v>
      </c>
      <c r="AB1716" s="520" t="s">
        <v>14600</v>
      </c>
      <c r="AC1716" s="520" t="s">
        <v>2464</v>
      </c>
      <c r="AD1716" s="520" t="s">
        <v>2464</v>
      </c>
      <c r="AE1716" s="520" t="s">
        <v>2464</v>
      </c>
      <c r="AF1716" s="520" t="s">
        <v>2629</v>
      </c>
      <c r="AG1716" s="520" t="s">
        <v>2464</v>
      </c>
    </row>
    <row r="1717" spans="1:33" ht="12.75" hidden="1" customHeight="1" outlineLevel="1">
      <c r="A1717" s="520" t="s">
        <v>14601</v>
      </c>
      <c r="B1717" s="520" t="s">
        <v>14602</v>
      </c>
      <c r="C1717" s="520" t="s">
        <v>14602</v>
      </c>
      <c r="D1717" s="520" t="s">
        <v>14603</v>
      </c>
      <c r="E1717" s="520" t="s">
        <v>14218</v>
      </c>
      <c r="F1717" s="520">
        <v>1</v>
      </c>
      <c r="G1717" s="523">
        <v>36526.000011574077</v>
      </c>
      <c r="H1717" s="523">
        <v>47848.999988425923</v>
      </c>
      <c r="I1717" s="523">
        <v>41843.912511574075</v>
      </c>
      <c r="J1717" s="520" t="s">
        <v>2465</v>
      </c>
      <c r="K1717" s="520">
        <v>1</v>
      </c>
      <c r="L1717" s="520" t="s">
        <v>2464</v>
      </c>
      <c r="M1717" s="520" t="s">
        <v>14604</v>
      </c>
      <c r="N1717" s="523">
        <v>39482</v>
      </c>
      <c r="O1717" s="520" t="s">
        <v>2464</v>
      </c>
      <c r="P1717" s="520" t="s">
        <v>2464</v>
      </c>
      <c r="Q1717" s="520" t="s">
        <v>2464</v>
      </c>
      <c r="R1717" s="520" t="s">
        <v>2464</v>
      </c>
      <c r="S1717" s="520" t="s">
        <v>2464</v>
      </c>
      <c r="T1717" s="520" t="s">
        <v>2464</v>
      </c>
      <c r="U1717" s="520" t="s">
        <v>2464</v>
      </c>
      <c r="V1717" s="520" t="s">
        <v>2464</v>
      </c>
      <c r="W1717" s="520" t="s">
        <v>6192</v>
      </c>
      <c r="X1717" s="520" t="s">
        <v>6193</v>
      </c>
      <c r="Y1717" s="520" t="s">
        <v>2464</v>
      </c>
      <c r="Z1717" s="520" t="s">
        <v>2464</v>
      </c>
      <c r="AA1717" s="520" t="s">
        <v>2690</v>
      </c>
      <c r="AB1717" s="520" t="s">
        <v>14605</v>
      </c>
      <c r="AC1717" s="520" t="s">
        <v>2464</v>
      </c>
      <c r="AD1717" s="520" t="s">
        <v>2464</v>
      </c>
      <c r="AE1717" s="520" t="s">
        <v>2464</v>
      </c>
      <c r="AF1717" s="520" t="s">
        <v>2629</v>
      </c>
      <c r="AG1717" s="520" t="s">
        <v>2464</v>
      </c>
    </row>
    <row r="1718" spans="1:33" ht="12.75" hidden="1" customHeight="1" outlineLevel="1">
      <c r="A1718" s="520" t="s">
        <v>14606</v>
      </c>
      <c r="B1718" s="520" t="s">
        <v>14607</v>
      </c>
      <c r="C1718" s="520" t="s">
        <v>14607</v>
      </c>
      <c r="D1718" s="520" t="s">
        <v>14608</v>
      </c>
      <c r="E1718" s="520" t="s">
        <v>14218</v>
      </c>
      <c r="F1718" s="520">
        <v>1</v>
      </c>
      <c r="G1718" s="523">
        <v>36526.000011574077</v>
      </c>
      <c r="H1718" s="523">
        <v>47848.999988425923</v>
      </c>
      <c r="I1718" s="523">
        <v>41843.912511574075</v>
      </c>
      <c r="J1718" s="520" t="s">
        <v>2465</v>
      </c>
      <c r="K1718" s="520">
        <v>1</v>
      </c>
      <c r="L1718" s="520" t="s">
        <v>2464</v>
      </c>
      <c r="M1718" s="520" t="s">
        <v>14609</v>
      </c>
      <c r="N1718" s="523">
        <v>39482</v>
      </c>
      <c r="O1718" s="520" t="s">
        <v>2464</v>
      </c>
      <c r="P1718" s="520" t="s">
        <v>2464</v>
      </c>
      <c r="Q1718" s="520" t="s">
        <v>2464</v>
      </c>
      <c r="R1718" s="520" t="s">
        <v>2464</v>
      </c>
      <c r="S1718" s="520" t="s">
        <v>2464</v>
      </c>
      <c r="T1718" s="520" t="s">
        <v>2464</v>
      </c>
      <c r="U1718" s="520" t="s">
        <v>2464</v>
      </c>
      <c r="V1718" s="520" t="s">
        <v>2464</v>
      </c>
      <c r="W1718" s="520" t="s">
        <v>6192</v>
      </c>
      <c r="X1718" s="520" t="s">
        <v>6193</v>
      </c>
      <c r="Y1718" s="520" t="s">
        <v>2464</v>
      </c>
      <c r="Z1718" s="520" t="s">
        <v>2464</v>
      </c>
      <c r="AA1718" s="520" t="s">
        <v>2690</v>
      </c>
      <c r="AB1718" s="520" t="s">
        <v>14610</v>
      </c>
      <c r="AC1718" s="520" t="s">
        <v>2464</v>
      </c>
      <c r="AD1718" s="520" t="s">
        <v>2464</v>
      </c>
      <c r="AE1718" s="520" t="s">
        <v>2464</v>
      </c>
      <c r="AF1718" s="520" t="s">
        <v>2629</v>
      </c>
      <c r="AG1718" s="520" t="s">
        <v>2464</v>
      </c>
    </row>
    <row r="1719" spans="1:33" ht="12.75" hidden="1" customHeight="1" outlineLevel="1">
      <c r="A1719" s="520" t="s">
        <v>14611</v>
      </c>
      <c r="B1719" s="520" t="s">
        <v>14612</v>
      </c>
      <c r="C1719" s="520" t="s">
        <v>14612</v>
      </c>
      <c r="D1719" s="520" t="s">
        <v>14613</v>
      </c>
      <c r="E1719" s="520" t="s">
        <v>14218</v>
      </c>
      <c r="F1719" s="520">
        <v>1</v>
      </c>
      <c r="G1719" s="523">
        <v>36526.000011574077</v>
      </c>
      <c r="H1719" s="523">
        <v>47848.999988425923</v>
      </c>
      <c r="I1719" s="523">
        <v>41843.912511574075</v>
      </c>
      <c r="J1719" s="520" t="s">
        <v>2465</v>
      </c>
      <c r="K1719" s="520">
        <v>1</v>
      </c>
      <c r="L1719" s="520" t="s">
        <v>2464</v>
      </c>
      <c r="M1719" s="520" t="s">
        <v>14614</v>
      </c>
      <c r="N1719" s="523">
        <v>39482</v>
      </c>
      <c r="O1719" s="520" t="s">
        <v>2464</v>
      </c>
      <c r="P1719" s="520" t="s">
        <v>2464</v>
      </c>
      <c r="Q1719" s="520" t="s">
        <v>2464</v>
      </c>
      <c r="R1719" s="520" t="s">
        <v>2464</v>
      </c>
      <c r="S1719" s="520" t="s">
        <v>2464</v>
      </c>
      <c r="T1719" s="520" t="s">
        <v>2464</v>
      </c>
      <c r="U1719" s="520" t="s">
        <v>2464</v>
      </c>
      <c r="V1719" s="520" t="s">
        <v>2464</v>
      </c>
      <c r="W1719" s="520" t="s">
        <v>6244</v>
      </c>
      <c r="X1719" s="520" t="s">
        <v>6245</v>
      </c>
      <c r="Y1719" s="520" t="s">
        <v>2464</v>
      </c>
      <c r="Z1719" s="520" t="s">
        <v>2464</v>
      </c>
      <c r="AA1719" s="520" t="s">
        <v>2690</v>
      </c>
      <c r="AB1719" s="520" t="s">
        <v>14615</v>
      </c>
      <c r="AC1719" s="520" t="s">
        <v>2464</v>
      </c>
      <c r="AD1719" s="520" t="s">
        <v>2464</v>
      </c>
      <c r="AE1719" s="520" t="s">
        <v>2464</v>
      </c>
      <c r="AF1719" s="520" t="s">
        <v>2629</v>
      </c>
      <c r="AG1719" s="520" t="s">
        <v>2464</v>
      </c>
    </row>
    <row r="1720" spans="1:33" ht="12.75" hidden="1" customHeight="1" outlineLevel="1">
      <c r="A1720" s="520" t="s">
        <v>14616</v>
      </c>
      <c r="B1720" s="520" t="s">
        <v>14617</v>
      </c>
      <c r="C1720" s="520" t="s">
        <v>14617</v>
      </c>
      <c r="D1720" s="520" t="s">
        <v>14618</v>
      </c>
      <c r="E1720" s="520" t="s">
        <v>14218</v>
      </c>
      <c r="F1720" s="520">
        <v>1</v>
      </c>
      <c r="G1720" s="523">
        <v>36526.000011574077</v>
      </c>
      <c r="H1720" s="523">
        <v>47848.999988425923</v>
      </c>
      <c r="I1720" s="523">
        <v>41843.912511574075</v>
      </c>
      <c r="J1720" s="520" t="s">
        <v>2465</v>
      </c>
      <c r="K1720" s="520">
        <v>1</v>
      </c>
      <c r="L1720" s="520" t="s">
        <v>2464</v>
      </c>
      <c r="M1720" s="520" t="s">
        <v>14619</v>
      </c>
      <c r="N1720" s="523">
        <v>39482</v>
      </c>
      <c r="O1720" s="520" t="s">
        <v>2464</v>
      </c>
      <c r="P1720" s="520" t="s">
        <v>2464</v>
      </c>
      <c r="Q1720" s="520" t="s">
        <v>2464</v>
      </c>
      <c r="R1720" s="520" t="s">
        <v>2464</v>
      </c>
      <c r="S1720" s="520" t="s">
        <v>2464</v>
      </c>
      <c r="T1720" s="520" t="s">
        <v>2464</v>
      </c>
      <c r="U1720" s="520" t="s">
        <v>2464</v>
      </c>
      <c r="V1720" s="520" t="s">
        <v>2464</v>
      </c>
      <c r="W1720" s="520" t="s">
        <v>6244</v>
      </c>
      <c r="X1720" s="520" t="s">
        <v>6245</v>
      </c>
      <c r="Y1720" s="520" t="s">
        <v>2464</v>
      </c>
      <c r="Z1720" s="520" t="s">
        <v>2464</v>
      </c>
      <c r="AA1720" s="520" t="s">
        <v>2690</v>
      </c>
      <c r="AB1720" s="520" t="s">
        <v>14620</v>
      </c>
      <c r="AC1720" s="520" t="s">
        <v>2464</v>
      </c>
      <c r="AD1720" s="520" t="s">
        <v>2464</v>
      </c>
      <c r="AE1720" s="520" t="s">
        <v>2464</v>
      </c>
      <c r="AF1720" s="520" t="s">
        <v>2629</v>
      </c>
      <c r="AG1720" s="520" t="s">
        <v>2464</v>
      </c>
    </row>
    <row r="1721" spans="1:33" ht="12.75" hidden="1" customHeight="1" outlineLevel="1">
      <c r="A1721" s="520" t="s">
        <v>14621</v>
      </c>
      <c r="B1721" s="520" t="s">
        <v>14622</v>
      </c>
      <c r="C1721" s="520" t="s">
        <v>14622</v>
      </c>
      <c r="D1721" s="520" t="s">
        <v>14623</v>
      </c>
      <c r="E1721" s="520" t="s">
        <v>14218</v>
      </c>
      <c r="F1721" s="520">
        <v>1</v>
      </c>
      <c r="G1721" s="523">
        <v>36526.000011574077</v>
      </c>
      <c r="H1721" s="523">
        <v>47848.999988425923</v>
      </c>
      <c r="I1721" s="523">
        <v>41843.912511574075</v>
      </c>
      <c r="J1721" s="520" t="s">
        <v>2465</v>
      </c>
      <c r="K1721" s="520">
        <v>1</v>
      </c>
      <c r="L1721" s="520" t="s">
        <v>2464</v>
      </c>
      <c r="M1721" s="520" t="s">
        <v>14624</v>
      </c>
      <c r="N1721" s="523">
        <v>39482</v>
      </c>
      <c r="O1721" s="520" t="s">
        <v>2464</v>
      </c>
      <c r="P1721" s="520" t="s">
        <v>2464</v>
      </c>
      <c r="Q1721" s="520" t="s">
        <v>2464</v>
      </c>
      <c r="R1721" s="520" t="s">
        <v>2464</v>
      </c>
      <c r="S1721" s="520" t="s">
        <v>2464</v>
      </c>
      <c r="T1721" s="520" t="s">
        <v>2464</v>
      </c>
      <c r="U1721" s="520" t="s">
        <v>2464</v>
      </c>
      <c r="V1721" s="520" t="s">
        <v>2464</v>
      </c>
      <c r="W1721" s="520" t="s">
        <v>6839</v>
      </c>
      <c r="X1721" s="520" t="s">
        <v>6256</v>
      </c>
      <c r="Y1721" s="520" t="s">
        <v>2464</v>
      </c>
      <c r="Z1721" s="520" t="s">
        <v>2464</v>
      </c>
      <c r="AA1721" s="520" t="s">
        <v>2690</v>
      </c>
      <c r="AB1721" s="520" t="s">
        <v>14625</v>
      </c>
      <c r="AC1721" s="520" t="s">
        <v>2464</v>
      </c>
      <c r="AD1721" s="520" t="s">
        <v>2464</v>
      </c>
      <c r="AE1721" s="520" t="s">
        <v>2464</v>
      </c>
      <c r="AF1721" s="520" t="s">
        <v>2629</v>
      </c>
      <c r="AG1721" s="520" t="s">
        <v>2464</v>
      </c>
    </row>
    <row r="1722" spans="1:33" ht="12.75" hidden="1" customHeight="1" outlineLevel="1">
      <c r="A1722" s="520" t="s">
        <v>14626</v>
      </c>
      <c r="B1722" s="520" t="s">
        <v>14627</v>
      </c>
      <c r="C1722" s="520" t="s">
        <v>14627</v>
      </c>
      <c r="D1722" s="520" t="s">
        <v>14628</v>
      </c>
      <c r="E1722" s="520" t="s">
        <v>14218</v>
      </c>
      <c r="F1722" s="520">
        <v>1</v>
      </c>
      <c r="G1722" s="523">
        <v>36526.000011574077</v>
      </c>
      <c r="H1722" s="523">
        <v>47848.999988425923</v>
      </c>
      <c r="I1722" s="523">
        <v>41843.912511574075</v>
      </c>
      <c r="J1722" s="520" t="s">
        <v>2465</v>
      </c>
      <c r="K1722" s="520">
        <v>1</v>
      </c>
      <c r="L1722" s="520" t="s">
        <v>2464</v>
      </c>
      <c r="M1722" s="520" t="s">
        <v>14629</v>
      </c>
      <c r="N1722" s="523">
        <v>39482</v>
      </c>
      <c r="O1722" s="520" t="s">
        <v>2464</v>
      </c>
      <c r="P1722" s="520" t="s">
        <v>2464</v>
      </c>
      <c r="Q1722" s="520" t="s">
        <v>2464</v>
      </c>
      <c r="R1722" s="520" t="s">
        <v>2464</v>
      </c>
      <c r="S1722" s="520" t="s">
        <v>2464</v>
      </c>
      <c r="T1722" s="520" t="s">
        <v>2464</v>
      </c>
      <c r="U1722" s="520" t="s">
        <v>2464</v>
      </c>
      <c r="V1722" s="520" t="s">
        <v>2464</v>
      </c>
      <c r="W1722" s="520" t="s">
        <v>6262</v>
      </c>
      <c r="X1722" s="520" t="s">
        <v>6263</v>
      </c>
      <c r="Y1722" s="520" t="s">
        <v>2464</v>
      </c>
      <c r="Z1722" s="520" t="s">
        <v>2464</v>
      </c>
      <c r="AA1722" s="520" t="s">
        <v>2690</v>
      </c>
      <c r="AB1722" s="520" t="s">
        <v>14630</v>
      </c>
      <c r="AC1722" s="520" t="s">
        <v>2464</v>
      </c>
      <c r="AD1722" s="520" t="s">
        <v>2464</v>
      </c>
      <c r="AE1722" s="520" t="s">
        <v>2464</v>
      </c>
      <c r="AF1722" s="520" t="s">
        <v>2629</v>
      </c>
      <c r="AG1722" s="520" t="s">
        <v>2464</v>
      </c>
    </row>
    <row r="1723" spans="1:33" ht="12.75" hidden="1" customHeight="1" outlineLevel="1">
      <c r="A1723" s="520" t="s">
        <v>14631</v>
      </c>
      <c r="B1723" s="520" t="s">
        <v>14632</v>
      </c>
      <c r="C1723" s="520" t="s">
        <v>14632</v>
      </c>
      <c r="D1723" s="520" t="s">
        <v>14633</v>
      </c>
      <c r="E1723" s="520" t="s">
        <v>14218</v>
      </c>
      <c r="F1723" s="520">
        <v>1</v>
      </c>
      <c r="G1723" s="523">
        <v>36526.000011574077</v>
      </c>
      <c r="H1723" s="523">
        <v>47848.999988425923</v>
      </c>
      <c r="I1723" s="523">
        <v>41843.912511574075</v>
      </c>
      <c r="J1723" s="520" t="s">
        <v>2465</v>
      </c>
      <c r="K1723" s="520">
        <v>1</v>
      </c>
      <c r="L1723" s="520" t="s">
        <v>2464</v>
      </c>
      <c r="M1723" s="520" t="s">
        <v>14634</v>
      </c>
      <c r="N1723" s="523">
        <v>39482</v>
      </c>
      <c r="O1723" s="520" t="s">
        <v>2464</v>
      </c>
      <c r="P1723" s="520" t="s">
        <v>2464</v>
      </c>
      <c r="Q1723" s="520" t="s">
        <v>2464</v>
      </c>
      <c r="R1723" s="520" t="s">
        <v>2464</v>
      </c>
      <c r="S1723" s="520" t="s">
        <v>2464</v>
      </c>
      <c r="T1723" s="520" t="s">
        <v>2464</v>
      </c>
      <c r="U1723" s="520" t="s">
        <v>2464</v>
      </c>
      <c r="V1723" s="520" t="s">
        <v>2464</v>
      </c>
      <c r="W1723" s="520" t="s">
        <v>6262</v>
      </c>
      <c r="X1723" s="520" t="s">
        <v>6263</v>
      </c>
      <c r="Y1723" s="520" t="s">
        <v>2464</v>
      </c>
      <c r="Z1723" s="520" t="s">
        <v>2464</v>
      </c>
      <c r="AA1723" s="520" t="s">
        <v>2690</v>
      </c>
      <c r="AB1723" s="520" t="s">
        <v>14635</v>
      </c>
      <c r="AC1723" s="520" t="s">
        <v>2464</v>
      </c>
      <c r="AD1723" s="520" t="s">
        <v>2464</v>
      </c>
      <c r="AE1723" s="520" t="s">
        <v>2464</v>
      </c>
      <c r="AF1723" s="520" t="s">
        <v>2629</v>
      </c>
      <c r="AG1723" s="520" t="s">
        <v>2464</v>
      </c>
    </row>
    <row r="1724" spans="1:33" ht="12.75" hidden="1" customHeight="1" outlineLevel="1">
      <c r="A1724" s="520" t="s">
        <v>14636</v>
      </c>
      <c r="B1724" s="520" t="s">
        <v>14637</v>
      </c>
      <c r="C1724" s="520" t="s">
        <v>14637</v>
      </c>
      <c r="D1724" s="520" t="s">
        <v>14638</v>
      </c>
      <c r="E1724" s="520" t="s">
        <v>14218</v>
      </c>
      <c r="F1724" s="520">
        <v>1</v>
      </c>
      <c r="G1724" s="523">
        <v>36526.000011574077</v>
      </c>
      <c r="H1724" s="523">
        <v>47848.999988425923</v>
      </c>
      <c r="I1724" s="523">
        <v>41843.912511574075</v>
      </c>
      <c r="J1724" s="520" t="s">
        <v>2465</v>
      </c>
      <c r="K1724" s="520">
        <v>1</v>
      </c>
      <c r="L1724" s="520" t="s">
        <v>2464</v>
      </c>
      <c r="M1724" s="520" t="s">
        <v>14639</v>
      </c>
      <c r="N1724" s="523">
        <v>39482</v>
      </c>
      <c r="O1724" s="520" t="s">
        <v>2464</v>
      </c>
      <c r="P1724" s="520" t="s">
        <v>2464</v>
      </c>
      <c r="Q1724" s="520" t="s">
        <v>2464</v>
      </c>
      <c r="R1724" s="520" t="s">
        <v>2464</v>
      </c>
      <c r="S1724" s="520" t="s">
        <v>2464</v>
      </c>
      <c r="T1724" s="520" t="s">
        <v>2464</v>
      </c>
      <c r="U1724" s="520" t="s">
        <v>2464</v>
      </c>
      <c r="V1724" s="520" t="s">
        <v>2464</v>
      </c>
      <c r="W1724" s="520" t="s">
        <v>6262</v>
      </c>
      <c r="X1724" s="520" t="s">
        <v>6263</v>
      </c>
      <c r="Y1724" s="520" t="s">
        <v>2464</v>
      </c>
      <c r="Z1724" s="520" t="s">
        <v>2464</v>
      </c>
      <c r="AA1724" s="520" t="s">
        <v>2690</v>
      </c>
      <c r="AB1724" s="520" t="s">
        <v>14640</v>
      </c>
      <c r="AC1724" s="520" t="s">
        <v>2464</v>
      </c>
      <c r="AD1724" s="520" t="s">
        <v>2464</v>
      </c>
      <c r="AE1724" s="520" t="s">
        <v>2464</v>
      </c>
      <c r="AF1724" s="520" t="s">
        <v>2629</v>
      </c>
      <c r="AG1724" s="520" t="s">
        <v>2464</v>
      </c>
    </row>
    <row r="1725" spans="1:33" ht="12.75" hidden="1" customHeight="1" outlineLevel="1">
      <c r="A1725" s="520" t="s">
        <v>14641</v>
      </c>
      <c r="B1725" s="520" t="s">
        <v>14642</v>
      </c>
      <c r="C1725" s="520" t="s">
        <v>14642</v>
      </c>
      <c r="D1725" s="520" t="s">
        <v>14643</v>
      </c>
      <c r="E1725" s="520" t="s">
        <v>14218</v>
      </c>
      <c r="F1725" s="520">
        <v>1</v>
      </c>
      <c r="G1725" s="523">
        <v>36526.000011574077</v>
      </c>
      <c r="H1725" s="523">
        <v>47848.999988425923</v>
      </c>
      <c r="I1725" s="523">
        <v>41843.912511574075</v>
      </c>
      <c r="J1725" s="520" t="s">
        <v>2465</v>
      </c>
      <c r="K1725" s="520">
        <v>1</v>
      </c>
      <c r="L1725" s="520" t="s">
        <v>2464</v>
      </c>
      <c r="M1725" s="520" t="s">
        <v>14644</v>
      </c>
      <c r="N1725" s="523">
        <v>39482</v>
      </c>
      <c r="O1725" s="520" t="s">
        <v>2464</v>
      </c>
      <c r="P1725" s="520" t="s">
        <v>2464</v>
      </c>
      <c r="Q1725" s="520" t="s">
        <v>2464</v>
      </c>
      <c r="R1725" s="520" t="s">
        <v>2464</v>
      </c>
      <c r="S1725" s="520" t="s">
        <v>2464</v>
      </c>
      <c r="T1725" s="520" t="s">
        <v>2464</v>
      </c>
      <c r="U1725" s="520" t="s">
        <v>2464</v>
      </c>
      <c r="V1725" s="520" t="s">
        <v>2464</v>
      </c>
      <c r="W1725" s="520" t="s">
        <v>6262</v>
      </c>
      <c r="X1725" s="520" t="s">
        <v>6263</v>
      </c>
      <c r="Y1725" s="520" t="s">
        <v>2464</v>
      </c>
      <c r="Z1725" s="520" t="s">
        <v>2464</v>
      </c>
      <c r="AA1725" s="520" t="s">
        <v>2690</v>
      </c>
      <c r="AB1725" s="520" t="s">
        <v>14645</v>
      </c>
      <c r="AC1725" s="520" t="s">
        <v>2464</v>
      </c>
      <c r="AD1725" s="520" t="s">
        <v>2464</v>
      </c>
      <c r="AE1725" s="520" t="s">
        <v>2464</v>
      </c>
      <c r="AF1725" s="520" t="s">
        <v>2629</v>
      </c>
      <c r="AG1725" s="520" t="s">
        <v>2464</v>
      </c>
    </row>
    <row r="1726" spans="1:33" ht="12.75" hidden="1" customHeight="1" outlineLevel="1">
      <c r="A1726" s="520" t="s">
        <v>14646</v>
      </c>
      <c r="B1726" s="520" t="s">
        <v>14647</v>
      </c>
      <c r="C1726" s="520" t="s">
        <v>14647</v>
      </c>
      <c r="D1726" s="520" t="s">
        <v>14648</v>
      </c>
      <c r="E1726" s="520" t="s">
        <v>14218</v>
      </c>
      <c r="F1726" s="520">
        <v>1</v>
      </c>
      <c r="G1726" s="523">
        <v>36526.000011574077</v>
      </c>
      <c r="H1726" s="523">
        <v>47848.999988425923</v>
      </c>
      <c r="I1726" s="523">
        <v>41843.912511574075</v>
      </c>
      <c r="J1726" s="520" t="s">
        <v>2465</v>
      </c>
      <c r="K1726" s="520">
        <v>1</v>
      </c>
      <c r="L1726" s="520" t="s">
        <v>2464</v>
      </c>
      <c r="M1726" s="520" t="s">
        <v>14649</v>
      </c>
      <c r="N1726" s="523">
        <v>39482</v>
      </c>
      <c r="O1726" s="520" t="s">
        <v>2464</v>
      </c>
      <c r="P1726" s="520" t="s">
        <v>2464</v>
      </c>
      <c r="Q1726" s="520" t="s">
        <v>2464</v>
      </c>
      <c r="R1726" s="520" t="s">
        <v>2464</v>
      </c>
      <c r="S1726" s="520" t="s">
        <v>2464</v>
      </c>
      <c r="T1726" s="520" t="s">
        <v>2464</v>
      </c>
      <c r="U1726" s="520" t="s">
        <v>2464</v>
      </c>
      <c r="V1726" s="520" t="s">
        <v>2464</v>
      </c>
      <c r="W1726" s="520" t="s">
        <v>6262</v>
      </c>
      <c r="X1726" s="520" t="s">
        <v>6263</v>
      </c>
      <c r="Y1726" s="520" t="s">
        <v>2464</v>
      </c>
      <c r="Z1726" s="520" t="s">
        <v>2464</v>
      </c>
      <c r="AA1726" s="520" t="s">
        <v>2690</v>
      </c>
      <c r="AB1726" s="520" t="s">
        <v>14650</v>
      </c>
      <c r="AC1726" s="520" t="s">
        <v>2464</v>
      </c>
      <c r="AD1726" s="520" t="s">
        <v>2464</v>
      </c>
      <c r="AE1726" s="520" t="s">
        <v>2464</v>
      </c>
      <c r="AF1726" s="520" t="s">
        <v>2629</v>
      </c>
      <c r="AG1726" s="520" t="s">
        <v>2464</v>
      </c>
    </row>
    <row r="1727" spans="1:33" ht="12.75" hidden="1" customHeight="1" outlineLevel="1">
      <c r="A1727" s="520" t="s">
        <v>14651</v>
      </c>
      <c r="B1727" s="520" t="s">
        <v>14652</v>
      </c>
      <c r="C1727" s="520" t="s">
        <v>14652</v>
      </c>
      <c r="D1727" s="520" t="s">
        <v>14653</v>
      </c>
      <c r="E1727" s="520" t="s">
        <v>14218</v>
      </c>
      <c r="F1727" s="520">
        <v>1</v>
      </c>
      <c r="G1727" s="523">
        <v>36526.000011574077</v>
      </c>
      <c r="H1727" s="523">
        <v>47848.999988425923</v>
      </c>
      <c r="I1727" s="523">
        <v>41843.912511574075</v>
      </c>
      <c r="J1727" s="520" t="s">
        <v>2465</v>
      </c>
      <c r="K1727" s="520">
        <v>1</v>
      </c>
      <c r="L1727" s="520" t="s">
        <v>2464</v>
      </c>
      <c r="M1727" s="520" t="s">
        <v>14654</v>
      </c>
      <c r="N1727" s="523">
        <v>39482</v>
      </c>
      <c r="O1727" s="520" t="s">
        <v>2464</v>
      </c>
      <c r="P1727" s="520" t="s">
        <v>2464</v>
      </c>
      <c r="Q1727" s="520" t="s">
        <v>2464</v>
      </c>
      <c r="R1727" s="520" t="s">
        <v>2464</v>
      </c>
      <c r="S1727" s="520" t="s">
        <v>2464</v>
      </c>
      <c r="T1727" s="520" t="s">
        <v>2464</v>
      </c>
      <c r="U1727" s="520" t="s">
        <v>2464</v>
      </c>
      <c r="V1727" s="520" t="s">
        <v>2464</v>
      </c>
      <c r="W1727" s="520" t="s">
        <v>6262</v>
      </c>
      <c r="X1727" s="520" t="s">
        <v>6263</v>
      </c>
      <c r="Y1727" s="520" t="s">
        <v>2464</v>
      </c>
      <c r="Z1727" s="520" t="s">
        <v>2464</v>
      </c>
      <c r="AA1727" s="520" t="s">
        <v>2690</v>
      </c>
      <c r="AB1727" s="520" t="s">
        <v>14655</v>
      </c>
      <c r="AC1727" s="520" t="s">
        <v>2464</v>
      </c>
      <c r="AD1727" s="520" t="s">
        <v>2464</v>
      </c>
      <c r="AE1727" s="520" t="s">
        <v>2464</v>
      </c>
      <c r="AF1727" s="520" t="s">
        <v>2629</v>
      </c>
      <c r="AG1727" s="520" t="s">
        <v>2464</v>
      </c>
    </row>
    <row r="1728" spans="1:33" ht="12.75" hidden="1" customHeight="1" outlineLevel="1">
      <c r="A1728" s="520" t="s">
        <v>14656</v>
      </c>
      <c r="B1728" s="520" t="s">
        <v>14657</v>
      </c>
      <c r="C1728" s="520" t="s">
        <v>14657</v>
      </c>
      <c r="D1728" s="520" t="s">
        <v>14658</v>
      </c>
      <c r="E1728" s="520" t="s">
        <v>14218</v>
      </c>
      <c r="F1728" s="520">
        <v>1</v>
      </c>
      <c r="G1728" s="523">
        <v>36526.000011574077</v>
      </c>
      <c r="H1728" s="523">
        <v>47848.999988425923</v>
      </c>
      <c r="I1728" s="523">
        <v>41843.912511574075</v>
      </c>
      <c r="J1728" s="520" t="s">
        <v>2465</v>
      </c>
      <c r="K1728" s="520">
        <v>1</v>
      </c>
      <c r="L1728" s="520" t="s">
        <v>2464</v>
      </c>
      <c r="M1728" s="520" t="s">
        <v>14659</v>
      </c>
      <c r="N1728" s="523">
        <v>39482</v>
      </c>
      <c r="O1728" s="520" t="s">
        <v>2464</v>
      </c>
      <c r="P1728" s="520" t="s">
        <v>2464</v>
      </c>
      <c r="Q1728" s="520" t="s">
        <v>2464</v>
      </c>
      <c r="R1728" s="520" t="s">
        <v>2464</v>
      </c>
      <c r="S1728" s="520" t="s">
        <v>2464</v>
      </c>
      <c r="T1728" s="520" t="s">
        <v>2464</v>
      </c>
      <c r="U1728" s="520" t="s">
        <v>2464</v>
      </c>
      <c r="V1728" s="520" t="s">
        <v>2464</v>
      </c>
      <c r="W1728" s="520" t="s">
        <v>6262</v>
      </c>
      <c r="X1728" s="520" t="s">
        <v>6263</v>
      </c>
      <c r="Y1728" s="520" t="s">
        <v>2464</v>
      </c>
      <c r="Z1728" s="520" t="s">
        <v>2464</v>
      </c>
      <c r="AA1728" s="520" t="s">
        <v>2690</v>
      </c>
      <c r="AB1728" s="520" t="s">
        <v>14660</v>
      </c>
      <c r="AC1728" s="520" t="s">
        <v>2464</v>
      </c>
      <c r="AD1728" s="520" t="s">
        <v>2464</v>
      </c>
      <c r="AE1728" s="520" t="s">
        <v>2464</v>
      </c>
      <c r="AF1728" s="520" t="s">
        <v>2629</v>
      </c>
      <c r="AG1728" s="520" t="s">
        <v>2464</v>
      </c>
    </row>
    <row r="1729" spans="1:33" ht="12.75" hidden="1" customHeight="1" outlineLevel="1">
      <c r="A1729" s="520" t="s">
        <v>14661</v>
      </c>
      <c r="B1729" s="520" t="s">
        <v>14662</v>
      </c>
      <c r="C1729" s="520" t="s">
        <v>14662</v>
      </c>
      <c r="D1729" s="520" t="s">
        <v>14662</v>
      </c>
      <c r="E1729" s="520" t="s">
        <v>14218</v>
      </c>
      <c r="F1729" s="520">
        <v>1</v>
      </c>
      <c r="G1729" s="523">
        <v>36526.000011574077</v>
      </c>
      <c r="H1729" s="523">
        <v>47848.999988425923</v>
      </c>
      <c r="I1729" s="523">
        <v>42599.59003472222</v>
      </c>
      <c r="J1729" s="520" t="s">
        <v>2465</v>
      </c>
      <c r="K1729" s="520">
        <v>1</v>
      </c>
      <c r="L1729" s="520" t="s">
        <v>2464</v>
      </c>
      <c r="M1729" s="520" t="s">
        <v>14663</v>
      </c>
      <c r="N1729" s="523">
        <v>39482</v>
      </c>
      <c r="O1729" s="520" t="s">
        <v>6297</v>
      </c>
      <c r="P1729" s="520" t="s">
        <v>2464</v>
      </c>
      <c r="Q1729" s="520" t="s">
        <v>14664</v>
      </c>
      <c r="R1729" s="520" t="s">
        <v>2464</v>
      </c>
      <c r="S1729" s="520" t="s">
        <v>2464</v>
      </c>
      <c r="T1729" s="520" t="s">
        <v>2464</v>
      </c>
      <c r="U1729" s="520" t="s">
        <v>14665</v>
      </c>
      <c r="V1729" s="520" t="s">
        <v>14666</v>
      </c>
      <c r="W1729" s="520" t="s">
        <v>6302</v>
      </c>
      <c r="X1729" s="520" t="s">
        <v>6303</v>
      </c>
      <c r="Y1729" s="520" t="s">
        <v>14667</v>
      </c>
      <c r="Z1729" s="520" t="s">
        <v>14668</v>
      </c>
      <c r="AA1729" s="520" t="s">
        <v>2690</v>
      </c>
      <c r="AB1729" s="520" t="s">
        <v>14669</v>
      </c>
      <c r="AC1729" s="520" t="s">
        <v>14670</v>
      </c>
      <c r="AD1729" s="520" t="s">
        <v>2464</v>
      </c>
      <c r="AE1729" s="520" t="s">
        <v>6308</v>
      </c>
      <c r="AF1729" s="520" t="s">
        <v>2629</v>
      </c>
      <c r="AG1729" s="520" t="s">
        <v>2464</v>
      </c>
    </row>
    <row r="1730" spans="1:33" ht="12.75" hidden="1" customHeight="1" outlineLevel="1">
      <c r="A1730" s="520" t="s">
        <v>14671</v>
      </c>
      <c r="B1730" s="520" t="s">
        <v>14672</v>
      </c>
      <c r="C1730" s="520" t="s">
        <v>14672</v>
      </c>
      <c r="D1730" s="520" t="s">
        <v>14672</v>
      </c>
      <c r="E1730" s="520" t="s">
        <v>14218</v>
      </c>
      <c r="F1730" s="520">
        <v>1</v>
      </c>
      <c r="G1730" s="523">
        <v>36526.000011574077</v>
      </c>
      <c r="H1730" s="523">
        <v>47848.999988425923</v>
      </c>
      <c r="I1730" s="523">
        <v>42599.59003472222</v>
      </c>
      <c r="J1730" s="520" t="s">
        <v>2465</v>
      </c>
      <c r="K1730" s="520">
        <v>1</v>
      </c>
      <c r="L1730" s="520" t="s">
        <v>2464</v>
      </c>
      <c r="M1730" s="520" t="s">
        <v>14673</v>
      </c>
      <c r="N1730" s="523">
        <v>39482</v>
      </c>
      <c r="O1730" s="520" t="s">
        <v>6297</v>
      </c>
      <c r="P1730" s="520" t="s">
        <v>2464</v>
      </c>
      <c r="Q1730" s="520" t="s">
        <v>14674</v>
      </c>
      <c r="R1730" s="520" t="s">
        <v>2464</v>
      </c>
      <c r="S1730" s="520" t="s">
        <v>14675</v>
      </c>
      <c r="T1730" s="520" t="s">
        <v>2464</v>
      </c>
      <c r="U1730" s="520" t="s">
        <v>14676</v>
      </c>
      <c r="V1730" s="520" t="s">
        <v>14677</v>
      </c>
      <c r="W1730" s="520" t="s">
        <v>6302</v>
      </c>
      <c r="X1730" s="520" t="s">
        <v>6303</v>
      </c>
      <c r="Y1730" s="520" t="s">
        <v>14678</v>
      </c>
      <c r="Z1730" s="520" t="s">
        <v>14679</v>
      </c>
      <c r="AA1730" s="520" t="s">
        <v>2690</v>
      </c>
      <c r="AB1730" s="520" t="s">
        <v>14680</v>
      </c>
      <c r="AC1730" s="520" t="s">
        <v>14681</v>
      </c>
      <c r="AD1730" s="520" t="s">
        <v>2464</v>
      </c>
      <c r="AE1730" s="520" t="s">
        <v>6308</v>
      </c>
      <c r="AF1730" s="520" t="s">
        <v>2629</v>
      </c>
      <c r="AG1730" s="520" t="s">
        <v>14682</v>
      </c>
    </row>
    <row r="1731" spans="1:33" ht="12.75" hidden="1" customHeight="1" outlineLevel="1">
      <c r="A1731" s="520" t="s">
        <v>14683</v>
      </c>
      <c r="B1731" s="520" t="s">
        <v>14684</v>
      </c>
      <c r="C1731" s="520" t="s">
        <v>14684</v>
      </c>
      <c r="D1731" s="520" t="s">
        <v>14684</v>
      </c>
      <c r="E1731" s="520" t="s">
        <v>14218</v>
      </c>
      <c r="F1731" s="520">
        <v>1</v>
      </c>
      <c r="G1731" s="523">
        <v>36526.000011574077</v>
      </c>
      <c r="H1731" s="523">
        <v>47848.999988425923</v>
      </c>
      <c r="I1731" s="523">
        <v>42599.59003472222</v>
      </c>
      <c r="J1731" s="520" t="s">
        <v>2465</v>
      </c>
      <c r="K1731" s="520">
        <v>1</v>
      </c>
      <c r="L1731" s="520" t="s">
        <v>2464</v>
      </c>
      <c r="M1731" s="520" t="s">
        <v>14685</v>
      </c>
      <c r="N1731" s="523">
        <v>39482</v>
      </c>
      <c r="O1731" s="520" t="s">
        <v>6297</v>
      </c>
      <c r="P1731" s="520" t="s">
        <v>2464</v>
      </c>
      <c r="Q1731" s="520" t="s">
        <v>14686</v>
      </c>
      <c r="R1731" s="520" t="s">
        <v>2464</v>
      </c>
      <c r="S1731" s="520" t="s">
        <v>14687</v>
      </c>
      <c r="T1731" s="520" t="s">
        <v>2464</v>
      </c>
      <c r="U1731" s="520" t="s">
        <v>14688</v>
      </c>
      <c r="V1731" s="520" t="s">
        <v>14689</v>
      </c>
      <c r="W1731" s="520" t="s">
        <v>6302</v>
      </c>
      <c r="X1731" s="520" t="s">
        <v>6303</v>
      </c>
      <c r="Y1731" s="520" t="s">
        <v>14690</v>
      </c>
      <c r="Z1731" s="520" t="s">
        <v>14691</v>
      </c>
      <c r="AA1731" s="520" t="s">
        <v>2690</v>
      </c>
      <c r="AB1731" s="520" t="s">
        <v>14692</v>
      </c>
      <c r="AC1731" s="520" t="s">
        <v>14693</v>
      </c>
      <c r="AD1731" s="520" t="s">
        <v>2464</v>
      </c>
      <c r="AE1731" s="520" t="s">
        <v>6308</v>
      </c>
      <c r="AF1731" s="520" t="s">
        <v>2629</v>
      </c>
      <c r="AG1731" s="520" t="s">
        <v>14694</v>
      </c>
    </row>
    <row r="1732" spans="1:33" ht="12.75" hidden="1" customHeight="1" outlineLevel="1">
      <c r="A1732" s="520" t="s">
        <v>14695</v>
      </c>
      <c r="B1732" s="520" t="s">
        <v>14696</v>
      </c>
      <c r="C1732" s="520" t="s">
        <v>14696</v>
      </c>
      <c r="D1732" s="520" t="s">
        <v>14696</v>
      </c>
      <c r="E1732" s="520" t="s">
        <v>14218</v>
      </c>
      <c r="F1732" s="520">
        <v>1</v>
      </c>
      <c r="G1732" s="523">
        <v>36526.000011574077</v>
      </c>
      <c r="H1732" s="523">
        <v>47848.999988425923</v>
      </c>
      <c r="I1732" s="523">
        <v>42599.59003472222</v>
      </c>
      <c r="J1732" s="520" t="s">
        <v>2465</v>
      </c>
      <c r="K1732" s="520">
        <v>1</v>
      </c>
      <c r="L1732" s="520" t="s">
        <v>2464</v>
      </c>
      <c r="M1732" s="520" t="s">
        <v>14697</v>
      </c>
      <c r="N1732" s="523">
        <v>39482</v>
      </c>
      <c r="O1732" s="520" t="s">
        <v>6297</v>
      </c>
      <c r="P1732" s="520" t="s">
        <v>2464</v>
      </c>
      <c r="Q1732" s="520" t="s">
        <v>14698</v>
      </c>
      <c r="R1732" s="520" t="s">
        <v>2464</v>
      </c>
      <c r="S1732" s="520" t="s">
        <v>14687</v>
      </c>
      <c r="T1732" s="520" t="s">
        <v>2464</v>
      </c>
      <c r="U1732" s="520" t="s">
        <v>14698</v>
      </c>
      <c r="V1732" s="520" t="s">
        <v>2464</v>
      </c>
      <c r="W1732" s="520" t="s">
        <v>6302</v>
      </c>
      <c r="X1732" s="520" t="s">
        <v>6303</v>
      </c>
      <c r="Y1732" s="520" t="s">
        <v>14699</v>
      </c>
      <c r="Z1732" s="520" t="s">
        <v>14700</v>
      </c>
      <c r="AA1732" s="520" t="s">
        <v>2690</v>
      </c>
      <c r="AB1732" s="520" t="s">
        <v>14701</v>
      </c>
      <c r="AC1732" s="520" t="s">
        <v>14702</v>
      </c>
      <c r="AD1732" s="520" t="s">
        <v>2464</v>
      </c>
      <c r="AE1732" s="520" t="s">
        <v>6308</v>
      </c>
      <c r="AF1732" s="520" t="s">
        <v>2629</v>
      </c>
      <c r="AG1732" s="520" t="s">
        <v>14694</v>
      </c>
    </row>
    <row r="1733" spans="1:33" ht="12.75" hidden="1" customHeight="1" outlineLevel="1">
      <c r="A1733" s="520" t="s">
        <v>14703</v>
      </c>
      <c r="B1733" s="520" t="s">
        <v>14704</v>
      </c>
      <c r="C1733" s="520" t="s">
        <v>14704</v>
      </c>
      <c r="D1733" s="520" t="s">
        <v>14704</v>
      </c>
      <c r="E1733" s="520" t="s">
        <v>14218</v>
      </c>
      <c r="F1733" s="520">
        <v>1</v>
      </c>
      <c r="G1733" s="523">
        <v>36526.000011574077</v>
      </c>
      <c r="H1733" s="523">
        <v>47848.999988425923</v>
      </c>
      <c r="I1733" s="523">
        <v>42599</v>
      </c>
      <c r="J1733" s="520" t="s">
        <v>2465</v>
      </c>
      <c r="K1733" s="520">
        <v>1</v>
      </c>
      <c r="L1733" s="520" t="s">
        <v>2464</v>
      </c>
      <c r="M1733" s="520" t="s">
        <v>14705</v>
      </c>
      <c r="N1733" s="523">
        <v>39482</v>
      </c>
      <c r="O1733" s="520" t="s">
        <v>6297</v>
      </c>
      <c r="P1733" s="520" t="s">
        <v>2464</v>
      </c>
      <c r="Q1733" s="520" t="s">
        <v>14706</v>
      </c>
      <c r="R1733" s="520" t="s">
        <v>14707</v>
      </c>
      <c r="S1733" s="520" t="s">
        <v>14708</v>
      </c>
      <c r="T1733" s="520" t="s">
        <v>2464</v>
      </c>
      <c r="U1733" s="520" t="s">
        <v>14709</v>
      </c>
      <c r="V1733" s="520" t="s">
        <v>14710</v>
      </c>
      <c r="W1733" s="520" t="s">
        <v>6302</v>
      </c>
      <c r="X1733" s="520" t="s">
        <v>6303</v>
      </c>
      <c r="Y1733" s="520" t="s">
        <v>14711</v>
      </c>
      <c r="Z1733" s="520" t="s">
        <v>14712</v>
      </c>
      <c r="AA1733" s="520" t="s">
        <v>2690</v>
      </c>
      <c r="AB1733" s="520" t="s">
        <v>14713</v>
      </c>
      <c r="AC1733" s="520" t="s">
        <v>14714</v>
      </c>
      <c r="AD1733" s="520" t="s">
        <v>14715</v>
      </c>
      <c r="AE1733" s="520" t="s">
        <v>6308</v>
      </c>
      <c r="AF1733" s="520" t="s">
        <v>2629</v>
      </c>
      <c r="AG1733" s="520" t="s">
        <v>14716</v>
      </c>
    </row>
    <row r="1734" spans="1:33" ht="12.75" hidden="1" customHeight="1" outlineLevel="1">
      <c r="A1734" s="520" t="s">
        <v>14717</v>
      </c>
      <c r="B1734" s="520" t="s">
        <v>14718</v>
      </c>
      <c r="C1734" s="520" t="s">
        <v>14718</v>
      </c>
      <c r="D1734" s="520" t="s">
        <v>14718</v>
      </c>
      <c r="E1734" s="520" t="s">
        <v>14218</v>
      </c>
      <c r="F1734" s="520">
        <v>1</v>
      </c>
      <c r="G1734" s="523">
        <v>36526.000011574077</v>
      </c>
      <c r="H1734" s="523">
        <v>47848.999988425923</v>
      </c>
      <c r="I1734" s="523">
        <v>42599.59003472222</v>
      </c>
      <c r="J1734" s="520" t="s">
        <v>2465</v>
      </c>
      <c r="K1734" s="520">
        <v>1</v>
      </c>
      <c r="L1734" s="520" t="s">
        <v>2464</v>
      </c>
      <c r="M1734" s="520" t="s">
        <v>14719</v>
      </c>
      <c r="N1734" s="523">
        <v>39482</v>
      </c>
      <c r="O1734" s="520" t="s">
        <v>6405</v>
      </c>
      <c r="P1734" s="520" t="s">
        <v>2464</v>
      </c>
      <c r="Q1734" s="520" t="s">
        <v>14720</v>
      </c>
      <c r="R1734" s="520" t="s">
        <v>14721</v>
      </c>
      <c r="S1734" s="520" t="s">
        <v>2464</v>
      </c>
      <c r="T1734" s="520" t="s">
        <v>2464</v>
      </c>
      <c r="U1734" s="520" t="s">
        <v>14722</v>
      </c>
      <c r="V1734" s="520" t="s">
        <v>14723</v>
      </c>
      <c r="W1734" s="520" t="s">
        <v>6302</v>
      </c>
      <c r="X1734" s="520" t="s">
        <v>6303</v>
      </c>
      <c r="Y1734" s="520" t="s">
        <v>6908</v>
      </c>
      <c r="Z1734" s="520" t="s">
        <v>6909</v>
      </c>
      <c r="AA1734" s="520" t="s">
        <v>2690</v>
      </c>
      <c r="AB1734" s="520" t="s">
        <v>14724</v>
      </c>
      <c r="AC1734" s="520" t="s">
        <v>14725</v>
      </c>
      <c r="AD1734" s="520" t="s">
        <v>14726</v>
      </c>
      <c r="AE1734" s="520" t="s">
        <v>6414</v>
      </c>
      <c r="AF1734" s="520" t="s">
        <v>2629</v>
      </c>
      <c r="AG1734" s="520" t="s">
        <v>2464</v>
      </c>
    </row>
    <row r="1735" spans="1:33" ht="12.75" hidden="1" customHeight="1" outlineLevel="1">
      <c r="A1735" s="520" t="s">
        <v>14727</v>
      </c>
      <c r="B1735" s="520" t="s">
        <v>14728</v>
      </c>
      <c r="C1735" s="520" t="s">
        <v>14728</v>
      </c>
      <c r="D1735" s="520" t="s">
        <v>14728</v>
      </c>
      <c r="E1735" s="520" t="s">
        <v>14218</v>
      </c>
      <c r="F1735" s="520">
        <v>1</v>
      </c>
      <c r="G1735" s="523">
        <v>36526.000011574077</v>
      </c>
      <c r="H1735" s="523">
        <v>47848.999988425923</v>
      </c>
      <c r="I1735" s="523">
        <v>42599.59003472222</v>
      </c>
      <c r="J1735" s="520" t="s">
        <v>2465</v>
      </c>
      <c r="K1735" s="520">
        <v>1</v>
      </c>
      <c r="L1735" s="520" t="s">
        <v>2464</v>
      </c>
      <c r="M1735" s="520" t="s">
        <v>14729</v>
      </c>
      <c r="N1735" s="523">
        <v>39482</v>
      </c>
      <c r="O1735" s="520" t="s">
        <v>6405</v>
      </c>
      <c r="P1735" s="520" t="s">
        <v>2464</v>
      </c>
      <c r="Q1735" s="520" t="s">
        <v>14730</v>
      </c>
      <c r="R1735" s="520" t="s">
        <v>2464</v>
      </c>
      <c r="S1735" s="520" t="s">
        <v>14731</v>
      </c>
      <c r="T1735" s="520" t="s">
        <v>2464</v>
      </c>
      <c r="U1735" s="520" t="s">
        <v>14732</v>
      </c>
      <c r="V1735" s="520" t="s">
        <v>14733</v>
      </c>
      <c r="W1735" s="520" t="s">
        <v>6302</v>
      </c>
      <c r="X1735" s="520" t="s">
        <v>6303</v>
      </c>
      <c r="Y1735" s="520" t="s">
        <v>6908</v>
      </c>
      <c r="Z1735" s="520" t="s">
        <v>6909</v>
      </c>
      <c r="AA1735" s="520" t="s">
        <v>2690</v>
      </c>
      <c r="AB1735" s="520" t="s">
        <v>14734</v>
      </c>
      <c r="AC1735" s="520" t="s">
        <v>14735</v>
      </c>
      <c r="AD1735" s="520" t="s">
        <v>2464</v>
      </c>
      <c r="AE1735" s="520" t="s">
        <v>6414</v>
      </c>
      <c r="AF1735" s="520" t="s">
        <v>2629</v>
      </c>
      <c r="AG1735" s="520" t="s">
        <v>14736</v>
      </c>
    </row>
    <row r="1736" spans="1:33" ht="12.75" hidden="1" customHeight="1" outlineLevel="1">
      <c r="A1736" s="520" t="s">
        <v>14737</v>
      </c>
      <c r="B1736" s="520" t="s">
        <v>14738</v>
      </c>
      <c r="C1736" s="520" t="s">
        <v>14738</v>
      </c>
      <c r="D1736" s="520" t="s">
        <v>14738</v>
      </c>
      <c r="E1736" s="520" t="s">
        <v>14218</v>
      </c>
      <c r="F1736" s="520">
        <v>1</v>
      </c>
      <c r="G1736" s="523">
        <v>36526.000011574077</v>
      </c>
      <c r="H1736" s="523">
        <v>47848.999988425923</v>
      </c>
      <c r="I1736" s="523">
        <v>42599.59003472222</v>
      </c>
      <c r="J1736" s="520" t="s">
        <v>2465</v>
      </c>
      <c r="K1736" s="520">
        <v>1</v>
      </c>
      <c r="L1736" s="520" t="s">
        <v>2464</v>
      </c>
      <c r="M1736" s="520" t="s">
        <v>14739</v>
      </c>
      <c r="N1736" s="523">
        <v>39482</v>
      </c>
      <c r="O1736" s="520" t="s">
        <v>6405</v>
      </c>
      <c r="P1736" s="520" t="s">
        <v>2464</v>
      </c>
      <c r="Q1736" s="520" t="s">
        <v>14740</v>
      </c>
      <c r="R1736" s="520" t="s">
        <v>14741</v>
      </c>
      <c r="S1736" s="520" t="s">
        <v>14742</v>
      </c>
      <c r="T1736" s="520" t="s">
        <v>2464</v>
      </c>
      <c r="U1736" s="520" t="s">
        <v>14743</v>
      </c>
      <c r="V1736" s="520" t="s">
        <v>14744</v>
      </c>
      <c r="W1736" s="520" t="s">
        <v>6302</v>
      </c>
      <c r="X1736" s="520" t="s">
        <v>6303</v>
      </c>
      <c r="Y1736" s="520" t="s">
        <v>6908</v>
      </c>
      <c r="Z1736" s="520" t="s">
        <v>6909</v>
      </c>
      <c r="AA1736" s="520" t="s">
        <v>2690</v>
      </c>
      <c r="AB1736" s="520" t="s">
        <v>14745</v>
      </c>
      <c r="AC1736" s="520" t="s">
        <v>14746</v>
      </c>
      <c r="AD1736" s="520" t="s">
        <v>14747</v>
      </c>
      <c r="AE1736" s="520" t="s">
        <v>6414</v>
      </c>
      <c r="AF1736" s="520" t="s">
        <v>2629</v>
      </c>
      <c r="AG1736" s="520" t="s">
        <v>14748</v>
      </c>
    </row>
    <row r="1737" spans="1:33" ht="12.75" hidden="1" customHeight="1" outlineLevel="1">
      <c r="A1737" s="520" t="s">
        <v>14749</v>
      </c>
      <c r="B1737" s="520" t="s">
        <v>14750</v>
      </c>
      <c r="C1737" s="520" t="s">
        <v>14750</v>
      </c>
      <c r="D1737" s="520" t="s">
        <v>14750</v>
      </c>
      <c r="E1737" s="520" t="s">
        <v>14218</v>
      </c>
      <c r="F1737" s="520">
        <v>1</v>
      </c>
      <c r="G1737" s="523">
        <v>36526.000011574077</v>
      </c>
      <c r="H1737" s="523">
        <v>47848.999988425923</v>
      </c>
      <c r="I1737" s="523">
        <v>42599.59003472222</v>
      </c>
      <c r="J1737" s="520" t="s">
        <v>2465</v>
      </c>
      <c r="K1737" s="520">
        <v>1</v>
      </c>
      <c r="L1737" s="520" t="s">
        <v>2464</v>
      </c>
      <c r="M1737" s="520" t="s">
        <v>14751</v>
      </c>
      <c r="N1737" s="523">
        <v>39482</v>
      </c>
      <c r="O1737" s="520" t="s">
        <v>6405</v>
      </c>
      <c r="P1737" s="520" t="s">
        <v>2464</v>
      </c>
      <c r="Q1737" s="520" t="s">
        <v>14752</v>
      </c>
      <c r="R1737" s="520" t="s">
        <v>2464</v>
      </c>
      <c r="S1737" s="520" t="s">
        <v>2464</v>
      </c>
      <c r="T1737" s="520" t="s">
        <v>2464</v>
      </c>
      <c r="U1737" s="520" t="s">
        <v>14753</v>
      </c>
      <c r="V1737" s="520" t="s">
        <v>14754</v>
      </c>
      <c r="W1737" s="520" t="s">
        <v>6302</v>
      </c>
      <c r="X1737" s="520" t="s">
        <v>6303</v>
      </c>
      <c r="Y1737" s="520" t="s">
        <v>14755</v>
      </c>
      <c r="Z1737" s="520" t="s">
        <v>14756</v>
      </c>
      <c r="AA1737" s="520" t="s">
        <v>2690</v>
      </c>
      <c r="AB1737" s="520" t="s">
        <v>14757</v>
      </c>
      <c r="AC1737" s="520" t="s">
        <v>14758</v>
      </c>
      <c r="AD1737" s="520" t="s">
        <v>2464</v>
      </c>
      <c r="AE1737" s="520" t="s">
        <v>6414</v>
      </c>
      <c r="AF1737" s="520" t="s">
        <v>2629</v>
      </c>
      <c r="AG1737" s="520" t="s">
        <v>2464</v>
      </c>
    </row>
    <row r="1738" spans="1:33" ht="12.75" hidden="1" customHeight="1" outlineLevel="1">
      <c r="A1738" s="520" t="s">
        <v>14759</v>
      </c>
      <c r="B1738" s="520" t="s">
        <v>14760</v>
      </c>
      <c r="C1738" s="520" t="s">
        <v>14760</v>
      </c>
      <c r="D1738" s="520" t="s">
        <v>14760</v>
      </c>
      <c r="E1738" s="520" t="s">
        <v>14218</v>
      </c>
      <c r="F1738" s="520">
        <v>1</v>
      </c>
      <c r="G1738" s="523">
        <v>36526.000011574077</v>
      </c>
      <c r="H1738" s="523">
        <v>47848.999988425923</v>
      </c>
      <c r="I1738" s="523">
        <v>42599.59003472222</v>
      </c>
      <c r="J1738" s="520" t="s">
        <v>2465</v>
      </c>
      <c r="K1738" s="520">
        <v>1</v>
      </c>
      <c r="L1738" s="520" t="s">
        <v>2464</v>
      </c>
      <c r="M1738" s="520" t="s">
        <v>14761</v>
      </c>
      <c r="N1738" s="523">
        <v>39482</v>
      </c>
      <c r="O1738" s="520" t="s">
        <v>6405</v>
      </c>
      <c r="P1738" s="520" t="s">
        <v>2464</v>
      </c>
      <c r="Q1738" s="520" t="s">
        <v>14762</v>
      </c>
      <c r="R1738" s="520" t="s">
        <v>14763</v>
      </c>
      <c r="S1738" s="520" t="s">
        <v>14731</v>
      </c>
      <c r="T1738" s="520" t="s">
        <v>2464</v>
      </c>
      <c r="U1738" s="520" t="s">
        <v>14762</v>
      </c>
      <c r="V1738" s="520" t="s">
        <v>14764</v>
      </c>
      <c r="W1738" s="520" t="s">
        <v>6302</v>
      </c>
      <c r="X1738" s="520" t="s">
        <v>6303</v>
      </c>
      <c r="Y1738" s="520" t="s">
        <v>6908</v>
      </c>
      <c r="Z1738" s="520" t="s">
        <v>6909</v>
      </c>
      <c r="AA1738" s="520" t="s">
        <v>2690</v>
      </c>
      <c r="AB1738" s="520" t="s">
        <v>14765</v>
      </c>
      <c r="AC1738" s="520" t="s">
        <v>14766</v>
      </c>
      <c r="AD1738" s="520" t="s">
        <v>14767</v>
      </c>
      <c r="AE1738" s="520" t="s">
        <v>6414</v>
      </c>
      <c r="AF1738" s="520" t="s">
        <v>2629</v>
      </c>
      <c r="AG1738" s="520" t="s">
        <v>14736</v>
      </c>
    </row>
    <row r="1739" spans="1:33" ht="12.75" hidden="1" customHeight="1" outlineLevel="1">
      <c r="A1739" s="520" t="s">
        <v>14768</v>
      </c>
      <c r="B1739" s="520" t="s">
        <v>14769</v>
      </c>
      <c r="C1739" s="520" t="s">
        <v>14769</v>
      </c>
      <c r="D1739" s="520" t="s">
        <v>14769</v>
      </c>
      <c r="E1739" s="520" t="s">
        <v>14218</v>
      </c>
      <c r="F1739" s="520">
        <v>1</v>
      </c>
      <c r="G1739" s="523">
        <v>36526.000011574077</v>
      </c>
      <c r="H1739" s="523">
        <v>47848.999988425923</v>
      </c>
      <c r="I1739" s="523">
        <v>42599.59003472222</v>
      </c>
      <c r="J1739" s="520" t="s">
        <v>2465</v>
      </c>
      <c r="K1739" s="520">
        <v>1</v>
      </c>
      <c r="L1739" s="520" t="s">
        <v>2464</v>
      </c>
      <c r="M1739" s="520" t="s">
        <v>14770</v>
      </c>
      <c r="N1739" s="523">
        <v>39482</v>
      </c>
      <c r="O1739" s="520" t="s">
        <v>6405</v>
      </c>
      <c r="P1739" s="520" t="s">
        <v>2464</v>
      </c>
      <c r="Q1739" s="520" t="s">
        <v>14771</v>
      </c>
      <c r="R1739" s="520" t="s">
        <v>14772</v>
      </c>
      <c r="S1739" s="520" t="s">
        <v>2464</v>
      </c>
      <c r="T1739" s="520" t="s">
        <v>2464</v>
      </c>
      <c r="U1739" s="520" t="s">
        <v>14773</v>
      </c>
      <c r="V1739" s="520" t="s">
        <v>2464</v>
      </c>
      <c r="W1739" s="520" t="s">
        <v>6302</v>
      </c>
      <c r="X1739" s="520" t="s">
        <v>6303</v>
      </c>
      <c r="Y1739" s="520" t="s">
        <v>2464</v>
      </c>
      <c r="Z1739" s="520" t="s">
        <v>2464</v>
      </c>
      <c r="AA1739" s="520" t="s">
        <v>2690</v>
      </c>
      <c r="AB1739" s="520" t="s">
        <v>14774</v>
      </c>
      <c r="AC1739" s="520" t="s">
        <v>2464</v>
      </c>
      <c r="AD1739" s="520" t="s">
        <v>14775</v>
      </c>
      <c r="AE1739" s="520" t="s">
        <v>6414</v>
      </c>
      <c r="AF1739" s="520" t="s">
        <v>2629</v>
      </c>
      <c r="AG1739" s="520" t="s">
        <v>2464</v>
      </c>
    </row>
    <row r="1740" spans="1:33" ht="12.75" hidden="1" customHeight="1" outlineLevel="1">
      <c r="A1740" s="520" t="s">
        <v>14776</v>
      </c>
      <c r="B1740" s="520" t="s">
        <v>14777</v>
      </c>
      <c r="C1740" s="520" t="s">
        <v>14777</v>
      </c>
      <c r="D1740" s="520" t="s">
        <v>14777</v>
      </c>
      <c r="E1740" s="520" t="s">
        <v>14218</v>
      </c>
      <c r="F1740" s="520">
        <v>1</v>
      </c>
      <c r="G1740" s="523">
        <v>36526.000011574077</v>
      </c>
      <c r="H1740" s="523">
        <v>47848.999988425923</v>
      </c>
      <c r="I1740" s="523">
        <v>42599.59003472222</v>
      </c>
      <c r="J1740" s="520" t="s">
        <v>2465</v>
      </c>
      <c r="K1740" s="520">
        <v>1</v>
      </c>
      <c r="L1740" s="520" t="s">
        <v>2464</v>
      </c>
      <c r="M1740" s="520" t="s">
        <v>14778</v>
      </c>
      <c r="N1740" s="523">
        <v>39482</v>
      </c>
      <c r="O1740" s="520" t="s">
        <v>6405</v>
      </c>
      <c r="P1740" s="520" t="s">
        <v>2464</v>
      </c>
      <c r="Q1740" s="520" t="s">
        <v>14779</v>
      </c>
      <c r="R1740" s="520" t="s">
        <v>14780</v>
      </c>
      <c r="S1740" s="520" t="s">
        <v>2464</v>
      </c>
      <c r="T1740" s="520" t="s">
        <v>2464</v>
      </c>
      <c r="U1740" s="520" t="s">
        <v>14781</v>
      </c>
      <c r="V1740" s="520" t="s">
        <v>14782</v>
      </c>
      <c r="W1740" s="520" t="s">
        <v>6302</v>
      </c>
      <c r="X1740" s="520" t="s">
        <v>6303</v>
      </c>
      <c r="Y1740" s="520" t="s">
        <v>2464</v>
      </c>
      <c r="Z1740" s="520" t="s">
        <v>2464</v>
      </c>
      <c r="AA1740" s="520" t="s">
        <v>2690</v>
      </c>
      <c r="AB1740" s="520" t="s">
        <v>14783</v>
      </c>
      <c r="AC1740" s="520" t="s">
        <v>14784</v>
      </c>
      <c r="AD1740" s="520" t="s">
        <v>14785</v>
      </c>
      <c r="AE1740" s="520" t="s">
        <v>6414</v>
      </c>
      <c r="AF1740" s="520" t="s">
        <v>2629</v>
      </c>
      <c r="AG1740" s="520" t="s">
        <v>2464</v>
      </c>
    </row>
    <row r="1741" spans="1:33" ht="12.75" hidden="1" customHeight="1" outlineLevel="1">
      <c r="A1741" s="520" t="s">
        <v>14786</v>
      </c>
      <c r="B1741" s="520" t="s">
        <v>14787</v>
      </c>
      <c r="C1741" s="520" t="s">
        <v>14787</v>
      </c>
      <c r="D1741" s="520" t="s">
        <v>14787</v>
      </c>
      <c r="E1741" s="520" t="s">
        <v>14218</v>
      </c>
      <c r="F1741" s="520">
        <v>1</v>
      </c>
      <c r="G1741" s="523">
        <v>36526.000011574077</v>
      </c>
      <c r="H1741" s="523">
        <v>47848.999988425923</v>
      </c>
      <c r="I1741" s="523">
        <v>42599.59003472222</v>
      </c>
      <c r="J1741" s="520" t="s">
        <v>2465</v>
      </c>
      <c r="K1741" s="520">
        <v>1</v>
      </c>
      <c r="L1741" s="520" t="s">
        <v>2464</v>
      </c>
      <c r="M1741" s="520" t="s">
        <v>14788</v>
      </c>
      <c r="N1741" s="523">
        <v>39482</v>
      </c>
      <c r="O1741" s="520" t="s">
        <v>6419</v>
      </c>
      <c r="P1741" s="520" t="s">
        <v>2464</v>
      </c>
      <c r="Q1741" s="520" t="s">
        <v>14789</v>
      </c>
      <c r="R1741" s="520" t="s">
        <v>14790</v>
      </c>
      <c r="S1741" s="520" t="s">
        <v>2464</v>
      </c>
      <c r="T1741" s="520" t="s">
        <v>2464</v>
      </c>
      <c r="U1741" s="520" t="s">
        <v>14791</v>
      </c>
      <c r="V1741" s="520" t="s">
        <v>14792</v>
      </c>
      <c r="W1741" s="520" t="s">
        <v>6302</v>
      </c>
      <c r="X1741" s="520" t="s">
        <v>6303</v>
      </c>
      <c r="Y1741" s="520" t="s">
        <v>2464</v>
      </c>
      <c r="Z1741" s="520" t="s">
        <v>2464</v>
      </c>
      <c r="AA1741" s="520" t="s">
        <v>2690</v>
      </c>
      <c r="AB1741" s="520" t="s">
        <v>14793</v>
      </c>
      <c r="AC1741" s="520" t="s">
        <v>14794</v>
      </c>
      <c r="AD1741" s="520" t="s">
        <v>14795</v>
      </c>
      <c r="AE1741" s="520" t="s">
        <v>6427</v>
      </c>
      <c r="AF1741" s="520" t="s">
        <v>2629</v>
      </c>
      <c r="AG1741" s="520" t="s">
        <v>2464</v>
      </c>
    </row>
    <row r="1742" spans="1:33" ht="12.75" hidden="1" customHeight="1" outlineLevel="1">
      <c r="A1742" s="520" t="s">
        <v>14796</v>
      </c>
      <c r="B1742" s="520" t="s">
        <v>14797</v>
      </c>
      <c r="C1742" s="520" t="s">
        <v>14797</v>
      </c>
      <c r="D1742" s="520" t="s">
        <v>14797</v>
      </c>
      <c r="E1742" s="520" t="s">
        <v>14218</v>
      </c>
      <c r="F1742" s="520">
        <v>1</v>
      </c>
      <c r="G1742" s="523">
        <v>36526.000011574077</v>
      </c>
      <c r="H1742" s="523">
        <v>47848.999988425923</v>
      </c>
      <c r="I1742" s="523">
        <v>42599.59003472222</v>
      </c>
      <c r="J1742" s="520" t="s">
        <v>2465</v>
      </c>
      <c r="K1742" s="520">
        <v>1</v>
      </c>
      <c r="L1742" s="520" t="s">
        <v>2464</v>
      </c>
      <c r="M1742" s="520" t="s">
        <v>14798</v>
      </c>
      <c r="N1742" s="523">
        <v>39482</v>
      </c>
      <c r="O1742" s="520" t="s">
        <v>6517</v>
      </c>
      <c r="P1742" s="520" t="s">
        <v>2464</v>
      </c>
      <c r="Q1742" s="520" t="s">
        <v>14799</v>
      </c>
      <c r="R1742" s="520" t="s">
        <v>14800</v>
      </c>
      <c r="S1742" s="520" t="s">
        <v>2464</v>
      </c>
      <c r="T1742" s="520" t="s">
        <v>2464</v>
      </c>
      <c r="U1742" s="520" t="s">
        <v>14801</v>
      </c>
      <c r="V1742" s="520" t="s">
        <v>14802</v>
      </c>
      <c r="W1742" s="520" t="s">
        <v>6302</v>
      </c>
      <c r="X1742" s="520" t="s">
        <v>6303</v>
      </c>
      <c r="Y1742" s="520" t="s">
        <v>2464</v>
      </c>
      <c r="Z1742" s="520" t="s">
        <v>2464</v>
      </c>
      <c r="AA1742" s="520" t="s">
        <v>2690</v>
      </c>
      <c r="AB1742" s="520" t="s">
        <v>14803</v>
      </c>
      <c r="AC1742" s="520" t="s">
        <v>14804</v>
      </c>
      <c r="AD1742" s="520" t="s">
        <v>14805</v>
      </c>
      <c r="AE1742" s="520" t="s">
        <v>6525</v>
      </c>
      <c r="AF1742" s="520" t="s">
        <v>2629</v>
      </c>
      <c r="AG1742" s="520" t="s">
        <v>2464</v>
      </c>
    </row>
    <row r="1743" spans="1:33" ht="12.75" hidden="1" customHeight="1" outlineLevel="1">
      <c r="A1743" s="520" t="s">
        <v>14806</v>
      </c>
      <c r="B1743" s="520" t="s">
        <v>14807</v>
      </c>
      <c r="C1743" s="520" t="s">
        <v>14807</v>
      </c>
      <c r="D1743" s="520" t="s">
        <v>14807</v>
      </c>
      <c r="E1743" s="520" t="s">
        <v>14218</v>
      </c>
      <c r="F1743" s="520">
        <v>1</v>
      </c>
      <c r="G1743" s="523">
        <v>36526.000011574077</v>
      </c>
      <c r="H1743" s="523">
        <v>47848.999988425923</v>
      </c>
      <c r="I1743" s="523">
        <v>42599.59003472222</v>
      </c>
      <c r="J1743" s="520" t="s">
        <v>2465</v>
      </c>
      <c r="K1743" s="520">
        <v>1</v>
      </c>
      <c r="L1743" s="520" t="s">
        <v>2464</v>
      </c>
      <c r="M1743" s="520" t="s">
        <v>14808</v>
      </c>
      <c r="N1743" s="523">
        <v>39482</v>
      </c>
      <c r="O1743" s="520" t="s">
        <v>6541</v>
      </c>
      <c r="P1743" s="520" t="s">
        <v>2464</v>
      </c>
      <c r="Q1743" s="520" t="s">
        <v>14809</v>
      </c>
      <c r="R1743" s="520" t="s">
        <v>14810</v>
      </c>
      <c r="S1743" s="520" t="s">
        <v>2464</v>
      </c>
      <c r="T1743" s="520" t="s">
        <v>2464</v>
      </c>
      <c r="U1743" s="520" t="s">
        <v>14811</v>
      </c>
      <c r="V1743" s="520" t="s">
        <v>14812</v>
      </c>
      <c r="W1743" s="520" t="s">
        <v>6302</v>
      </c>
      <c r="X1743" s="520" t="s">
        <v>6303</v>
      </c>
      <c r="Y1743" s="520" t="s">
        <v>2464</v>
      </c>
      <c r="Z1743" s="520" t="s">
        <v>2464</v>
      </c>
      <c r="AA1743" s="520" t="s">
        <v>2690</v>
      </c>
      <c r="AB1743" s="520" t="s">
        <v>14813</v>
      </c>
      <c r="AC1743" s="520" t="s">
        <v>14814</v>
      </c>
      <c r="AD1743" s="520" t="s">
        <v>14815</v>
      </c>
      <c r="AE1743" s="520" t="s">
        <v>6549</v>
      </c>
      <c r="AF1743" s="520" t="s">
        <v>2629</v>
      </c>
      <c r="AG1743" s="520" t="s">
        <v>2464</v>
      </c>
    </row>
    <row r="1744" spans="1:33" ht="12.75" hidden="1" customHeight="1" outlineLevel="1">
      <c r="A1744" s="520" t="s">
        <v>14816</v>
      </c>
      <c r="B1744" s="520" t="s">
        <v>14817</v>
      </c>
      <c r="C1744" s="520" t="s">
        <v>14817</v>
      </c>
      <c r="D1744" s="520" t="s">
        <v>14817</v>
      </c>
      <c r="E1744" s="520" t="s">
        <v>14218</v>
      </c>
      <c r="F1744" s="520">
        <v>1</v>
      </c>
      <c r="G1744" s="523">
        <v>36526.000011574077</v>
      </c>
      <c r="H1744" s="523">
        <v>47848.999988425923</v>
      </c>
      <c r="I1744" s="523">
        <v>42599.59003472222</v>
      </c>
      <c r="J1744" s="520" t="s">
        <v>2465</v>
      </c>
      <c r="K1744" s="520">
        <v>1</v>
      </c>
      <c r="L1744" s="520" t="s">
        <v>2464</v>
      </c>
      <c r="M1744" s="520" t="s">
        <v>14818</v>
      </c>
      <c r="N1744" s="523">
        <v>39482</v>
      </c>
      <c r="O1744" s="520" t="s">
        <v>6541</v>
      </c>
      <c r="P1744" s="520" t="s">
        <v>2464</v>
      </c>
      <c r="Q1744" s="520" t="s">
        <v>14819</v>
      </c>
      <c r="R1744" s="520" t="s">
        <v>14820</v>
      </c>
      <c r="S1744" s="520" t="s">
        <v>2464</v>
      </c>
      <c r="T1744" s="520" t="s">
        <v>2464</v>
      </c>
      <c r="U1744" s="520" t="s">
        <v>14821</v>
      </c>
      <c r="V1744" s="520" t="s">
        <v>14822</v>
      </c>
      <c r="W1744" s="520" t="s">
        <v>6302</v>
      </c>
      <c r="X1744" s="520" t="s">
        <v>6303</v>
      </c>
      <c r="Y1744" s="520" t="s">
        <v>2464</v>
      </c>
      <c r="Z1744" s="520" t="s">
        <v>2464</v>
      </c>
      <c r="AA1744" s="520" t="s">
        <v>2690</v>
      </c>
      <c r="AB1744" s="520" t="s">
        <v>14823</v>
      </c>
      <c r="AC1744" s="520" t="s">
        <v>14824</v>
      </c>
      <c r="AD1744" s="520" t="s">
        <v>14825</v>
      </c>
      <c r="AE1744" s="520" t="s">
        <v>6549</v>
      </c>
      <c r="AF1744" s="520" t="s">
        <v>2629</v>
      </c>
      <c r="AG1744" s="520" t="s">
        <v>2464</v>
      </c>
    </row>
    <row r="1745" spans="1:33" ht="12.75" hidden="1" customHeight="1" outlineLevel="1">
      <c r="A1745" s="520" t="s">
        <v>14826</v>
      </c>
      <c r="B1745" s="520" t="s">
        <v>14827</v>
      </c>
      <c r="C1745" s="520" t="s">
        <v>14827</v>
      </c>
      <c r="D1745" s="520" t="s">
        <v>14827</v>
      </c>
      <c r="E1745" s="520" t="s">
        <v>14218</v>
      </c>
      <c r="F1745" s="520">
        <v>1</v>
      </c>
      <c r="G1745" s="523">
        <v>36526.000011574077</v>
      </c>
      <c r="H1745" s="523">
        <v>47848.999988425923</v>
      </c>
      <c r="I1745" s="523">
        <v>42599.59003472222</v>
      </c>
      <c r="J1745" s="520" t="s">
        <v>2465</v>
      </c>
      <c r="K1745" s="520">
        <v>1</v>
      </c>
      <c r="L1745" s="520" t="s">
        <v>2464</v>
      </c>
      <c r="M1745" s="520" t="s">
        <v>14828</v>
      </c>
      <c r="N1745" s="523">
        <v>39482</v>
      </c>
      <c r="O1745" s="520" t="s">
        <v>6541</v>
      </c>
      <c r="P1745" s="520" t="s">
        <v>2464</v>
      </c>
      <c r="Q1745" s="520" t="s">
        <v>14829</v>
      </c>
      <c r="R1745" s="520" t="s">
        <v>14830</v>
      </c>
      <c r="S1745" s="520" t="s">
        <v>2464</v>
      </c>
      <c r="T1745" s="520" t="s">
        <v>2464</v>
      </c>
      <c r="U1745" s="520" t="s">
        <v>14831</v>
      </c>
      <c r="V1745" s="520" t="s">
        <v>14832</v>
      </c>
      <c r="W1745" s="520" t="s">
        <v>6302</v>
      </c>
      <c r="X1745" s="520" t="s">
        <v>6303</v>
      </c>
      <c r="Y1745" s="520" t="s">
        <v>2464</v>
      </c>
      <c r="Z1745" s="520" t="s">
        <v>2464</v>
      </c>
      <c r="AA1745" s="520" t="s">
        <v>2690</v>
      </c>
      <c r="AB1745" s="520" t="s">
        <v>14833</v>
      </c>
      <c r="AC1745" s="520" t="s">
        <v>14834</v>
      </c>
      <c r="AD1745" s="520" t="s">
        <v>14835</v>
      </c>
      <c r="AE1745" s="520" t="s">
        <v>6549</v>
      </c>
      <c r="AF1745" s="520" t="s">
        <v>2629</v>
      </c>
      <c r="AG1745" s="520" t="s">
        <v>2464</v>
      </c>
    </row>
    <row r="1746" spans="1:33" ht="12.75" hidden="1" customHeight="1" outlineLevel="1">
      <c r="A1746" s="520" t="s">
        <v>14836</v>
      </c>
      <c r="B1746" s="520" t="s">
        <v>14837</v>
      </c>
      <c r="C1746" s="520" t="s">
        <v>14837</v>
      </c>
      <c r="D1746" s="520" t="s">
        <v>14837</v>
      </c>
      <c r="E1746" s="520" t="s">
        <v>14218</v>
      </c>
      <c r="F1746" s="520">
        <v>1</v>
      </c>
      <c r="G1746" s="523">
        <v>36526.000011574077</v>
      </c>
      <c r="H1746" s="523">
        <v>47848.999988425923</v>
      </c>
      <c r="I1746" s="523">
        <v>42599.59003472222</v>
      </c>
      <c r="J1746" s="520" t="s">
        <v>2465</v>
      </c>
      <c r="K1746" s="520">
        <v>1</v>
      </c>
      <c r="L1746" s="520" t="s">
        <v>2464</v>
      </c>
      <c r="M1746" s="520" t="s">
        <v>14838</v>
      </c>
      <c r="N1746" s="523">
        <v>39482</v>
      </c>
      <c r="O1746" s="520" t="s">
        <v>6541</v>
      </c>
      <c r="P1746" s="520" t="s">
        <v>2464</v>
      </c>
      <c r="Q1746" s="520" t="s">
        <v>14839</v>
      </c>
      <c r="R1746" s="520" t="s">
        <v>14840</v>
      </c>
      <c r="S1746" s="520" t="s">
        <v>2464</v>
      </c>
      <c r="T1746" s="520" t="s">
        <v>2464</v>
      </c>
      <c r="U1746" s="520" t="s">
        <v>14841</v>
      </c>
      <c r="V1746" s="520" t="s">
        <v>14842</v>
      </c>
      <c r="W1746" s="520" t="s">
        <v>6302</v>
      </c>
      <c r="X1746" s="520" t="s">
        <v>6303</v>
      </c>
      <c r="Y1746" s="520" t="s">
        <v>2464</v>
      </c>
      <c r="Z1746" s="520" t="s">
        <v>2464</v>
      </c>
      <c r="AA1746" s="520" t="s">
        <v>2690</v>
      </c>
      <c r="AB1746" s="520" t="s">
        <v>14843</v>
      </c>
      <c r="AC1746" s="520" t="s">
        <v>14844</v>
      </c>
      <c r="AD1746" s="520" t="s">
        <v>14845</v>
      </c>
      <c r="AE1746" s="520" t="s">
        <v>6549</v>
      </c>
      <c r="AF1746" s="520" t="s">
        <v>2629</v>
      </c>
      <c r="AG1746" s="520" t="s">
        <v>2464</v>
      </c>
    </row>
    <row r="1747" spans="1:33" ht="12.75" hidden="1" customHeight="1" outlineLevel="1">
      <c r="A1747" s="520" t="s">
        <v>14846</v>
      </c>
      <c r="B1747" s="520" t="s">
        <v>14847</v>
      </c>
      <c r="C1747" s="520" t="s">
        <v>14847</v>
      </c>
      <c r="D1747" s="520" t="s">
        <v>14847</v>
      </c>
      <c r="E1747" s="520" t="s">
        <v>14218</v>
      </c>
      <c r="F1747" s="520">
        <v>1</v>
      </c>
      <c r="G1747" s="523">
        <v>36526.000011574077</v>
      </c>
      <c r="H1747" s="523">
        <v>47848.999988425923</v>
      </c>
      <c r="I1747" s="523">
        <v>42599.59003472222</v>
      </c>
      <c r="J1747" s="520" t="s">
        <v>2465</v>
      </c>
      <c r="K1747" s="520">
        <v>1</v>
      </c>
      <c r="L1747" s="520" t="s">
        <v>2464</v>
      </c>
      <c r="M1747" s="520" t="s">
        <v>14848</v>
      </c>
      <c r="N1747" s="523">
        <v>39482</v>
      </c>
      <c r="O1747" s="520" t="s">
        <v>6541</v>
      </c>
      <c r="P1747" s="520" t="s">
        <v>2464</v>
      </c>
      <c r="Q1747" s="520" t="s">
        <v>14849</v>
      </c>
      <c r="R1747" s="520" t="s">
        <v>2464</v>
      </c>
      <c r="S1747" s="520" t="s">
        <v>2464</v>
      </c>
      <c r="T1747" s="520" t="s">
        <v>2464</v>
      </c>
      <c r="U1747" s="520" t="s">
        <v>14850</v>
      </c>
      <c r="V1747" s="520" t="s">
        <v>14851</v>
      </c>
      <c r="W1747" s="520" t="s">
        <v>6302</v>
      </c>
      <c r="X1747" s="520" t="s">
        <v>6303</v>
      </c>
      <c r="Y1747" s="520" t="s">
        <v>2464</v>
      </c>
      <c r="Z1747" s="520" t="s">
        <v>2464</v>
      </c>
      <c r="AA1747" s="520" t="s">
        <v>2690</v>
      </c>
      <c r="AB1747" s="520" t="s">
        <v>14852</v>
      </c>
      <c r="AC1747" s="520" t="s">
        <v>14853</v>
      </c>
      <c r="AD1747" s="520" t="s">
        <v>2464</v>
      </c>
      <c r="AE1747" s="520" t="s">
        <v>6549</v>
      </c>
      <c r="AF1747" s="520" t="s">
        <v>2629</v>
      </c>
      <c r="AG1747" s="520" t="s">
        <v>2464</v>
      </c>
    </row>
    <row r="1748" spans="1:33" ht="12.75" hidden="1" customHeight="1" outlineLevel="1">
      <c r="A1748" s="520" t="s">
        <v>14854</v>
      </c>
      <c r="B1748" s="520" t="s">
        <v>14855</v>
      </c>
      <c r="C1748" s="520" t="s">
        <v>14855</v>
      </c>
      <c r="D1748" s="520" t="s">
        <v>14855</v>
      </c>
      <c r="E1748" s="520" t="s">
        <v>14218</v>
      </c>
      <c r="F1748" s="520">
        <v>1</v>
      </c>
      <c r="G1748" s="523">
        <v>36526.000011574077</v>
      </c>
      <c r="H1748" s="523">
        <v>47848.999988425923</v>
      </c>
      <c r="I1748" s="523">
        <v>42599.59003472222</v>
      </c>
      <c r="J1748" s="520" t="s">
        <v>2465</v>
      </c>
      <c r="K1748" s="520">
        <v>1</v>
      </c>
      <c r="L1748" s="520" t="s">
        <v>2464</v>
      </c>
      <c r="M1748" s="520" t="s">
        <v>14856</v>
      </c>
      <c r="N1748" s="523">
        <v>39482</v>
      </c>
      <c r="O1748" s="520" t="s">
        <v>6541</v>
      </c>
      <c r="P1748" s="520" t="s">
        <v>2464</v>
      </c>
      <c r="Q1748" s="520" t="s">
        <v>14857</v>
      </c>
      <c r="R1748" s="520" t="s">
        <v>2464</v>
      </c>
      <c r="S1748" s="520" t="s">
        <v>14858</v>
      </c>
      <c r="T1748" s="520" t="s">
        <v>2464</v>
      </c>
      <c r="U1748" s="520" t="s">
        <v>14859</v>
      </c>
      <c r="V1748" s="520" t="s">
        <v>2464</v>
      </c>
      <c r="W1748" s="520" t="s">
        <v>6302</v>
      </c>
      <c r="X1748" s="520" t="s">
        <v>6303</v>
      </c>
      <c r="Y1748" s="520" t="s">
        <v>14860</v>
      </c>
      <c r="Z1748" s="520" t="s">
        <v>14861</v>
      </c>
      <c r="AA1748" s="520" t="s">
        <v>2690</v>
      </c>
      <c r="AB1748" s="520" t="s">
        <v>14862</v>
      </c>
      <c r="AC1748" s="520" t="s">
        <v>14863</v>
      </c>
      <c r="AD1748" s="520" t="s">
        <v>2464</v>
      </c>
      <c r="AE1748" s="520" t="s">
        <v>6549</v>
      </c>
      <c r="AF1748" s="520" t="s">
        <v>2629</v>
      </c>
      <c r="AG1748" s="520" t="s">
        <v>14864</v>
      </c>
    </row>
    <row r="1749" spans="1:33" ht="12.75" hidden="1" customHeight="1" outlineLevel="1">
      <c r="A1749" s="520" t="s">
        <v>14865</v>
      </c>
      <c r="B1749" s="520" t="s">
        <v>14866</v>
      </c>
      <c r="C1749" s="520" t="s">
        <v>14866</v>
      </c>
      <c r="D1749" s="520" t="s">
        <v>14866</v>
      </c>
      <c r="E1749" s="520" t="s">
        <v>14218</v>
      </c>
      <c r="F1749" s="520">
        <v>1</v>
      </c>
      <c r="G1749" s="523">
        <v>36526.000011574077</v>
      </c>
      <c r="H1749" s="523">
        <v>47848.999988425923</v>
      </c>
      <c r="I1749" s="523">
        <v>42599.59003472222</v>
      </c>
      <c r="J1749" s="520" t="s">
        <v>2465</v>
      </c>
      <c r="K1749" s="520">
        <v>1</v>
      </c>
      <c r="L1749" s="520" t="s">
        <v>2464</v>
      </c>
      <c r="M1749" s="520" t="s">
        <v>14867</v>
      </c>
      <c r="N1749" s="523">
        <v>39482</v>
      </c>
      <c r="O1749" s="520" t="s">
        <v>6297</v>
      </c>
      <c r="P1749" s="520" t="s">
        <v>2464</v>
      </c>
      <c r="Q1749" s="520" t="s">
        <v>14868</v>
      </c>
      <c r="R1749" s="520" t="s">
        <v>2464</v>
      </c>
      <c r="S1749" s="520" t="s">
        <v>2464</v>
      </c>
      <c r="T1749" s="520" t="s">
        <v>2464</v>
      </c>
      <c r="U1749" s="520" t="s">
        <v>14869</v>
      </c>
      <c r="V1749" s="520" t="s">
        <v>14870</v>
      </c>
      <c r="W1749" s="520" t="s">
        <v>6302</v>
      </c>
      <c r="X1749" s="520" t="s">
        <v>6303</v>
      </c>
      <c r="Y1749" s="520" t="s">
        <v>14871</v>
      </c>
      <c r="Z1749" s="520" t="s">
        <v>14872</v>
      </c>
      <c r="AA1749" s="520" t="s">
        <v>2690</v>
      </c>
      <c r="AB1749" s="520" t="s">
        <v>14873</v>
      </c>
      <c r="AC1749" s="520" t="s">
        <v>14874</v>
      </c>
      <c r="AD1749" s="520" t="s">
        <v>2464</v>
      </c>
      <c r="AE1749" s="520" t="s">
        <v>6308</v>
      </c>
      <c r="AF1749" s="520" t="s">
        <v>2629</v>
      </c>
      <c r="AG1749" s="520" t="s">
        <v>2464</v>
      </c>
    </row>
    <row r="1750" spans="1:33" ht="12.75" hidden="1" customHeight="1" outlineLevel="1">
      <c r="A1750" s="520" t="s">
        <v>14875</v>
      </c>
      <c r="B1750" s="520" t="s">
        <v>14876</v>
      </c>
      <c r="C1750" s="520" t="s">
        <v>14876</v>
      </c>
      <c r="D1750" s="520" t="s">
        <v>14876</v>
      </c>
      <c r="E1750" s="520" t="s">
        <v>14218</v>
      </c>
      <c r="F1750" s="520">
        <v>1</v>
      </c>
      <c r="G1750" s="523">
        <v>36526.000011574077</v>
      </c>
      <c r="H1750" s="523">
        <v>47848.999988425923</v>
      </c>
      <c r="I1750" s="523">
        <v>42599.59003472222</v>
      </c>
      <c r="J1750" s="520" t="s">
        <v>2465</v>
      </c>
      <c r="K1750" s="520">
        <v>1</v>
      </c>
      <c r="L1750" s="520" t="s">
        <v>2464</v>
      </c>
      <c r="M1750" s="520" t="s">
        <v>14877</v>
      </c>
      <c r="N1750" s="523">
        <v>39482</v>
      </c>
      <c r="O1750" s="520" t="s">
        <v>6297</v>
      </c>
      <c r="P1750" s="520" t="s">
        <v>2464</v>
      </c>
      <c r="Q1750" s="520" t="s">
        <v>14878</v>
      </c>
      <c r="R1750" s="520" t="s">
        <v>2464</v>
      </c>
      <c r="S1750" s="520" t="s">
        <v>2464</v>
      </c>
      <c r="T1750" s="520" t="s">
        <v>2464</v>
      </c>
      <c r="U1750" s="520" t="s">
        <v>14878</v>
      </c>
      <c r="V1750" s="520" t="s">
        <v>14879</v>
      </c>
      <c r="W1750" s="520" t="s">
        <v>6302</v>
      </c>
      <c r="X1750" s="520" t="s">
        <v>6303</v>
      </c>
      <c r="Y1750" s="520" t="s">
        <v>14880</v>
      </c>
      <c r="Z1750" s="520" t="s">
        <v>14881</v>
      </c>
      <c r="AA1750" s="520" t="s">
        <v>2690</v>
      </c>
      <c r="AB1750" s="520" t="s">
        <v>14882</v>
      </c>
      <c r="AC1750" s="520" t="s">
        <v>14883</v>
      </c>
      <c r="AD1750" s="520" t="s">
        <v>2464</v>
      </c>
      <c r="AE1750" s="520" t="s">
        <v>6308</v>
      </c>
      <c r="AF1750" s="520" t="s">
        <v>2629</v>
      </c>
      <c r="AG1750" s="520" t="s">
        <v>2464</v>
      </c>
    </row>
    <row r="1751" spans="1:33" ht="12.75" hidden="1" customHeight="1" outlineLevel="1">
      <c r="A1751" s="520" t="s">
        <v>14884</v>
      </c>
      <c r="B1751" s="520" t="s">
        <v>14885</v>
      </c>
      <c r="C1751" s="520" t="s">
        <v>14885</v>
      </c>
      <c r="D1751" s="520" t="s">
        <v>14885</v>
      </c>
      <c r="E1751" s="520" t="s">
        <v>14218</v>
      </c>
      <c r="F1751" s="520">
        <v>1</v>
      </c>
      <c r="G1751" s="523">
        <v>36526.000011574077</v>
      </c>
      <c r="H1751" s="523">
        <v>47848.999988425923</v>
      </c>
      <c r="I1751" s="523">
        <v>42599.59003472222</v>
      </c>
      <c r="J1751" s="520" t="s">
        <v>2465</v>
      </c>
      <c r="K1751" s="520">
        <v>1</v>
      </c>
      <c r="L1751" s="520" t="s">
        <v>2464</v>
      </c>
      <c r="M1751" s="520" t="s">
        <v>14886</v>
      </c>
      <c r="N1751" s="523">
        <v>39482</v>
      </c>
      <c r="O1751" s="520" t="s">
        <v>6297</v>
      </c>
      <c r="P1751" s="520" t="s">
        <v>2464</v>
      </c>
      <c r="Q1751" s="520" t="s">
        <v>14887</v>
      </c>
      <c r="R1751" s="520" t="s">
        <v>2464</v>
      </c>
      <c r="S1751" s="520" t="s">
        <v>2464</v>
      </c>
      <c r="T1751" s="520" t="s">
        <v>2464</v>
      </c>
      <c r="U1751" s="520" t="s">
        <v>14888</v>
      </c>
      <c r="V1751" s="520" t="s">
        <v>2464</v>
      </c>
      <c r="W1751" s="520" t="s">
        <v>6302</v>
      </c>
      <c r="X1751" s="520" t="s">
        <v>6303</v>
      </c>
      <c r="Y1751" s="520" t="s">
        <v>14889</v>
      </c>
      <c r="Z1751" s="520" t="s">
        <v>14890</v>
      </c>
      <c r="AA1751" s="520" t="s">
        <v>2690</v>
      </c>
      <c r="AB1751" s="520" t="s">
        <v>14891</v>
      </c>
      <c r="AC1751" s="520" t="s">
        <v>2464</v>
      </c>
      <c r="AD1751" s="520" t="s">
        <v>2464</v>
      </c>
      <c r="AE1751" s="520" t="s">
        <v>6308</v>
      </c>
      <c r="AF1751" s="520" t="s">
        <v>2629</v>
      </c>
      <c r="AG1751" s="520" t="s">
        <v>2464</v>
      </c>
    </row>
    <row r="1752" spans="1:33" ht="12.75" hidden="1" customHeight="1" outlineLevel="1">
      <c r="A1752" s="520" t="s">
        <v>14892</v>
      </c>
      <c r="B1752" s="520" t="s">
        <v>14893</v>
      </c>
      <c r="C1752" s="520" t="s">
        <v>14893</v>
      </c>
      <c r="D1752" s="520" t="s">
        <v>14893</v>
      </c>
      <c r="E1752" s="520" t="s">
        <v>14218</v>
      </c>
      <c r="F1752" s="520">
        <v>1</v>
      </c>
      <c r="G1752" s="523">
        <v>36526.000011574077</v>
      </c>
      <c r="H1752" s="523">
        <v>47848.999988425923</v>
      </c>
      <c r="I1752" s="523">
        <v>42599.59003472222</v>
      </c>
      <c r="J1752" s="520" t="s">
        <v>2465</v>
      </c>
      <c r="K1752" s="520">
        <v>1</v>
      </c>
      <c r="L1752" s="520" t="s">
        <v>2464</v>
      </c>
      <c r="M1752" s="520" t="s">
        <v>14894</v>
      </c>
      <c r="N1752" s="523">
        <v>39482</v>
      </c>
      <c r="O1752" s="520" t="s">
        <v>6541</v>
      </c>
      <c r="P1752" s="520" t="s">
        <v>2464</v>
      </c>
      <c r="Q1752" s="520" t="s">
        <v>14296</v>
      </c>
      <c r="R1752" s="520" t="s">
        <v>14895</v>
      </c>
      <c r="S1752" s="520" t="s">
        <v>2464</v>
      </c>
      <c r="T1752" s="520" t="s">
        <v>2464</v>
      </c>
      <c r="U1752" s="520" t="s">
        <v>14896</v>
      </c>
      <c r="V1752" s="520" t="s">
        <v>14897</v>
      </c>
      <c r="W1752" s="520" t="s">
        <v>6302</v>
      </c>
      <c r="X1752" s="520" t="s">
        <v>6303</v>
      </c>
      <c r="Y1752" s="520" t="s">
        <v>2464</v>
      </c>
      <c r="Z1752" s="520" t="s">
        <v>2464</v>
      </c>
      <c r="AA1752" s="520" t="s">
        <v>2690</v>
      </c>
      <c r="AB1752" s="520" t="s">
        <v>14898</v>
      </c>
      <c r="AC1752" s="520" t="s">
        <v>14899</v>
      </c>
      <c r="AD1752" s="520" t="s">
        <v>14900</v>
      </c>
      <c r="AE1752" s="520" t="s">
        <v>6549</v>
      </c>
      <c r="AF1752" s="520" t="s">
        <v>2629</v>
      </c>
      <c r="AG1752" s="520" t="s">
        <v>2464</v>
      </c>
    </row>
    <row r="1753" spans="1:33" ht="12.75" hidden="1" customHeight="1" outlineLevel="1">
      <c r="A1753" s="520" t="s">
        <v>14901</v>
      </c>
      <c r="B1753" s="520" t="s">
        <v>14902</v>
      </c>
      <c r="C1753" s="520" t="s">
        <v>14902</v>
      </c>
      <c r="D1753" s="520" t="s">
        <v>14902</v>
      </c>
      <c r="E1753" s="520" t="s">
        <v>2464</v>
      </c>
      <c r="F1753" s="520">
        <v>0</v>
      </c>
      <c r="G1753" s="523">
        <v>36526.000011574077</v>
      </c>
      <c r="H1753" s="523">
        <v>47848.999988425923</v>
      </c>
      <c r="I1753" s="523">
        <v>41843.911157407405</v>
      </c>
      <c r="J1753" s="520" t="s">
        <v>2465</v>
      </c>
      <c r="K1753" s="520">
        <v>1</v>
      </c>
      <c r="L1753" s="520" t="s">
        <v>2464</v>
      </c>
      <c r="M1753" s="520" t="s">
        <v>14903</v>
      </c>
      <c r="N1753" s="523">
        <v>39482</v>
      </c>
      <c r="O1753" s="520" t="s">
        <v>2464</v>
      </c>
      <c r="P1753" s="520" t="s">
        <v>2464</v>
      </c>
      <c r="Q1753" s="520" t="s">
        <v>2464</v>
      </c>
      <c r="R1753" s="520" t="s">
        <v>2464</v>
      </c>
      <c r="S1753" s="520" t="s">
        <v>2464</v>
      </c>
      <c r="T1753" s="520" t="s">
        <v>2464</v>
      </c>
      <c r="U1753" s="520" t="s">
        <v>2464</v>
      </c>
      <c r="V1753" s="520" t="s">
        <v>2464</v>
      </c>
      <c r="W1753" s="520" t="s">
        <v>2464</v>
      </c>
      <c r="X1753" s="520" t="s">
        <v>2464</v>
      </c>
      <c r="Y1753" s="520" t="s">
        <v>2464</v>
      </c>
      <c r="Z1753" s="520" t="s">
        <v>2464</v>
      </c>
      <c r="AA1753" s="520" t="s">
        <v>2689</v>
      </c>
      <c r="AB1753" s="520" t="s">
        <v>14904</v>
      </c>
      <c r="AC1753" s="520" t="s">
        <v>2464</v>
      </c>
      <c r="AD1753" s="520" t="s">
        <v>2464</v>
      </c>
      <c r="AE1753" s="520" t="s">
        <v>2464</v>
      </c>
      <c r="AF1753" s="520" t="s">
        <v>2464</v>
      </c>
      <c r="AG1753" s="520" t="s">
        <v>2464</v>
      </c>
    </row>
    <row r="1754" spans="1:33" ht="12.75" hidden="1" customHeight="1" outlineLevel="1">
      <c r="A1754" s="520" t="s">
        <v>14905</v>
      </c>
      <c r="B1754" s="520" t="s">
        <v>14906</v>
      </c>
      <c r="C1754" s="520" t="s">
        <v>14906</v>
      </c>
      <c r="D1754" s="520" t="s">
        <v>14906</v>
      </c>
      <c r="E1754" s="520" t="s">
        <v>14901</v>
      </c>
      <c r="F1754" s="520">
        <v>1</v>
      </c>
      <c r="G1754" s="523">
        <v>36526.000011574077</v>
      </c>
      <c r="H1754" s="523">
        <v>47848.999988425923</v>
      </c>
      <c r="I1754" s="523">
        <v>42599.59003472222</v>
      </c>
      <c r="J1754" s="520" t="s">
        <v>2465</v>
      </c>
      <c r="K1754" s="520">
        <v>1</v>
      </c>
      <c r="L1754" s="520" t="s">
        <v>2464</v>
      </c>
      <c r="M1754" s="520" t="s">
        <v>14907</v>
      </c>
      <c r="N1754" s="523">
        <v>39482</v>
      </c>
      <c r="O1754" s="520" t="s">
        <v>2464</v>
      </c>
      <c r="P1754" s="520" t="s">
        <v>2464</v>
      </c>
      <c r="Q1754" s="520" t="s">
        <v>14908</v>
      </c>
      <c r="R1754" s="520" t="s">
        <v>14909</v>
      </c>
      <c r="S1754" s="520" t="s">
        <v>2464</v>
      </c>
      <c r="T1754" s="520" t="s">
        <v>2464</v>
      </c>
      <c r="U1754" s="520" t="s">
        <v>14908</v>
      </c>
      <c r="V1754" s="520" t="s">
        <v>2464</v>
      </c>
      <c r="W1754" s="520" t="s">
        <v>5910</v>
      </c>
      <c r="X1754" s="520" t="s">
        <v>5911</v>
      </c>
      <c r="Y1754" s="520" t="s">
        <v>2464</v>
      </c>
      <c r="Z1754" s="520" t="s">
        <v>2464</v>
      </c>
      <c r="AA1754" s="520" t="s">
        <v>2690</v>
      </c>
      <c r="AB1754" s="520" t="s">
        <v>14910</v>
      </c>
      <c r="AC1754" s="520" t="s">
        <v>2464</v>
      </c>
      <c r="AD1754" s="520" t="s">
        <v>14911</v>
      </c>
      <c r="AE1754" s="520" t="s">
        <v>2464</v>
      </c>
      <c r="AF1754" s="520" t="s">
        <v>2665</v>
      </c>
      <c r="AG1754" s="520" t="s">
        <v>2464</v>
      </c>
    </row>
    <row r="1755" spans="1:33" ht="12.75" hidden="1" customHeight="1" outlineLevel="1">
      <c r="A1755" s="520" t="s">
        <v>14912</v>
      </c>
      <c r="B1755" s="520" t="s">
        <v>14913</v>
      </c>
      <c r="C1755" s="520" t="s">
        <v>14913</v>
      </c>
      <c r="D1755" s="520" t="s">
        <v>14913</v>
      </c>
      <c r="E1755" s="520" t="s">
        <v>14901</v>
      </c>
      <c r="F1755" s="520">
        <v>1</v>
      </c>
      <c r="G1755" s="523">
        <v>36526.000011574077</v>
      </c>
      <c r="H1755" s="523">
        <v>47848.999988425923</v>
      </c>
      <c r="I1755" s="523">
        <v>42599.59003472222</v>
      </c>
      <c r="J1755" s="520" t="s">
        <v>2465</v>
      </c>
      <c r="K1755" s="520">
        <v>1</v>
      </c>
      <c r="L1755" s="520" t="s">
        <v>2464</v>
      </c>
      <c r="M1755" s="520" t="s">
        <v>14914</v>
      </c>
      <c r="N1755" s="523">
        <v>39482</v>
      </c>
      <c r="O1755" s="520" t="s">
        <v>2464</v>
      </c>
      <c r="P1755" s="520" t="s">
        <v>2464</v>
      </c>
      <c r="Q1755" s="520" t="s">
        <v>7093</v>
      </c>
      <c r="R1755" s="520" t="s">
        <v>2464</v>
      </c>
      <c r="S1755" s="520" t="s">
        <v>2464</v>
      </c>
      <c r="T1755" s="520" t="s">
        <v>2464</v>
      </c>
      <c r="U1755" s="520" t="s">
        <v>14915</v>
      </c>
      <c r="V1755" s="520" t="s">
        <v>14916</v>
      </c>
      <c r="W1755" s="520" t="s">
        <v>5910</v>
      </c>
      <c r="X1755" s="520" t="s">
        <v>5911</v>
      </c>
      <c r="Y1755" s="520" t="s">
        <v>2464</v>
      </c>
      <c r="Z1755" s="520" t="s">
        <v>2464</v>
      </c>
      <c r="AA1755" s="520" t="s">
        <v>2690</v>
      </c>
      <c r="AB1755" s="520" t="s">
        <v>14917</v>
      </c>
      <c r="AC1755" s="520" t="s">
        <v>14918</v>
      </c>
      <c r="AD1755" s="520" t="s">
        <v>2464</v>
      </c>
      <c r="AE1755" s="520" t="s">
        <v>2464</v>
      </c>
      <c r="AF1755" s="520" t="s">
        <v>2665</v>
      </c>
      <c r="AG1755" s="520" t="s">
        <v>2464</v>
      </c>
    </row>
    <row r="1756" spans="1:33" ht="12.75" hidden="1" customHeight="1" outlineLevel="1">
      <c r="A1756" s="520" t="s">
        <v>14919</v>
      </c>
      <c r="B1756" s="520" t="s">
        <v>14920</v>
      </c>
      <c r="C1756" s="520" t="s">
        <v>14920</v>
      </c>
      <c r="D1756" s="520" t="s">
        <v>14920</v>
      </c>
      <c r="E1756" s="520" t="s">
        <v>14901</v>
      </c>
      <c r="F1756" s="520">
        <v>1</v>
      </c>
      <c r="G1756" s="523">
        <v>36526.000011574077</v>
      </c>
      <c r="H1756" s="523">
        <v>47848.999988425923</v>
      </c>
      <c r="I1756" s="523">
        <v>42599.59003472222</v>
      </c>
      <c r="J1756" s="520" t="s">
        <v>2465</v>
      </c>
      <c r="K1756" s="520">
        <v>1</v>
      </c>
      <c r="L1756" s="520" t="s">
        <v>2464</v>
      </c>
      <c r="M1756" s="520" t="s">
        <v>14921</v>
      </c>
      <c r="N1756" s="523">
        <v>39482</v>
      </c>
      <c r="O1756" s="520" t="s">
        <v>2464</v>
      </c>
      <c r="P1756" s="520" t="s">
        <v>2464</v>
      </c>
      <c r="Q1756" s="520" t="s">
        <v>11534</v>
      </c>
      <c r="R1756" s="520" t="s">
        <v>2464</v>
      </c>
      <c r="S1756" s="520" t="s">
        <v>2464</v>
      </c>
      <c r="T1756" s="520" t="s">
        <v>2464</v>
      </c>
      <c r="U1756" s="520" t="s">
        <v>11534</v>
      </c>
      <c r="V1756" s="520" t="s">
        <v>2464</v>
      </c>
      <c r="W1756" s="520" t="s">
        <v>5910</v>
      </c>
      <c r="X1756" s="520" t="s">
        <v>5911</v>
      </c>
      <c r="Y1756" s="520" t="s">
        <v>2464</v>
      </c>
      <c r="Z1756" s="520" t="s">
        <v>2464</v>
      </c>
      <c r="AA1756" s="520" t="s">
        <v>2690</v>
      </c>
      <c r="AB1756" s="520" t="s">
        <v>14922</v>
      </c>
      <c r="AC1756" s="520" t="s">
        <v>2464</v>
      </c>
      <c r="AD1756" s="520" t="s">
        <v>2464</v>
      </c>
      <c r="AE1756" s="520" t="s">
        <v>2464</v>
      </c>
      <c r="AF1756" s="520" t="s">
        <v>2665</v>
      </c>
      <c r="AG1756" s="520" t="s">
        <v>2464</v>
      </c>
    </row>
    <row r="1757" spans="1:33" ht="12.75" hidden="1" customHeight="1" outlineLevel="1">
      <c r="A1757" s="520" t="s">
        <v>14923</v>
      </c>
      <c r="B1757" s="520" t="s">
        <v>14924</v>
      </c>
      <c r="C1757" s="520" t="s">
        <v>14924</v>
      </c>
      <c r="D1757" s="520" t="s">
        <v>14924</v>
      </c>
      <c r="E1757" s="520" t="s">
        <v>14901</v>
      </c>
      <c r="F1757" s="520">
        <v>1</v>
      </c>
      <c r="G1757" s="523">
        <v>36526.000011574077</v>
      </c>
      <c r="H1757" s="523">
        <v>47848.999988425923</v>
      </c>
      <c r="I1757" s="523">
        <v>42599.59003472222</v>
      </c>
      <c r="J1757" s="520" t="s">
        <v>2465</v>
      </c>
      <c r="K1757" s="520">
        <v>1</v>
      </c>
      <c r="L1757" s="520" t="s">
        <v>2464</v>
      </c>
      <c r="M1757" s="520" t="s">
        <v>14925</v>
      </c>
      <c r="N1757" s="523">
        <v>39482</v>
      </c>
      <c r="O1757" s="520" t="s">
        <v>2464</v>
      </c>
      <c r="P1757" s="520" t="s">
        <v>2464</v>
      </c>
      <c r="Q1757" s="520" t="s">
        <v>14926</v>
      </c>
      <c r="R1757" s="520" t="s">
        <v>14927</v>
      </c>
      <c r="S1757" s="520" t="s">
        <v>2464</v>
      </c>
      <c r="T1757" s="520" t="s">
        <v>2464</v>
      </c>
      <c r="U1757" s="520" t="s">
        <v>14926</v>
      </c>
      <c r="V1757" s="520" t="s">
        <v>14928</v>
      </c>
      <c r="W1757" s="520" t="s">
        <v>5910</v>
      </c>
      <c r="X1757" s="520" t="s">
        <v>5911</v>
      </c>
      <c r="Y1757" s="520" t="s">
        <v>2464</v>
      </c>
      <c r="Z1757" s="520" t="s">
        <v>2464</v>
      </c>
      <c r="AA1757" s="520" t="s">
        <v>2690</v>
      </c>
      <c r="AB1757" s="520" t="s">
        <v>14929</v>
      </c>
      <c r="AC1757" s="520" t="s">
        <v>14930</v>
      </c>
      <c r="AD1757" s="520" t="s">
        <v>14931</v>
      </c>
      <c r="AE1757" s="520" t="s">
        <v>2464</v>
      </c>
      <c r="AF1757" s="520" t="s">
        <v>2665</v>
      </c>
      <c r="AG1757" s="520" t="s">
        <v>2464</v>
      </c>
    </row>
    <row r="1758" spans="1:33" ht="12.75" hidden="1" customHeight="1" outlineLevel="1">
      <c r="A1758" s="520" t="s">
        <v>14932</v>
      </c>
      <c r="B1758" s="520" t="s">
        <v>14933</v>
      </c>
      <c r="C1758" s="520" t="s">
        <v>14933</v>
      </c>
      <c r="D1758" s="520" t="s">
        <v>14933</v>
      </c>
      <c r="E1758" s="520" t="s">
        <v>14901</v>
      </c>
      <c r="F1758" s="520">
        <v>1</v>
      </c>
      <c r="G1758" s="523">
        <v>36526.000011574077</v>
      </c>
      <c r="H1758" s="523">
        <v>47848.999988425923</v>
      </c>
      <c r="I1758" s="523">
        <v>42599.59003472222</v>
      </c>
      <c r="J1758" s="520" t="s">
        <v>2465</v>
      </c>
      <c r="K1758" s="520">
        <v>1</v>
      </c>
      <c r="L1758" s="520" t="s">
        <v>2464</v>
      </c>
      <c r="M1758" s="520" t="s">
        <v>14934</v>
      </c>
      <c r="N1758" s="523">
        <v>39482</v>
      </c>
      <c r="O1758" s="520" t="s">
        <v>2464</v>
      </c>
      <c r="P1758" s="520" t="s">
        <v>2464</v>
      </c>
      <c r="Q1758" s="520" t="s">
        <v>14935</v>
      </c>
      <c r="R1758" s="520" t="s">
        <v>14936</v>
      </c>
      <c r="S1758" s="520" t="s">
        <v>2464</v>
      </c>
      <c r="T1758" s="520" t="s">
        <v>2464</v>
      </c>
      <c r="U1758" s="520" t="s">
        <v>14937</v>
      </c>
      <c r="V1758" s="520" t="s">
        <v>14938</v>
      </c>
      <c r="W1758" s="520" t="s">
        <v>5910</v>
      </c>
      <c r="X1758" s="520" t="s">
        <v>5911</v>
      </c>
      <c r="Y1758" s="520" t="s">
        <v>2464</v>
      </c>
      <c r="Z1758" s="520" t="s">
        <v>2464</v>
      </c>
      <c r="AA1758" s="520" t="s">
        <v>2690</v>
      </c>
      <c r="AB1758" s="520" t="s">
        <v>14939</v>
      </c>
      <c r="AC1758" s="520" t="s">
        <v>14940</v>
      </c>
      <c r="AD1758" s="520" t="s">
        <v>14941</v>
      </c>
      <c r="AE1758" s="520" t="s">
        <v>2464</v>
      </c>
      <c r="AF1758" s="520" t="s">
        <v>2665</v>
      </c>
      <c r="AG1758" s="520" t="s">
        <v>2464</v>
      </c>
    </row>
    <row r="1759" spans="1:33" ht="12.75" hidden="1" customHeight="1" outlineLevel="1">
      <c r="A1759" s="520" t="s">
        <v>14942</v>
      </c>
      <c r="B1759" s="520" t="s">
        <v>14943</v>
      </c>
      <c r="C1759" s="520" t="s">
        <v>14943</v>
      </c>
      <c r="D1759" s="520" t="s">
        <v>14943</v>
      </c>
      <c r="E1759" s="520" t="s">
        <v>14901</v>
      </c>
      <c r="F1759" s="520">
        <v>1</v>
      </c>
      <c r="G1759" s="523">
        <v>36526.000011574077</v>
      </c>
      <c r="H1759" s="523">
        <v>47848.999988425923</v>
      </c>
      <c r="I1759" s="523">
        <v>42599.59003472222</v>
      </c>
      <c r="J1759" s="520" t="s">
        <v>2465</v>
      </c>
      <c r="K1759" s="520">
        <v>1</v>
      </c>
      <c r="L1759" s="520" t="s">
        <v>2464</v>
      </c>
      <c r="M1759" s="520" t="s">
        <v>14944</v>
      </c>
      <c r="N1759" s="523">
        <v>39482</v>
      </c>
      <c r="O1759" s="520" t="s">
        <v>2464</v>
      </c>
      <c r="P1759" s="520" t="s">
        <v>2464</v>
      </c>
      <c r="Q1759" s="520" t="s">
        <v>14945</v>
      </c>
      <c r="R1759" s="520" t="s">
        <v>14946</v>
      </c>
      <c r="S1759" s="520" t="s">
        <v>2464</v>
      </c>
      <c r="T1759" s="520" t="s">
        <v>2464</v>
      </c>
      <c r="U1759" s="520" t="s">
        <v>14945</v>
      </c>
      <c r="V1759" s="520" t="s">
        <v>14947</v>
      </c>
      <c r="W1759" s="520" t="s">
        <v>5910</v>
      </c>
      <c r="X1759" s="520" t="s">
        <v>5911</v>
      </c>
      <c r="Y1759" s="520" t="s">
        <v>2464</v>
      </c>
      <c r="Z1759" s="520" t="s">
        <v>2464</v>
      </c>
      <c r="AA1759" s="520" t="s">
        <v>2690</v>
      </c>
      <c r="AB1759" s="520" t="s">
        <v>14948</v>
      </c>
      <c r="AC1759" s="520" t="s">
        <v>14949</v>
      </c>
      <c r="AD1759" s="520" t="s">
        <v>14950</v>
      </c>
      <c r="AE1759" s="520" t="s">
        <v>2464</v>
      </c>
      <c r="AF1759" s="520" t="s">
        <v>2665</v>
      </c>
      <c r="AG1759" s="520" t="s">
        <v>2464</v>
      </c>
    </row>
    <row r="1760" spans="1:33" ht="12.75" hidden="1" customHeight="1" outlineLevel="1">
      <c r="A1760" s="520" t="s">
        <v>14951</v>
      </c>
      <c r="B1760" s="520" t="s">
        <v>14952</v>
      </c>
      <c r="C1760" s="520" t="s">
        <v>14952</v>
      </c>
      <c r="D1760" s="520" t="s">
        <v>14952</v>
      </c>
      <c r="E1760" s="520" t="s">
        <v>14901</v>
      </c>
      <c r="F1760" s="520">
        <v>1</v>
      </c>
      <c r="G1760" s="523">
        <v>36526.000011574077</v>
      </c>
      <c r="H1760" s="523">
        <v>47848.999988425923</v>
      </c>
      <c r="I1760" s="523">
        <v>42599.59003472222</v>
      </c>
      <c r="J1760" s="520" t="s">
        <v>2465</v>
      </c>
      <c r="K1760" s="520">
        <v>1</v>
      </c>
      <c r="L1760" s="520" t="s">
        <v>2464</v>
      </c>
      <c r="M1760" s="520" t="s">
        <v>14953</v>
      </c>
      <c r="N1760" s="523">
        <v>39482</v>
      </c>
      <c r="O1760" s="520" t="s">
        <v>2464</v>
      </c>
      <c r="P1760" s="520" t="s">
        <v>2464</v>
      </c>
      <c r="Q1760" s="520" t="s">
        <v>14954</v>
      </c>
      <c r="R1760" s="520" t="s">
        <v>14955</v>
      </c>
      <c r="S1760" s="520" t="s">
        <v>2464</v>
      </c>
      <c r="T1760" s="520" t="s">
        <v>2464</v>
      </c>
      <c r="U1760" s="520" t="s">
        <v>14954</v>
      </c>
      <c r="V1760" s="520" t="s">
        <v>14956</v>
      </c>
      <c r="W1760" s="520" t="s">
        <v>5910</v>
      </c>
      <c r="X1760" s="520" t="s">
        <v>5911</v>
      </c>
      <c r="Y1760" s="520" t="s">
        <v>2464</v>
      </c>
      <c r="Z1760" s="520" t="s">
        <v>2464</v>
      </c>
      <c r="AA1760" s="520" t="s">
        <v>2690</v>
      </c>
      <c r="AB1760" s="520" t="s">
        <v>14957</v>
      </c>
      <c r="AC1760" s="520" t="s">
        <v>14958</v>
      </c>
      <c r="AD1760" s="520" t="s">
        <v>14959</v>
      </c>
      <c r="AE1760" s="520" t="s">
        <v>2464</v>
      </c>
      <c r="AF1760" s="520" t="s">
        <v>2665</v>
      </c>
      <c r="AG1760" s="520" t="s">
        <v>2464</v>
      </c>
    </row>
    <row r="1761" spans="1:33" ht="12.75" hidden="1" customHeight="1" outlineLevel="1">
      <c r="A1761" s="520" t="s">
        <v>14960</v>
      </c>
      <c r="B1761" s="520" t="s">
        <v>14961</v>
      </c>
      <c r="C1761" s="520" t="s">
        <v>14961</v>
      </c>
      <c r="D1761" s="520" t="s">
        <v>14962</v>
      </c>
      <c r="E1761" s="520" t="s">
        <v>14901</v>
      </c>
      <c r="F1761" s="520">
        <v>1</v>
      </c>
      <c r="G1761" s="523">
        <v>36526.000011574077</v>
      </c>
      <c r="H1761" s="523">
        <v>47848.999988425923</v>
      </c>
      <c r="I1761" s="523">
        <v>42599.59003472222</v>
      </c>
      <c r="J1761" s="520" t="s">
        <v>2465</v>
      </c>
      <c r="K1761" s="520">
        <v>1</v>
      </c>
      <c r="L1761" s="520" t="s">
        <v>2464</v>
      </c>
      <c r="M1761" s="520" t="s">
        <v>14963</v>
      </c>
      <c r="N1761" s="523">
        <v>39482</v>
      </c>
      <c r="O1761" s="520" t="s">
        <v>2464</v>
      </c>
      <c r="P1761" s="520" t="s">
        <v>2464</v>
      </c>
      <c r="Q1761" s="520" t="s">
        <v>14964</v>
      </c>
      <c r="R1761" s="520" t="s">
        <v>14955</v>
      </c>
      <c r="S1761" s="520" t="s">
        <v>2464</v>
      </c>
      <c r="T1761" s="520" t="s">
        <v>2464</v>
      </c>
      <c r="U1761" s="520" t="s">
        <v>14965</v>
      </c>
      <c r="V1761" s="520" t="s">
        <v>14966</v>
      </c>
      <c r="W1761" s="520" t="s">
        <v>5910</v>
      </c>
      <c r="X1761" s="520" t="s">
        <v>5911</v>
      </c>
      <c r="Y1761" s="520" t="s">
        <v>2464</v>
      </c>
      <c r="Z1761" s="520" t="s">
        <v>2464</v>
      </c>
      <c r="AA1761" s="520" t="s">
        <v>2690</v>
      </c>
      <c r="AB1761" s="520" t="s">
        <v>14967</v>
      </c>
      <c r="AC1761" s="520" t="s">
        <v>14968</v>
      </c>
      <c r="AD1761" s="520" t="s">
        <v>14959</v>
      </c>
      <c r="AE1761" s="520" t="s">
        <v>2464</v>
      </c>
      <c r="AF1761" s="520" t="s">
        <v>2665</v>
      </c>
      <c r="AG1761" s="520" t="s">
        <v>2464</v>
      </c>
    </row>
    <row r="1762" spans="1:33" ht="12.75" hidden="1" customHeight="1" outlineLevel="1">
      <c r="A1762" s="520" t="s">
        <v>14969</v>
      </c>
      <c r="B1762" s="520" t="s">
        <v>14970</v>
      </c>
      <c r="C1762" s="520" t="s">
        <v>14970</v>
      </c>
      <c r="D1762" s="520" t="s">
        <v>14970</v>
      </c>
      <c r="E1762" s="520" t="s">
        <v>14901</v>
      </c>
      <c r="F1762" s="520">
        <v>1</v>
      </c>
      <c r="G1762" s="523">
        <v>36526.000011574077</v>
      </c>
      <c r="H1762" s="523">
        <v>47848.999988425923</v>
      </c>
      <c r="I1762" s="523">
        <v>42599.59003472222</v>
      </c>
      <c r="J1762" s="520" t="s">
        <v>2465</v>
      </c>
      <c r="K1762" s="520">
        <v>1</v>
      </c>
      <c r="L1762" s="520" t="s">
        <v>2464</v>
      </c>
      <c r="M1762" s="520" t="s">
        <v>14971</v>
      </c>
      <c r="N1762" s="523">
        <v>39482</v>
      </c>
      <c r="O1762" s="520" t="s">
        <v>2464</v>
      </c>
      <c r="P1762" s="520" t="s">
        <v>2464</v>
      </c>
      <c r="Q1762" s="520" t="s">
        <v>10351</v>
      </c>
      <c r="R1762" s="520" t="s">
        <v>2464</v>
      </c>
      <c r="S1762" s="520" t="s">
        <v>2464</v>
      </c>
      <c r="T1762" s="520" t="s">
        <v>2464</v>
      </c>
      <c r="U1762" s="520" t="s">
        <v>14972</v>
      </c>
      <c r="V1762" s="520" t="s">
        <v>2464</v>
      </c>
      <c r="W1762" s="520" t="s">
        <v>5910</v>
      </c>
      <c r="X1762" s="520" t="s">
        <v>5911</v>
      </c>
      <c r="Y1762" s="520" t="s">
        <v>14973</v>
      </c>
      <c r="Z1762" s="520" t="s">
        <v>14974</v>
      </c>
      <c r="AA1762" s="520" t="s">
        <v>2690</v>
      </c>
      <c r="AB1762" s="520" t="s">
        <v>14975</v>
      </c>
      <c r="AC1762" s="520" t="s">
        <v>2464</v>
      </c>
      <c r="AD1762" s="520" t="s">
        <v>2464</v>
      </c>
      <c r="AE1762" s="520" t="s">
        <v>2464</v>
      </c>
      <c r="AF1762" s="520" t="s">
        <v>2665</v>
      </c>
      <c r="AG1762" s="520" t="s">
        <v>2464</v>
      </c>
    </row>
    <row r="1763" spans="1:33" ht="12.75" hidden="1" customHeight="1" outlineLevel="1">
      <c r="A1763" s="520" t="s">
        <v>14976</v>
      </c>
      <c r="B1763" s="520" t="s">
        <v>14977</v>
      </c>
      <c r="C1763" s="520" t="s">
        <v>14977</v>
      </c>
      <c r="D1763" s="520" t="s">
        <v>14977</v>
      </c>
      <c r="E1763" s="520" t="s">
        <v>14901</v>
      </c>
      <c r="F1763" s="520">
        <v>1</v>
      </c>
      <c r="G1763" s="523">
        <v>36526.000011574077</v>
      </c>
      <c r="H1763" s="523">
        <v>47848.999988425923</v>
      </c>
      <c r="I1763" s="523">
        <v>42599.59003472222</v>
      </c>
      <c r="J1763" s="520" t="s">
        <v>2465</v>
      </c>
      <c r="K1763" s="520">
        <v>1</v>
      </c>
      <c r="L1763" s="520" t="s">
        <v>2464</v>
      </c>
      <c r="M1763" s="520" t="s">
        <v>14978</v>
      </c>
      <c r="N1763" s="523">
        <v>39482</v>
      </c>
      <c r="O1763" s="520" t="s">
        <v>2464</v>
      </c>
      <c r="P1763" s="520" t="s">
        <v>2464</v>
      </c>
      <c r="Q1763" s="520" t="s">
        <v>13737</v>
      </c>
      <c r="R1763" s="520" t="s">
        <v>2464</v>
      </c>
      <c r="S1763" s="520" t="s">
        <v>2464</v>
      </c>
      <c r="T1763" s="520" t="s">
        <v>2464</v>
      </c>
      <c r="U1763" s="520" t="s">
        <v>13737</v>
      </c>
      <c r="V1763" s="520" t="s">
        <v>14979</v>
      </c>
      <c r="W1763" s="520" t="s">
        <v>5910</v>
      </c>
      <c r="X1763" s="520" t="s">
        <v>5911</v>
      </c>
      <c r="Y1763" s="520" t="s">
        <v>2464</v>
      </c>
      <c r="Z1763" s="520" t="s">
        <v>2464</v>
      </c>
      <c r="AA1763" s="520" t="s">
        <v>2690</v>
      </c>
      <c r="AB1763" s="520" t="s">
        <v>14980</v>
      </c>
      <c r="AC1763" s="520" t="s">
        <v>14981</v>
      </c>
      <c r="AD1763" s="520" t="s">
        <v>2464</v>
      </c>
      <c r="AE1763" s="520" t="s">
        <v>2464</v>
      </c>
      <c r="AF1763" s="520" t="s">
        <v>2665</v>
      </c>
      <c r="AG1763" s="520" t="s">
        <v>2464</v>
      </c>
    </row>
    <row r="1764" spans="1:33" ht="12.75" hidden="1" customHeight="1" outlineLevel="1">
      <c r="A1764" s="520" t="s">
        <v>14982</v>
      </c>
      <c r="B1764" s="520" t="s">
        <v>14983</v>
      </c>
      <c r="C1764" s="520" t="s">
        <v>14983</v>
      </c>
      <c r="D1764" s="520" t="s">
        <v>14983</v>
      </c>
      <c r="E1764" s="520" t="s">
        <v>14901</v>
      </c>
      <c r="F1764" s="520">
        <v>1</v>
      </c>
      <c r="G1764" s="523">
        <v>36526.000011574077</v>
      </c>
      <c r="H1764" s="523">
        <v>47848.999988425923</v>
      </c>
      <c r="I1764" s="523">
        <v>42599.59003472222</v>
      </c>
      <c r="J1764" s="520" t="s">
        <v>2465</v>
      </c>
      <c r="K1764" s="520">
        <v>1</v>
      </c>
      <c r="L1764" s="520" t="s">
        <v>2464</v>
      </c>
      <c r="M1764" s="520" t="s">
        <v>14984</v>
      </c>
      <c r="N1764" s="523">
        <v>39482</v>
      </c>
      <c r="O1764" s="520" t="s">
        <v>2464</v>
      </c>
      <c r="P1764" s="520" t="s">
        <v>2464</v>
      </c>
      <c r="Q1764" s="520" t="s">
        <v>13744</v>
      </c>
      <c r="R1764" s="520" t="s">
        <v>14985</v>
      </c>
      <c r="S1764" s="520" t="s">
        <v>2464</v>
      </c>
      <c r="T1764" s="520" t="s">
        <v>2464</v>
      </c>
      <c r="U1764" s="520" t="s">
        <v>13746</v>
      </c>
      <c r="V1764" s="520" t="s">
        <v>13747</v>
      </c>
      <c r="W1764" s="520" t="s">
        <v>5910</v>
      </c>
      <c r="X1764" s="520" t="s">
        <v>5911</v>
      </c>
      <c r="Y1764" s="520" t="s">
        <v>2464</v>
      </c>
      <c r="Z1764" s="520" t="s">
        <v>2464</v>
      </c>
      <c r="AA1764" s="520" t="s">
        <v>2690</v>
      </c>
      <c r="AB1764" s="520" t="s">
        <v>14986</v>
      </c>
      <c r="AC1764" s="520" t="s">
        <v>14987</v>
      </c>
      <c r="AD1764" s="520" t="s">
        <v>14988</v>
      </c>
      <c r="AE1764" s="520" t="s">
        <v>2464</v>
      </c>
      <c r="AF1764" s="520" t="s">
        <v>2665</v>
      </c>
      <c r="AG1764" s="520" t="s">
        <v>2464</v>
      </c>
    </row>
    <row r="1765" spans="1:33" ht="12.75" hidden="1" customHeight="1" outlineLevel="1">
      <c r="A1765" s="520" t="s">
        <v>14989</v>
      </c>
      <c r="B1765" s="520" t="s">
        <v>14990</v>
      </c>
      <c r="C1765" s="520" t="s">
        <v>14990</v>
      </c>
      <c r="D1765" s="520" t="s">
        <v>14990</v>
      </c>
      <c r="E1765" s="520" t="s">
        <v>14901</v>
      </c>
      <c r="F1765" s="520">
        <v>1</v>
      </c>
      <c r="G1765" s="523">
        <v>36526.000011574077</v>
      </c>
      <c r="H1765" s="523">
        <v>47848.999988425923</v>
      </c>
      <c r="I1765" s="523">
        <v>42599.59003472222</v>
      </c>
      <c r="J1765" s="520" t="s">
        <v>2465</v>
      </c>
      <c r="K1765" s="520">
        <v>1</v>
      </c>
      <c r="L1765" s="520" t="s">
        <v>2464</v>
      </c>
      <c r="M1765" s="520" t="s">
        <v>14991</v>
      </c>
      <c r="N1765" s="523">
        <v>39482</v>
      </c>
      <c r="O1765" s="520" t="s">
        <v>2464</v>
      </c>
      <c r="P1765" s="520" t="s">
        <v>2464</v>
      </c>
      <c r="Q1765" s="520" t="s">
        <v>10435</v>
      </c>
      <c r="R1765" s="520" t="s">
        <v>14992</v>
      </c>
      <c r="S1765" s="520" t="s">
        <v>2464</v>
      </c>
      <c r="T1765" s="520" t="s">
        <v>2464</v>
      </c>
      <c r="U1765" s="520" t="s">
        <v>14993</v>
      </c>
      <c r="V1765" s="520" t="s">
        <v>14994</v>
      </c>
      <c r="W1765" s="520" t="s">
        <v>5910</v>
      </c>
      <c r="X1765" s="520" t="s">
        <v>5911</v>
      </c>
      <c r="Y1765" s="520" t="s">
        <v>2464</v>
      </c>
      <c r="Z1765" s="520" t="s">
        <v>2464</v>
      </c>
      <c r="AA1765" s="520" t="s">
        <v>2690</v>
      </c>
      <c r="AB1765" s="520" t="s">
        <v>14995</v>
      </c>
      <c r="AC1765" s="520" t="s">
        <v>14996</v>
      </c>
      <c r="AD1765" s="520" t="s">
        <v>14997</v>
      </c>
      <c r="AE1765" s="520" t="s">
        <v>2464</v>
      </c>
      <c r="AF1765" s="520" t="s">
        <v>2665</v>
      </c>
      <c r="AG1765" s="520" t="s">
        <v>2464</v>
      </c>
    </row>
    <row r="1766" spans="1:33" ht="12.75" hidden="1" customHeight="1" outlineLevel="1">
      <c r="A1766" s="520" t="s">
        <v>14998</v>
      </c>
      <c r="B1766" s="520" t="s">
        <v>14999</v>
      </c>
      <c r="C1766" s="520" t="s">
        <v>14999</v>
      </c>
      <c r="D1766" s="520" t="s">
        <v>15000</v>
      </c>
      <c r="E1766" s="520" t="s">
        <v>14901</v>
      </c>
      <c r="F1766" s="520">
        <v>1</v>
      </c>
      <c r="G1766" s="523">
        <v>36526.000011574077</v>
      </c>
      <c r="H1766" s="523">
        <v>47848.999988425923</v>
      </c>
      <c r="I1766" s="523">
        <v>42599.59003472222</v>
      </c>
      <c r="J1766" s="520" t="s">
        <v>2465</v>
      </c>
      <c r="K1766" s="520">
        <v>1</v>
      </c>
      <c r="L1766" s="520" t="s">
        <v>2464</v>
      </c>
      <c r="M1766" s="520" t="s">
        <v>15001</v>
      </c>
      <c r="N1766" s="523">
        <v>39482</v>
      </c>
      <c r="O1766" s="520" t="s">
        <v>2464</v>
      </c>
      <c r="P1766" s="520" t="s">
        <v>2464</v>
      </c>
      <c r="Q1766" s="520" t="s">
        <v>6005</v>
      </c>
      <c r="R1766" s="520" t="s">
        <v>15002</v>
      </c>
      <c r="S1766" s="520" t="s">
        <v>2464</v>
      </c>
      <c r="T1766" s="520" t="s">
        <v>2464</v>
      </c>
      <c r="U1766" s="520" t="s">
        <v>6005</v>
      </c>
      <c r="V1766" s="520" t="s">
        <v>2464</v>
      </c>
      <c r="W1766" s="520" t="s">
        <v>5910</v>
      </c>
      <c r="X1766" s="520" t="s">
        <v>5911</v>
      </c>
      <c r="Y1766" s="520" t="s">
        <v>15003</v>
      </c>
      <c r="Z1766" s="520" t="s">
        <v>15004</v>
      </c>
      <c r="AA1766" s="520" t="s">
        <v>2690</v>
      </c>
      <c r="AB1766" s="520" t="s">
        <v>15005</v>
      </c>
      <c r="AC1766" s="520" t="s">
        <v>2464</v>
      </c>
      <c r="AD1766" s="520" t="s">
        <v>15006</v>
      </c>
      <c r="AE1766" s="520" t="s">
        <v>2464</v>
      </c>
      <c r="AF1766" s="520" t="s">
        <v>2665</v>
      </c>
      <c r="AG1766" s="520" t="s">
        <v>2464</v>
      </c>
    </row>
    <row r="1767" spans="1:33" ht="12.75" hidden="1" customHeight="1" outlineLevel="1">
      <c r="A1767" s="520" t="s">
        <v>15007</v>
      </c>
      <c r="B1767" s="520" t="s">
        <v>15008</v>
      </c>
      <c r="C1767" s="520" t="s">
        <v>15008</v>
      </c>
      <c r="D1767" s="520" t="s">
        <v>15008</v>
      </c>
      <c r="E1767" s="520" t="s">
        <v>14901</v>
      </c>
      <c r="F1767" s="520">
        <v>1</v>
      </c>
      <c r="G1767" s="523">
        <v>36526.000011574077</v>
      </c>
      <c r="H1767" s="523">
        <v>47848.999988425923</v>
      </c>
      <c r="I1767" s="523">
        <v>42599.59003472222</v>
      </c>
      <c r="J1767" s="520" t="s">
        <v>2465</v>
      </c>
      <c r="K1767" s="520">
        <v>1</v>
      </c>
      <c r="L1767" s="520" t="s">
        <v>2464</v>
      </c>
      <c r="M1767" s="520" t="s">
        <v>15009</v>
      </c>
      <c r="N1767" s="523">
        <v>39482</v>
      </c>
      <c r="O1767" s="520" t="s">
        <v>2464</v>
      </c>
      <c r="P1767" s="520" t="s">
        <v>2464</v>
      </c>
      <c r="Q1767" s="520" t="s">
        <v>6005</v>
      </c>
      <c r="R1767" s="520" t="s">
        <v>15010</v>
      </c>
      <c r="S1767" s="520" t="s">
        <v>2464</v>
      </c>
      <c r="T1767" s="520" t="s">
        <v>2464</v>
      </c>
      <c r="U1767" s="520" t="s">
        <v>6005</v>
      </c>
      <c r="V1767" s="520" t="s">
        <v>2464</v>
      </c>
      <c r="W1767" s="520" t="s">
        <v>5910</v>
      </c>
      <c r="X1767" s="520" t="s">
        <v>5911</v>
      </c>
      <c r="Y1767" s="520" t="s">
        <v>15011</v>
      </c>
      <c r="Z1767" s="520" t="s">
        <v>15012</v>
      </c>
      <c r="AA1767" s="520" t="s">
        <v>2690</v>
      </c>
      <c r="AB1767" s="520" t="s">
        <v>15013</v>
      </c>
      <c r="AC1767" s="520" t="s">
        <v>2464</v>
      </c>
      <c r="AD1767" s="520" t="s">
        <v>15014</v>
      </c>
      <c r="AE1767" s="520" t="s">
        <v>2464</v>
      </c>
      <c r="AF1767" s="520" t="s">
        <v>2665</v>
      </c>
      <c r="AG1767" s="520" t="s">
        <v>2464</v>
      </c>
    </row>
    <row r="1768" spans="1:33" ht="12.75" hidden="1" customHeight="1" outlineLevel="1">
      <c r="A1768" s="520" t="s">
        <v>15015</v>
      </c>
      <c r="B1768" s="520" t="s">
        <v>15016</v>
      </c>
      <c r="C1768" s="520" t="s">
        <v>15016</v>
      </c>
      <c r="D1768" s="520" t="s">
        <v>15016</v>
      </c>
      <c r="E1768" s="520" t="s">
        <v>14901</v>
      </c>
      <c r="F1768" s="520">
        <v>1</v>
      </c>
      <c r="G1768" s="523">
        <v>36526.000011574077</v>
      </c>
      <c r="H1768" s="523">
        <v>47848.999988425923</v>
      </c>
      <c r="I1768" s="523">
        <v>42599.59003472222</v>
      </c>
      <c r="J1768" s="520" t="s">
        <v>2465</v>
      </c>
      <c r="K1768" s="520">
        <v>1</v>
      </c>
      <c r="L1768" s="520" t="s">
        <v>2464</v>
      </c>
      <c r="M1768" s="520" t="s">
        <v>15017</v>
      </c>
      <c r="N1768" s="523">
        <v>39482</v>
      </c>
      <c r="O1768" s="520" t="s">
        <v>2464</v>
      </c>
      <c r="P1768" s="520" t="s">
        <v>2464</v>
      </c>
      <c r="Q1768" s="520" t="s">
        <v>6005</v>
      </c>
      <c r="R1768" s="520" t="s">
        <v>8409</v>
      </c>
      <c r="S1768" s="520" t="s">
        <v>2464</v>
      </c>
      <c r="T1768" s="520" t="s">
        <v>2464</v>
      </c>
      <c r="U1768" s="520" t="s">
        <v>6005</v>
      </c>
      <c r="V1768" s="520" t="s">
        <v>2464</v>
      </c>
      <c r="W1768" s="520" t="s">
        <v>5910</v>
      </c>
      <c r="X1768" s="520" t="s">
        <v>5911</v>
      </c>
      <c r="Y1768" s="520" t="s">
        <v>14426</v>
      </c>
      <c r="Z1768" s="520" t="s">
        <v>15018</v>
      </c>
      <c r="AA1768" s="520" t="s">
        <v>2690</v>
      </c>
      <c r="AB1768" s="520" t="s">
        <v>15019</v>
      </c>
      <c r="AC1768" s="520" t="s">
        <v>2464</v>
      </c>
      <c r="AD1768" s="520" t="s">
        <v>15020</v>
      </c>
      <c r="AE1768" s="520" t="s">
        <v>2464</v>
      </c>
      <c r="AF1768" s="520" t="s">
        <v>2665</v>
      </c>
      <c r="AG1768" s="520" t="s">
        <v>2464</v>
      </c>
    </row>
    <row r="1769" spans="1:33" ht="12.75" hidden="1" customHeight="1" outlineLevel="1">
      <c r="A1769" s="520" t="s">
        <v>15021</v>
      </c>
      <c r="B1769" s="520" t="s">
        <v>15022</v>
      </c>
      <c r="C1769" s="520" t="s">
        <v>15022</v>
      </c>
      <c r="D1769" s="520" t="s">
        <v>15022</v>
      </c>
      <c r="E1769" s="520" t="s">
        <v>14901</v>
      </c>
      <c r="F1769" s="520">
        <v>1</v>
      </c>
      <c r="G1769" s="523">
        <v>36526.000011574077</v>
      </c>
      <c r="H1769" s="523">
        <v>47848.999988425923</v>
      </c>
      <c r="I1769" s="523">
        <v>42599.59003472222</v>
      </c>
      <c r="J1769" s="520" t="s">
        <v>2465</v>
      </c>
      <c r="K1769" s="520">
        <v>1</v>
      </c>
      <c r="L1769" s="520" t="s">
        <v>2464</v>
      </c>
      <c r="M1769" s="520" t="s">
        <v>15023</v>
      </c>
      <c r="N1769" s="523">
        <v>39482</v>
      </c>
      <c r="O1769" s="520" t="s">
        <v>2464</v>
      </c>
      <c r="P1769" s="520" t="s">
        <v>2464</v>
      </c>
      <c r="Q1769" s="520" t="s">
        <v>6005</v>
      </c>
      <c r="R1769" s="520" t="s">
        <v>15024</v>
      </c>
      <c r="S1769" s="520" t="s">
        <v>2464</v>
      </c>
      <c r="T1769" s="520" t="s">
        <v>2464</v>
      </c>
      <c r="U1769" s="520" t="s">
        <v>6005</v>
      </c>
      <c r="V1769" s="520" t="s">
        <v>2464</v>
      </c>
      <c r="W1769" s="520" t="s">
        <v>5910</v>
      </c>
      <c r="X1769" s="520" t="s">
        <v>5911</v>
      </c>
      <c r="Y1769" s="520" t="s">
        <v>15025</v>
      </c>
      <c r="Z1769" s="520" t="s">
        <v>15026</v>
      </c>
      <c r="AA1769" s="520" t="s">
        <v>2690</v>
      </c>
      <c r="AB1769" s="520" t="s">
        <v>15027</v>
      </c>
      <c r="AC1769" s="520" t="s">
        <v>2464</v>
      </c>
      <c r="AD1769" s="520" t="s">
        <v>15028</v>
      </c>
      <c r="AE1769" s="520" t="s">
        <v>2464</v>
      </c>
      <c r="AF1769" s="520" t="s">
        <v>2665</v>
      </c>
      <c r="AG1769" s="520" t="s">
        <v>2464</v>
      </c>
    </row>
    <row r="1770" spans="1:33" ht="12.75" hidden="1" customHeight="1" outlineLevel="1">
      <c r="A1770" s="520" t="s">
        <v>15029</v>
      </c>
      <c r="B1770" s="520" t="s">
        <v>15030</v>
      </c>
      <c r="C1770" s="520" t="s">
        <v>15030</v>
      </c>
      <c r="D1770" s="520" t="s">
        <v>15030</v>
      </c>
      <c r="E1770" s="520" t="s">
        <v>14901</v>
      </c>
      <c r="F1770" s="520">
        <v>1</v>
      </c>
      <c r="G1770" s="523">
        <v>36526.000011574077</v>
      </c>
      <c r="H1770" s="523">
        <v>47848.999988425923</v>
      </c>
      <c r="I1770" s="523">
        <v>42599.59003472222</v>
      </c>
      <c r="J1770" s="520" t="s">
        <v>2465</v>
      </c>
      <c r="K1770" s="520">
        <v>1</v>
      </c>
      <c r="L1770" s="520" t="s">
        <v>2464</v>
      </c>
      <c r="M1770" s="520" t="s">
        <v>15031</v>
      </c>
      <c r="N1770" s="523">
        <v>39482</v>
      </c>
      <c r="O1770" s="520" t="s">
        <v>2464</v>
      </c>
      <c r="P1770" s="520" t="s">
        <v>15032</v>
      </c>
      <c r="Q1770" s="520" t="s">
        <v>6075</v>
      </c>
      <c r="R1770" s="520" t="s">
        <v>15033</v>
      </c>
      <c r="S1770" s="520" t="s">
        <v>2464</v>
      </c>
      <c r="T1770" s="520" t="s">
        <v>6077</v>
      </c>
      <c r="U1770" s="520" t="s">
        <v>14449</v>
      </c>
      <c r="V1770" s="520" t="s">
        <v>2464</v>
      </c>
      <c r="W1770" s="520" t="s">
        <v>5910</v>
      </c>
      <c r="X1770" s="520" t="s">
        <v>5911</v>
      </c>
      <c r="Y1770" s="520" t="s">
        <v>15034</v>
      </c>
      <c r="Z1770" s="520" t="s">
        <v>15035</v>
      </c>
      <c r="AA1770" s="520" t="s">
        <v>2690</v>
      </c>
      <c r="AB1770" s="520" t="s">
        <v>15036</v>
      </c>
      <c r="AC1770" s="520" t="s">
        <v>2464</v>
      </c>
      <c r="AD1770" s="520" t="s">
        <v>15037</v>
      </c>
      <c r="AE1770" s="520" t="s">
        <v>2464</v>
      </c>
      <c r="AF1770" s="520" t="s">
        <v>2665</v>
      </c>
      <c r="AG1770" s="520" t="s">
        <v>2464</v>
      </c>
    </row>
    <row r="1771" spans="1:33" ht="12.75" hidden="1" customHeight="1" outlineLevel="1">
      <c r="A1771" s="520" t="s">
        <v>15038</v>
      </c>
      <c r="B1771" s="520" t="s">
        <v>15039</v>
      </c>
      <c r="C1771" s="520" t="s">
        <v>15039</v>
      </c>
      <c r="D1771" s="520" t="s">
        <v>15039</v>
      </c>
      <c r="E1771" s="520" t="s">
        <v>14901</v>
      </c>
      <c r="F1771" s="520">
        <v>1</v>
      </c>
      <c r="G1771" s="523">
        <v>36526.000011574077</v>
      </c>
      <c r="H1771" s="523">
        <v>47848.999988425923</v>
      </c>
      <c r="I1771" s="523">
        <v>42599.59003472222</v>
      </c>
      <c r="J1771" s="520" t="s">
        <v>2465</v>
      </c>
      <c r="K1771" s="520">
        <v>1</v>
      </c>
      <c r="L1771" s="520" t="s">
        <v>2464</v>
      </c>
      <c r="M1771" s="520" t="s">
        <v>15040</v>
      </c>
      <c r="N1771" s="523">
        <v>39482</v>
      </c>
      <c r="O1771" s="520" t="s">
        <v>2464</v>
      </c>
      <c r="P1771" s="520" t="s">
        <v>2464</v>
      </c>
      <c r="Q1771" s="520" t="s">
        <v>15041</v>
      </c>
      <c r="R1771" s="520" t="s">
        <v>2464</v>
      </c>
      <c r="S1771" s="520" t="s">
        <v>2464</v>
      </c>
      <c r="T1771" s="520" t="s">
        <v>2464</v>
      </c>
      <c r="U1771" s="520" t="s">
        <v>15041</v>
      </c>
      <c r="V1771" s="520" t="s">
        <v>2464</v>
      </c>
      <c r="W1771" s="520" t="s">
        <v>5910</v>
      </c>
      <c r="X1771" s="520" t="s">
        <v>5911</v>
      </c>
      <c r="Y1771" s="520" t="s">
        <v>2464</v>
      </c>
      <c r="Z1771" s="520" t="s">
        <v>2464</v>
      </c>
      <c r="AA1771" s="520" t="s">
        <v>2690</v>
      </c>
      <c r="AB1771" s="520" t="s">
        <v>15042</v>
      </c>
      <c r="AC1771" s="520" t="s">
        <v>2464</v>
      </c>
      <c r="AD1771" s="520" t="s">
        <v>2464</v>
      </c>
      <c r="AE1771" s="520" t="s">
        <v>2464</v>
      </c>
      <c r="AF1771" s="520" t="s">
        <v>2665</v>
      </c>
      <c r="AG1771" s="520" t="s">
        <v>2464</v>
      </c>
    </row>
    <row r="1772" spans="1:33" ht="12.75" hidden="1" customHeight="1" outlineLevel="1">
      <c r="A1772" s="520" t="s">
        <v>15043</v>
      </c>
      <c r="B1772" s="520" t="s">
        <v>15044</v>
      </c>
      <c r="C1772" s="520" t="s">
        <v>15044</v>
      </c>
      <c r="D1772" s="520" t="s">
        <v>15045</v>
      </c>
      <c r="E1772" s="520" t="s">
        <v>14901</v>
      </c>
      <c r="F1772" s="520">
        <v>1</v>
      </c>
      <c r="G1772" s="523">
        <v>36526.000011574077</v>
      </c>
      <c r="H1772" s="523">
        <v>47848.999988425923</v>
      </c>
      <c r="I1772" s="523">
        <v>41843.912511574075</v>
      </c>
      <c r="J1772" s="520" t="s">
        <v>2465</v>
      </c>
      <c r="K1772" s="520">
        <v>1</v>
      </c>
      <c r="L1772" s="520" t="s">
        <v>2464</v>
      </c>
      <c r="M1772" s="520" t="s">
        <v>15046</v>
      </c>
      <c r="N1772" s="523">
        <v>39482</v>
      </c>
      <c r="O1772" s="520" t="s">
        <v>2464</v>
      </c>
      <c r="P1772" s="520" t="s">
        <v>2464</v>
      </c>
      <c r="Q1772" s="520" t="s">
        <v>2464</v>
      </c>
      <c r="R1772" s="520" t="s">
        <v>2464</v>
      </c>
      <c r="S1772" s="520" t="s">
        <v>2464</v>
      </c>
      <c r="T1772" s="520" t="s">
        <v>2464</v>
      </c>
      <c r="U1772" s="520" t="s">
        <v>2464</v>
      </c>
      <c r="V1772" s="520" t="s">
        <v>2464</v>
      </c>
      <c r="W1772" s="520" t="s">
        <v>6094</v>
      </c>
      <c r="X1772" s="520" t="s">
        <v>6095</v>
      </c>
      <c r="Y1772" s="520" t="s">
        <v>2464</v>
      </c>
      <c r="Z1772" s="520" t="s">
        <v>2464</v>
      </c>
      <c r="AA1772" s="520" t="s">
        <v>2690</v>
      </c>
      <c r="AB1772" s="520" t="s">
        <v>15047</v>
      </c>
      <c r="AC1772" s="520" t="s">
        <v>2464</v>
      </c>
      <c r="AD1772" s="520" t="s">
        <v>2464</v>
      </c>
      <c r="AE1772" s="520" t="s">
        <v>2464</v>
      </c>
      <c r="AF1772" s="520" t="s">
        <v>2665</v>
      </c>
      <c r="AG1772" s="520" t="s">
        <v>2464</v>
      </c>
    </row>
    <row r="1773" spans="1:33" ht="12.75" hidden="1" customHeight="1" outlineLevel="1">
      <c r="A1773" s="520" t="s">
        <v>15048</v>
      </c>
      <c r="B1773" s="520" t="s">
        <v>15049</v>
      </c>
      <c r="C1773" s="520" t="s">
        <v>15049</v>
      </c>
      <c r="D1773" s="520" t="s">
        <v>15050</v>
      </c>
      <c r="E1773" s="520" t="s">
        <v>14901</v>
      </c>
      <c r="F1773" s="520">
        <v>1</v>
      </c>
      <c r="G1773" s="523">
        <v>36526.000011574077</v>
      </c>
      <c r="H1773" s="523">
        <v>47848.999988425923</v>
      </c>
      <c r="I1773" s="523">
        <v>41843.912511574075</v>
      </c>
      <c r="J1773" s="520" t="s">
        <v>2465</v>
      </c>
      <c r="K1773" s="520">
        <v>1</v>
      </c>
      <c r="L1773" s="520" t="s">
        <v>2464</v>
      </c>
      <c r="M1773" s="520" t="s">
        <v>15051</v>
      </c>
      <c r="N1773" s="523">
        <v>39482</v>
      </c>
      <c r="O1773" s="520" t="s">
        <v>2464</v>
      </c>
      <c r="P1773" s="520" t="s">
        <v>2464</v>
      </c>
      <c r="Q1773" s="520" t="s">
        <v>2464</v>
      </c>
      <c r="R1773" s="520" t="s">
        <v>2464</v>
      </c>
      <c r="S1773" s="520" t="s">
        <v>2464</v>
      </c>
      <c r="T1773" s="520" t="s">
        <v>2464</v>
      </c>
      <c r="U1773" s="520" t="s">
        <v>2464</v>
      </c>
      <c r="V1773" s="520" t="s">
        <v>2464</v>
      </c>
      <c r="W1773" s="520" t="s">
        <v>6094</v>
      </c>
      <c r="X1773" s="520" t="s">
        <v>6095</v>
      </c>
      <c r="Y1773" s="520" t="s">
        <v>2464</v>
      </c>
      <c r="Z1773" s="520" t="s">
        <v>2464</v>
      </c>
      <c r="AA1773" s="520" t="s">
        <v>2690</v>
      </c>
      <c r="AB1773" s="520" t="s">
        <v>15052</v>
      </c>
      <c r="AC1773" s="520" t="s">
        <v>2464</v>
      </c>
      <c r="AD1773" s="520" t="s">
        <v>2464</v>
      </c>
      <c r="AE1773" s="520" t="s">
        <v>2464</v>
      </c>
      <c r="AF1773" s="520" t="s">
        <v>2665</v>
      </c>
      <c r="AG1773" s="520" t="s">
        <v>2464</v>
      </c>
    </row>
    <row r="1774" spans="1:33" ht="12.75" hidden="1" customHeight="1" outlineLevel="1">
      <c r="A1774" s="520" t="s">
        <v>15053</v>
      </c>
      <c r="B1774" s="520" t="s">
        <v>15054</v>
      </c>
      <c r="C1774" s="520" t="s">
        <v>15054</v>
      </c>
      <c r="D1774" s="520" t="s">
        <v>15055</v>
      </c>
      <c r="E1774" s="520" t="s">
        <v>14901</v>
      </c>
      <c r="F1774" s="520">
        <v>1</v>
      </c>
      <c r="G1774" s="523">
        <v>36526.000011574077</v>
      </c>
      <c r="H1774" s="523">
        <v>47848.999988425923</v>
      </c>
      <c r="I1774" s="523">
        <v>41843.912511574075</v>
      </c>
      <c r="J1774" s="520" t="s">
        <v>2465</v>
      </c>
      <c r="K1774" s="520">
        <v>1</v>
      </c>
      <c r="L1774" s="520" t="s">
        <v>2464</v>
      </c>
      <c r="M1774" s="520" t="s">
        <v>15056</v>
      </c>
      <c r="N1774" s="523">
        <v>39482</v>
      </c>
      <c r="O1774" s="520" t="s">
        <v>2464</v>
      </c>
      <c r="P1774" s="520" t="s">
        <v>2464</v>
      </c>
      <c r="Q1774" s="520" t="s">
        <v>2464</v>
      </c>
      <c r="R1774" s="520" t="s">
        <v>2464</v>
      </c>
      <c r="S1774" s="520" t="s">
        <v>2464</v>
      </c>
      <c r="T1774" s="520" t="s">
        <v>2464</v>
      </c>
      <c r="U1774" s="520" t="s">
        <v>2464</v>
      </c>
      <c r="V1774" s="520" t="s">
        <v>2464</v>
      </c>
      <c r="W1774" s="520" t="s">
        <v>6094</v>
      </c>
      <c r="X1774" s="520" t="s">
        <v>6095</v>
      </c>
      <c r="Y1774" s="520" t="s">
        <v>2464</v>
      </c>
      <c r="Z1774" s="520" t="s">
        <v>2464</v>
      </c>
      <c r="AA1774" s="520" t="s">
        <v>2690</v>
      </c>
      <c r="AB1774" s="520" t="s">
        <v>15057</v>
      </c>
      <c r="AC1774" s="520" t="s">
        <v>2464</v>
      </c>
      <c r="AD1774" s="520" t="s">
        <v>2464</v>
      </c>
      <c r="AE1774" s="520" t="s">
        <v>2464</v>
      </c>
      <c r="AF1774" s="520" t="s">
        <v>2665</v>
      </c>
      <c r="AG1774" s="520" t="s">
        <v>2464</v>
      </c>
    </row>
    <row r="1775" spans="1:33" ht="12.75" hidden="1" customHeight="1" outlineLevel="1">
      <c r="A1775" s="520" t="s">
        <v>15058</v>
      </c>
      <c r="B1775" s="520" t="s">
        <v>15059</v>
      </c>
      <c r="C1775" s="520" t="s">
        <v>15059</v>
      </c>
      <c r="D1775" s="520" t="s">
        <v>15060</v>
      </c>
      <c r="E1775" s="520" t="s">
        <v>14901</v>
      </c>
      <c r="F1775" s="520">
        <v>1</v>
      </c>
      <c r="G1775" s="523">
        <v>36526.000011574077</v>
      </c>
      <c r="H1775" s="523">
        <v>47848.999988425923</v>
      </c>
      <c r="I1775" s="523">
        <v>41843.912511574075</v>
      </c>
      <c r="J1775" s="520" t="s">
        <v>2465</v>
      </c>
      <c r="K1775" s="520">
        <v>1</v>
      </c>
      <c r="L1775" s="520" t="s">
        <v>2464</v>
      </c>
      <c r="M1775" s="520" t="s">
        <v>15061</v>
      </c>
      <c r="N1775" s="523">
        <v>39482</v>
      </c>
      <c r="O1775" s="520" t="s">
        <v>2464</v>
      </c>
      <c r="P1775" s="520" t="s">
        <v>2464</v>
      </c>
      <c r="Q1775" s="520" t="s">
        <v>2464</v>
      </c>
      <c r="R1775" s="520" t="s">
        <v>2464</v>
      </c>
      <c r="S1775" s="520" t="s">
        <v>2464</v>
      </c>
      <c r="T1775" s="520" t="s">
        <v>2464</v>
      </c>
      <c r="U1775" s="520" t="s">
        <v>2464</v>
      </c>
      <c r="V1775" s="520" t="s">
        <v>2464</v>
      </c>
      <c r="W1775" s="520" t="s">
        <v>6094</v>
      </c>
      <c r="X1775" s="520" t="s">
        <v>6095</v>
      </c>
      <c r="Y1775" s="520" t="s">
        <v>2464</v>
      </c>
      <c r="Z1775" s="520" t="s">
        <v>2464</v>
      </c>
      <c r="AA1775" s="520" t="s">
        <v>2690</v>
      </c>
      <c r="AB1775" s="520" t="s">
        <v>15062</v>
      </c>
      <c r="AC1775" s="520" t="s">
        <v>2464</v>
      </c>
      <c r="AD1775" s="520" t="s">
        <v>2464</v>
      </c>
      <c r="AE1775" s="520" t="s">
        <v>2464</v>
      </c>
      <c r="AF1775" s="520" t="s">
        <v>2665</v>
      </c>
      <c r="AG1775" s="520" t="s">
        <v>2464</v>
      </c>
    </row>
    <row r="1776" spans="1:33" ht="12.75" hidden="1" customHeight="1" outlineLevel="1">
      <c r="A1776" s="520" t="s">
        <v>15063</v>
      </c>
      <c r="B1776" s="520" t="s">
        <v>15064</v>
      </c>
      <c r="C1776" s="520" t="s">
        <v>15064</v>
      </c>
      <c r="D1776" s="520" t="s">
        <v>15065</v>
      </c>
      <c r="E1776" s="520" t="s">
        <v>14901</v>
      </c>
      <c r="F1776" s="520">
        <v>1</v>
      </c>
      <c r="G1776" s="523">
        <v>36526.000011574077</v>
      </c>
      <c r="H1776" s="523">
        <v>47848.999988425923</v>
      </c>
      <c r="I1776" s="523">
        <v>41843.912511574075</v>
      </c>
      <c r="J1776" s="520" t="s">
        <v>2465</v>
      </c>
      <c r="K1776" s="520">
        <v>1</v>
      </c>
      <c r="L1776" s="520" t="s">
        <v>2464</v>
      </c>
      <c r="M1776" s="520" t="s">
        <v>15066</v>
      </c>
      <c r="N1776" s="523">
        <v>39482</v>
      </c>
      <c r="O1776" s="520" t="s">
        <v>2464</v>
      </c>
      <c r="P1776" s="520" t="s">
        <v>2464</v>
      </c>
      <c r="Q1776" s="520" t="s">
        <v>2464</v>
      </c>
      <c r="R1776" s="520" t="s">
        <v>2464</v>
      </c>
      <c r="S1776" s="520" t="s">
        <v>2464</v>
      </c>
      <c r="T1776" s="520" t="s">
        <v>2464</v>
      </c>
      <c r="U1776" s="520" t="s">
        <v>2464</v>
      </c>
      <c r="V1776" s="520" t="s">
        <v>2464</v>
      </c>
      <c r="W1776" s="520" t="s">
        <v>6094</v>
      </c>
      <c r="X1776" s="520" t="s">
        <v>6095</v>
      </c>
      <c r="Y1776" s="520" t="s">
        <v>2464</v>
      </c>
      <c r="Z1776" s="520" t="s">
        <v>2464</v>
      </c>
      <c r="AA1776" s="520" t="s">
        <v>2690</v>
      </c>
      <c r="AB1776" s="520" t="s">
        <v>15067</v>
      </c>
      <c r="AC1776" s="520" t="s">
        <v>2464</v>
      </c>
      <c r="AD1776" s="520" t="s">
        <v>2464</v>
      </c>
      <c r="AE1776" s="520" t="s">
        <v>2464</v>
      </c>
      <c r="AF1776" s="520" t="s">
        <v>2665</v>
      </c>
      <c r="AG1776" s="520" t="s">
        <v>2464</v>
      </c>
    </row>
    <row r="1777" spans="1:33" ht="12.75" hidden="1" customHeight="1" outlineLevel="1">
      <c r="A1777" s="520" t="s">
        <v>15068</v>
      </c>
      <c r="B1777" s="520" t="s">
        <v>15069</v>
      </c>
      <c r="C1777" s="520" t="s">
        <v>15069</v>
      </c>
      <c r="D1777" s="520" t="s">
        <v>15070</v>
      </c>
      <c r="E1777" s="520" t="s">
        <v>14901</v>
      </c>
      <c r="F1777" s="520">
        <v>1</v>
      </c>
      <c r="G1777" s="523">
        <v>36526.000011574077</v>
      </c>
      <c r="H1777" s="523">
        <v>47848.999988425923</v>
      </c>
      <c r="I1777" s="523">
        <v>41843.912511574075</v>
      </c>
      <c r="J1777" s="520" t="s">
        <v>2465</v>
      </c>
      <c r="K1777" s="520">
        <v>1</v>
      </c>
      <c r="L1777" s="520" t="s">
        <v>2464</v>
      </c>
      <c r="M1777" s="520" t="s">
        <v>15071</v>
      </c>
      <c r="N1777" s="523">
        <v>39482</v>
      </c>
      <c r="O1777" s="520" t="s">
        <v>2464</v>
      </c>
      <c r="P1777" s="520" t="s">
        <v>2464</v>
      </c>
      <c r="Q1777" s="520" t="s">
        <v>2464</v>
      </c>
      <c r="R1777" s="520" t="s">
        <v>2464</v>
      </c>
      <c r="S1777" s="520" t="s">
        <v>2464</v>
      </c>
      <c r="T1777" s="520" t="s">
        <v>2464</v>
      </c>
      <c r="U1777" s="520" t="s">
        <v>2464</v>
      </c>
      <c r="V1777" s="520" t="s">
        <v>2464</v>
      </c>
      <c r="W1777" s="520" t="s">
        <v>6094</v>
      </c>
      <c r="X1777" s="520" t="s">
        <v>6095</v>
      </c>
      <c r="Y1777" s="520" t="s">
        <v>2464</v>
      </c>
      <c r="Z1777" s="520" t="s">
        <v>2464</v>
      </c>
      <c r="AA1777" s="520" t="s">
        <v>2690</v>
      </c>
      <c r="AB1777" s="520" t="s">
        <v>15072</v>
      </c>
      <c r="AC1777" s="520" t="s">
        <v>2464</v>
      </c>
      <c r="AD1777" s="520" t="s">
        <v>2464</v>
      </c>
      <c r="AE1777" s="520" t="s">
        <v>2464</v>
      </c>
      <c r="AF1777" s="520" t="s">
        <v>2665</v>
      </c>
      <c r="AG1777" s="520" t="s">
        <v>2464</v>
      </c>
    </row>
    <row r="1778" spans="1:33" ht="12.75" hidden="1" customHeight="1" outlineLevel="1">
      <c r="A1778" s="520" t="s">
        <v>15073</v>
      </c>
      <c r="B1778" s="520" t="s">
        <v>15074</v>
      </c>
      <c r="C1778" s="520" t="s">
        <v>15074</v>
      </c>
      <c r="D1778" s="520" t="s">
        <v>15075</v>
      </c>
      <c r="E1778" s="520" t="s">
        <v>14901</v>
      </c>
      <c r="F1778" s="520">
        <v>1</v>
      </c>
      <c r="G1778" s="523">
        <v>36526.000011574077</v>
      </c>
      <c r="H1778" s="523">
        <v>47848.999988425923</v>
      </c>
      <c r="I1778" s="523">
        <v>41843.912511574075</v>
      </c>
      <c r="J1778" s="520" t="s">
        <v>2465</v>
      </c>
      <c r="K1778" s="520">
        <v>1</v>
      </c>
      <c r="L1778" s="520" t="s">
        <v>2464</v>
      </c>
      <c r="M1778" s="520" t="s">
        <v>15076</v>
      </c>
      <c r="N1778" s="523">
        <v>39482</v>
      </c>
      <c r="O1778" s="520" t="s">
        <v>2464</v>
      </c>
      <c r="P1778" s="520" t="s">
        <v>2464</v>
      </c>
      <c r="Q1778" s="520" t="s">
        <v>2464</v>
      </c>
      <c r="R1778" s="520" t="s">
        <v>2464</v>
      </c>
      <c r="S1778" s="520" t="s">
        <v>2464</v>
      </c>
      <c r="T1778" s="520" t="s">
        <v>2464</v>
      </c>
      <c r="U1778" s="520" t="s">
        <v>2464</v>
      </c>
      <c r="V1778" s="520" t="s">
        <v>2464</v>
      </c>
      <c r="W1778" s="520" t="s">
        <v>6094</v>
      </c>
      <c r="X1778" s="520" t="s">
        <v>6095</v>
      </c>
      <c r="Y1778" s="520" t="s">
        <v>2464</v>
      </c>
      <c r="Z1778" s="520" t="s">
        <v>2464</v>
      </c>
      <c r="AA1778" s="520" t="s">
        <v>2690</v>
      </c>
      <c r="AB1778" s="520" t="s">
        <v>15077</v>
      </c>
      <c r="AC1778" s="520" t="s">
        <v>2464</v>
      </c>
      <c r="AD1778" s="520" t="s">
        <v>2464</v>
      </c>
      <c r="AE1778" s="520" t="s">
        <v>2464</v>
      </c>
      <c r="AF1778" s="520" t="s">
        <v>2665</v>
      </c>
      <c r="AG1778" s="520" t="s">
        <v>2464</v>
      </c>
    </row>
    <row r="1779" spans="1:33" ht="12.75" hidden="1" customHeight="1" outlineLevel="1">
      <c r="A1779" s="520" t="s">
        <v>15078</v>
      </c>
      <c r="B1779" s="520" t="s">
        <v>15079</v>
      </c>
      <c r="C1779" s="520" t="s">
        <v>15079</v>
      </c>
      <c r="D1779" s="520" t="s">
        <v>15080</v>
      </c>
      <c r="E1779" s="520" t="s">
        <v>14901</v>
      </c>
      <c r="F1779" s="520">
        <v>1</v>
      </c>
      <c r="G1779" s="523">
        <v>36526.000011574077</v>
      </c>
      <c r="H1779" s="523">
        <v>47848.999988425923</v>
      </c>
      <c r="I1779" s="523">
        <v>41843.912511574075</v>
      </c>
      <c r="J1779" s="520" t="s">
        <v>2465</v>
      </c>
      <c r="K1779" s="520">
        <v>1</v>
      </c>
      <c r="L1779" s="520" t="s">
        <v>2464</v>
      </c>
      <c r="M1779" s="520" t="s">
        <v>15081</v>
      </c>
      <c r="N1779" s="523">
        <v>39482</v>
      </c>
      <c r="O1779" s="520" t="s">
        <v>2464</v>
      </c>
      <c r="P1779" s="520" t="s">
        <v>2464</v>
      </c>
      <c r="Q1779" s="520" t="s">
        <v>2464</v>
      </c>
      <c r="R1779" s="520" t="s">
        <v>2464</v>
      </c>
      <c r="S1779" s="520" t="s">
        <v>2464</v>
      </c>
      <c r="T1779" s="520" t="s">
        <v>2464</v>
      </c>
      <c r="U1779" s="520" t="s">
        <v>2464</v>
      </c>
      <c r="V1779" s="520" t="s">
        <v>2464</v>
      </c>
      <c r="W1779" s="520" t="s">
        <v>6094</v>
      </c>
      <c r="X1779" s="520" t="s">
        <v>6095</v>
      </c>
      <c r="Y1779" s="520" t="s">
        <v>2464</v>
      </c>
      <c r="Z1779" s="520" t="s">
        <v>2464</v>
      </c>
      <c r="AA1779" s="520" t="s">
        <v>2690</v>
      </c>
      <c r="AB1779" s="520" t="s">
        <v>15082</v>
      </c>
      <c r="AC1779" s="520" t="s">
        <v>2464</v>
      </c>
      <c r="AD1779" s="520" t="s">
        <v>2464</v>
      </c>
      <c r="AE1779" s="520" t="s">
        <v>2464</v>
      </c>
      <c r="AF1779" s="520" t="s">
        <v>2665</v>
      </c>
      <c r="AG1779" s="520" t="s">
        <v>2464</v>
      </c>
    </row>
    <row r="1780" spans="1:33" ht="12.75" hidden="1" customHeight="1" outlineLevel="1">
      <c r="A1780" s="520" t="s">
        <v>15083</v>
      </c>
      <c r="B1780" s="520" t="s">
        <v>15084</v>
      </c>
      <c r="C1780" s="520" t="s">
        <v>15084</v>
      </c>
      <c r="D1780" s="520" t="s">
        <v>15085</v>
      </c>
      <c r="E1780" s="520" t="s">
        <v>14901</v>
      </c>
      <c r="F1780" s="520">
        <v>1</v>
      </c>
      <c r="G1780" s="523">
        <v>36526.000011574077</v>
      </c>
      <c r="H1780" s="523">
        <v>47848.999988425923</v>
      </c>
      <c r="I1780" s="523">
        <v>41843.912511574075</v>
      </c>
      <c r="J1780" s="520" t="s">
        <v>2465</v>
      </c>
      <c r="K1780" s="520">
        <v>1</v>
      </c>
      <c r="L1780" s="520" t="s">
        <v>2464</v>
      </c>
      <c r="M1780" s="520" t="s">
        <v>15086</v>
      </c>
      <c r="N1780" s="523">
        <v>39482</v>
      </c>
      <c r="O1780" s="520" t="s">
        <v>2464</v>
      </c>
      <c r="P1780" s="520" t="s">
        <v>2464</v>
      </c>
      <c r="Q1780" s="520" t="s">
        <v>2464</v>
      </c>
      <c r="R1780" s="520" t="s">
        <v>2464</v>
      </c>
      <c r="S1780" s="520" t="s">
        <v>2464</v>
      </c>
      <c r="T1780" s="520" t="s">
        <v>2464</v>
      </c>
      <c r="U1780" s="520" t="s">
        <v>2464</v>
      </c>
      <c r="V1780" s="520" t="s">
        <v>2464</v>
      </c>
      <c r="W1780" s="520" t="s">
        <v>6094</v>
      </c>
      <c r="X1780" s="520" t="s">
        <v>6095</v>
      </c>
      <c r="Y1780" s="520" t="s">
        <v>2464</v>
      </c>
      <c r="Z1780" s="520" t="s">
        <v>2464</v>
      </c>
      <c r="AA1780" s="520" t="s">
        <v>2690</v>
      </c>
      <c r="AB1780" s="520" t="s">
        <v>15087</v>
      </c>
      <c r="AC1780" s="520" t="s">
        <v>2464</v>
      </c>
      <c r="AD1780" s="520" t="s">
        <v>2464</v>
      </c>
      <c r="AE1780" s="520" t="s">
        <v>2464</v>
      </c>
      <c r="AF1780" s="520" t="s">
        <v>2665</v>
      </c>
      <c r="AG1780" s="520" t="s">
        <v>2464</v>
      </c>
    </row>
    <row r="1781" spans="1:33" ht="12.75" hidden="1" customHeight="1" outlineLevel="1">
      <c r="A1781" s="520" t="s">
        <v>15088</v>
      </c>
      <c r="B1781" s="520" t="s">
        <v>15089</v>
      </c>
      <c r="C1781" s="520" t="s">
        <v>15089</v>
      </c>
      <c r="D1781" s="520" t="s">
        <v>15090</v>
      </c>
      <c r="E1781" s="520" t="s">
        <v>14901</v>
      </c>
      <c r="F1781" s="520">
        <v>1</v>
      </c>
      <c r="G1781" s="523">
        <v>36526.000011574077</v>
      </c>
      <c r="H1781" s="523">
        <v>47848.999988425923</v>
      </c>
      <c r="I1781" s="523">
        <v>41843.912511574075</v>
      </c>
      <c r="J1781" s="520" t="s">
        <v>2465</v>
      </c>
      <c r="K1781" s="520">
        <v>1</v>
      </c>
      <c r="L1781" s="520" t="s">
        <v>2464</v>
      </c>
      <c r="M1781" s="520" t="s">
        <v>15091</v>
      </c>
      <c r="N1781" s="523">
        <v>39482</v>
      </c>
      <c r="O1781" s="520" t="s">
        <v>2464</v>
      </c>
      <c r="P1781" s="520" t="s">
        <v>2464</v>
      </c>
      <c r="Q1781" s="520" t="s">
        <v>2464</v>
      </c>
      <c r="R1781" s="520" t="s">
        <v>2464</v>
      </c>
      <c r="S1781" s="520" t="s">
        <v>2464</v>
      </c>
      <c r="T1781" s="520" t="s">
        <v>2464</v>
      </c>
      <c r="U1781" s="520" t="s">
        <v>2464</v>
      </c>
      <c r="V1781" s="520" t="s">
        <v>2464</v>
      </c>
      <c r="W1781" s="520" t="s">
        <v>6094</v>
      </c>
      <c r="X1781" s="520" t="s">
        <v>6095</v>
      </c>
      <c r="Y1781" s="520" t="s">
        <v>2464</v>
      </c>
      <c r="Z1781" s="520" t="s">
        <v>2464</v>
      </c>
      <c r="AA1781" s="520" t="s">
        <v>2690</v>
      </c>
      <c r="AB1781" s="520" t="s">
        <v>15092</v>
      </c>
      <c r="AC1781" s="520" t="s">
        <v>2464</v>
      </c>
      <c r="AD1781" s="520" t="s">
        <v>2464</v>
      </c>
      <c r="AE1781" s="520" t="s">
        <v>2464</v>
      </c>
      <c r="AF1781" s="520" t="s">
        <v>2665</v>
      </c>
      <c r="AG1781" s="520" t="s">
        <v>2464</v>
      </c>
    </row>
    <row r="1782" spans="1:33" ht="12.75" hidden="1" customHeight="1" outlineLevel="1">
      <c r="A1782" s="520" t="s">
        <v>15093</v>
      </c>
      <c r="B1782" s="520" t="s">
        <v>15094</v>
      </c>
      <c r="C1782" s="520" t="s">
        <v>15094</v>
      </c>
      <c r="D1782" s="520" t="s">
        <v>15095</v>
      </c>
      <c r="E1782" s="520" t="s">
        <v>14901</v>
      </c>
      <c r="F1782" s="520">
        <v>1</v>
      </c>
      <c r="G1782" s="523">
        <v>36526.000011574077</v>
      </c>
      <c r="H1782" s="523">
        <v>47848.999988425923</v>
      </c>
      <c r="I1782" s="523">
        <v>41843.912511574075</v>
      </c>
      <c r="J1782" s="520" t="s">
        <v>2465</v>
      </c>
      <c r="K1782" s="520">
        <v>1</v>
      </c>
      <c r="L1782" s="520" t="s">
        <v>2464</v>
      </c>
      <c r="M1782" s="520" t="s">
        <v>15096</v>
      </c>
      <c r="N1782" s="523">
        <v>39482</v>
      </c>
      <c r="O1782" s="520" t="s">
        <v>2464</v>
      </c>
      <c r="P1782" s="520" t="s">
        <v>2464</v>
      </c>
      <c r="Q1782" s="520" t="s">
        <v>2464</v>
      </c>
      <c r="R1782" s="520" t="s">
        <v>2464</v>
      </c>
      <c r="S1782" s="520" t="s">
        <v>2464</v>
      </c>
      <c r="T1782" s="520" t="s">
        <v>2464</v>
      </c>
      <c r="U1782" s="520" t="s">
        <v>2464</v>
      </c>
      <c r="V1782" s="520" t="s">
        <v>2464</v>
      </c>
      <c r="W1782" s="520" t="s">
        <v>6094</v>
      </c>
      <c r="X1782" s="520" t="s">
        <v>6095</v>
      </c>
      <c r="Y1782" s="520" t="s">
        <v>2464</v>
      </c>
      <c r="Z1782" s="520" t="s">
        <v>2464</v>
      </c>
      <c r="AA1782" s="520" t="s">
        <v>2690</v>
      </c>
      <c r="AB1782" s="520" t="s">
        <v>15097</v>
      </c>
      <c r="AC1782" s="520" t="s">
        <v>2464</v>
      </c>
      <c r="AD1782" s="520" t="s">
        <v>2464</v>
      </c>
      <c r="AE1782" s="520" t="s">
        <v>2464</v>
      </c>
      <c r="AF1782" s="520" t="s">
        <v>2665</v>
      </c>
      <c r="AG1782" s="520" t="s">
        <v>2464</v>
      </c>
    </row>
    <row r="1783" spans="1:33" ht="12.75" hidden="1" customHeight="1" outlineLevel="1">
      <c r="A1783" s="520" t="s">
        <v>15098</v>
      </c>
      <c r="B1783" s="520" t="s">
        <v>15099</v>
      </c>
      <c r="C1783" s="520" t="s">
        <v>15099</v>
      </c>
      <c r="D1783" s="520" t="s">
        <v>15100</v>
      </c>
      <c r="E1783" s="520" t="s">
        <v>14901</v>
      </c>
      <c r="F1783" s="520">
        <v>1</v>
      </c>
      <c r="G1783" s="523">
        <v>36526.000011574077</v>
      </c>
      <c r="H1783" s="523">
        <v>47848.999988425923</v>
      </c>
      <c r="I1783" s="523">
        <v>41843.912511574075</v>
      </c>
      <c r="J1783" s="520" t="s">
        <v>2465</v>
      </c>
      <c r="K1783" s="520">
        <v>1</v>
      </c>
      <c r="L1783" s="520" t="s">
        <v>2464</v>
      </c>
      <c r="M1783" s="520" t="s">
        <v>15101</v>
      </c>
      <c r="N1783" s="523">
        <v>39482</v>
      </c>
      <c r="O1783" s="520" t="s">
        <v>2464</v>
      </c>
      <c r="P1783" s="520" t="s">
        <v>2464</v>
      </c>
      <c r="Q1783" s="520" t="s">
        <v>2464</v>
      </c>
      <c r="R1783" s="520" t="s">
        <v>2464</v>
      </c>
      <c r="S1783" s="520" t="s">
        <v>2464</v>
      </c>
      <c r="T1783" s="520" t="s">
        <v>2464</v>
      </c>
      <c r="U1783" s="520" t="s">
        <v>2464</v>
      </c>
      <c r="V1783" s="520" t="s">
        <v>2464</v>
      </c>
      <c r="W1783" s="520" t="s">
        <v>6094</v>
      </c>
      <c r="X1783" s="520" t="s">
        <v>6095</v>
      </c>
      <c r="Y1783" s="520" t="s">
        <v>2464</v>
      </c>
      <c r="Z1783" s="520" t="s">
        <v>2464</v>
      </c>
      <c r="AA1783" s="520" t="s">
        <v>2690</v>
      </c>
      <c r="AB1783" s="520" t="s">
        <v>15102</v>
      </c>
      <c r="AC1783" s="520" t="s">
        <v>2464</v>
      </c>
      <c r="AD1783" s="520" t="s">
        <v>2464</v>
      </c>
      <c r="AE1783" s="520" t="s">
        <v>2464</v>
      </c>
      <c r="AF1783" s="520" t="s">
        <v>2665</v>
      </c>
      <c r="AG1783" s="520" t="s">
        <v>2464</v>
      </c>
    </row>
    <row r="1784" spans="1:33" ht="12.75" hidden="1" customHeight="1" outlineLevel="1">
      <c r="A1784" s="520" t="s">
        <v>15103</v>
      </c>
      <c r="B1784" s="520" t="s">
        <v>15104</v>
      </c>
      <c r="C1784" s="520" t="s">
        <v>15104</v>
      </c>
      <c r="D1784" s="520" t="s">
        <v>15105</v>
      </c>
      <c r="E1784" s="520" t="s">
        <v>14901</v>
      </c>
      <c r="F1784" s="520">
        <v>1</v>
      </c>
      <c r="G1784" s="523">
        <v>36526.000011574077</v>
      </c>
      <c r="H1784" s="523">
        <v>47848.999988425923</v>
      </c>
      <c r="I1784" s="523">
        <v>41843.912511574075</v>
      </c>
      <c r="J1784" s="520" t="s">
        <v>2465</v>
      </c>
      <c r="K1784" s="520">
        <v>1</v>
      </c>
      <c r="L1784" s="520" t="s">
        <v>2464</v>
      </c>
      <c r="M1784" s="520" t="s">
        <v>15106</v>
      </c>
      <c r="N1784" s="523">
        <v>39482</v>
      </c>
      <c r="O1784" s="520" t="s">
        <v>2464</v>
      </c>
      <c r="P1784" s="520" t="s">
        <v>2464</v>
      </c>
      <c r="Q1784" s="520" t="s">
        <v>2464</v>
      </c>
      <c r="R1784" s="520" t="s">
        <v>2464</v>
      </c>
      <c r="S1784" s="520" t="s">
        <v>2464</v>
      </c>
      <c r="T1784" s="520" t="s">
        <v>2464</v>
      </c>
      <c r="U1784" s="520" t="s">
        <v>2464</v>
      </c>
      <c r="V1784" s="520" t="s">
        <v>2464</v>
      </c>
      <c r="W1784" s="520" t="s">
        <v>6094</v>
      </c>
      <c r="X1784" s="520" t="s">
        <v>6095</v>
      </c>
      <c r="Y1784" s="520" t="s">
        <v>2464</v>
      </c>
      <c r="Z1784" s="520" t="s">
        <v>2464</v>
      </c>
      <c r="AA1784" s="520" t="s">
        <v>2690</v>
      </c>
      <c r="AB1784" s="520" t="s">
        <v>15107</v>
      </c>
      <c r="AC1784" s="520" t="s">
        <v>2464</v>
      </c>
      <c r="AD1784" s="520" t="s">
        <v>2464</v>
      </c>
      <c r="AE1784" s="520" t="s">
        <v>2464</v>
      </c>
      <c r="AF1784" s="520" t="s">
        <v>2665</v>
      </c>
      <c r="AG1784" s="520" t="s">
        <v>2464</v>
      </c>
    </row>
    <row r="1785" spans="1:33" ht="12.75" hidden="1" customHeight="1" outlineLevel="1">
      <c r="A1785" s="520" t="s">
        <v>15108</v>
      </c>
      <c r="B1785" s="520" t="s">
        <v>15109</v>
      </c>
      <c r="C1785" s="520" t="s">
        <v>15109</v>
      </c>
      <c r="D1785" s="520" t="s">
        <v>15110</v>
      </c>
      <c r="E1785" s="520" t="s">
        <v>14901</v>
      </c>
      <c r="F1785" s="520">
        <v>1</v>
      </c>
      <c r="G1785" s="523">
        <v>36526.000011574077</v>
      </c>
      <c r="H1785" s="523">
        <v>47848.999988425923</v>
      </c>
      <c r="I1785" s="523">
        <v>41843.912511574075</v>
      </c>
      <c r="J1785" s="520" t="s">
        <v>2465</v>
      </c>
      <c r="K1785" s="520">
        <v>1</v>
      </c>
      <c r="L1785" s="520" t="s">
        <v>2464</v>
      </c>
      <c r="M1785" s="520" t="s">
        <v>15111</v>
      </c>
      <c r="N1785" s="523">
        <v>39482</v>
      </c>
      <c r="O1785" s="520" t="s">
        <v>2464</v>
      </c>
      <c r="P1785" s="520" t="s">
        <v>2464</v>
      </c>
      <c r="Q1785" s="520" t="s">
        <v>2464</v>
      </c>
      <c r="R1785" s="520" t="s">
        <v>2464</v>
      </c>
      <c r="S1785" s="520" t="s">
        <v>2464</v>
      </c>
      <c r="T1785" s="520" t="s">
        <v>2464</v>
      </c>
      <c r="U1785" s="520" t="s">
        <v>2464</v>
      </c>
      <c r="V1785" s="520" t="s">
        <v>2464</v>
      </c>
      <c r="W1785" s="520" t="s">
        <v>6094</v>
      </c>
      <c r="X1785" s="520" t="s">
        <v>6095</v>
      </c>
      <c r="Y1785" s="520" t="s">
        <v>2464</v>
      </c>
      <c r="Z1785" s="520" t="s">
        <v>2464</v>
      </c>
      <c r="AA1785" s="520" t="s">
        <v>2690</v>
      </c>
      <c r="AB1785" s="520" t="s">
        <v>15112</v>
      </c>
      <c r="AC1785" s="520" t="s">
        <v>2464</v>
      </c>
      <c r="AD1785" s="520" t="s">
        <v>2464</v>
      </c>
      <c r="AE1785" s="520" t="s">
        <v>2464</v>
      </c>
      <c r="AF1785" s="520" t="s">
        <v>2665</v>
      </c>
      <c r="AG1785" s="520" t="s">
        <v>2464</v>
      </c>
    </row>
    <row r="1786" spans="1:33" ht="12.75" hidden="1" customHeight="1" outlineLevel="1">
      <c r="A1786" s="520" t="s">
        <v>15113</v>
      </c>
      <c r="B1786" s="520" t="s">
        <v>15114</v>
      </c>
      <c r="C1786" s="520" t="s">
        <v>15114</v>
      </c>
      <c r="D1786" s="520" t="s">
        <v>15115</v>
      </c>
      <c r="E1786" s="520" t="s">
        <v>14901</v>
      </c>
      <c r="F1786" s="520">
        <v>1</v>
      </c>
      <c r="G1786" s="523">
        <v>36526.000011574077</v>
      </c>
      <c r="H1786" s="523">
        <v>47848.999988425923</v>
      </c>
      <c r="I1786" s="523">
        <v>41843.912511574075</v>
      </c>
      <c r="J1786" s="520" t="s">
        <v>2465</v>
      </c>
      <c r="K1786" s="520">
        <v>1</v>
      </c>
      <c r="L1786" s="520" t="s">
        <v>2464</v>
      </c>
      <c r="M1786" s="520" t="s">
        <v>15116</v>
      </c>
      <c r="N1786" s="523">
        <v>39482</v>
      </c>
      <c r="O1786" s="520" t="s">
        <v>2464</v>
      </c>
      <c r="P1786" s="520" t="s">
        <v>2464</v>
      </c>
      <c r="Q1786" s="520" t="s">
        <v>2464</v>
      </c>
      <c r="R1786" s="520" t="s">
        <v>2464</v>
      </c>
      <c r="S1786" s="520" t="s">
        <v>2464</v>
      </c>
      <c r="T1786" s="520" t="s">
        <v>2464</v>
      </c>
      <c r="U1786" s="520" t="s">
        <v>2464</v>
      </c>
      <c r="V1786" s="520" t="s">
        <v>2464</v>
      </c>
      <c r="W1786" s="520" t="s">
        <v>6094</v>
      </c>
      <c r="X1786" s="520" t="s">
        <v>6095</v>
      </c>
      <c r="Y1786" s="520" t="s">
        <v>2464</v>
      </c>
      <c r="Z1786" s="520" t="s">
        <v>2464</v>
      </c>
      <c r="AA1786" s="520" t="s">
        <v>2690</v>
      </c>
      <c r="AB1786" s="520" t="s">
        <v>15117</v>
      </c>
      <c r="AC1786" s="520" t="s">
        <v>2464</v>
      </c>
      <c r="AD1786" s="520" t="s">
        <v>2464</v>
      </c>
      <c r="AE1786" s="520" t="s">
        <v>2464</v>
      </c>
      <c r="AF1786" s="520" t="s">
        <v>2665</v>
      </c>
      <c r="AG1786" s="520" t="s">
        <v>2464</v>
      </c>
    </row>
    <row r="1787" spans="1:33" ht="12.75" hidden="1" customHeight="1" outlineLevel="1">
      <c r="A1787" s="520" t="s">
        <v>15118</v>
      </c>
      <c r="B1787" s="520" t="s">
        <v>15119</v>
      </c>
      <c r="C1787" s="520" t="s">
        <v>15119</v>
      </c>
      <c r="D1787" s="520" t="s">
        <v>15120</v>
      </c>
      <c r="E1787" s="520" t="s">
        <v>14901</v>
      </c>
      <c r="F1787" s="520">
        <v>1</v>
      </c>
      <c r="G1787" s="523">
        <v>36526.000011574077</v>
      </c>
      <c r="H1787" s="523">
        <v>47848.999988425923</v>
      </c>
      <c r="I1787" s="523">
        <v>41843.912511574075</v>
      </c>
      <c r="J1787" s="520" t="s">
        <v>2465</v>
      </c>
      <c r="K1787" s="520">
        <v>1</v>
      </c>
      <c r="L1787" s="520" t="s">
        <v>2464</v>
      </c>
      <c r="M1787" s="520" t="s">
        <v>15121</v>
      </c>
      <c r="N1787" s="523">
        <v>39482</v>
      </c>
      <c r="O1787" s="520" t="s">
        <v>2464</v>
      </c>
      <c r="P1787" s="520" t="s">
        <v>2464</v>
      </c>
      <c r="Q1787" s="520" t="s">
        <v>2464</v>
      </c>
      <c r="R1787" s="520" t="s">
        <v>2464</v>
      </c>
      <c r="S1787" s="520" t="s">
        <v>2464</v>
      </c>
      <c r="T1787" s="520" t="s">
        <v>2464</v>
      </c>
      <c r="U1787" s="520" t="s">
        <v>2464</v>
      </c>
      <c r="V1787" s="520" t="s">
        <v>2464</v>
      </c>
      <c r="W1787" s="520" t="s">
        <v>6094</v>
      </c>
      <c r="X1787" s="520" t="s">
        <v>6095</v>
      </c>
      <c r="Y1787" s="520" t="s">
        <v>2464</v>
      </c>
      <c r="Z1787" s="520" t="s">
        <v>2464</v>
      </c>
      <c r="AA1787" s="520" t="s">
        <v>2690</v>
      </c>
      <c r="AB1787" s="520" t="s">
        <v>15122</v>
      </c>
      <c r="AC1787" s="520" t="s">
        <v>2464</v>
      </c>
      <c r="AD1787" s="520" t="s">
        <v>2464</v>
      </c>
      <c r="AE1787" s="520" t="s">
        <v>2464</v>
      </c>
      <c r="AF1787" s="520" t="s">
        <v>2665</v>
      </c>
      <c r="AG1787" s="520" t="s">
        <v>2464</v>
      </c>
    </row>
    <row r="1788" spans="1:33" ht="12.75" hidden="1" customHeight="1" outlineLevel="1">
      <c r="A1788" s="520" t="s">
        <v>15123</v>
      </c>
      <c r="B1788" s="520" t="s">
        <v>15124</v>
      </c>
      <c r="C1788" s="520" t="s">
        <v>15124</v>
      </c>
      <c r="D1788" s="520" t="s">
        <v>15125</v>
      </c>
      <c r="E1788" s="520" t="s">
        <v>14901</v>
      </c>
      <c r="F1788" s="520">
        <v>1</v>
      </c>
      <c r="G1788" s="523">
        <v>36526.000011574077</v>
      </c>
      <c r="H1788" s="523">
        <v>47848.999988425923</v>
      </c>
      <c r="I1788" s="523">
        <v>41843.912511574075</v>
      </c>
      <c r="J1788" s="520" t="s">
        <v>2465</v>
      </c>
      <c r="K1788" s="520">
        <v>1</v>
      </c>
      <c r="L1788" s="520" t="s">
        <v>2464</v>
      </c>
      <c r="M1788" s="520" t="s">
        <v>15126</v>
      </c>
      <c r="N1788" s="523">
        <v>39482</v>
      </c>
      <c r="O1788" s="520" t="s">
        <v>2464</v>
      </c>
      <c r="P1788" s="520" t="s">
        <v>2464</v>
      </c>
      <c r="Q1788" s="520" t="s">
        <v>2464</v>
      </c>
      <c r="R1788" s="520" t="s">
        <v>2464</v>
      </c>
      <c r="S1788" s="520" t="s">
        <v>2464</v>
      </c>
      <c r="T1788" s="520" t="s">
        <v>2464</v>
      </c>
      <c r="U1788" s="520" t="s">
        <v>2464</v>
      </c>
      <c r="V1788" s="520" t="s">
        <v>2464</v>
      </c>
      <c r="W1788" s="520" t="s">
        <v>6094</v>
      </c>
      <c r="X1788" s="520" t="s">
        <v>6095</v>
      </c>
      <c r="Y1788" s="520" t="s">
        <v>2464</v>
      </c>
      <c r="Z1788" s="520" t="s">
        <v>2464</v>
      </c>
      <c r="AA1788" s="520" t="s">
        <v>2690</v>
      </c>
      <c r="AB1788" s="520" t="s">
        <v>15127</v>
      </c>
      <c r="AC1788" s="520" t="s">
        <v>2464</v>
      </c>
      <c r="AD1788" s="520" t="s">
        <v>2464</v>
      </c>
      <c r="AE1788" s="520" t="s">
        <v>2464</v>
      </c>
      <c r="AF1788" s="520" t="s">
        <v>2665</v>
      </c>
      <c r="AG1788" s="520" t="s">
        <v>2464</v>
      </c>
    </row>
    <row r="1789" spans="1:33" ht="12.75" hidden="1" customHeight="1" outlineLevel="1">
      <c r="A1789" s="520" t="s">
        <v>15128</v>
      </c>
      <c r="B1789" s="520" t="s">
        <v>15129</v>
      </c>
      <c r="C1789" s="520" t="s">
        <v>15129</v>
      </c>
      <c r="D1789" s="520" t="s">
        <v>15130</v>
      </c>
      <c r="E1789" s="520" t="s">
        <v>14901</v>
      </c>
      <c r="F1789" s="520">
        <v>1</v>
      </c>
      <c r="G1789" s="523">
        <v>36526.000011574077</v>
      </c>
      <c r="H1789" s="523">
        <v>47848.999988425923</v>
      </c>
      <c r="I1789" s="523">
        <v>41843.912511574075</v>
      </c>
      <c r="J1789" s="520" t="s">
        <v>2465</v>
      </c>
      <c r="K1789" s="520">
        <v>1</v>
      </c>
      <c r="L1789" s="520" t="s">
        <v>2464</v>
      </c>
      <c r="M1789" s="520" t="s">
        <v>15131</v>
      </c>
      <c r="N1789" s="523">
        <v>39482</v>
      </c>
      <c r="O1789" s="520" t="s">
        <v>2464</v>
      </c>
      <c r="P1789" s="520" t="s">
        <v>2464</v>
      </c>
      <c r="Q1789" s="520" t="s">
        <v>2464</v>
      </c>
      <c r="R1789" s="520" t="s">
        <v>2464</v>
      </c>
      <c r="S1789" s="520" t="s">
        <v>2464</v>
      </c>
      <c r="T1789" s="520" t="s">
        <v>2464</v>
      </c>
      <c r="U1789" s="520" t="s">
        <v>2464</v>
      </c>
      <c r="V1789" s="520" t="s">
        <v>2464</v>
      </c>
      <c r="W1789" s="520" t="s">
        <v>6094</v>
      </c>
      <c r="X1789" s="520" t="s">
        <v>6095</v>
      </c>
      <c r="Y1789" s="520" t="s">
        <v>2464</v>
      </c>
      <c r="Z1789" s="520" t="s">
        <v>2464</v>
      </c>
      <c r="AA1789" s="520" t="s">
        <v>2690</v>
      </c>
      <c r="AB1789" s="520" t="s">
        <v>15132</v>
      </c>
      <c r="AC1789" s="520" t="s">
        <v>2464</v>
      </c>
      <c r="AD1789" s="520" t="s">
        <v>2464</v>
      </c>
      <c r="AE1789" s="520" t="s">
        <v>2464</v>
      </c>
      <c r="AF1789" s="520" t="s">
        <v>2665</v>
      </c>
      <c r="AG1789" s="520" t="s">
        <v>2464</v>
      </c>
    </row>
    <row r="1790" spans="1:33" ht="12.75" hidden="1" customHeight="1" outlineLevel="1">
      <c r="A1790" s="520" t="s">
        <v>15133</v>
      </c>
      <c r="B1790" s="520" t="s">
        <v>15134</v>
      </c>
      <c r="C1790" s="520" t="s">
        <v>15134</v>
      </c>
      <c r="D1790" s="520" t="s">
        <v>15135</v>
      </c>
      <c r="E1790" s="520" t="s">
        <v>14901</v>
      </c>
      <c r="F1790" s="520">
        <v>1</v>
      </c>
      <c r="G1790" s="523">
        <v>36526.000011574077</v>
      </c>
      <c r="H1790" s="523">
        <v>47848.999988425923</v>
      </c>
      <c r="I1790" s="523">
        <v>41843.912511574075</v>
      </c>
      <c r="J1790" s="520" t="s">
        <v>2465</v>
      </c>
      <c r="K1790" s="520">
        <v>1</v>
      </c>
      <c r="L1790" s="520" t="s">
        <v>2464</v>
      </c>
      <c r="M1790" s="520" t="s">
        <v>15136</v>
      </c>
      <c r="N1790" s="523">
        <v>39482</v>
      </c>
      <c r="O1790" s="520" t="s">
        <v>2464</v>
      </c>
      <c r="P1790" s="520" t="s">
        <v>2464</v>
      </c>
      <c r="Q1790" s="520" t="s">
        <v>2464</v>
      </c>
      <c r="R1790" s="520" t="s">
        <v>2464</v>
      </c>
      <c r="S1790" s="520" t="s">
        <v>2464</v>
      </c>
      <c r="T1790" s="520" t="s">
        <v>2464</v>
      </c>
      <c r="U1790" s="520" t="s">
        <v>2464</v>
      </c>
      <c r="V1790" s="520" t="s">
        <v>2464</v>
      </c>
      <c r="W1790" s="520" t="s">
        <v>6094</v>
      </c>
      <c r="X1790" s="520" t="s">
        <v>6095</v>
      </c>
      <c r="Y1790" s="520" t="s">
        <v>2464</v>
      </c>
      <c r="Z1790" s="520" t="s">
        <v>2464</v>
      </c>
      <c r="AA1790" s="520" t="s">
        <v>2690</v>
      </c>
      <c r="AB1790" s="520" t="s">
        <v>15137</v>
      </c>
      <c r="AC1790" s="520" t="s">
        <v>2464</v>
      </c>
      <c r="AD1790" s="520" t="s">
        <v>2464</v>
      </c>
      <c r="AE1790" s="520" t="s">
        <v>2464</v>
      </c>
      <c r="AF1790" s="520" t="s">
        <v>2665</v>
      </c>
      <c r="AG1790" s="520" t="s">
        <v>2464</v>
      </c>
    </row>
    <row r="1791" spans="1:33" ht="12.75" hidden="1" customHeight="1" outlineLevel="1">
      <c r="A1791" s="520" t="s">
        <v>15138</v>
      </c>
      <c r="B1791" s="520" t="s">
        <v>15139</v>
      </c>
      <c r="C1791" s="520" t="s">
        <v>15139</v>
      </c>
      <c r="D1791" s="520" t="s">
        <v>15140</v>
      </c>
      <c r="E1791" s="520" t="s">
        <v>14901</v>
      </c>
      <c r="F1791" s="520">
        <v>1</v>
      </c>
      <c r="G1791" s="523">
        <v>36526.000011574077</v>
      </c>
      <c r="H1791" s="523">
        <v>47848.999988425923</v>
      </c>
      <c r="I1791" s="523">
        <v>41843.912511574075</v>
      </c>
      <c r="J1791" s="520" t="s">
        <v>2465</v>
      </c>
      <c r="K1791" s="520">
        <v>1</v>
      </c>
      <c r="L1791" s="520" t="s">
        <v>2464</v>
      </c>
      <c r="M1791" s="520" t="s">
        <v>15141</v>
      </c>
      <c r="N1791" s="523">
        <v>39482</v>
      </c>
      <c r="O1791" s="520" t="s">
        <v>2464</v>
      </c>
      <c r="P1791" s="520" t="s">
        <v>2464</v>
      </c>
      <c r="Q1791" s="520" t="s">
        <v>2464</v>
      </c>
      <c r="R1791" s="520" t="s">
        <v>2464</v>
      </c>
      <c r="S1791" s="520" t="s">
        <v>2464</v>
      </c>
      <c r="T1791" s="520" t="s">
        <v>2464</v>
      </c>
      <c r="U1791" s="520" t="s">
        <v>2464</v>
      </c>
      <c r="V1791" s="520" t="s">
        <v>2464</v>
      </c>
      <c r="W1791" s="520" t="s">
        <v>6094</v>
      </c>
      <c r="X1791" s="520" t="s">
        <v>6095</v>
      </c>
      <c r="Y1791" s="520" t="s">
        <v>2464</v>
      </c>
      <c r="Z1791" s="520" t="s">
        <v>2464</v>
      </c>
      <c r="AA1791" s="520" t="s">
        <v>2690</v>
      </c>
      <c r="AB1791" s="520" t="s">
        <v>15142</v>
      </c>
      <c r="AC1791" s="520" t="s">
        <v>2464</v>
      </c>
      <c r="AD1791" s="520" t="s">
        <v>2464</v>
      </c>
      <c r="AE1791" s="520" t="s">
        <v>2464</v>
      </c>
      <c r="AF1791" s="520" t="s">
        <v>2665</v>
      </c>
      <c r="AG1791" s="520" t="s">
        <v>2464</v>
      </c>
    </row>
    <row r="1792" spans="1:33" ht="12.75" hidden="1" customHeight="1" outlineLevel="1">
      <c r="A1792" s="520" t="s">
        <v>15143</v>
      </c>
      <c r="B1792" s="520" t="s">
        <v>15144</v>
      </c>
      <c r="C1792" s="520" t="s">
        <v>15144</v>
      </c>
      <c r="D1792" s="520" t="s">
        <v>15145</v>
      </c>
      <c r="E1792" s="520" t="s">
        <v>14901</v>
      </c>
      <c r="F1792" s="520">
        <v>1</v>
      </c>
      <c r="G1792" s="523">
        <v>36526.000011574077</v>
      </c>
      <c r="H1792" s="523">
        <v>47848.999988425923</v>
      </c>
      <c r="I1792" s="523">
        <v>41843.912511574075</v>
      </c>
      <c r="J1792" s="520" t="s">
        <v>2465</v>
      </c>
      <c r="K1792" s="520">
        <v>1</v>
      </c>
      <c r="L1792" s="520" t="s">
        <v>2464</v>
      </c>
      <c r="M1792" s="520" t="s">
        <v>15146</v>
      </c>
      <c r="N1792" s="523">
        <v>39482</v>
      </c>
      <c r="O1792" s="520" t="s">
        <v>2464</v>
      </c>
      <c r="P1792" s="520" t="s">
        <v>2464</v>
      </c>
      <c r="Q1792" s="520" t="s">
        <v>2464</v>
      </c>
      <c r="R1792" s="520" t="s">
        <v>2464</v>
      </c>
      <c r="S1792" s="520" t="s">
        <v>2464</v>
      </c>
      <c r="T1792" s="520" t="s">
        <v>2464</v>
      </c>
      <c r="U1792" s="520" t="s">
        <v>2464</v>
      </c>
      <c r="V1792" s="520" t="s">
        <v>2464</v>
      </c>
      <c r="W1792" s="520" t="s">
        <v>6192</v>
      </c>
      <c r="X1792" s="520" t="s">
        <v>6193</v>
      </c>
      <c r="Y1792" s="520" t="s">
        <v>2464</v>
      </c>
      <c r="Z1792" s="520" t="s">
        <v>2464</v>
      </c>
      <c r="AA1792" s="520" t="s">
        <v>2690</v>
      </c>
      <c r="AB1792" s="520" t="s">
        <v>15147</v>
      </c>
      <c r="AC1792" s="520" t="s">
        <v>2464</v>
      </c>
      <c r="AD1792" s="520" t="s">
        <v>2464</v>
      </c>
      <c r="AE1792" s="520" t="s">
        <v>2464</v>
      </c>
      <c r="AF1792" s="520" t="s">
        <v>2665</v>
      </c>
      <c r="AG1792" s="520" t="s">
        <v>2464</v>
      </c>
    </row>
    <row r="1793" spans="1:33" ht="12.75" hidden="1" customHeight="1" outlineLevel="1">
      <c r="A1793" s="520" t="s">
        <v>15148</v>
      </c>
      <c r="B1793" s="520" t="s">
        <v>15149</v>
      </c>
      <c r="C1793" s="520" t="s">
        <v>15149</v>
      </c>
      <c r="D1793" s="520" t="s">
        <v>15150</v>
      </c>
      <c r="E1793" s="520" t="s">
        <v>14901</v>
      </c>
      <c r="F1793" s="520">
        <v>1</v>
      </c>
      <c r="G1793" s="523">
        <v>36526.000011574077</v>
      </c>
      <c r="H1793" s="523">
        <v>47848.999988425923</v>
      </c>
      <c r="I1793" s="523">
        <v>41843.912511574075</v>
      </c>
      <c r="J1793" s="520" t="s">
        <v>2465</v>
      </c>
      <c r="K1793" s="520">
        <v>1</v>
      </c>
      <c r="L1793" s="520" t="s">
        <v>2464</v>
      </c>
      <c r="M1793" s="520" t="s">
        <v>15151</v>
      </c>
      <c r="N1793" s="523">
        <v>39482</v>
      </c>
      <c r="O1793" s="520" t="s">
        <v>2464</v>
      </c>
      <c r="P1793" s="520" t="s">
        <v>2464</v>
      </c>
      <c r="Q1793" s="520" t="s">
        <v>2464</v>
      </c>
      <c r="R1793" s="520" t="s">
        <v>2464</v>
      </c>
      <c r="S1793" s="520" t="s">
        <v>2464</v>
      </c>
      <c r="T1793" s="520" t="s">
        <v>2464</v>
      </c>
      <c r="U1793" s="520" t="s">
        <v>2464</v>
      </c>
      <c r="V1793" s="520" t="s">
        <v>2464</v>
      </c>
      <c r="W1793" s="520" t="s">
        <v>6192</v>
      </c>
      <c r="X1793" s="520" t="s">
        <v>6193</v>
      </c>
      <c r="Y1793" s="520" t="s">
        <v>2464</v>
      </c>
      <c r="Z1793" s="520" t="s">
        <v>2464</v>
      </c>
      <c r="AA1793" s="520" t="s">
        <v>2690</v>
      </c>
      <c r="AB1793" s="520" t="s">
        <v>15152</v>
      </c>
      <c r="AC1793" s="520" t="s">
        <v>2464</v>
      </c>
      <c r="AD1793" s="520" t="s">
        <v>2464</v>
      </c>
      <c r="AE1793" s="520" t="s">
        <v>2464</v>
      </c>
      <c r="AF1793" s="520" t="s">
        <v>2665</v>
      </c>
      <c r="AG1793" s="520" t="s">
        <v>2464</v>
      </c>
    </row>
    <row r="1794" spans="1:33" ht="12.75" hidden="1" customHeight="1" outlineLevel="1">
      <c r="A1794" s="520" t="s">
        <v>15153</v>
      </c>
      <c r="B1794" s="520" t="s">
        <v>15154</v>
      </c>
      <c r="C1794" s="520" t="s">
        <v>15154</v>
      </c>
      <c r="D1794" s="520" t="s">
        <v>15155</v>
      </c>
      <c r="E1794" s="520" t="s">
        <v>14901</v>
      </c>
      <c r="F1794" s="520">
        <v>1</v>
      </c>
      <c r="G1794" s="523">
        <v>36526.000011574077</v>
      </c>
      <c r="H1794" s="523">
        <v>47848.999988425923</v>
      </c>
      <c r="I1794" s="523">
        <v>41843.912511574075</v>
      </c>
      <c r="J1794" s="520" t="s">
        <v>2465</v>
      </c>
      <c r="K1794" s="520">
        <v>1</v>
      </c>
      <c r="L1794" s="520" t="s">
        <v>2464</v>
      </c>
      <c r="M1794" s="520" t="s">
        <v>15156</v>
      </c>
      <c r="N1794" s="523">
        <v>39482</v>
      </c>
      <c r="O1794" s="520" t="s">
        <v>2464</v>
      </c>
      <c r="P1794" s="520" t="s">
        <v>2464</v>
      </c>
      <c r="Q1794" s="520" t="s">
        <v>2464</v>
      </c>
      <c r="R1794" s="520" t="s">
        <v>2464</v>
      </c>
      <c r="S1794" s="520" t="s">
        <v>2464</v>
      </c>
      <c r="T1794" s="520" t="s">
        <v>2464</v>
      </c>
      <c r="U1794" s="520" t="s">
        <v>2464</v>
      </c>
      <c r="V1794" s="520" t="s">
        <v>2464</v>
      </c>
      <c r="W1794" s="520" t="s">
        <v>6192</v>
      </c>
      <c r="X1794" s="520" t="s">
        <v>6193</v>
      </c>
      <c r="Y1794" s="520" t="s">
        <v>2464</v>
      </c>
      <c r="Z1794" s="520" t="s">
        <v>2464</v>
      </c>
      <c r="AA1794" s="520" t="s">
        <v>2690</v>
      </c>
      <c r="AB1794" s="520" t="s">
        <v>15157</v>
      </c>
      <c r="AC1794" s="520" t="s">
        <v>2464</v>
      </c>
      <c r="AD1794" s="520" t="s">
        <v>2464</v>
      </c>
      <c r="AE1794" s="520" t="s">
        <v>2464</v>
      </c>
      <c r="AF1794" s="520" t="s">
        <v>2665</v>
      </c>
      <c r="AG1794" s="520" t="s">
        <v>2464</v>
      </c>
    </row>
    <row r="1795" spans="1:33" ht="12.75" hidden="1" customHeight="1" outlineLevel="1">
      <c r="A1795" s="520" t="s">
        <v>15158</v>
      </c>
      <c r="B1795" s="520" t="s">
        <v>15159</v>
      </c>
      <c r="C1795" s="520" t="s">
        <v>15159</v>
      </c>
      <c r="D1795" s="520" t="s">
        <v>15160</v>
      </c>
      <c r="E1795" s="520" t="s">
        <v>14901</v>
      </c>
      <c r="F1795" s="520">
        <v>1</v>
      </c>
      <c r="G1795" s="523">
        <v>36526.000011574077</v>
      </c>
      <c r="H1795" s="523">
        <v>47848.999988425923</v>
      </c>
      <c r="I1795" s="523">
        <v>41843.912511574075</v>
      </c>
      <c r="J1795" s="520" t="s">
        <v>2465</v>
      </c>
      <c r="K1795" s="520">
        <v>1</v>
      </c>
      <c r="L1795" s="520" t="s">
        <v>2464</v>
      </c>
      <c r="M1795" s="520" t="s">
        <v>15161</v>
      </c>
      <c r="N1795" s="523">
        <v>39482</v>
      </c>
      <c r="O1795" s="520" t="s">
        <v>2464</v>
      </c>
      <c r="P1795" s="520" t="s">
        <v>2464</v>
      </c>
      <c r="Q1795" s="520" t="s">
        <v>2464</v>
      </c>
      <c r="R1795" s="520" t="s">
        <v>2464</v>
      </c>
      <c r="S1795" s="520" t="s">
        <v>2464</v>
      </c>
      <c r="T1795" s="520" t="s">
        <v>2464</v>
      </c>
      <c r="U1795" s="520" t="s">
        <v>2464</v>
      </c>
      <c r="V1795" s="520" t="s">
        <v>2464</v>
      </c>
      <c r="W1795" s="520" t="s">
        <v>6192</v>
      </c>
      <c r="X1795" s="520" t="s">
        <v>6193</v>
      </c>
      <c r="Y1795" s="520" t="s">
        <v>2464</v>
      </c>
      <c r="Z1795" s="520" t="s">
        <v>2464</v>
      </c>
      <c r="AA1795" s="520" t="s">
        <v>2690</v>
      </c>
      <c r="AB1795" s="520" t="s">
        <v>15162</v>
      </c>
      <c r="AC1795" s="520" t="s">
        <v>2464</v>
      </c>
      <c r="AD1795" s="520" t="s">
        <v>2464</v>
      </c>
      <c r="AE1795" s="520" t="s">
        <v>2464</v>
      </c>
      <c r="AF1795" s="520" t="s">
        <v>2665</v>
      </c>
      <c r="AG1795" s="520" t="s">
        <v>2464</v>
      </c>
    </row>
    <row r="1796" spans="1:33" ht="12.75" hidden="1" customHeight="1" outlineLevel="1">
      <c r="A1796" s="520" t="s">
        <v>15163</v>
      </c>
      <c r="B1796" s="520" t="s">
        <v>15164</v>
      </c>
      <c r="C1796" s="520" t="s">
        <v>15164</v>
      </c>
      <c r="D1796" s="520" t="s">
        <v>15165</v>
      </c>
      <c r="E1796" s="520" t="s">
        <v>14901</v>
      </c>
      <c r="F1796" s="520">
        <v>1</v>
      </c>
      <c r="G1796" s="523">
        <v>36526.000011574077</v>
      </c>
      <c r="H1796" s="523">
        <v>47848.999988425923</v>
      </c>
      <c r="I1796" s="523">
        <v>41843.912511574075</v>
      </c>
      <c r="J1796" s="520" t="s">
        <v>2465</v>
      </c>
      <c r="K1796" s="520">
        <v>1</v>
      </c>
      <c r="L1796" s="520" t="s">
        <v>2464</v>
      </c>
      <c r="M1796" s="520" t="s">
        <v>15166</v>
      </c>
      <c r="N1796" s="523">
        <v>39482</v>
      </c>
      <c r="O1796" s="520" t="s">
        <v>2464</v>
      </c>
      <c r="P1796" s="520" t="s">
        <v>2464</v>
      </c>
      <c r="Q1796" s="520" t="s">
        <v>2464</v>
      </c>
      <c r="R1796" s="520" t="s">
        <v>2464</v>
      </c>
      <c r="S1796" s="520" t="s">
        <v>2464</v>
      </c>
      <c r="T1796" s="520" t="s">
        <v>2464</v>
      </c>
      <c r="U1796" s="520" t="s">
        <v>2464</v>
      </c>
      <c r="V1796" s="520" t="s">
        <v>2464</v>
      </c>
      <c r="W1796" s="520" t="s">
        <v>6192</v>
      </c>
      <c r="X1796" s="520" t="s">
        <v>6193</v>
      </c>
      <c r="Y1796" s="520" t="s">
        <v>2464</v>
      </c>
      <c r="Z1796" s="520" t="s">
        <v>2464</v>
      </c>
      <c r="AA1796" s="520" t="s">
        <v>2690</v>
      </c>
      <c r="AB1796" s="520" t="s">
        <v>15167</v>
      </c>
      <c r="AC1796" s="520" t="s">
        <v>2464</v>
      </c>
      <c r="AD1796" s="520" t="s">
        <v>2464</v>
      </c>
      <c r="AE1796" s="520" t="s">
        <v>2464</v>
      </c>
      <c r="AF1796" s="520" t="s">
        <v>2665</v>
      </c>
      <c r="AG1796" s="520" t="s">
        <v>2464</v>
      </c>
    </row>
    <row r="1797" spans="1:33" ht="12.75" hidden="1" customHeight="1" outlineLevel="1">
      <c r="A1797" s="520" t="s">
        <v>15168</v>
      </c>
      <c r="B1797" s="520" t="s">
        <v>15169</v>
      </c>
      <c r="C1797" s="520" t="s">
        <v>15169</v>
      </c>
      <c r="D1797" s="520" t="s">
        <v>15170</v>
      </c>
      <c r="E1797" s="520" t="s">
        <v>14901</v>
      </c>
      <c r="F1797" s="520">
        <v>1</v>
      </c>
      <c r="G1797" s="523">
        <v>36526.000011574077</v>
      </c>
      <c r="H1797" s="523">
        <v>47848.999988425923</v>
      </c>
      <c r="I1797" s="523">
        <v>41843.912511574075</v>
      </c>
      <c r="J1797" s="520" t="s">
        <v>2465</v>
      </c>
      <c r="K1797" s="520">
        <v>1</v>
      </c>
      <c r="L1797" s="520" t="s">
        <v>2464</v>
      </c>
      <c r="M1797" s="520" t="s">
        <v>15171</v>
      </c>
      <c r="N1797" s="523">
        <v>39482</v>
      </c>
      <c r="O1797" s="520" t="s">
        <v>2464</v>
      </c>
      <c r="P1797" s="520" t="s">
        <v>2464</v>
      </c>
      <c r="Q1797" s="520" t="s">
        <v>2464</v>
      </c>
      <c r="R1797" s="520" t="s">
        <v>2464</v>
      </c>
      <c r="S1797" s="520" t="s">
        <v>2464</v>
      </c>
      <c r="T1797" s="520" t="s">
        <v>2464</v>
      </c>
      <c r="U1797" s="520" t="s">
        <v>2464</v>
      </c>
      <c r="V1797" s="520" t="s">
        <v>2464</v>
      </c>
      <c r="W1797" s="520" t="s">
        <v>6192</v>
      </c>
      <c r="X1797" s="520" t="s">
        <v>6193</v>
      </c>
      <c r="Y1797" s="520" t="s">
        <v>2464</v>
      </c>
      <c r="Z1797" s="520" t="s">
        <v>2464</v>
      </c>
      <c r="AA1797" s="520" t="s">
        <v>2690</v>
      </c>
      <c r="AB1797" s="520" t="s">
        <v>15172</v>
      </c>
      <c r="AC1797" s="520" t="s">
        <v>2464</v>
      </c>
      <c r="AD1797" s="520" t="s">
        <v>2464</v>
      </c>
      <c r="AE1797" s="520" t="s">
        <v>2464</v>
      </c>
      <c r="AF1797" s="520" t="s">
        <v>2665</v>
      </c>
      <c r="AG1797" s="520" t="s">
        <v>2464</v>
      </c>
    </row>
    <row r="1798" spans="1:33" ht="12.75" hidden="1" customHeight="1" outlineLevel="1">
      <c r="A1798" s="520" t="s">
        <v>15173</v>
      </c>
      <c r="B1798" s="520" t="s">
        <v>15174</v>
      </c>
      <c r="C1798" s="520" t="s">
        <v>15174</v>
      </c>
      <c r="D1798" s="520" t="s">
        <v>15175</v>
      </c>
      <c r="E1798" s="520" t="s">
        <v>14901</v>
      </c>
      <c r="F1798" s="520">
        <v>1</v>
      </c>
      <c r="G1798" s="523">
        <v>36526.000011574077</v>
      </c>
      <c r="H1798" s="523">
        <v>47848.999988425923</v>
      </c>
      <c r="I1798" s="523">
        <v>41843.912511574075</v>
      </c>
      <c r="J1798" s="520" t="s">
        <v>2465</v>
      </c>
      <c r="K1798" s="520">
        <v>1</v>
      </c>
      <c r="L1798" s="520" t="s">
        <v>2464</v>
      </c>
      <c r="M1798" s="520" t="s">
        <v>15176</v>
      </c>
      <c r="N1798" s="523">
        <v>39482</v>
      </c>
      <c r="O1798" s="520" t="s">
        <v>2464</v>
      </c>
      <c r="P1798" s="520" t="s">
        <v>2464</v>
      </c>
      <c r="Q1798" s="520" t="s">
        <v>2464</v>
      </c>
      <c r="R1798" s="520" t="s">
        <v>2464</v>
      </c>
      <c r="S1798" s="520" t="s">
        <v>2464</v>
      </c>
      <c r="T1798" s="520" t="s">
        <v>2464</v>
      </c>
      <c r="U1798" s="520" t="s">
        <v>2464</v>
      </c>
      <c r="V1798" s="520" t="s">
        <v>2464</v>
      </c>
      <c r="W1798" s="520" t="s">
        <v>6192</v>
      </c>
      <c r="X1798" s="520" t="s">
        <v>6193</v>
      </c>
      <c r="Y1798" s="520" t="s">
        <v>2464</v>
      </c>
      <c r="Z1798" s="520" t="s">
        <v>2464</v>
      </c>
      <c r="AA1798" s="520" t="s">
        <v>2690</v>
      </c>
      <c r="AB1798" s="520" t="s">
        <v>15177</v>
      </c>
      <c r="AC1798" s="520" t="s">
        <v>2464</v>
      </c>
      <c r="AD1798" s="520" t="s">
        <v>2464</v>
      </c>
      <c r="AE1798" s="520" t="s">
        <v>2464</v>
      </c>
      <c r="AF1798" s="520" t="s">
        <v>2665</v>
      </c>
      <c r="AG1798" s="520" t="s">
        <v>2464</v>
      </c>
    </row>
    <row r="1799" spans="1:33" ht="12.75" hidden="1" customHeight="1" outlineLevel="1">
      <c r="A1799" s="520" t="s">
        <v>15178</v>
      </c>
      <c r="B1799" s="520" t="s">
        <v>15179</v>
      </c>
      <c r="C1799" s="520" t="s">
        <v>15179</v>
      </c>
      <c r="D1799" s="520" t="s">
        <v>15180</v>
      </c>
      <c r="E1799" s="520" t="s">
        <v>14901</v>
      </c>
      <c r="F1799" s="520">
        <v>1</v>
      </c>
      <c r="G1799" s="523">
        <v>36526.000011574077</v>
      </c>
      <c r="H1799" s="523">
        <v>47848.999988425923</v>
      </c>
      <c r="I1799" s="523">
        <v>41843.912511574075</v>
      </c>
      <c r="J1799" s="520" t="s">
        <v>2465</v>
      </c>
      <c r="K1799" s="520">
        <v>1</v>
      </c>
      <c r="L1799" s="520" t="s">
        <v>2464</v>
      </c>
      <c r="M1799" s="520" t="s">
        <v>15181</v>
      </c>
      <c r="N1799" s="523">
        <v>39482</v>
      </c>
      <c r="O1799" s="520" t="s">
        <v>2464</v>
      </c>
      <c r="P1799" s="520" t="s">
        <v>2464</v>
      </c>
      <c r="Q1799" s="520" t="s">
        <v>2464</v>
      </c>
      <c r="R1799" s="520" t="s">
        <v>2464</v>
      </c>
      <c r="S1799" s="520" t="s">
        <v>2464</v>
      </c>
      <c r="T1799" s="520" t="s">
        <v>2464</v>
      </c>
      <c r="U1799" s="520" t="s">
        <v>2464</v>
      </c>
      <c r="V1799" s="520" t="s">
        <v>2464</v>
      </c>
      <c r="W1799" s="520" t="s">
        <v>6192</v>
      </c>
      <c r="X1799" s="520" t="s">
        <v>6193</v>
      </c>
      <c r="Y1799" s="520" t="s">
        <v>2464</v>
      </c>
      <c r="Z1799" s="520" t="s">
        <v>2464</v>
      </c>
      <c r="AA1799" s="520" t="s">
        <v>2690</v>
      </c>
      <c r="AB1799" s="520" t="s">
        <v>15182</v>
      </c>
      <c r="AC1799" s="520" t="s">
        <v>2464</v>
      </c>
      <c r="AD1799" s="520" t="s">
        <v>2464</v>
      </c>
      <c r="AE1799" s="520" t="s">
        <v>2464</v>
      </c>
      <c r="AF1799" s="520" t="s">
        <v>2665</v>
      </c>
      <c r="AG1799" s="520" t="s">
        <v>2464</v>
      </c>
    </row>
    <row r="1800" spans="1:33" ht="12.75" hidden="1" customHeight="1" outlineLevel="1">
      <c r="A1800" s="520" t="s">
        <v>15183</v>
      </c>
      <c r="B1800" s="520" t="s">
        <v>15184</v>
      </c>
      <c r="C1800" s="520" t="s">
        <v>15184</v>
      </c>
      <c r="D1800" s="520" t="s">
        <v>15185</v>
      </c>
      <c r="E1800" s="520" t="s">
        <v>14901</v>
      </c>
      <c r="F1800" s="520">
        <v>1</v>
      </c>
      <c r="G1800" s="523">
        <v>36526.000011574077</v>
      </c>
      <c r="H1800" s="523">
        <v>47848.999988425923</v>
      </c>
      <c r="I1800" s="523">
        <v>41843.912511574075</v>
      </c>
      <c r="J1800" s="520" t="s">
        <v>2465</v>
      </c>
      <c r="K1800" s="520">
        <v>1</v>
      </c>
      <c r="L1800" s="520" t="s">
        <v>2464</v>
      </c>
      <c r="M1800" s="520" t="s">
        <v>15186</v>
      </c>
      <c r="N1800" s="523">
        <v>39482</v>
      </c>
      <c r="O1800" s="520" t="s">
        <v>2464</v>
      </c>
      <c r="P1800" s="520" t="s">
        <v>2464</v>
      </c>
      <c r="Q1800" s="520" t="s">
        <v>2464</v>
      </c>
      <c r="R1800" s="520" t="s">
        <v>2464</v>
      </c>
      <c r="S1800" s="520" t="s">
        <v>2464</v>
      </c>
      <c r="T1800" s="520" t="s">
        <v>2464</v>
      </c>
      <c r="U1800" s="520" t="s">
        <v>2464</v>
      </c>
      <c r="V1800" s="520" t="s">
        <v>2464</v>
      </c>
      <c r="W1800" s="520" t="s">
        <v>6192</v>
      </c>
      <c r="X1800" s="520" t="s">
        <v>6193</v>
      </c>
      <c r="Y1800" s="520" t="s">
        <v>2464</v>
      </c>
      <c r="Z1800" s="520" t="s">
        <v>2464</v>
      </c>
      <c r="AA1800" s="520" t="s">
        <v>2690</v>
      </c>
      <c r="AB1800" s="520" t="s">
        <v>15187</v>
      </c>
      <c r="AC1800" s="520" t="s">
        <v>2464</v>
      </c>
      <c r="AD1800" s="520" t="s">
        <v>2464</v>
      </c>
      <c r="AE1800" s="520" t="s">
        <v>2464</v>
      </c>
      <c r="AF1800" s="520" t="s">
        <v>2665</v>
      </c>
      <c r="AG1800" s="520" t="s">
        <v>2464</v>
      </c>
    </row>
    <row r="1801" spans="1:33" ht="12.75" hidden="1" customHeight="1" outlineLevel="1">
      <c r="A1801" s="520" t="s">
        <v>15188</v>
      </c>
      <c r="B1801" s="520" t="s">
        <v>15189</v>
      </c>
      <c r="C1801" s="520" t="s">
        <v>15189</v>
      </c>
      <c r="D1801" s="520" t="s">
        <v>15190</v>
      </c>
      <c r="E1801" s="520" t="s">
        <v>14901</v>
      </c>
      <c r="F1801" s="520">
        <v>1</v>
      </c>
      <c r="G1801" s="523">
        <v>36526.000011574077</v>
      </c>
      <c r="H1801" s="523">
        <v>47848.999988425923</v>
      </c>
      <c r="I1801" s="523">
        <v>41843.912511574075</v>
      </c>
      <c r="J1801" s="520" t="s">
        <v>2465</v>
      </c>
      <c r="K1801" s="520">
        <v>1</v>
      </c>
      <c r="L1801" s="520" t="s">
        <v>2464</v>
      </c>
      <c r="M1801" s="520" t="s">
        <v>15191</v>
      </c>
      <c r="N1801" s="523">
        <v>39482</v>
      </c>
      <c r="O1801" s="520" t="s">
        <v>2464</v>
      </c>
      <c r="P1801" s="520" t="s">
        <v>2464</v>
      </c>
      <c r="Q1801" s="520" t="s">
        <v>2464</v>
      </c>
      <c r="R1801" s="520" t="s">
        <v>2464</v>
      </c>
      <c r="S1801" s="520" t="s">
        <v>2464</v>
      </c>
      <c r="T1801" s="520" t="s">
        <v>2464</v>
      </c>
      <c r="U1801" s="520" t="s">
        <v>2464</v>
      </c>
      <c r="V1801" s="520" t="s">
        <v>2464</v>
      </c>
      <c r="W1801" s="520" t="s">
        <v>6192</v>
      </c>
      <c r="X1801" s="520" t="s">
        <v>6193</v>
      </c>
      <c r="Y1801" s="520" t="s">
        <v>2464</v>
      </c>
      <c r="Z1801" s="520" t="s">
        <v>2464</v>
      </c>
      <c r="AA1801" s="520" t="s">
        <v>2690</v>
      </c>
      <c r="AB1801" s="520" t="s">
        <v>15192</v>
      </c>
      <c r="AC1801" s="520" t="s">
        <v>2464</v>
      </c>
      <c r="AD1801" s="520" t="s">
        <v>2464</v>
      </c>
      <c r="AE1801" s="520" t="s">
        <v>2464</v>
      </c>
      <c r="AF1801" s="520" t="s">
        <v>2665</v>
      </c>
      <c r="AG1801" s="520" t="s">
        <v>2464</v>
      </c>
    </row>
    <row r="1802" spans="1:33" ht="12.75" hidden="1" customHeight="1" outlineLevel="1">
      <c r="A1802" s="520" t="s">
        <v>15193</v>
      </c>
      <c r="B1802" s="520" t="s">
        <v>15194</v>
      </c>
      <c r="C1802" s="520" t="s">
        <v>15194</v>
      </c>
      <c r="D1802" s="520" t="s">
        <v>15195</v>
      </c>
      <c r="E1802" s="520" t="s">
        <v>14901</v>
      </c>
      <c r="F1802" s="520">
        <v>1</v>
      </c>
      <c r="G1802" s="523">
        <v>36526.000011574077</v>
      </c>
      <c r="H1802" s="523">
        <v>47848.999988425923</v>
      </c>
      <c r="I1802" s="523">
        <v>41843.912511574075</v>
      </c>
      <c r="J1802" s="520" t="s">
        <v>2465</v>
      </c>
      <c r="K1802" s="520">
        <v>1</v>
      </c>
      <c r="L1802" s="520" t="s">
        <v>2464</v>
      </c>
      <c r="M1802" s="520" t="s">
        <v>15196</v>
      </c>
      <c r="N1802" s="523">
        <v>39482</v>
      </c>
      <c r="O1802" s="520" t="s">
        <v>2464</v>
      </c>
      <c r="P1802" s="520" t="s">
        <v>2464</v>
      </c>
      <c r="Q1802" s="520" t="s">
        <v>2464</v>
      </c>
      <c r="R1802" s="520" t="s">
        <v>2464</v>
      </c>
      <c r="S1802" s="520" t="s">
        <v>2464</v>
      </c>
      <c r="T1802" s="520" t="s">
        <v>2464</v>
      </c>
      <c r="U1802" s="520" t="s">
        <v>2464</v>
      </c>
      <c r="V1802" s="520" t="s">
        <v>2464</v>
      </c>
      <c r="W1802" s="520" t="s">
        <v>6244</v>
      </c>
      <c r="X1802" s="520" t="s">
        <v>6245</v>
      </c>
      <c r="Y1802" s="520" t="s">
        <v>2464</v>
      </c>
      <c r="Z1802" s="520" t="s">
        <v>2464</v>
      </c>
      <c r="AA1802" s="520" t="s">
        <v>2690</v>
      </c>
      <c r="AB1802" s="520" t="s">
        <v>15197</v>
      </c>
      <c r="AC1802" s="520" t="s">
        <v>2464</v>
      </c>
      <c r="AD1802" s="520" t="s">
        <v>2464</v>
      </c>
      <c r="AE1802" s="520" t="s">
        <v>2464</v>
      </c>
      <c r="AF1802" s="520" t="s">
        <v>2665</v>
      </c>
      <c r="AG1802" s="520" t="s">
        <v>2464</v>
      </c>
    </row>
    <row r="1803" spans="1:33" ht="12.75" hidden="1" customHeight="1" outlineLevel="1">
      <c r="A1803" s="520" t="s">
        <v>15198</v>
      </c>
      <c r="B1803" s="520" t="s">
        <v>15199</v>
      </c>
      <c r="C1803" s="520" t="s">
        <v>15199</v>
      </c>
      <c r="D1803" s="520" t="s">
        <v>15200</v>
      </c>
      <c r="E1803" s="520" t="s">
        <v>14901</v>
      </c>
      <c r="F1803" s="520">
        <v>1</v>
      </c>
      <c r="G1803" s="523">
        <v>36526.000011574077</v>
      </c>
      <c r="H1803" s="523">
        <v>47848.999988425923</v>
      </c>
      <c r="I1803" s="523">
        <v>41843.912511574075</v>
      </c>
      <c r="J1803" s="520" t="s">
        <v>2465</v>
      </c>
      <c r="K1803" s="520">
        <v>1</v>
      </c>
      <c r="L1803" s="520" t="s">
        <v>2464</v>
      </c>
      <c r="M1803" s="520" t="s">
        <v>15201</v>
      </c>
      <c r="N1803" s="523">
        <v>39482</v>
      </c>
      <c r="O1803" s="520" t="s">
        <v>2464</v>
      </c>
      <c r="P1803" s="520" t="s">
        <v>2464</v>
      </c>
      <c r="Q1803" s="520" t="s">
        <v>2464</v>
      </c>
      <c r="R1803" s="520" t="s">
        <v>2464</v>
      </c>
      <c r="S1803" s="520" t="s">
        <v>2464</v>
      </c>
      <c r="T1803" s="520" t="s">
        <v>2464</v>
      </c>
      <c r="U1803" s="520" t="s">
        <v>2464</v>
      </c>
      <c r="V1803" s="520" t="s">
        <v>2464</v>
      </c>
      <c r="W1803" s="520" t="s">
        <v>6244</v>
      </c>
      <c r="X1803" s="520" t="s">
        <v>6245</v>
      </c>
      <c r="Y1803" s="520" t="s">
        <v>2464</v>
      </c>
      <c r="Z1803" s="520" t="s">
        <v>2464</v>
      </c>
      <c r="AA1803" s="520" t="s">
        <v>2690</v>
      </c>
      <c r="AB1803" s="520" t="s">
        <v>15202</v>
      </c>
      <c r="AC1803" s="520" t="s">
        <v>2464</v>
      </c>
      <c r="AD1803" s="520" t="s">
        <v>2464</v>
      </c>
      <c r="AE1803" s="520" t="s">
        <v>2464</v>
      </c>
      <c r="AF1803" s="520" t="s">
        <v>2665</v>
      </c>
      <c r="AG1803" s="520" t="s">
        <v>2464</v>
      </c>
    </row>
    <row r="1804" spans="1:33" ht="12.75" hidden="1" customHeight="1" outlineLevel="1">
      <c r="A1804" s="520" t="s">
        <v>15203</v>
      </c>
      <c r="B1804" s="520" t="s">
        <v>15204</v>
      </c>
      <c r="C1804" s="520" t="s">
        <v>15204</v>
      </c>
      <c r="D1804" s="520" t="s">
        <v>15205</v>
      </c>
      <c r="E1804" s="520" t="s">
        <v>14901</v>
      </c>
      <c r="F1804" s="520">
        <v>1</v>
      </c>
      <c r="G1804" s="523">
        <v>36526.000011574077</v>
      </c>
      <c r="H1804" s="523">
        <v>47848.999988425923</v>
      </c>
      <c r="I1804" s="523">
        <v>41843.912511574075</v>
      </c>
      <c r="J1804" s="520" t="s">
        <v>2465</v>
      </c>
      <c r="K1804" s="520">
        <v>1</v>
      </c>
      <c r="L1804" s="520" t="s">
        <v>2464</v>
      </c>
      <c r="M1804" s="520" t="s">
        <v>15206</v>
      </c>
      <c r="N1804" s="523">
        <v>39482</v>
      </c>
      <c r="O1804" s="520" t="s">
        <v>2464</v>
      </c>
      <c r="P1804" s="520" t="s">
        <v>2464</v>
      </c>
      <c r="Q1804" s="520" t="s">
        <v>2464</v>
      </c>
      <c r="R1804" s="520" t="s">
        <v>2464</v>
      </c>
      <c r="S1804" s="520" t="s">
        <v>2464</v>
      </c>
      <c r="T1804" s="520" t="s">
        <v>2464</v>
      </c>
      <c r="U1804" s="520" t="s">
        <v>2464</v>
      </c>
      <c r="V1804" s="520" t="s">
        <v>2464</v>
      </c>
      <c r="W1804" s="520" t="s">
        <v>6839</v>
      </c>
      <c r="X1804" s="520" t="s">
        <v>6256</v>
      </c>
      <c r="Y1804" s="520" t="s">
        <v>2464</v>
      </c>
      <c r="Z1804" s="520" t="s">
        <v>2464</v>
      </c>
      <c r="AA1804" s="520" t="s">
        <v>2690</v>
      </c>
      <c r="AB1804" s="520" t="s">
        <v>15207</v>
      </c>
      <c r="AC1804" s="520" t="s">
        <v>2464</v>
      </c>
      <c r="AD1804" s="520" t="s">
        <v>2464</v>
      </c>
      <c r="AE1804" s="520" t="s">
        <v>2464</v>
      </c>
      <c r="AF1804" s="520" t="s">
        <v>2665</v>
      </c>
      <c r="AG1804" s="520" t="s">
        <v>2464</v>
      </c>
    </row>
    <row r="1805" spans="1:33" ht="12.75" hidden="1" customHeight="1" outlineLevel="1">
      <c r="A1805" s="520" t="s">
        <v>15208</v>
      </c>
      <c r="B1805" s="520" t="s">
        <v>15209</v>
      </c>
      <c r="C1805" s="520" t="s">
        <v>15209</v>
      </c>
      <c r="D1805" s="520" t="s">
        <v>15210</v>
      </c>
      <c r="E1805" s="520" t="s">
        <v>14901</v>
      </c>
      <c r="F1805" s="520">
        <v>1</v>
      </c>
      <c r="G1805" s="523">
        <v>36526.000011574077</v>
      </c>
      <c r="H1805" s="523">
        <v>47848.999988425923</v>
      </c>
      <c r="I1805" s="523">
        <v>41843.912511574075</v>
      </c>
      <c r="J1805" s="520" t="s">
        <v>2465</v>
      </c>
      <c r="K1805" s="520">
        <v>1</v>
      </c>
      <c r="L1805" s="520" t="s">
        <v>2464</v>
      </c>
      <c r="M1805" s="520" t="s">
        <v>15211</v>
      </c>
      <c r="N1805" s="523">
        <v>39482</v>
      </c>
      <c r="O1805" s="520" t="s">
        <v>2464</v>
      </c>
      <c r="P1805" s="520" t="s">
        <v>2464</v>
      </c>
      <c r="Q1805" s="520" t="s">
        <v>2464</v>
      </c>
      <c r="R1805" s="520" t="s">
        <v>2464</v>
      </c>
      <c r="S1805" s="520" t="s">
        <v>2464</v>
      </c>
      <c r="T1805" s="520" t="s">
        <v>2464</v>
      </c>
      <c r="U1805" s="520" t="s">
        <v>2464</v>
      </c>
      <c r="V1805" s="520" t="s">
        <v>2464</v>
      </c>
      <c r="W1805" s="520" t="s">
        <v>6262</v>
      </c>
      <c r="X1805" s="520" t="s">
        <v>6263</v>
      </c>
      <c r="Y1805" s="520" t="s">
        <v>2464</v>
      </c>
      <c r="Z1805" s="520" t="s">
        <v>2464</v>
      </c>
      <c r="AA1805" s="520" t="s">
        <v>2690</v>
      </c>
      <c r="AB1805" s="520" t="s">
        <v>15212</v>
      </c>
      <c r="AC1805" s="520" t="s">
        <v>2464</v>
      </c>
      <c r="AD1805" s="520" t="s">
        <v>2464</v>
      </c>
      <c r="AE1805" s="520" t="s">
        <v>2464</v>
      </c>
      <c r="AF1805" s="520" t="s">
        <v>2665</v>
      </c>
      <c r="AG1805" s="520" t="s">
        <v>2464</v>
      </c>
    </row>
    <row r="1806" spans="1:33" ht="12.75" hidden="1" customHeight="1" outlineLevel="1">
      <c r="A1806" s="520" t="s">
        <v>15213</v>
      </c>
      <c r="B1806" s="520" t="s">
        <v>15214</v>
      </c>
      <c r="C1806" s="520" t="s">
        <v>15214</v>
      </c>
      <c r="D1806" s="520" t="s">
        <v>15215</v>
      </c>
      <c r="E1806" s="520" t="s">
        <v>14901</v>
      </c>
      <c r="F1806" s="520">
        <v>1</v>
      </c>
      <c r="G1806" s="523">
        <v>36526.000011574077</v>
      </c>
      <c r="H1806" s="523">
        <v>47848.999988425923</v>
      </c>
      <c r="I1806" s="523">
        <v>41843.912511574075</v>
      </c>
      <c r="J1806" s="520" t="s">
        <v>2465</v>
      </c>
      <c r="K1806" s="520">
        <v>1</v>
      </c>
      <c r="L1806" s="520" t="s">
        <v>2464</v>
      </c>
      <c r="M1806" s="520" t="s">
        <v>15216</v>
      </c>
      <c r="N1806" s="523">
        <v>39482</v>
      </c>
      <c r="O1806" s="520" t="s">
        <v>2464</v>
      </c>
      <c r="P1806" s="520" t="s">
        <v>2464</v>
      </c>
      <c r="Q1806" s="520" t="s">
        <v>2464</v>
      </c>
      <c r="R1806" s="520" t="s">
        <v>2464</v>
      </c>
      <c r="S1806" s="520" t="s">
        <v>2464</v>
      </c>
      <c r="T1806" s="520" t="s">
        <v>2464</v>
      </c>
      <c r="U1806" s="520" t="s">
        <v>2464</v>
      </c>
      <c r="V1806" s="520" t="s">
        <v>2464</v>
      </c>
      <c r="W1806" s="520" t="s">
        <v>6262</v>
      </c>
      <c r="X1806" s="520" t="s">
        <v>6263</v>
      </c>
      <c r="Y1806" s="520" t="s">
        <v>2464</v>
      </c>
      <c r="Z1806" s="520" t="s">
        <v>2464</v>
      </c>
      <c r="AA1806" s="520" t="s">
        <v>2690</v>
      </c>
      <c r="AB1806" s="520" t="s">
        <v>15217</v>
      </c>
      <c r="AC1806" s="520" t="s">
        <v>2464</v>
      </c>
      <c r="AD1806" s="520" t="s">
        <v>2464</v>
      </c>
      <c r="AE1806" s="520" t="s">
        <v>2464</v>
      </c>
      <c r="AF1806" s="520" t="s">
        <v>2665</v>
      </c>
      <c r="AG1806" s="520" t="s">
        <v>2464</v>
      </c>
    </row>
    <row r="1807" spans="1:33" ht="12.75" hidden="1" customHeight="1" outlineLevel="1">
      <c r="A1807" s="520" t="s">
        <v>15218</v>
      </c>
      <c r="B1807" s="520" t="s">
        <v>15219</v>
      </c>
      <c r="C1807" s="520" t="s">
        <v>15219</v>
      </c>
      <c r="D1807" s="520" t="s">
        <v>15220</v>
      </c>
      <c r="E1807" s="520" t="s">
        <v>14901</v>
      </c>
      <c r="F1807" s="520">
        <v>1</v>
      </c>
      <c r="G1807" s="523">
        <v>36526.000011574077</v>
      </c>
      <c r="H1807" s="523">
        <v>47848.999988425923</v>
      </c>
      <c r="I1807" s="523">
        <v>41843.912511574075</v>
      </c>
      <c r="J1807" s="520" t="s">
        <v>2465</v>
      </c>
      <c r="K1807" s="520">
        <v>1</v>
      </c>
      <c r="L1807" s="520" t="s">
        <v>2464</v>
      </c>
      <c r="M1807" s="520" t="s">
        <v>15221</v>
      </c>
      <c r="N1807" s="523">
        <v>39482</v>
      </c>
      <c r="O1807" s="520" t="s">
        <v>2464</v>
      </c>
      <c r="P1807" s="520" t="s">
        <v>2464</v>
      </c>
      <c r="Q1807" s="520" t="s">
        <v>2464</v>
      </c>
      <c r="R1807" s="520" t="s">
        <v>2464</v>
      </c>
      <c r="S1807" s="520" t="s">
        <v>2464</v>
      </c>
      <c r="T1807" s="520" t="s">
        <v>2464</v>
      </c>
      <c r="U1807" s="520" t="s">
        <v>2464</v>
      </c>
      <c r="V1807" s="520" t="s">
        <v>2464</v>
      </c>
      <c r="W1807" s="520" t="s">
        <v>6262</v>
      </c>
      <c r="X1807" s="520" t="s">
        <v>6263</v>
      </c>
      <c r="Y1807" s="520" t="s">
        <v>2464</v>
      </c>
      <c r="Z1807" s="520" t="s">
        <v>2464</v>
      </c>
      <c r="AA1807" s="520" t="s">
        <v>2690</v>
      </c>
      <c r="AB1807" s="520" t="s">
        <v>15222</v>
      </c>
      <c r="AC1807" s="520" t="s">
        <v>2464</v>
      </c>
      <c r="AD1807" s="520" t="s">
        <v>2464</v>
      </c>
      <c r="AE1807" s="520" t="s">
        <v>2464</v>
      </c>
      <c r="AF1807" s="520" t="s">
        <v>2665</v>
      </c>
      <c r="AG1807" s="520" t="s">
        <v>2464</v>
      </c>
    </row>
    <row r="1808" spans="1:33" ht="12.75" hidden="1" customHeight="1" outlineLevel="1">
      <c r="A1808" s="520" t="s">
        <v>15223</v>
      </c>
      <c r="B1808" s="520" t="s">
        <v>15224</v>
      </c>
      <c r="C1808" s="520" t="s">
        <v>15224</v>
      </c>
      <c r="D1808" s="520" t="s">
        <v>15225</v>
      </c>
      <c r="E1808" s="520" t="s">
        <v>14901</v>
      </c>
      <c r="F1808" s="520">
        <v>1</v>
      </c>
      <c r="G1808" s="523">
        <v>36526.000011574077</v>
      </c>
      <c r="H1808" s="523">
        <v>47848.999988425923</v>
      </c>
      <c r="I1808" s="523">
        <v>41843.912511574075</v>
      </c>
      <c r="J1808" s="520" t="s">
        <v>2465</v>
      </c>
      <c r="K1808" s="520">
        <v>1</v>
      </c>
      <c r="L1808" s="520" t="s">
        <v>2464</v>
      </c>
      <c r="M1808" s="520" t="s">
        <v>15226</v>
      </c>
      <c r="N1808" s="523">
        <v>39482</v>
      </c>
      <c r="O1808" s="520" t="s">
        <v>2464</v>
      </c>
      <c r="P1808" s="520" t="s">
        <v>2464</v>
      </c>
      <c r="Q1808" s="520" t="s">
        <v>2464</v>
      </c>
      <c r="R1808" s="520" t="s">
        <v>2464</v>
      </c>
      <c r="S1808" s="520" t="s">
        <v>2464</v>
      </c>
      <c r="T1808" s="520" t="s">
        <v>2464</v>
      </c>
      <c r="U1808" s="520" t="s">
        <v>2464</v>
      </c>
      <c r="V1808" s="520" t="s">
        <v>2464</v>
      </c>
      <c r="W1808" s="520" t="s">
        <v>6262</v>
      </c>
      <c r="X1808" s="520" t="s">
        <v>6263</v>
      </c>
      <c r="Y1808" s="520" t="s">
        <v>2464</v>
      </c>
      <c r="Z1808" s="520" t="s">
        <v>2464</v>
      </c>
      <c r="AA1808" s="520" t="s">
        <v>2690</v>
      </c>
      <c r="AB1808" s="520" t="s">
        <v>15227</v>
      </c>
      <c r="AC1808" s="520" t="s">
        <v>2464</v>
      </c>
      <c r="AD1808" s="520" t="s">
        <v>2464</v>
      </c>
      <c r="AE1808" s="520" t="s">
        <v>2464</v>
      </c>
      <c r="AF1808" s="520" t="s">
        <v>2665</v>
      </c>
      <c r="AG1808" s="520" t="s">
        <v>2464</v>
      </c>
    </row>
    <row r="1809" spans="1:33" ht="12.75" hidden="1" customHeight="1" outlineLevel="1">
      <c r="A1809" s="520" t="s">
        <v>15228</v>
      </c>
      <c r="B1809" s="520" t="s">
        <v>15229</v>
      </c>
      <c r="C1809" s="520" t="s">
        <v>15229</v>
      </c>
      <c r="D1809" s="520" t="s">
        <v>15230</v>
      </c>
      <c r="E1809" s="520" t="s">
        <v>14901</v>
      </c>
      <c r="F1809" s="520">
        <v>1</v>
      </c>
      <c r="G1809" s="523">
        <v>36526.000011574077</v>
      </c>
      <c r="H1809" s="523">
        <v>47848.999988425923</v>
      </c>
      <c r="I1809" s="523">
        <v>41843.912511574075</v>
      </c>
      <c r="J1809" s="520" t="s">
        <v>2465</v>
      </c>
      <c r="K1809" s="520">
        <v>1</v>
      </c>
      <c r="L1809" s="520" t="s">
        <v>2464</v>
      </c>
      <c r="M1809" s="520" t="s">
        <v>15231</v>
      </c>
      <c r="N1809" s="523">
        <v>39482</v>
      </c>
      <c r="O1809" s="520" t="s">
        <v>2464</v>
      </c>
      <c r="P1809" s="520" t="s">
        <v>2464</v>
      </c>
      <c r="Q1809" s="520" t="s">
        <v>2464</v>
      </c>
      <c r="R1809" s="520" t="s">
        <v>2464</v>
      </c>
      <c r="S1809" s="520" t="s">
        <v>2464</v>
      </c>
      <c r="T1809" s="520" t="s">
        <v>2464</v>
      </c>
      <c r="U1809" s="520" t="s">
        <v>2464</v>
      </c>
      <c r="V1809" s="520" t="s">
        <v>2464</v>
      </c>
      <c r="W1809" s="520" t="s">
        <v>6262</v>
      </c>
      <c r="X1809" s="520" t="s">
        <v>6263</v>
      </c>
      <c r="Y1809" s="520" t="s">
        <v>2464</v>
      </c>
      <c r="Z1809" s="520" t="s">
        <v>2464</v>
      </c>
      <c r="AA1809" s="520" t="s">
        <v>2690</v>
      </c>
      <c r="AB1809" s="520" t="s">
        <v>15232</v>
      </c>
      <c r="AC1809" s="520" t="s">
        <v>2464</v>
      </c>
      <c r="AD1809" s="520" t="s">
        <v>2464</v>
      </c>
      <c r="AE1809" s="520" t="s">
        <v>2464</v>
      </c>
      <c r="AF1809" s="520" t="s">
        <v>2665</v>
      </c>
      <c r="AG1809" s="520" t="s">
        <v>2464</v>
      </c>
    </row>
    <row r="1810" spans="1:33" ht="12.75" hidden="1" customHeight="1" outlineLevel="1">
      <c r="A1810" s="520" t="s">
        <v>15233</v>
      </c>
      <c r="B1810" s="520" t="s">
        <v>15234</v>
      </c>
      <c r="C1810" s="520" t="s">
        <v>15234</v>
      </c>
      <c r="D1810" s="520" t="s">
        <v>15235</v>
      </c>
      <c r="E1810" s="520" t="s">
        <v>14901</v>
      </c>
      <c r="F1810" s="520">
        <v>1</v>
      </c>
      <c r="G1810" s="523">
        <v>36526.000011574077</v>
      </c>
      <c r="H1810" s="523">
        <v>47848.999988425923</v>
      </c>
      <c r="I1810" s="523">
        <v>41843.912511574075</v>
      </c>
      <c r="J1810" s="520" t="s">
        <v>2465</v>
      </c>
      <c r="K1810" s="520">
        <v>1</v>
      </c>
      <c r="L1810" s="520" t="s">
        <v>2464</v>
      </c>
      <c r="M1810" s="520" t="s">
        <v>15236</v>
      </c>
      <c r="N1810" s="523">
        <v>39482</v>
      </c>
      <c r="O1810" s="520" t="s">
        <v>2464</v>
      </c>
      <c r="P1810" s="520" t="s">
        <v>2464</v>
      </c>
      <c r="Q1810" s="520" t="s">
        <v>2464</v>
      </c>
      <c r="R1810" s="520" t="s">
        <v>2464</v>
      </c>
      <c r="S1810" s="520" t="s">
        <v>2464</v>
      </c>
      <c r="T1810" s="520" t="s">
        <v>2464</v>
      </c>
      <c r="U1810" s="520" t="s">
        <v>2464</v>
      </c>
      <c r="V1810" s="520" t="s">
        <v>2464</v>
      </c>
      <c r="W1810" s="520" t="s">
        <v>6262</v>
      </c>
      <c r="X1810" s="520" t="s">
        <v>6263</v>
      </c>
      <c r="Y1810" s="520" t="s">
        <v>2464</v>
      </c>
      <c r="Z1810" s="520" t="s">
        <v>2464</v>
      </c>
      <c r="AA1810" s="520" t="s">
        <v>2690</v>
      </c>
      <c r="AB1810" s="520" t="s">
        <v>15237</v>
      </c>
      <c r="AC1810" s="520" t="s">
        <v>2464</v>
      </c>
      <c r="AD1810" s="520" t="s">
        <v>2464</v>
      </c>
      <c r="AE1810" s="520" t="s">
        <v>2464</v>
      </c>
      <c r="AF1810" s="520" t="s">
        <v>2665</v>
      </c>
      <c r="AG1810" s="520" t="s">
        <v>2464</v>
      </c>
    </row>
    <row r="1811" spans="1:33" ht="12.75" hidden="1" customHeight="1" outlineLevel="1">
      <c r="A1811" s="520" t="s">
        <v>15238</v>
      </c>
      <c r="B1811" s="520" t="s">
        <v>15239</v>
      </c>
      <c r="C1811" s="520" t="s">
        <v>15239</v>
      </c>
      <c r="D1811" s="520" t="s">
        <v>15240</v>
      </c>
      <c r="E1811" s="520" t="s">
        <v>14901</v>
      </c>
      <c r="F1811" s="520">
        <v>1</v>
      </c>
      <c r="G1811" s="523">
        <v>36526.000011574077</v>
      </c>
      <c r="H1811" s="523">
        <v>47848.999988425923</v>
      </c>
      <c r="I1811" s="523">
        <v>41843.912511574075</v>
      </c>
      <c r="J1811" s="520" t="s">
        <v>2465</v>
      </c>
      <c r="K1811" s="520">
        <v>1</v>
      </c>
      <c r="L1811" s="520" t="s">
        <v>2464</v>
      </c>
      <c r="M1811" s="520" t="s">
        <v>15241</v>
      </c>
      <c r="N1811" s="523">
        <v>39482</v>
      </c>
      <c r="O1811" s="520" t="s">
        <v>2464</v>
      </c>
      <c r="P1811" s="520" t="s">
        <v>2464</v>
      </c>
      <c r="Q1811" s="520" t="s">
        <v>2464</v>
      </c>
      <c r="R1811" s="520" t="s">
        <v>2464</v>
      </c>
      <c r="S1811" s="520" t="s">
        <v>2464</v>
      </c>
      <c r="T1811" s="520" t="s">
        <v>2464</v>
      </c>
      <c r="U1811" s="520" t="s">
        <v>2464</v>
      </c>
      <c r="V1811" s="520" t="s">
        <v>2464</v>
      </c>
      <c r="W1811" s="520" t="s">
        <v>6262</v>
      </c>
      <c r="X1811" s="520" t="s">
        <v>6263</v>
      </c>
      <c r="Y1811" s="520" t="s">
        <v>2464</v>
      </c>
      <c r="Z1811" s="520" t="s">
        <v>2464</v>
      </c>
      <c r="AA1811" s="520" t="s">
        <v>2690</v>
      </c>
      <c r="AB1811" s="520" t="s">
        <v>15242</v>
      </c>
      <c r="AC1811" s="520" t="s">
        <v>2464</v>
      </c>
      <c r="AD1811" s="520" t="s">
        <v>2464</v>
      </c>
      <c r="AE1811" s="520" t="s">
        <v>2464</v>
      </c>
      <c r="AF1811" s="520" t="s">
        <v>2665</v>
      </c>
      <c r="AG1811" s="520" t="s">
        <v>2464</v>
      </c>
    </row>
    <row r="1812" spans="1:33" ht="12.75" hidden="1" customHeight="1" outlineLevel="1">
      <c r="A1812" s="520" t="s">
        <v>15243</v>
      </c>
      <c r="B1812" s="520" t="s">
        <v>15244</v>
      </c>
      <c r="C1812" s="520" t="s">
        <v>15244</v>
      </c>
      <c r="D1812" s="520" t="s">
        <v>15244</v>
      </c>
      <c r="E1812" s="520" t="s">
        <v>14901</v>
      </c>
      <c r="F1812" s="520">
        <v>1</v>
      </c>
      <c r="G1812" s="523">
        <v>36526.000011574077</v>
      </c>
      <c r="H1812" s="523">
        <v>47848.999988425923</v>
      </c>
      <c r="I1812" s="523">
        <v>42599.59003472222</v>
      </c>
      <c r="J1812" s="520" t="s">
        <v>2465</v>
      </c>
      <c r="K1812" s="520">
        <v>1</v>
      </c>
      <c r="L1812" s="520" t="s">
        <v>2464</v>
      </c>
      <c r="M1812" s="520" t="s">
        <v>15245</v>
      </c>
      <c r="N1812" s="523">
        <v>39482</v>
      </c>
      <c r="O1812" s="520" t="s">
        <v>6297</v>
      </c>
      <c r="P1812" s="520" t="s">
        <v>2464</v>
      </c>
      <c r="Q1812" s="520" t="s">
        <v>14664</v>
      </c>
      <c r="R1812" s="520" t="s">
        <v>2464</v>
      </c>
      <c r="S1812" s="520" t="s">
        <v>2464</v>
      </c>
      <c r="T1812" s="520" t="s">
        <v>2464</v>
      </c>
      <c r="U1812" s="520" t="s">
        <v>15246</v>
      </c>
      <c r="V1812" s="520" t="s">
        <v>15247</v>
      </c>
      <c r="W1812" s="520" t="s">
        <v>6302</v>
      </c>
      <c r="X1812" s="520" t="s">
        <v>6303</v>
      </c>
      <c r="Y1812" s="520" t="s">
        <v>15248</v>
      </c>
      <c r="Z1812" s="520" t="s">
        <v>15249</v>
      </c>
      <c r="AA1812" s="520" t="s">
        <v>2690</v>
      </c>
      <c r="AB1812" s="520" t="s">
        <v>15250</v>
      </c>
      <c r="AC1812" s="520" t="s">
        <v>14670</v>
      </c>
      <c r="AD1812" s="520" t="s">
        <v>2464</v>
      </c>
      <c r="AE1812" s="520" t="s">
        <v>6308</v>
      </c>
      <c r="AF1812" s="520" t="s">
        <v>2665</v>
      </c>
      <c r="AG1812" s="520" t="s">
        <v>2464</v>
      </c>
    </row>
    <row r="1813" spans="1:33" ht="12.75" hidden="1" customHeight="1" outlineLevel="1">
      <c r="A1813" s="520" t="s">
        <v>15251</v>
      </c>
      <c r="B1813" s="520" t="s">
        <v>15252</v>
      </c>
      <c r="C1813" s="520" t="s">
        <v>15252</v>
      </c>
      <c r="D1813" s="520" t="s">
        <v>15252</v>
      </c>
      <c r="E1813" s="520" t="s">
        <v>14901</v>
      </c>
      <c r="F1813" s="520">
        <v>1</v>
      </c>
      <c r="G1813" s="523">
        <v>36526.000011574077</v>
      </c>
      <c r="H1813" s="523">
        <v>47848.999988425923</v>
      </c>
      <c r="I1813" s="523">
        <v>42599.59003472222</v>
      </c>
      <c r="J1813" s="520" t="s">
        <v>2465</v>
      </c>
      <c r="K1813" s="520">
        <v>1</v>
      </c>
      <c r="L1813" s="520" t="s">
        <v>2464</v>
      </c>
      <c r="M1813" s="520" t="s">
        <v>15253</v>
      </c>
      <c r="N1813" s="523">
        <v>39482</v>
      </c>
      <c r="O1813" s="520" t="s">
        <v>6297</v>
      </c>
      <c r="P1813" s="520" t="s">
        <v>2464</v>
      </c>
      <c r="Q1813" s="520" t="s">
        <v>14674</v>
      </c>
      <c r="R1813" s="520" t="s">
        <v>2464</v>
      </c>
      <c r="S1813" s="520" t="s">
        <v>15254</v>
      </c>
      <c r="T1813" s="520" t="s">
        <v>2464</v>
      </c>
      <c r="U1813" s="520" t="s">
        <v>15255</v>
      </c>
      <c r="V1813" s="520" t="s">
        <v>15256</v>
      </c>
      <c r="W1813" s="520" t="s">
        <v>6302</v>
      </c>
      <c r="X1813" s="520" t="s">
        <v>6303</v>
      </c>
      <c r="Y1813" s="520" t="s">
        <v>15257</v>
      </c>
      <c r="Z1813" s="520" t="s">
        <v>15258</v>
      </c>
      <c r="AA1813" s="520" t="s">
        <v>2690</v>
      </c>
      <c r="AB1813" s="520" t="s">
        <v>15259</v>
      </c>
      <c r="AC1813" s="520" t="s">
        <v>14681</v>
      </c>
      <c r="AD1813" s="520" t="s">
        <v>2464</v>
      </c>
      <c r="AE1813" s="520" t="s">
        <v>6308</v>
      </c>
      <c r="AF1813" s="520" t="s">
        <v>2665</v>
      </c>
      <c r="AG1813" s="520" t="s">
        <v>15260</v>
      </c>
    </row>
    <row r="1814" spans="1:33" ht="12.75" hidden="1" customHeight="1" outlineLevel="1">
      <c r="A1814" s="520" t="s">
        <v>15261</v>
      </c>
      <c r="B1814" s="520" t="s">
        <v>15262</v>
      </c>
      <c r="C1814" s="520" t="s">
        <v>15262</v>
      </c>
      <c r="D1814" s="520" t="s">
        <v>15262</v>
      </c>
      <c r="E1814" s="520" t="s">
        <v>14901</v>
      </c>
      <c r="F1814" s="520">
        <v>1</v>
      </c>
      <c r="G1814" s="523">
        <v>36526.000011574077</v>
      </c>
      <c r="H1814" s="523">
        <v>47848.999988425923</v>
      </c>
      <c r="I1814" s="523">
        <v>42599.59003472222</v>
      </c>
      <c r="J1814" s="520" t="s">
        <v>2465</v>
      </c>
      <c r="K1814" s="520">
        <v>1</v>
      </c>
      <c r="L1814" s="520" t="s">
        <v>2464</v>
      </c>
      <c r="M1814" s="520" t="s">
        <v>15263</v>
      </c>
      <c r="N1814" s="523">
        <v>39482</v>
      </c>
      <c r="O1814" s="520" t="s">
        <v>6297</v>
      </c>
      <c r="P1814" s="520" t="s">
        <v>2464</v>
      </c>
      <c r="Q1814" s="520" t="s">
        <v>14868</v>
      </c>
      <c r="R1814" s="520" t="s">
        <v>2464</v>
      </c>
      <c r="S1814" s="520" t="s">
        <v>2464</v>
      </c>
      <c r="T1814" s="520" t="s">
        <v>2464</v>
      </c>
      <c r="U1814" s="520" t="s">
        <v>14869</v>
      </c>
      <c r="V1814" s="520" t="s">
        <v>15264</v>
      </c>
      <c r="W1814" s="520" t="s">
        <v>6302</v>
      </c>
      <c r="X1814" s="520" t="s">
        <v>6303</v>
      </c>
      <c r="Y1814" s="520" t="s">
        <v>15265</v>
      </c>
      <c r="Z1814" s="520" t="s">
        <v>14872</v>
      </c>
      <c r="AA1814" s="520" t="s">
        <v>2690</v>
      </c>
      <c r="AB1814" s="520" t="s">
        <v>15266</v>
      </c>
      <c r="AC1814" s="520" t="s">
        <v>15267</v>
      </c>
      <c r="AD1814" s="520" t="s">
        <v>2464</v>
      </c>
      <c r="AE1814" s="520" t="s">
        <v>6308</v>
      </c>
      <c r="AF1814" s="520" t="s">
        <v>2665</v>
      </c>
      <c r="AG1814" s="520" t="s">
        <v>2464</v>
      </c>
    </row>
    <row r="1815" spans="1:33" ht="12.75" hidden="1" customHeight="1" outlineLevel="1">
      <c r="A1815" s="520" t="s">
        <v>15268</v>
      </c>
      <c r="B1815" s="520" t="s">
        <v>15269</v>
      </c>
      <c r="C1815" s="520" t="s">
        <v>15269</v>
      </c>
      <c r="D1815" s="520" t="s">
        <v>15269</v>
      </c>
      <c r="E1815" s="520" t="s">
        <v>14901</v>
      </c>
      <c r="F1815" s="520">
        <v>1</v>
      </c>
      <c r="G1815" s="523">
        <v>36526.000011574077</v>
      </c>
      <c r="H1815" s="523">
        <v>47848.999988425923</v>
      </c>
      <c r="I1815" s="523">
        <v>42599.59003472222</v>
      </c>
      <c r="J1815" s="520" t="s">
        <v>2465</v>
      </c>
      <c r="K1815" s="520">
        <v>1</v>
      </c>
      <c r="L1815" s="520" t="s">
        <v>2464</v>
      </c>
      <c r="M1815" s="520" t="s">
        <v>15270</v>
      </c>
      <c r="N1815" s="523">
        <v>39482</v>
      </c>
      <c r="O1815" s="520" t="s">
        <v>6297</v>
      </c>
      <c r="P1815" s="520" t="s">
        <v>2464</v>
      </c>
      <c r="Q1815" s="520" t="s">
        <v>15271</v>
      </c>
      <c r="R1815" s="520" t="s">
        <v>2464</v>
      </c>
      <c r="S1815" s="520" t="s">
        <v>2464</v>
      </c>
      <c r="T1815" s="520" t="s">
        <v>2464</v>
      </c>
      <c r="U1815" s="520" t="s">
        <v>15272</v>
      </c>
      <c r="V1815" s="520" t="s">
        <v>2464</v>
      </c>
      <c r="W1815" s="520" t="s">
        <v>6302</v>
      </c>
      <c r="X1815" s="520" t="s">
        <v>6303</v>
      </c>
      <c r="Y1815" s="520" t="s">
        <v>15273</v>
      </c>
      <c r="Z1815" s="520" t="s">
        <v>15274</v>
      </c>
      <c r="AA1815" s="520" t="s">
        <v>2690</v>
      </c>
      <c r="AB1815" s="520" t="s">
        <v>15275</v>
      </c>
      <c r="AC1815" s="520" t="s">
        <v>2464</v>
      </c>
      <c r="AD1815" s="520" t="s">
        <v>2464</v>
      </c>
      <c r="AE1815" s="520" t="s">
        <v>6308</v>
      </c>
      <c r="AF1815" s="520" t="s">
        <v>2665</v>
      </c>
      <c r="AG1815" s="520" t="s">
        <v>2464</v>
      </c>
    </row>
    <row r="1816" spans="1:33" ht="12.75" hidden="1" customHeight="1" outlineLevel="1">
      <c r="A1816" s="520" t="s">
        <v>15276</v>
      </c>
      <c r="B1816" s="520" t="s">
        <v>15277</v>
      </c>
      <c r="C1816" s="520" t="s">
        <v>15277</v>
      </c>
      <c r="D1816" s="520" t="s">
        <v>15277</v>
      </c>
      <c r="E1816" s="520" t="s">
        <v>14901</v>
      </c>
      <c r="F1816" s="520">
        <v>1</v>
      </c>
      <c r="G1816" s="523">
        <v>36526.000011574077</v>
      </c>
      <c r="H1816" s="523">
        <v>47848.999988425923</v>
      </c>
      <c r="I1816" s="523">
        <v>42599.59003472222</v>
      </c>
      <c r="J1816" s="520" t="s">
        <v>2465</v>
      </c>
      <c r="K1816" s="520">
        <v>1</v>
      </c>
      <c r="L1816" s="520" t="s">
        <v>2464</v>
      </c>
      <c r="M1816" s="520" t="s">
        <v>15278</v>
      </c>
      <c r="N1816" s="523">
        <v>39482</v>
      </c>
      <c r="O1816" s="520" t="s">
        <v>6297</v>
      </c>
      <c r="P1816" s="520" t="s">
        <v>2464</v>
      </c>
      <c r="Q1816" s="520" t="s">
        <v>15279</v>
      </c>
      <c r="R1816" s="520" t="s">
        <v>15280</v>
      </c>
      <c r="S1816" s="520" t="s">
        <v>15281</v>
      </c>
      <c r="T1816" s="520" t="s">
        <v>2464</v>
      </c>
      <c r="U1816" s="520" t="s">
        <v>15282</v>
      </c>
      <c r="V1816" s="520" t="s">
        <v>2464</v>
      </c>
      <c r="W1816" s="520" t="s">
        <v>6302</v>
      </c>
      <c r="X1816" s="520" t="s">
        <v>6303</v>
      </c>
      <c r="Y1816" s="520" t="s">
        <v>15283</v>
      </c>
      <c r="Z1816" s="520" t="s">
        <v>15284</v>
      </c>
      <c r="AA1816" s="520" t="s">
        <v>2690</v>
      </c>
      <c r="AB1816" s="520" t="s">
        <v>15285</v>
      </c>
      <c r="AC1816" s="520" t="s">
        <v>2464</v>
      </c>
      <c r="AD1816" s="520" t="s">
        <v>15286</v>
      </c>
      <c r="AE1816" s="520" t="s">
        <v>6308</v>
      </c>
      <c r="AF1816" s="520" t="s">
        <v>2665</v>
      </c>
      <c r="AG1816" s="520" t="s">
        <v>15287</v>
      </c>
    </row>
    <row r="1817" spans="1:33" ht="12.75" hidden="1" customHeight="1" outlineLevel="1">
      <c r="A1817" s="520" t="s">
        <v>15288</v>
      </c>
      <c r="B1817" s="520" t="s">
        <v>15289</v>
      </c>
      <c r="C1817" s="520" t="s">
        <v>15289</v>
      </c>
      <c r="D1817" s="520" t="s">
        <v>15289</v>
      </c>
      <c r="E1817" s="520" t="s">
        <v>14901</v>
      </c>
      <c r="F1817" s="520">
        <v>1</v>
      </c>
      <c r="G1817" s="523">
        <v>36526.000011574077</v>
      </c>
      <c r="H1817" s="523">
        <v>47848.999988425923</v>
      </c>
      <c r="I1817" s="523">
        <v>42599.59003472222</v>
      </c>
      <c r="J1817" s="520" t="s">
        <v>2465</v>
      </c>
      <c r="K1817" s="520">
        <v>1</v>
      </c>
      <c r="L1817" s="520" t="s">
        <v>2464</v>
      </c>
      <c r="M1817" s="520" t="s">
        <v>15290</v>
      </c>
      <c r="N1817" s="523">
        <v>39482</v>
      </c>
      <c r="O1817" s="520" t="s">
        <v>6297</v>
      </c>
      <c r="P1817" s="520" t="s">
        <v>2464</v>
      </c>
      <c r="Q1817" s="520" t="s">
        <v>15291</v>
      </c>
      <c r="R1817" s="520" t="s">
        <v>15292</v>
      </c>
      <c r="S1817" s="520" t="s">
        <v>2464</v>
      </c>
      <c r="T1817" s="520" t="s">
        <v>2464</v>
      </c>
      <c r="U1817" s="520" t="s">
        <v>15293</v>
      </c>
      <c r="V1817" s="520" t="s">
        <v>15294</v>
      </c>
      <c r="W1817" s="520" t="s">
        <v>6302</v>
      </c>
      <c r="X1817" s="520" t="s">
        <v>6303</v>
      </c>
      <c r="Y1817" s="520" t="s">
        <v>15295</v>
      </c>
      <c r="Z1817" s="520" t="s">
        <v>15296</v>
      </c>
      <c r="AA1817" s="520" t="s">
        <v>2690</v>
      </c>
      <c r="AB1817" s="520" t="s">
        <v>15297</v>
      </c>
      <c r="AC1817" s="520" t="s">
        <v>15298</v>
      </c>
      <c r="AD1817" s="520" t="s">
        <v>15299</v>
      </c>
      <c r="AE1817" s="520" t="s">
        <v>6308</v>
      </c>
      <c r="AF1817" s="520" t="s">
        <v>2665</v>
      </c>
      <c r="AG1817" s="520" t="s">
        <v>2464</v>
      </c>
    </row>
    <row r="1818" spans="1:33" ht="12.75" hidden="1" customHeight="1" outlineLevel="1">
      <c r="A1818" s="520" t="s">
        <v>15300</v>
      </c>
      <c r="B1818" s="520" t="s">
        <v>15301</v>
      </c>
      <c r="C1818" s="520" t="s">
        <v>15301</v>
      </c>
      <c r="D1818" s="520" t="s">
        <v>15301</v>
      </c>
      <c r="E1818" s="520" t="s">
        <v>14901</v>
      </c>
      <c r="F1818" s="520">
        <v>1</v>
      </c>
      <c r="G1818" s="523">
        <v>36526.000011574077</v>
      </c>
      <c r="H1818" s="523">
        <v>47848.999988425923</v>
      </c>
      <c r="I1818" s="523">
        <v>42599.59003472222</v>
      </c>
      <c r="J1818" s="520" t="s">
        <v>2465</v>
      </c>
      <c r="K1818" s="520">
        <v>1</v>
      </c>
      <c r="L1818" s="520" t="s">
        <v>2464</v>
      </c>
      <c r="M1818" s="520" t="s">
        <v>15302</v>
      </c>
      <c r="N1818" s="523">
        <v>39482</v>
      </c>
      <c r="O1818" s="520" t="s">
        <v>6297</v>
      </c>
      <c r="P1818" s="520" t="s">
        <v>2464</v>
      </c>
      <c r="Q1818" s="520" t="s">
        <v>14878</v>
      </c>
      <c r="R1818" s="520" t="s">
        <v>2464</v>
      </c>
      <c r="S1818" s="520" t="s">
        <v>2464</v>
      </c>
      <c r="T1818" s="520" t="s">
        <v>2464</v>
      </c>
      <c r="U1818" s="520" t="s">
        <v>14878</v>
      </c>
      <c r="V1818" s="520" t="s">
        <v>15303</v>
      </c>
      <c r="W1818" s="520" t="s">
        <v>6302</v>
      </c>
      <c r="X1818" s="520" t="s">
        <v>6303</v>
      </c>
      <c r="Y1818" s="520" t="s">
        <v>15304</v>
      </c>
      <c r="Z1818" s="520" t="s">
        <v>15305</v>
      </c>
      <c r="AA1818" s="520" t="s">
        <v>2690</v>
      </c>
      <c r="AB1818" s="520" t="s">
        <v>15306</v>
      </c>
      <c r="AC1818" s="520" t="s">
        <v>15307</v>
      </c>
      <c r="AD1818" s="520" t="s">
        <v>2464</v>
      </c>
      <c r="AE1818" s="520" t="s">
        <v>6308</v>
      </c>
      <c r="AF1818" s="520" t="s">
        <v>2665</v>
      </c>
      <c r="AG1818" s="520" t="s">
        <v>2464</v>
      </c>
    </row>
    <row r="1819" spans="1:33" ht="12.75" hidden="1" customHeight="1" outlineLevel="1">
      <c r="A1819" s="520" t="s">
        <v>15308</v>
      </c>
      <c r="B1819" s="520" t="s">
        <v>15309</v>
      </c>
      <c r="C1819" s="520" t="s">
        <v>15309</v>
      </c>
      <c r="D1819" s="520" t="s">
        <v>15309</v>
      </c>
      <c r="E1819" s="520" t="s">
        <v>14901</v>
      </c>
      <c r="F1819" s="520">
        <v>1</v>
      </c>
      <c r="G1819" s="523">
        <v>36526.000011574077</v>
      </c>
      <c r="H1819" s="523">
        <v>47848.999988425923</v>
      </c>
      <c r="I1819" s="523">
        <v>42599.59003472222</v>
      </c>
      <c r="J1819" s="520" t="s">
        <v>2465</v>
      </c>
      <c r="K1819" s="520">
        <v>1</v>
      </c>
      <c r="L1819" s="520" t="s">
        <v>2464</v>
      </c>
      <c r="M1819" s="520" t="s">
        <v>15310</v>
      </c>
      <c r="N1819" s="523">
        <v>39482</v>
      </c>
      <c r="O1819" s="520" t="s">
        <v>6405</v>
      </c>
      <c r="P1819" s="520" t="s">
        <v>2464</v>
      </c>
      <c r="Q1819" s="520" t="s">
        <v>15311</v>
      </c>
      <c r="R1819" s="520" t="s">
        <v>2464</v>
      </c>
      <c r="S1819" s="520" t="s">
        <v>15312</v>
      </c>
      <c r="T1819" s="520" t="s">
        <v>2464</v>
      </c>
      <c r="U1819" s="520" t="s">
        <v>15311</v>
      </c>
      <c r="V1819" s="520" t="s">
        <v>2464</v>
      </c>
      <c r="W1819" s="520" t="s">
        <v>6302</v>
      </c>
      <c r="X1819" s="520" t="s">
        <v>6303</v>
      </c>
      <c r="Y1819" s="520" t="s">
        <v>12511</v>
      </c>
      <c r="Z1819" s="520" t="s">
        <v>6909</v>
      </c>
      <c r="AA1819" s="520" t="s">
        <v>2690</v>
      </c>
      <c r="AB1819" s="520" t="s">
        <v>15313</v>
      </c>
      <c r="AC1819" s="520" t="s">
        <v>2464</v>
      </c>
      <c r="AD1819" s="520" t="s">
        <v>2464</v>
      </c>
      <c r="AE1819" s="520" t="s">
        <v>6414</v>
      </c>
      <c r="AF1819" s="520" t="s">
        <v>2665</v>
      </c>
      <c r="AG1819" s="520" t="s">
        <v>15314</v>
      </c>
    </row>
    <row r="1820" spans="1:33" ht="12.75" hidden="1" customHeight="1" outlineLevel="1">
      <c r="A1820" s="520" t="s">
        <v>15315</v>
      </c>
      <c r="B1820" s="520" t="s">
        <v>15316</v>
      </c>
      <c r="C1820" s="520" t="s">
        <v>15316</v>
      </c>
      <c r="D1820" s="520" t="s">
        <v>15316</v>
      </c>
      <c r="E1820" s="520" t="s">
        <v>14901</v>
      </c>
      <c r="F1820" s="520">
        <v>1</v>
      </c>
      <c r="G1820" s="523">
        <v>36526.000011574077</v>
      </c>
      <c r="H1820" s="523">
        <v>47848.999988425923</v>
      </c>
      <c r="I1820" s="523">
        <v>42599.59003472222</v>
      </c>
      <c r="J1820" s="520" t="s">
        <v>2465</v>
      </c>
      <c r="K1820" s="520">
        <v>1</v>
      </c>
      <c r="L1820" s="520" t="s">
        <v>2464</v>
      </c>
      <c r="M1820" s="520" t="s">
        <v>15317</v>
      </c>
      <c r="N1820" s="523">
        <v>39482</v>
      </c>
      <c r="O1820" s="520" t="s">
        <v>6405</v>
      </c>
      <c r="P1820" s="520" t="s">
        <v>2464</v>
      </c>
      <c r="Q1820" s="520" t="s">
        <v>15318</v>
      </c>
      <c r="R1820" s="520" t="s">
        <v>2464</v>
      </c>
      <c r="S1820" s="520" t="s">
        <v>13565</v>
      </c>
      <c r="T1820" s="520" t="s">
        <v>2464</v>
      </c>
      <c r="U1820" s="520" t="s">
        <v>15319</v>
      </c>
      <c r="V1820" s="520" t="s">
        <v>15320</v>
      </c>
      <c r="W1820" s="520" t="s">
        <v>6302</v>
      </c>
      <c r="X1820" s="520" t="s">
        <v>6303</v>
      </c>
      <c r="Y1820" s="520" t="s">
        <v>12511</v>
      </c>
      <c r="Z1820" s="520" t="s">
        <v>6909</v>
      </c>
      <c r="AA1820" s="520" t="s">
        <v>2690</v>
      </c>
      <c r="AB1820" s="520" t="s">
        <v>15321</v>
      </c>
      <c r="AC1820" s="520" t="s">
        <v>15322</v>
      </c>
      <c r="AD1820" s="520" t="s">
        <v>2464</v>
      </c>
      <c r="AE1820" s="520" t="s">
        <v>6414</v>
      </c>
      <c r="AF1820" s="520" t="s">
        <v>2665</v>
      </c>
      <c r="AG1820" s="520" t="s">
        <v>15314</v>
      </c>
    </row>
    <row r="1821" spans="1:33" ht="12.75" hidden="1" customHeight="1" outlineLevel="1">
      <c r="A1821" s="520" t="s">
        <v>15323</v>
      </c>
      <c r="B1821" s="520" t="s">
        <v>15324</v>
      </c>
      <c r="C1821" s="520" t="s">
        <v>15324</v>
      </c>
      <c r="D1821" s="520" t="s">
        <v>15325</v>
      </c>
      <c r="E1821" s="520" t="s">
        <v>14901</v>
      </c>
      <c r="F1821" s="520">
        <v>1</v>
      </c>
      <c r="G1821" s="523">
        <v>36526.000011574077</v>
      </c>
      <c r="H1821" s="523">
        <v>47848.999988425923</v>
      </c>
      <c r="I1821" s="523">
        <v>42599.59003472222</v>
      </c>
      <c r="J1821" s="520" t="s">
        <v>2465</v>
      </c>
      <c r="K1821" s="520">
        <v>1</v>
      </c>
      <c r="L1821" s="520" t="s">
        <v>2464</v>
      </c>
      <c r="M1821" s="520" t="s">
        <v>15326</v>
      </c>
      <c r="N1821" s="523">
        <v>39482</v>
      </c>
      <c r="O1821" s="520" t="s">
        <v>6405</v>
      </c>
      <c r="P1821" s="520" t="s">
        <v>2464</v>
      </c>
      <c r="Q1821" s="520" t="s">
        <v>15327</v>
      </c>
      <c r="R1821" s="520" t="s">
        <v>15328</v>
      </c>
      <c r="S1821" s="520" t="s">
        <v>2464</v>
      </c>
      <c r="T1821" s="520" t="s">
        <v>2464</v>
      </c>
      <c r="U1821" s="520" t="s">
        <v>15329</v>
      </c>
      <c r="V1821" s="520" t="s">
        <v>15330</v>
      </c>
      <c r="W1821" s="520" t="s">
        <v>6302</v>
      </c>
      <c r="X1821" s="520" t="s">
        <v>6303</v>
      </c>
      <c r="Y1821" s="520" t="s">
        <v>2464</v>
      </c>
      <c r="Z1821" s="520" t="s">
        <v>2464</v>
      </c>
      <c r="AA1821" s="520" t="s">
        <v>2690</v>
      </c>
      <c r="AB1821" s="520" t="s">
        <v>15331</v>
      </c>
      <c r="AC1821" s="520" t="s">
        <v>15332</v>
      </c>
      <c r="AD1821" s="520" t="s">
        <v>15333</v>
      </c>
      <c r="AE1821" s="520" t="s">
        <v>6414</v>
      </c>
      <c r="AF1821" s="520" t="s">
        <v>2665</v>
      </c>
      <c r="AG1821" s="520" t="s">
        <v>2464</v>
      </c>
    </row>
    <row r="1822" spans="1:33" ht="12.75" hidden="1" customHeight="1" outlineLevel="1">
      <c r="A1822" s="520" t="s">
        <v>15334</v>
      </c>
      <c r="B1822" s="520" t="s">
        <v>15335</v>
      </c>
      <c r="C1822" s="520" t="s">
        <v>15335</v>
      </c>
      <c r="D1822" s="520" t="s">
        <v>15335</v>
      </c>
      <c r="E1822" s="520" t="s">
        <v>14901</v>
      </c>
      <c r="F1822" s="520">
        <v>1</v>
      </c>
      <c r="G1822" s="523">
        <v>36526.000011574077</v>
      </c>
      <c r="H1822" s="523">
        <v>47848.999988425923</v>
      </c>
      <c r="I1822" s="523">
        <v>42599.59003472222</v>
      </c>
      <c r="J1822" s="520" t="s">
        <v>2465</v>
      </c>
      <c r="K1822" s="520">
        <v>1</v>
      </c>
      <c r="L1822" s="520" t="s">
        <v>2464</v>
      </c>
      <c r="M1822" s="520" t="s">
        <v>15336</v>
      </c>
      <c r="N1822" s="523">
        <v>39482</v>
      </c>
      <c r="O1822" s="520" t="s">
        <v>6419</v>
      </c>
      <c r="P1822" s="520" t="s">
        <v>2464</v>
      </c>
      <c r="Q1822" s="520" t="s">
        <v>14789</v>
      </c>
      <c r="R1822" s="520" t="s">
        <v>2464</v>
      </c>
      <c r="S1822" s="520" t="s">
        <v>2464</v>
      </c>
      <c r="T1822" s="520" t="s">
        <v>2464</v>
      </c>
      <c r="U1822" s="520" t="s">
        <v>15337</v>
      </c>
      <c r="V1822" s="520" t="s">
        <v>15338</v>
      </c>
      <c r="W1822" s="520" t="s">
        <v>6302</v>
      </c>
      <c r="X1822" s="520" t="s">
        <v>6303</v>
      </c>
      <c r="Y1822" s="520" t="s">
        <v>2464</v>
      </c>
      <c r="Z1822" s="520" t="s">
        <v>2464</v>
      </c>
      <c r="AA1822" s="520" t="s">
        <v>2690</v>
      </c>
      <c r="AB1822" s="520" t="s">
        <v>15339</v>
      </c>
      <c r="AC1822" s="520" t="s">
        <v>15340</v>
      </c>
      <c r="AD1822" s="520" t="s">
        <v>2464</v>
      </c>
      <c r="AE1822" s="520" t="s">
        <v>6427</v>
      </c>
      <c r="AF1822" s="520" t="s">
        <v>2665</v>
      </c>
      <c r="AG1822" s="520" t="s">
        <v>2464</v>
      </c>
    </row>
    <row r="1823" spans="1:33" ht="12.75" hidden="1" customHeight="1" outlineLevel="1">
      <c r="A1823" s="520" t="s">
        <v>15341</v>
      </c>
      <c r="B1823" s="520" t="s">
        <v>15342</v>
      </c>
      <c r="C1823" s="520" t="s">
        <v>15342</v>
      </c>
      <c r="D1823" s="520" t="s">
        <v>15342</v>
      </c>
      <c r="E1823" s="520" t="s">
        <v>14901</v>
      </c>
      <c r="F1823" s="520">
        <v>1</v>
      </c>
      <c r="G1823" s="523">
        <v>36526.000011574077</v>
      </c>
      <c r="H1823" s="523">
        <v>47848.999988425923</v>
      </c>
      <c r="I1823" s="523">
        <v>42599.59003472222</v>
      </c>
      <c r="J1823" s="520" t="s">
        <v>2465</v>
      </c>
      <c r="K1823" s="520">
        <v>1</v>
      </c>
      <c r="L1823" s="520" t="s">
        <v>2464</v>
      </c>
      <c r="M1823" s="520" t="s">
        <v>15343</v>
      </c>
      <c r="N1823" s="523">
        <v>39482</v>
      </c>
      <c r="O1823" s="520" t="s">
        <v>6517</v>
      </c>
      <c r="P1823" s="520" t="s">
        <v>2464</v>
      </c>
      <c r="Q1823" s="520" t="s">
        <v>10356</v>
      </c>
      <c r="R1823" s="520" t="s">
        <v>2464</v>
      </c>
      <c r="S1823" s="520" t="s">
        <v>2464</v>
      </c>
      <c r="T1823" s="520" t="s">
        <v>2464</v>
      </c>
      <c r="U1823" s="520" t="s">
        <v>10356</v>
      </c>
      <c r="V1823" s="520" t="s">
        <v>15344</v>
      </c>
      <c r="W1823" s="520" t="s">
        <v>6302</v>
      </c>
      <c r="X1823" s="520" t="s">
        <v>6303</v>
      </c>
      <c r="Y1823" s="520" t="s">
        <v>15345</v>
      </c>
      <c r="Z1823" s="520" t="s">
        <v>15346</v>
      </c>
      <c r="AA1823" s="520" t="s">
        <v>2690</v>
      </c>
      <c r="AB1823" s="520" t="s">
        <v>15347</v>
      </c>
      <c r="AC1823" s="520" t="s">
        <v>15348</v>
      </c>
      <c r="AD1823" s="520" t="s">
        <v>2464</v>
      </c>
      <c r="AE1823" s="520" t="s">
        <v>6525</v>
      </c>
      <c r="AF1823" s="520" t="s">
        <v>2665</v>
      </c>
      <c r="AG1823" s="520" t="s">
        <v>2464</v>
      </c>
    </row>
    <row r="1824" spans="1:33" ht="12.75" hidden="1" customHeight="1" outlineLevel="1">
      <c r="A1824" s="520" t="s">
        <v>15349</v>
      </c>
      <c r="B1824" s="520" t="s">
        <v>15350</v>
      </c>
      <c r="C1824" s="520" t="s">
        <v>15350</v>
      </c>
      <c r="D1824" s="520" t="s">
        <v>15350</v>
      </c>
      <c r="E1824" s="520" t="s">
        <v>14901</v>
      </c>
      <c r="F1824" s="520">
        <v>1</v>
      </c>
      <c r="G1824" s="523">
        <v>36526.000011574077</v>
      </c>
      <c r="H1824" s="523">
        <v>47848.999988425923</v>
      </c>
      <c r="I1824" s="523">
        <v>42599.59003472222</v>
      </c>
      <c r="J1824" s="520" t="s">
        <v>2465</v>
      </c>
      <c r="K1824" s="520">
        <v>1</v>
      </c>
      <c r="L1824" s="520" t="s">
        <v>2464</v>
      </c>
      <c r="M1824" s="520" t="s">
        <v>15351</v>
      </c>
      <c r="N1824" s="523">
        <v>39482</v>
      </c>
      <c r="O1824" s="520" t="s">
        <v>6517</v>
      </c>
      <c r="P1824" s="520" t="s">
        <v>2464</v>
      </c>
      <c r="Q1824" s="520" t="s">
        <v>15352</v>
      </c>
      <c r="R1824" s="520" t="s">
        <v>2464</v>
      </c>
      <c r="S1824" s="520" t="s">
        <v>2464</v>
      </c>
      <c r="T1824" s="520" t="s">
        <v>2464</v>
      </c>
      <c r="U1824" s="520" t="s">
        <v>15353</v>
      </c>
      <c r="V1824" s="520" t="s">
        <v>2464</v>
      </c>
      <c r="W1824" s="520" t="s">
        <v>6302</v>
      </c>
      <c r="X1824" s="520" t="s">
        <v>6303</v>
      </c>
      <c r="Y1824" s="520" t="s">
        <v>2464</v>
      </c>
      <c r="Z1824" s="520" t="s">
        <v>2464</v>
      </c>
      <c r="AA1824" s="520" t="s">
        <v>2690</v>
      </c>
      <c r="AB1824" s="520" t="s">
        <v>15354</v>
      </c>
      <c r="AC1824" s="520" t="s">
        <v>2464</v>
      </c>
      <c r="AD1824" s="520" t="s">
        <v>2464</v>
      </c>
      <c r="AE1824" s="520" t="s">
        <v>6525</v>
      </c>
      <c r="AF1824" s="520" t="s">
        <v>2665</v>
      </c>
      <c r="AG1824" s="520" t="s">
        <v>2464</v>
      </c>
    </row>
    <row r="1825" spans="1:33" ht="12.75" hidden="1" customHeight="1" outlineLevel="1">
      <c r="A1825" s="520" t="s">
        <v>15355</v>
      </c>
      <c r="B1825" s="520" t="s">
        <v>15356</v>
      </c>
      <c r="C1825" s="520" t="s">
        <v>15356</v>
      </c>
      <c r="D1825" s="520" t="s">
        <v>15356</v>
      </c>
      <c r="E1825" s="520" t="s">
        <v>14901</v>
      </c>
      <c r="F1825" s="520">
        <v>1</v>
      </c>
      <c r="G1825" s="523">
        <v>36526.000011574077</v>
      </c>
      <c r="H1825" s="523">
        <v>47848.999988425923</v>
      </c>
      <c r="I1825" s="523">
        <v>42599.59003472222</v>
      </c>
      <c r="J1825" s="520" t="s">
        <v>2465</v>
      </c>
      <c r="K1825" s="520">
        <v>1</v>
      </c>
      <c r="L1825" s="520" t="s">
        <v>2464</v>
      </c>
      <c r="M1825" s="520" t="s">
        <v>15357</v>
      </c>
      <c r="N1825" s="523">
        <v>39482</v>
      </c>
      <c r="O1825" s="520" t="s">
        <v>6517</v>
      </c>
      <c r="P1825" s="520" t="s">
        <v>2464</v>
      </c>
      <c r="Q1825" s="520" t="s">
        <v>15358</v>
      </c>
      <c r="R1825" s="520" t="s">
        <v>15359</v>
      </c>
      <c r="S1825" s="520" t="s">
        <v>2464</v>
      </c>
      <c r="T1825" s="520" t="s">
        <v>2464</v>
      </c>
      <c r="U1825" s="520" t="s">
        <v>15360</v>
      </c>
      <c r="V1825" s="520" t="s">
        <v>15361</v>
      </c>
      <c r="W1825" s="520" t="s">
        <v>6302</v>
      </c>
      <c r="X1825" s="520" t="s">
        <v>6303</v>
      </c>
      <c r="Y1825" s="520" t="s">
        <v>15362</v>
      </c>
      <c r="Z1825" s="520" t="s">
        <v>15363</v>
      </c>
      <c r="AA1825" s="520" t="s">
        <v>2690</v>
      </c>
      <c r="AB1825" s="520" t="s">
        <v>15364</v>
      </c>
      <c r="AC1825" s="520" t="s">
        <v>15365</v>
      </c>
      <c r="AD1825" s="520" t="s">
        <v>15366</v>
      </c>
      <c r="AE1825" s="520" t="s">
        <v>6525</v>
      </c>
      <c r="AF1825" s="520" t="s">
        <v>2665</v>
      </c>
      <c r="AG1825" s="520" t="s">
        <v>2464</v>
      </c>
    </row>
    <row r="1826" spans="1:33" ht="12.75" hidden="1" customHeight="1" outlineLevel="1">
      <c r="A1826" s="520" t="s">
        <v>15367</v>
      </c>
      <c r="B1826" s="520" t="s">
        <v>15368</v>
      </c>
      <c r="C1826" s="520" t="s">
        <v>15368</v>
      </c>
      <c r="D1826" s="520" t="s">
        <v>15368</v>
      </c>
      <c r="E1826" s="520" t="s">
        <v>14901</v>
      </c>
      <c r="F1826" s="520">
        <v>1</v>
      </c>
      <c r="G1826" s="523">
        <v>36526.000011574077</v>
      </c>
      <c r="H1826" s="523">
        <v>47848.999988425923</v>
      </c>
      <c r="I1826" s="523">
        <v>42599.59003472222</v>
      </c>
      <c r="J1826" s="520" t="s">
        <v>2465</v>
      </c>
      <c r="K1826" s="520">
        <v>1</v>
      </c>
      <c r="L1826" s="520" t="s">
        <v>2464</v>
      </c>
      <c r="M1826" s="520" t="s">
        <v>15369</v>
      </c>
      <c r="N1826" s="523">
        <v>39482</v>
      </c>
      <c r="O1826" s="520" t="s">
        <v>6517</v>
      </c>
      <c r="P1826" s="520" t="s">
        <v>2464</v>
      </c>
      <c r="Q1826" s="520" t="s">
        <v>15370</v>
      </c>
      <c r="R1826" s="520" t="s">
        <v>2464</v>
      </c>
      <c r="S1826" s="520" t="s">
        <v>2464</v>
      </c>
      <c r="T1826" s="520" t="s">
        <v>2464</v>
      </c>
      <c r="U1826" s="520" t="s">
        <v>15371</v>
      </c>
      <c r="V1826" s="520" t="s">
        <v>15372</v>
      </c>
      <c r="W1826" s="520" t="s">
        <v>6302</v>
      </c>
      <c r="X1826" s="520" t="s">
        <v>6303</v>
      </c>
      <c r="Y1826" s="520" t="s">
        <v>2464</v>
      </c>
      <c r="Z1826" s="520" t="s">
        <v>2464</v>
      </c>
      <c r="AA1826" s="520" t="s">
        <v>2690</v>
      </c>
      <c r="AB1826" s="520" t="s">
        <v>15373</v>
      </c>
      <c r="AC1826" s="520" t="s">
        <v>15374</v>
      </c>
      <c r="AD1826" s="520" t="s">
        <v>2464</v>
      </c>
      <c r="AE1826" s="520" t="s">
        <v>6525</v>
      </c>
      <c r="AF1826" s="520" t="s">
        <v>2665</v>
      </c>
      <c r="AG1826" s="520" t="s">
        <v>2464</v>
      </c>
    </row>
    <row r="1827" spans="1:33" ht="12.75" hidden="1" customHeight="1" outlineLevel="1">
      <c r="A1827" s="520" t="s">
        <v>15375</v>
      </c>
      <c r="B1827" s="520" t="s">
        <v>15376</v>
      </c>
      <c r="C1827" s="520" t="s">
        <v>15376</v>
      </c>
      <c r="D1827" s="520" t="s">
        <v>15376</v>
      </c>
      <c r="E1827" s="520" t="s">
        <v>14901</v>
      </c>
      <c r="F1827" s="520">
        <v>1</v>
      </c>
      <c r="G1827" s="523">
        <v>36526.000011574077</v>
      </c>
      <c r="H1827" s="523">
        <v>47848.999988425923</v>
      </c>
      <c r="I1827" s="523">
        <v>42599.59003472222</v>
      </c>
      <c r="J1827" s="520" t="s">
        <v>2465</v>
      </c>
      <c r="K1827" s="520">
        <v>1</v>
      </c>
      <c r="L1827" s="520" t="s">
        <v>2464</v>
      </c>
      <c r="M1827" s="520" t="s">
        <v>15377</v>
      </c>
      <c r="N1827" s="523">
        <v>39482</v>
      </c>
      <c r="O1827" s="520" t="s">
        <v>6541</v>
      </c>
      <c r="P1827" s="520" t="s">
        <v>2464</v>
      </c>
      <c r="Q1827" s="520" t="s">
        <v>10321</v>
      </c>
      <c r="R1827" s="520" t="s">
        <v>2464</v>
      </c>
      <c r="S1827" s="520" t="s">
        <v>15378</v>
      </c>
      <c r="T1827" s="520" t="s">
        <v>2464</v>
      </c>
      <c r="U1827" s="520" t="s">
        <v>10321</v>
      </c>
      <c r="V1827" s="520" t="s">
        <v>15379</v>
      </c>
      <c r="W1827" s="520" t="s">
        <v>6302</v>
      </c>
      <c r="X1827" s="520" t="s">
        <v>6303</v>
      </c>
      <c r="Y1827" s="520" t="s">
        <v>15380</v>
      </c>
      <c r="Z1827" s="520" t="s">
        <v>15381</v>
      </c>
      <c r="AA1827" s="520" t="s">
        <v>2690</v>
      </c>
      <c r="AB1827" s="520" t="s">
        <v>15382</v>
      </c>
      <c r="AC1827" s="520" t="s">
        <v>15383</v>
      </c>
      <c r="AD1827" s="520" t="s">
        <v>2464</v>
      </c>
      <c r="AE1827" s="520" t="s">
        <v>6549</v>
      </c>
      <c r="AF1827" s="520" t="s">
        <v>2665</v>
      </c>
      <c r="AG1827" s="520" t="s">
        <v>15384</v>
      </c>
    </row>
    <row r="1828" spans="1:33" ht="12.75" hidden="1" customHeight="1" outlineLevel="1">
      <c r="A1828" s="520" t="s">
        <v>15385</v>
      </c>
      <c r="B1828" s="520" t="s">
        <v>15386</v>
      </c>
      <c r="C1828" s="520" t="s">
        <v>15386</v>
      </c>
      <c r="D1828" s="520" t="s">
        <v>15386</v>
      </c>
      <c r="E1828" s="520" t="s">
        <v>14901</v>
      </c>
      <c r="F1828" s="520">
        <v>1</v>
      </c>
      <c r="G1828" s="523">
        <v>36526.000011574077</v>
      </c>
      <c r="H1828" s="523">
        <v>47848.999988425923</v>
      </c>
      <c r="I1828" s="523">
        <v>42599.59003472222</v>
      </c>
      <c r="J1828" s="520" t="s">
        <v>2465</v>
      </c>
      <c r="K1828" s="520">
        <v>1</v>
      </c>
      <c r="L1828" s="520" t="s">
        <v>2464</v>
      </c>
      <c r="M1828" s="520" t="s">
        <v>15387</v>
      </c>
      <c r="N1828" s="523">
        <v>39482</v>
      </c>
      <c r="O1828" s="520" t="s">
        <v>6541</v>
      </c>
      <c r="P1828" s="520" t="s">
        <v>2464</v>
      </c>
      <c r="Q1828" s="520" t="s">
        <v>15388</v>
      </c>
      <c r="R1828" s="520" t="s">
        <v>2464</v>
      </c>
      <c r="S1828" s="520" t="s">
        <v>15281</v>
      </c>
      <c r="T1828" s="520" t="s">
        <v>2464</v>
      </c>
      <c r="U1828" s="520" t="s">
        <v>15389</v>
      </c>
      <c r="V1828" s="520" t="s">
        <v>15390</v>
      </c>
      <c r="W1828" s="520" t="s">
        <v>6302</v>
      </c>
      <c r="X1828" s="520" t="s">
        <v>6303</v>
      </c>
      <c r="Y1828" s="520" t="s">
        <v>15391</v>
      </c>
      <c r="Z1828" s="520" t="s">
        <v>15392</v>
      </c>
      <c r="AA1828" s="520" t="s">
        <v>2690</v>
      </c>
      <c r="AB1828" s="520" t="s">
        <v>15393</v>
      </c>
      <c r="AC1828" s="520" t="s">
        <v>15394</v>
      </c>
      <c r="AD1828" s="520" t="s">
        <v>2464</v>
      </c>
      <c r="AE1828" s="520" t="s">
        <v>6549</v>
      </c>
      <c r="AF1828" s="520" t="s">
        <v>2665</v>
      </c>
      <c r="AG1828" s="520" t="s">
        <v>15287</v>
      </c>
    </row>
    <row r="1829" spans="1:33" ht="12.75" hidden="1" customHeight="1" outlineLevel="1">
      <c r="A1829" s="520" t="s">
        <v>15395</v>
      </c>
      <c r="B1829" s="520" t="s">
        <v>15396</v>
      </c>
      <c r="C1829" s="520" t="s">
        <v>15396</v>
      </c>
      <c r="D1829" s="520" t="s">
        <v>15396</v>
      </c>
      <c r="E1829" s="520" t="s">
        <v>14901</v>
      </c>
      <c r="F1829" s="520">
        <v>1</v>
      </c>
      <c r="G1829" s="523">
        <v>36526.000011574077</v>
      </c>
      <c r="H1829" s="523">
        <v>47848.999988425923</v>
      </c>
      <c r="I1829" s="523">
        <v>42599.59003472222</v>
      </c>
      <c r="J1829" s="520" t="s">
        <v>2465</v>
      </c>
      <c r="K1829" s="520">
        <v>1</v>
      </c>
      <c r="L1829" s="520" t="s">
        <v>2464</v>
      </c>
      <c r="M1829" s="520" t="s">
        <v>15397</v>
      </c>
      <c r="N1829" s="523">
        <v>39482</v>
      </c>
      <c r="O1829" s="520" t="s">
        <v>6541</v>
      </c>
      <c r="P1829" s="520" t="s">
        <v>2464</v>
      </c>
      <c r="Q1829" s="520" t="s">
        <v>15041</v>
      </c>
      <c r="R1829" s="520" t="s">
        <v>15398</v>
      </c>
      <c r="S1829" s="520" t="s">
        <v>2464</v>
      </c>
      <c r="T1829" s="520" t="s">
        <v>2464</v>
      </c>
      <c r="U1829" s="520" t="s">
        <v>15399</v>
      </c>
      <c r="V1829" s="520" t="s">
        <v>15400</v>
      </c>
      <c r="W1829" s="520" t="s">
        <v>6302</v>
      </c>
      <c r="X1829" s="520" t="s">
        <v>6303</v>
      </c>
      <c r="Y1829" s="520" t="s">
        <v>2464</v>
      </c>
      <c r="Z1829" s="520" t="s">
        <v>2464</v>
      </c>
      <c r="AA1829" s="520" t="s">
        <v>2690</v>
      </c>
      <c r="AB1829" s="520" t="s">
        <v>15401</v>
      </c>
      <c r="AC1829" s="520" t="s">
        <v>15402</v>
      </c>
      <c r="AD1829" s="520" t="s">
        <v>15403</v>
      </c>
      <c r="AE1829" s="520" t="s">
        <v>6549</v>
      </c>
      <c r="AF1829" s="520" t="s">
        <v>2665</v>
      </c>
      <c r="AG1829" s="520" t="s">
        <v>2464</v>
      </c>
    </row>
    <row r="1830" spans="1:33" ht="12.75" hidden="1" customHeight="1" outlineLevel="1">
      <c r="A1830" s="520" t="s">
        <v>15404</v>
      </c>
      <c r="B1830" s="520" t="s">
        <v>15405</v>
      </c>
      <c r="C1830" s="520" t="s">
        <v>15405</v>
      </c>
      <c r="D1830" s="520" t="s">
        <v>15405</v>
      </c>
      <c r="E1830" s="520" t="s">
        <v>2464</v>
      </c>
      <c r="F1830" s="520">
        <v>0</v>
      </c>
      <c r="G1830" s="523">
        <v>36526.000011574077</v>
      </c>
      <c r="H1830" s="523">
        <v>47848.999988425923</v>
      </c>
      <c r="I1830" s="523">
        <v>41843.911157407405</v>
      </c>
      <c r="J1830" s="520" t="s">
        <v>2465</v>
      </c>
      <c r="K1830" s="520">
        <v>1</v>
      </c>
      <c r="L1830" s="520" t="s">
        <v>2464</v>
      </c>
      <c r="M1830" s="520" t="s">
        <v>15406</v>
      </c>
      <c r="N1830" s="523">
        <v>39482</v>
      </c>
      <c r="O1830" s="520" t="s">
        <v>2464</v>
      </c>
      <c r="P1830" s="520" t="s">
        <v>2464</v>
      </c>
      <c r="Q1830" s="520" t="s">
        <v>2464</v>
      </c>
      <c r="R1830" s="520" t="s">
        <v>2464</v>
      </c>
      <c r="S1830" s="520" t="s">
        <v>2464</v>
      </c>
      <c r="T1830" s="520" t="s">
        <v>2464</v>
      </c>
      <c r="U1830" s="520" t="s">
        <v>2464</v>
      </c>
      <c r="V1830" s="520" t="s">
        <v>2464</v>
      </c>
      <c r="W1830" s="520" t="s">
        <v>2464</v>
      </c>
      <c r="X1830" s="520" t="s">
        <v>2464</v>
      </c>
      <c r="Y1830" s="520" t="s">
        <v>2464</v>
      </c>
      <c r="Z1830" s="520" t="s">
        <v>2464</v>
      </c>
      <c r="AA1830" s="520" t="s">
        <v>2689</v>
      </c>
      <c r="AB1830" s="520" t="s">
        <v>15407</v>
      </c>
      <c r="AC1830" s="520" t="s">
        <v>2464</v>
      </c>
      <c r="AD1830" s="520" t="s">
        <v>2464</v>
      </c>
      <c r="AE1830" s="520" t="s">
        <v>2464</v>
      </c>
      <c r="AF1830" s="520" t="s">
        <v>2464</v>
      </c>
      <c r="AG1830" s="520" t="s">
        <v>2464</v>
      </c>
    </row>
    <row r="1831" spans="1:33" ht="12.75" hidden="1" customHeight="1" outlineLevel="1">
      <c r="A1831" s="520" t="s">
        <v>15408</v>
      </c>
      <c r="B1831" s="520" t="s">
        <v>15409</v>
      </c>
      <c r="C1831" s="520" t="s">
        <v>15409</v>
      </c>
      <c r="D1831" s="520" t="s">
        <v>15409</v>
      </c>
      <c r="E1831" s="520" t="s">
        <v>15404</v>
      </c>
      <c r="F1831" s="520">
        <v>1</v>
      </c>
      <c r="G1831" s="523">
        <v>36526.000011574077</v>
      </c>
      <c r="H1831" s="523">
        <v>47848.999988425923</v>
      </c>
      <c r="I1831" s="523">
        <v>42599.59003472222</v>
      </c>
      <c r="J1831" s="520" t="s">
        <v>2465</v>
      </c>
      <c r="K1831" s="520">
        <v>1</v>
      </c>
      <c r="L1831" s="520" t="s">
        <v>2464</v>
      </c>
      <c r="M1831" s="520" t="s">
        <v>15410</v>
      </c>
      <c r="N1831" s="523">
        <v>39482</v>
      </c>
      <c r="O1831" s="520" t="s">
        <v>2464</v>
      </c>
      <c r="P1831" s="520" t="s">
        <v>15411</v>
      </c>
      <c r="Q1831" s="520" t="s">
        <v>15412</v>
      </c>
      <c r="R1831" s="520" t="s">
        <v>2464</v>
      </c>
      <c r="S1831" s="520" t="s">
        <v>2464</v>
      </c>
      <c r="T1831" s="520" t="s">
        <v>15413</v>
      </c>
      <c r="U1831" s="520" t="s">
        <v>15414</v>
      </c>
      <c r="V1831" s="520" t="s">
        <v>2464</v>
      </c>
      <c r="W1831" s="520" t="s">
        <v>5910</v>
      </c>
      <c r="X1831" s="520" t="s">
        <v>5911</v>
      </c>
      <c r="Y1831" s="520" t="s">
        <v>2464</v>
      </c>
      <c r="Z1831" s="520" t="s">
        <v>2464</v>
      </c>
      <c r="AA1831" s="520" t="s">
        <v>2690</v>
      </c>
      <c r="AB1831" s="520" t="s">
        <v>15415</v>
      </c>
      <c r="AC1831" s="520" t="s">
        <v>2464</v>
      </c>
      <c r="AD1831" s="520" t="s">
        <v>2464</v>
      </c>
      <c r="AE1831" s="520" t="s">
        <v>2464</v>
      </c>
      <c r="AF1831" s="520" t="s">
        <v>2464</v>
      </c>
      <c r="AG1831" s="520" t="s">
        <v>2464</v>
      </c>
    </row>
    <row r="1832" spans="1:33" ht="12.75" hidden="1" customHeight="1" outlineLevel="1">
      <c r="A1832" s="520" t="s">
        <v>15416</v>
      </c>
      <c r="B1832" s="520" t="s">
        <v>15417</v>
      </c>
      <c r="C1832" s="520" t="s">
        <v>15417</v>
      </c>
      <c r="D1832" s="520" t="s">
        <v>15417</v>
      </c>
      <c r="E1832" s="520" t="s">
        <v>15404</v>
      </c>
      <c r="F1832" s="520">
        <v>1</v>
      </c>
      <c r="G1832" s="523">
        <v>36526.000011574077</v>
      </c>
      <c r="H1832" s="523">
        <v>47848.999988425923</v>
      </c>
      <c r="I1832" s="523">
        <v>42599.59003472222</v>
      </c>
      <c r="J1832" s="520" t="s">
        <v>2465</v>
      </c>
      <c r="K1832" s="520">
        <v>1</v>
      </c>
      <c r="L1832" s="520" t="s">
        <v>2464</v>
      </c>
      <c r="M1832" s="520" t="s">
        <v>15418</v>
      </c>
      <c r="N1832" s="523">
        <v>39482</v>
      </c>
      <c r="O1832" s="520" t="s">
        <v>2464</v>
      </c>
      <c r="P1832" s="520" t="s">
        <v>15411</v>
      </c>
      <c r="Q1832" s="520" t="s">
        <v>15419</v>
      </c>
      <c r="R1832" s="520" t="s">
        <v>2464</v>
      </c>
      <c r="S1832" s="520" t="s">
        <v>2464</v>
      </c>
      <c r="T1832" s="520" t="s">
        <v>15413</v>
      </c>
      <c r="U1832" s="520" t="s">
        <v>15420</v>
      </c>
      <c r="V1832" s="520" t="s">
        <v>2464</v>
      </c>
      <c r="W1832" s="520" t="s">
        <v>5910</v>
      </c>
      <c r="X1832" s="520" t="s">
        <v>5911</v>
      </c>
      <c r="Y1832" s="520" t="s">
        <v>2464</v>
      </c>
      <c r="Z1832" s="520" t="s">
        <v>2464</v>
      </c>
      <c r="AA1832" s="520" t="s">
        <v>2690</v>
      </c>
      <c r="AB1832" s="520" t="s">
        <v>15421</v>
      </c>
      <c r="AC1832" s="520" t="s">
        <v>2464</v>
      </c>
      <c r="AD1832" s="520" t="s">
        <v>2464</v>
      </c>
      <c r="AE1832" s="520" t="s">
        <v>2464</v>
      </c>
      <c r="AF1832" s="520" t="s">
        <v>2464</v>
      </c>
      <c r="AG1832" s="520" t="s">
        <v>2464</v>
      </c>
    </row>
    <row r="1833" spans="1:33" ht="12.75" hidden="1" customHeight="1" outlineLevel="1">
      <c r="A1833" s="520" t="s">
        <v>15422</v>
      </c>
      <c r="B1833" s="520" t="s">
        <v>15423</v>
      </c>
      <c r="C1833" s="520" t="s">
        <v>15423</v>
      </c>
      <c r="D1833" s="520" t="s">
        <v>15423</v>
      </c>
      <c r="E1833" s="520" t="s">
        <v>15404</v>
      </c>
      <c r="F1833" s="520">
        <v>1</v>
      </c>
      <c r="G1833" s="523">
        <v>36526.000011574077</v>
      </c>
      <c r="H1833" s="523">
        <v>47848.999988425923</v>
      </c>
      <c r="I1833" s="523">
        <v>42599.59003472222</v>
      </c>
      <c r="J1833" s="520" t="s">
        <v>2465</v>
      </c>
      <c r="K1833" s="520">
        <v>1</v>
      </c>
      <c r="L1833" s="520" t="s">
        <v>2464</v>
      </c>
      <c r="M1833" s="520" t="s">
        <v>15424</v>
      </c>
      <c r="N1833" s="523">
        <v>39482</v>
      </c>
      <c r="O1833" s="520" t="s">
        <v>2464</v>
      </c>
      <c r="P1833" s="520" t="s">
        <v>15411</v>
      </c>
      <c r="Q1833" s="520" t="s">
        <v>15425</v>
      </c>
      <c r="R1833" s="520" t="s">
        <v>2464</v>
      </c>
      <c r="S1833" s="520" t="s">
        <v>2464</v>
      </c>
      <c r="T1833" s="520" t="s">
        <v>15413</v>
      </c>
      <c r="U1833" s="520" t="s">
        <v>15426</v>
      </c>
      <c r="V1833" s="520" t="s">
        <v>2464</v>
      </c>
      <c r="W1833" s="520" t="s">
        <v>5910</v>
      </c>
      <c r="X1833" s="520" t="s">
        <v>5911</v>
      </c>
      <c r="Y1833" s="520" t="s">
        <v>2464</v>
      </c>
      <c r="Z1833" s="520" t="s">
        <v>2464</v>
      </c>
      <c r="AA1833" s="520" t="s">
        <v>2690</v>
      </c>
      <c r="AB1833" s="520" t="s">
        <v>15427</v>
      </c>
      <c r="AC1833" s="520" t="s">
        <v>2464</v>
      </c>
      <c r="AD1833" s="520" t="s">
        <v>2464</v>
      </c>
      <c r="AE1833" s="520" t="s">
        <v>2464</v>
      </c>
      <c r="AF1833" s="520" t="s">
        <v>2464</v>
      </c>
      <c r="AG1833" s="520" t="s">
        <v>2464</v>
      </c>
    </row>
    <row r="1834" spans="1:33" ht="12.75" hidden="1" customHeight="1" outlineLevel="1">
      <c r="A1834" s="520" t="s">
        <v>15428</v>
      </c>
      <c r="B1834" s="520" t="s">
        <v>15429</v>
      </c>
      <c r="C1834" s="520" t="s">
        <v>15429</v>
      </c>
      <c r="D1834" s="520" t="s">
        <v>15430</v>
      </c>
      <c r="E1834" s="520" t="s">
        <v>15404</v>
      </c>
      <c r="F1834" s="520">
        <v>1</v>
      </c>
      <c r="G1834" s="523">
        <v>36526.000011574077</v>
      </c>
      <c r="H1834" s="523">
        <v>47848.999988425923</v>
      </c>
      <c r="I1834" s="523">
        <v>42599.59003472222</v>
      </c>
      <c r="J1834" s="520" t="s">
        <v>2465</v>
      </c>
      <c r="K1834" s="520">
        <v>1</v>
      </c>
      <c r="L1834" s="520" t="s">
        <v>2464</v>
      </c>
      <c r="M1834" s="520" t="s">
        <v>15431</v>
      </c>
      <c r="N1834" s="523">
        <v>39482</v>
      </c>
      <c r="O1834" s="520" t="s">
        <v>2464</v>
      </c>
      <c r="P1834" s="520" t="s">
        <v>15411</v>
      </c>
      <c r="Q1834" s="520" t="s">
        <v>15432</v>
      </c>
      <c r="R1834" s="520" t="s">
        <v>15433</v>
      </c>
      <c r="S1834" s="520" t="s">
        <v>2464</v>
      </c>
      <c r="T1834" s="520" t="s">
        <v>15413</v>
      </c>
      <c r="U1834" s="520" t="s">
        <v>15434</v>
      </c>
      <c r="V1834" s="520" t="s">
        <v>15435</v>
      </c>
      <c r="W1834" s="520" t="s">
        <v>5910</v>
      </c>
      <c r="X1834" s="520" t="s">
        <v>5911</v>
      </c>
      <c r="Y1834" s="520" t="s">
        <v>2464</v>
      </c>
      <c r="Z1834" s="520" t="s">
        <v>2464</v>
      </c>
      <c r="AA1834" s="520" t="s">
        <v>2690</v>
      </c>
      <c r="AB1834" s="520" t="s">
        <v>15436</v>
      </c>
      <c r="AC1834" s="520" t="s">
        <v>15437</v>
      </c>
      <c r="AD1834" s="520" t="s">
        <v>15438</v>
      </c>
      <c r="AE1834" s="520" t="s">
        <v>2464</v>
      </c>
      <c r="AF1834" s="520" t="s">
        <v>2464</v>
      </c>
      <c r="AG1834" s="520" t="s">
        <v>2464</v>
      </c>
    </row>
    <row r="1835" spans="1:33" ht="12.75" hidden="1" customHeight="1" outlineLevel="1">
      <c r="A1835" s="520" t="s">
        <v>15439</v>
      </c>
      <c r="B1835" s="520" t="s">
        <v>15440</v>
      </c>
      <c r="C1835" s="520" t="s">
        <v>15440</v>
      </c>
      <c r="D1835" s="520" t="s">
        <v>15440</v>
      </c>
      <c r="E1835" s="520" t="s">
        <v>15404</v>
      </c>
      <c r="F1835" s="520">
        <v>1</v>
      </c>
      <c r="G1835" s="523">
        <v>36526.000011574077</v>
      </c>
      <c r="H1835" s="523">
        <v>47848.999988425923</v>
      </c>
      <c r="I1835" s="523">
        <v>42599.59003472222</v>
      </c>
      <c r="J1835" s="520" t="s">
        <v>2465</v>
      </c>
      <c r="K1835" s="520">
        <v>1</v>
      </c>
      <c r="L1835" s="520" t="s">
        <v>2464</v>
      </c>
      <c r="M1835" s="520" t="s">
        <v>15441</v>
      </c>
      <c r="N1835" s="523">
        <v>39482</v>
      </c>
      <c r="O1835" s="520" t="s">
        <v>2464</v>
      </c>
      <c r="P1835" s="520" t="s">
        <v>15442</v>
      </c>
      <c r="Q1835" s="520" t="s">
        <v>15443</v>
      </c>
      <c r="R1835" s="520" t="s">
        <v>2464</v>
      </c>
      <c r="S1835" s="520" t="s">
        <v>2464</v>
      </c>
      <c r="T1835" s="520" t="s">
        <v>15444</v>
      </c>
      <c r="U1835" s="520" t="s">
        <v>15445</v>
      </c>
      <c r="V1835" s="520" t="s">
        <v>2464</v>
      </c>
      <c r="W1835" s="520" t="s">
        <v>5910</v>
      </c>
      <c r="X1835" s="520" t="s">
        <v>5911</v>
      </c>
      <c r="Y1835" s="520" t="s">
        <v>2464</v>
      </c>
      <c r="Z1835" s="520" t="s">
        <v>2464</v>
      </c>
      <c r="AA1835" s="520" t="s">
        <v>2690</v>
      </c>
      <c r="AB1835" s="520" t="s">
        <v>15446</v>
      </c>
      <c r="AC1835" s="520" t="s">
        <v>2464</v>
      </c>
      <c r="AD1835" s="520" t="s">
        <v>2464</v>
      </c>
      <c r="AE1835" s="520" t="s">
        <v>2464</v>
      </c>
      <c r="AF1835" s="520" t="s">
        <v>2464</v>
      </c>
      <c r="AG1835" s="520" t="s">
        <v>2464</v>
      </c>
    </row>
    <row r="1836" spans="1:33" ht="12.75" hidden="1" customHeight="1" outlineLevel="1">
      <c r="A1836" s="520" t="s">
        <v>15447</v>
      </c>
      <c r="B1836" s="520" t="s">
        <v>15448</v>
      </c>
      <c r="C1836" s="520" t="s">
        <v>15448</v>
      </c>
      <c r="D1836" s="520" t="s">
        <v>15448</v>
      </c>
      <c r="E1836" s="520" t="s">
        <v>15404</v>
      </c>
      <c r="F1836" s="520">
        <v>1</v>
      </c>
      <c r="G1836" s="523">
        <v>36526.000011574077</v>
      </c>
      <c r="H1836" s="523">
        <v>47848.999988425923</v>
      </c>
      <c r="I1836" s="523">
        <v>42599.59003472222</v>
      </c>
      <c r="J1836" s="520" t="s">
        <v>2465</v>
      </c>
      <c r="K1836" s="520">
        <v>1</v>
      </c>
      <c r="L1836" s="520" t="s">
        <v>2464</v>
      </c>
      <c r="M1836" s="520" t="s">
        <v>15449</v>
      </c>
      <c r="N1836" s="523">
        <v>39482</v>
      </c>
      <c r="O1836" s="520" t="s">
        <v>2464</v>
      </c>
      <c r="P1836" s="520" t="s">
        <v>15450</v>
      </c>
      <c r="Q1836" s="520" t="s">
        <v>15451</v>
      </c>
      <c r="R1836" s="520" t="s">
        <v>15452</v>
      </c>
      <c r="S1836" s="520" t="s">
        <v>2464</v>
      </c>
      <c r="T1836" s="520" t="s">
        <v>15453</v>
      </c>
      <c r="U1836" s="520" t="s">
        <v>15451</v>
      </c>
      <c r="V1836" s="520" t="s">
        <v>2464</v>
      </c>
      <c r="W1836" s="520" t="s">
        <v>5910</v>
      </c>
      <c r="X1836" s="520" t="s">
        <v>5911</v>
      </c>
      <c r="Y1836" s="520" t="s">
        <v>2464</v>
      </c>
      <c r="Z1836" s="520" t="s">
        <v>2464</v>
      </c>
      <c r="AA1836" s="520" t="s">
        <v>2690</v>
      </c>
      <c r="AB1836" s="520" t="s">
        <v>15454</v>
      </c>
      <c r="AC1836" s="520" t="s">
        <v>2464</v>
      </c>
      <c r="AD1836" s="520" t="s">
        <v>15455</v>
      </c>
      <c r="AE1836" s="520" t="s">
        <v>2464</v>
      </c>
      <c r="AF1836" s="520" t="s">
        <v>2464</v>
      </c>
      <c r="AG1836" s="520" t="s">
        <v>2464</v>
      </c>
    </row>
    <row r="1837" spans="1:33" ht="12.75" hidden="1" customHeight="1" outlineLevel="1">
      <c r="A1837" s="520" t="s">
        <v>15456</v>
      </c>
      <c r="B1837" s="520" t="s">
        <v>15457</v>
      </c>
      <c r="C1837" s="520" t="s">
        <v>15457</v>
      </c>
      <c r="D1837" s="520" t="s">
        <v>15457</v>
      </c>
      <c r="E1837" s="520" t="s">
        <v>15404</v>
      </c>
      <c r="F1837" s="520">
        <v>1</v>
      </c>
      <c r="G1837" s="523">
        <v>36526.000011574077</v>
      </c>
      <c r="H1837" s="523">
        <v>47848.999988425923</v>
      </c>
      <c r="I1837" s="523">
        <v>42599.59003472222</v>
      </c>
      <c r="J1837" s="520" t="s">
        <v>2465</v>
      </c>
      <c r="K1837" s="520">
        <v>1</v>
      </c>
      <c r="L1837" s="520" t="s">
        <v>2464</v>
      </c>
      <c r="M1837" s="520" t="s">
        <v>15458</v>
      </c>
      <c r="N1837" s="523">
        <v>39482</v>
      </c>
      <c r="O1837" s="520" t="s">
        <v>2464</v>
      </c>
      <c r="P1837" s="520" t="s">
        <v>15459</v>
      </c>
      <c r="Q1837" s="520" t="s">
        <v>15460</v>
      </c>
      <c r="R1837" s="520" t="s">
        <v>2464</v>
      </c>
      <c r="S1837" s="520" t="s">
        <v>2464</v>
      </c>
      <c r="T1837" s="520" t="s">
        <v>15461</v>
      </c>
      <c r="U1837" s="520" t="s">
        <v>15462</v>
      </c>
      <c r="V1837" s="520" t="s">
        <v>15463</v>
      </c>
      <c r="W1837" s="520" t="s">
        <v>5910</v>
      </c>
      <c r="X1837" s="520" t="s">
        <v>5911</v>
      </c>
      <c r="Y1837" s="520" t="s">
        <v>2464</v>
      </c>
      <c r="Z1837" s="520" t="s">
        <v>2464</v>
      </c>
      <c r="AA1837" s="520" t="s">
        <v>2690</v>
      </c>
      <c r="AB1837" s="520" t="s">
        <v>15464</v>
      </c>
      <c r="AC1837" s="520" t="s">
        <v>15465</v>
      </c>
      <c r="AD1837" s="520" t="s">
        <v>2464</v>
      </c>
      <c r="AE1837" s="520" t="s">
        <v>2464</v>
      </c>
      <c r="AF1837" s="520" t="s">
        <v>2464</v>
      </c>
      <c r="AG1837" s="520" t="s">
        <v>2464</v>
      </c>
    </row>
    <row r="1838" spans="1:33" ht="12.75" hidden="1" customHeight="1" outlineLevel="1">
      <c r="A1838" s="520" t="s">
        <v>15466</v>
      </c>
      <c r="B1838" s="520" t="s">
        <v>15467</v>
      </c>
      <c r="C1838" s="520" t="s">
        <v>15467</v>
      </c>
      <c r="D1838" s="520" t="s">
        <v>15467</v>
      </c>
      <c r="E1838" s="520" t="s">
        <v>15404</v>
      </c>
      <c r="F1838" s="520">
        <v>1</v>
      </c>
      <c r="G1838" s="523">
        <v>36526.000011574077</v>
      </c>
      <c r="H1838" s="523">
        <v>47848.999988425923</v>
      </c>
      <c r="I1838" s="523">
        <v>42599.59003472222</v>
      </c>
      <c r="J1838" s="520" t="s">
        <v>2465</v>
      </c>
      <c r="K1838" s="520">
        <v>1</v>
      </c>
      <c r="L1838" s="520" t="s">
        <v>2464</v>
      </c>
      <c r="M1838" s="520" t="s">
        <v>15468</v>
      </c>
      <c r="N1838" s="523">
        <v>39482</v>
      </c>
      <c r="O1838" s="520" t="s">
        <v>2464</v>
      </c>
      <c r="P1838" s="520" t="s">
        <v>15469</v>
      </c>
      <c r="Q1838" s="520" t="s">
        <v>15470</v>
      </c>
      <c r="R1838" s="520" t="s">
        <v>2464</v>
      </c>
      <c r="S1838" s="520" t="s">
        <v>2464</v>
      </c>
      <c r="T1838" s="520" t="s">
        <v>15471</v>
      </c>
      <c r="U1838" s="520" t="s">
        <v>15470</v>
      </c>
      <c r="V1838" s="520" t="s">
        <v>2464</v>
      </c>
      <c r="W1838" s="520" t="s">
        <v>5910</v>
      </c>
      <c r="X1838" s="520" t="s">
        <v>5911</v>
      </c>
      <c r="Y1838" s="520" t="s">
        <v>2464</v>
      </c>
      <c r="Z1838" s="520" t="s">
        <v>2464</v>
      </c>
      <c r="AA1838" s="520" t="s">
        <v>2690</v>
      </c>
      <c r="AB1838" s="520" t="s">
        <v>15472</v>
      </c>
      <c r="AC1838" s="520" t="s">
        <v>2464</v>
      </c>
      <c r="AD1838" s="520" t="s">
        <v>2464</v>
      </c>
      <c r="AE1838" s="520" t="s">
        <v>2464</v>
      </c>
      <c r="AF1838" s="520" t="s">
        <v>2464</v>
      </c>
      <c r="AG1838" s="520" t="s">
        <v>2464</v>
      </c>
    </row>
    <row r="1839" spans="1:33" ht="12.75" hidden="1" customHeight="1" outlineLevel="1">
      <c r="A1839" s="520" t="s">
        <v>15473</v>
      </c>
      <c r="B1839" s="520" t="s">
        <v>15474</v>
      </c>
      <c r="C1839" s="520" t="s">
        <v>15474</v>
      </c>
      <c r="D1839" s="520" t="s">
        <v>15474</v>
      </c>
      <c r="E1839" s="520" t="s">
        <v>15404</v>
      </c>
      <c r="F1839" s="520">
        <v>1</v>
      </c>
      <c r="G1839" s="523">
        <v>36526.000011574077</v>
      </c>
      <c r="H1839" s="523">
        <v>47848.999988425923</v>
      </c>
      <c r="I1839" s="523">
        <v>42599.59003472222</v>
      </c>
      <c r="J1839" s="520" t="s">
        <v>2465</v>
      </c>
      <c r="K1839" s="520">
        <v>1</v>
      </c>
      <c r="L1839" s="520" t="s">
        <v>2464</v>
      </c>
      <c r="M1839" s="520" t="s">
        <v>15475</v>
      </c>
      <c r="N1839" s="523">
        <v>39482</v>
      </c>
      <c r="O1839" s="520" t="s">
        <v>2464</v>
      </c>
      <c r="P1839" s="520" t="s">
        <v>15476</v>
      </c>
      <c r="Q1839" s="520" t="s">
        <v>15477</v>
      </c>
      <c r="R1839" s="520" t="s">
        <v>2464</v>
      </c>
      <c r="S1839" s="520" t="s">
        <v>2464</v>
      </c>
      <c r="T1839" s="520" t="s">
        <v>15478</v>
      </c>
      <c r="U1839" s="520" t="s">
        <v>15479</v>
      </c>
      <c r="V1839" s="520" t="s">
        <v>2464</v>
      </c>
      <c r="W1839" s="520" t="s">
        <v>5910</v>
      </c>
      <c r="X1839" s="520" t="s">
        <v>5911</v>
      </c>
      <c r="Y1839" s="520" t="s">
        <v>2464</v>
      </c>
      <c r="Z1839" s="520" t="s">
        <v>2464</v>
      </c>
      <c r="AA1839" s="520" t="s">
        <v>2690</v>
      </c>
      <c r="AB1839" s="520" t="s">
        <v>15480</v>
      </c>
      <c r="AC1839" s="520" t="s">
        <v>2464</v>
      </c>
      <c r="AD1839" s="520" t="s">
        <v>2464</v>
      </c>
      <c r="AE1839" s="520" t="s">
        <v>2464</v>
      </c>
      <c r="AF1839" s="520" t="s">
        <v>2464</v>
      </c>
      <c r="AG1839" s="520" t="s">
        <v>2464</v>
      </c>
    </row>
    <row r="1840" spans="1:33" ht="12.75" hidden="1" customHeight="1" outlineLevel="1">
      <c r="A1840" s="520" t="s">
        <v>15481</v>
      </c>
      <c r="B1840" s="520" t="s">
        <v>15482</v>
      </c>
      <c r="C1840" s="520" t="s">
        <v>15482</v>
      </c>
      <c r="D1840" s="520" t="s">
        <v>15482</v>
      </c>
      <c r="E1840" s="520" t="s">
        <v>15404</v>
      </c>
      <c r="F1840" s="520">
        <v>1</v>
      </c>
      <c r="G1840" s="523">
        <v>36526.000011574077</v>
      </c>
      <c r="H1840" s="523">
        <v>47848.999988425923</v>
      </c>
      <c r="I1840" s="523">
        <v>42599.59003472222</v>
      </c>
      <c r="J1840" s="520" t="s">
        <v>2465</v>
      </c>
      <c r="K1840" s="520">
        <v>1</v>
      </c>
      <c r="L1840" s="520" t="s">
        <v>2464</v>
      </c>
      <c r="M1840" s="520" t="s">
        <v>15483</v>
      </c>
      <c r="N1840" s="523">
        <v>39482</v>
      </c>
      <c r="O1840" s="520" t="s">
        <v>2464</v>
      </c>
      <c r="P1840" s="520" t="s">
        <v>15484</v>
      </c>
      <c r="Q1840" s="520" t="s">
        <v>15485</v>
      </c>
      <c r="R1840" s="520" t="s">
        <v>2464</v>
      </c>
      <c r="S1840" s="520" t="s">
        <v>2464</v>
      </c>
      <c r="T1840" s="520" t="s">
        <v>15486</v>
      </c>
      <c r="U1840" s="520" t="s">
        <v>15487</v>
      </c>
      <c r="V1840" s="520" t="s">
        <v>2464</v>
      </c>
      <c r="W1840" s="520" t="s">
        <v>5910</v>
      </c>
      <c r="X1840" s="520" t="s">
        <v>5911</v>
      </c>
      <c r="Y1840" s="520" t="s">
        <v>2464</v>
      </c>
      <c r="Z1840" s="520" t="s">
        <v>2464</v>
      </c>
      <c r="AA1840" s="520" t="s">
        <v>2690</v>
      </c>
      <c r="AB1840" s="520" t="s">
        <v>15488</v>
      </c>
      <c r="AC1840" s="520" t="s">
        <v>2464</v>
      </c>
      <c r="AD1840" s="520" t="s">
        <v>2464</v>
      </c>
      <c r="AE1840" s="520" t="s">
        <v>2464</v>
      </c>
      <c r="AF1840" s="520" t="s">
        <v>2464</v>
      </c>
      <c r="AG1840" s="520" t="s">
        <v>2464</v>
      </c>
    </row>
    <row r="1841" spans="1:33" ht="12.75" hidden="1" customHeight="1" outlineLevel="1">
      <c r="A1841" s="520" t="s">
        <v>15489</v>
      </c>
      <c r="B1841" s="520" t="s">
        <v>15490</v>
      </c>
      <c r="C1841" s="520" t="s">
        <v>15490</v>
      </c>
      <c r="D1841" s="520" t="s">
        <v>15491</v>
      </c>
      <c r="E1841" s="520" t="s">
        <v>15404</v>
      </c>
      <c r="F1841" s="520">
        <v>1</v>
      </c>
      <c r="G1841" s="523">
        <v>36526.000011574077</v>
      </c>
      <c r="H1841" s="523">
        <v>47848.999988425923</v>
      </c>
      <c r="I1841" s="523">
        <v>42599.59003472222</v>
      </c>
      <c r="J1841" s="520" t="s">
        <v>2465</v>
      </c>
      <c r="K1841" s="520">
        <v>1</v>
      </c>
      <c r="L1841" s="520" t="s">
        <v>2464</v>
      </c>
      <c r="M1841" s="520" t="s">
        <v>15492</v>
      </c>
      <c r="N1841" s="523">
        <v>39482</v>
      </c>
      <c r="O1841" s="520" t="s">
        <v>2464</v>
      </c>
      <c r="P1841" s="520" t="s">
        <v>15493</v>
      </c>
      <c r="Q1841" s="520" t="s">
        <v>15485</v>
      </c>
      <c r="R1841" s="520" t="s">
        <v>2464</v>
      </c>
      <c r="S1841" s="520" t="s">
        <v>2464</v>
      </c>
      <c r="T1841" s="520" t="s">
        <v>15494</v>
      </c>
      <c r="U1841" s="520" t="s">
        <v>15495</v>
      </c>
      <c r="V1841" s="520" t="s">
        <v>15496</v>
      </c>
      <c r="W1841" s="520" t="s">
        <v>5910</v>
      </c>
      <c r="X1841" s="520" t="s">
        <v>5911</v>
      </c>
      <c r="Y1841" s="520" t="s">
        <v>2464</v>
      </c>
      <c r="Z1841" s="520" t="s">
        <v>2464</v>
      </c>
      <c r="AA1841" s="520" t="s">
        <v>2690</v>
      </c>
      <c r="AB1841" s="520" t="s">
        <v>15497</v>
      </c>
      <c r="AC1841" s="520" t="s">
        <v>15498</v>
      </c>
      <c r="AD1841" s="520" t="s">
        <v>2464</v>
      </c>
      <c r="AE1841" s="520" t="s">
        <v>2464</v>
      </c>
      <c r="AF1841" s="520" t="s">
        <v>2464</v>
      </c>
      <c r="AG1841" s="520" t="s">
        <v>2464</v>
      </c>
    </row>
    <row r="1842" spans="1:33" ht="12.75" hidden="1" customHeight="1" outlineLevel="1">
      <c r="A1842" s="520" t="s">
        <v>15499</v>
      </c>
      <c r="B1842" s="520" t="s">
        <v>15500</v>
      </c>
      <c r="C1842" s="520" t="s">
        <v>15500</v>
      </c>
      <c r="D1842" s="520" t="s">
        <v>15500</v>
      </c>
      <c r="E1842" s="520" t="s">
        <v>15404</v>
      </c>
      <c r="F1842" s="520">
        <v>1</v>
      </c>
      <c r="G1842" s="523">
        <v>36526.000011574077</v>
      </c>
      <c r="H1842" s="523">
        <v>47848.999988425923</v>
      </c>
      <c r="I1842" s="523">
        <v>42599.59003472222</v>
      </c>
      <c r="J1842" s="520" t="s">
        <v>2465</v>
      </c>
      <c r="K1842" s="520">
        <v>1</v>
      </c>
      <c r="L1842" s="520" t="s">
        <v>2464</v>
      </c>
      <c r="M1842" s="520" t="s">
        <v>15501</v>
      </c>
      <c r="N1842" s="523">
        <v>39482</v>
      </c>
      <c r="O1842" s="520" t="s">
        <v>2464</v>
      </c>
      <c r="P1842" s="520" t="s">
        <v>15502</v>
      </c>
      <c r="Q1842" s="520" t="s">
        <v>15503</v>
      </c>
      <c r="R1842" s="520" t="s">
        <v>15504</v>
      </c>
      <c r="S1842" s="520" t="s">
        <v>2464</v>
      </c>
      <c r="T1842" s="520" t="s">
        <v>15505</v>
      </c>
      <c r="U1842" s="520" t="s">
        <v>15506</v>
      </c>
      <c r="V1842" s="520" t="s">
        <v>15507</v>
      </c>
      <c r="W1842" s="520" t="s">
        <v>5910</v>
      </c>
      <c r="X1842" s="520" t="s">
        <v>5911</v>
      </c>
      <c r="Y1842" s="520" t="s">
        <v>2464</v>
      </c>
      <c r="Z1842" s="520" t="s">
        <v>2464</v>
      </c>
      <c r="AA1842" s="520" t="s">
        <v>2690</v>
      </c>
      <c r="AB1842" s="520" t="s">
        <v>15508</v>
      </c>
      <c r="AC1842" s="520" t="s">
        <v>15509</v>
      </c>
      <c r="AD1842" s="520" t="s">
        <v>15510</v>
      </c>
      <c r="AE1842" s="520" t="s">
        <v>2464</v>
      </c>
      <c r="AF1842" s="520" t="s">
        <v>2464</v>
      </c>
      <c r="AG1842" s="520" t="s">
        <v>2464</v>
      </c>
    </row>
    <row r="1843" spans="1:33" ht="12.75" hidden="1" customHeight="1" outlineLevel="1">
      <c r="A1843" s="520" t="s">
        <v>15511</v>
      </c>
      <c r="B1843" s="520" t="s">
        <v>15512</v>
      </c>
      <c r="C1843" s="520" t="s">
        <v>15512</v>
      </c>
      <c r="D1843" s="520" t="s">
        <v>15512</v>
      </c>
      <c r="E1843" s="520" t="s">
        <v>15404</v>
      </c>
      <c r="F1843" s="520">
        <v>1</v>
      </c>
      <c r="G1843" s="523">
        <v>36526.000011574077</v>
      </c>
      <c r="H1843" s="523">
        <v>47848.999988425923</v>
      </c>
      <c r="I1843" s="523">
        <v>42599.59003472222</v>
      </c>
      <c r="J1843" s="520" t="s">
        <v>2465</v>
      </c>
      <c r="K1843" s="520">
        <v>1</v>
      </c>
      <c r="L1843" s="520" t="s">
        <v>2464</v>
      </c>
      <c r="M1843" s="520" t="s">
        <v>15513</v>
      </c>
      <c r="N1843" s="523">
        <v>39482</v>
      </c>
      <c r="O1843" s="520" t="s">
        <v>2464</v>
      </c>
      <c r="P1843" s="520" t="s">
        <v>15514</v>
      </c>
      <c r="Q1843" s="520" t="s">
        <v>15503</v>
      </c>
      <c r="R1843" s="520" t="s">
        <v>2464</v>
      </c>
      <c r="S1843" s="520" t="s">
        <v>2464</v>
      </c>
      <c r="T1843" s="520" t="s">
        <v>15515</v>
      </c>
      <c r="U1843" s="520" t="s">
        <v>15503</v>
      </c>
      <c r="V1843" s="520" t="s">
        <v>15516</v>
      </c>
      <c r="W1843" s="520" t="s">
        <v>5910</v>
      </c>
      <c r="X1843" s="520" t="s">
        <v>5911</v>
      </c>
      <c r="Y1843" s="520" t="s">
        <v>2464</v>
      </c>
      <c r="Z1843" s="520" t="s">
        <v>2464</v>
      </c>
      <c r="AA1843" s="520" t="s">
        <v>2690</v>
      </c>
      <c r="AB1843" s="520" t="s">
        <v>15517</v>
      </c>
      <c r="AC1843" s="520" t="s">
        <v>15518</v>
      </c>
      <c r="AD1843" s="520" t="s">
        <v>2464</v>
      </c>
      <c r="AE1843" s="520" t="s">
        <v>2464</v>
      </c>
      <c r="AF1843" s="520" t="s">
        <v>2464</v>
      </c>
      <c r="AG1843" s="520" t="s">
        <v>2464</v>
      </c>
    </row>
    <row r="1844" spans="1:33" ht="12.75" hidden="1" customHeight="1" outlineLevel="1">
      <c r="A1844" s="520" t="s">
        <v>15519</v>
      </c>
      <c r="B1844" s="520" t="s">
        <v>15520</v>
      </c>
      <c r="C1844" s="520" t="s">
        <v>15520</v>
      </c>
      <c r="D1844" s="520" t="s">
        <v>15520</v>
      </c>
      <c r="E1844" s="520" t="s">
        <v>15404</v>
      </c>
      <c r="F1844" s="520">
        <v>1</v>
      </c>
      <c r="G1844" s="523">
        <v>36526.000011574077</v>
      </c>
      <c r="H1844" s="523">
        <v>47848.999988425923</v>
      </c>
      <c r="I1844" s="523">
        <v>42599.59003472222</v>
      </c>
      <c r="J1844" s="520" t="s">
        <v>2465</v>
      </c>
      <c r="K1844" s="520">
        <v>1</v>
      </c>
      <c r="L1844" s="520" t="s">
        <v>2464</v>
      </c>
      <c r="M1844" s="520" t="s">
        <v>15521</v>
      </c>
      <c r="N1844" s="523">
        <v>39482</v>
      </c>
      <c r="O1844" s="520" t="s">
        <v>2464</v>
      </c>
      <c r="P1844" s="520" t="s">
        <v>15522</v>
      </c>
      <c r="Q1844" s="520" t="s">
        <v>15523</v>
      </c>
      <c r="R1844" s="520" t="s">
        <v>2464</v>
      </c>
      <c r="S1844" s="520" t="s">
        <v>2464</v>
      </c>
      <c r="T1844" s="520" t="s">
        <v>15524</v>
      </c>
      <c r="U1844" s="520" t="s">
        <v>15523</v>
      </c>
      <c r="V1844" s="520" t="s">
        <v>2464</v>
      </c>
      <c r="W1844" s="520" t="s">
        <v>5910</v>
      </c>
      <c r="X1844" s="520" t="s">
        <v>5911</v>
      </c>
      <c r="Y1844" s="520" t="s">
        <v>2464</v>
      </c>
      <c r="Z1844" s="520" t="s">
        <v>2464</v>
      </c>
      <c r="AA1844" s="520" t="s">
        <v>2690</v>
      </c>
      <c r="AB1844" s="520" t="s">
        <v>15525</v>
      </c>
      <c r="AC1844" s="520" t="s">
        <v>2464</v>
      </c>
      <c r="AD1844" s="520" t="s">
        <v>2464</v>
      </c>
      <c r="AE1844" s="520" t="s">
        <v>2464</v>
      </c>
      <c r="AF1844" s="520" t="s">
        <v>2464</v>
      </c>
      <c r="AG1844" s="520" t="s">
        <v>2464</v>
      </c>
    </row>
    <row r="1845" spans="1:33" ht="12.75" hidden="1" customHeight="1" outlineLevel="1">
      <c r="A1845" s="520" t="s">
        <v>15526</v>
      </c>
      <c r="B1845" s="520" t="s">
        <v>15527</v>
      </c>
      <c r="C1845" s="520" t="s">
        <v>15527</v>
      </c>
      <c r="D1845" s="520" t="s">
        <v>15527</v>
      </c>
      <c r="E1845" s="520" t="s">
        <v>15404</v>
      </c>
      <c r="F1845" s="520">
        <v>1</v>
      </c>
      <c r="G1845" s="523">
        <v>36526.000011574077</v>
      </c>
      <c r="H1845" s="523">
        <v>47848.999988425923</v>
      </c>
      <c r="I1845" s="523">
        <v>42599.59003472222</v>
      </c>
      <c r="J1845" s="520" t="s">
        <v>2465</v>
      </c>
      <c r="K1845" s="520">
        <v>1</v>
      </c>
      <c r="L1845" s="520" t="s">
        <v>2464</v>
      </c>
      <c r="M1845" s="520" t="s">
        <v>15528</v>
      </c>
      <c r="N1845" s="523">
        <v>39482</v>
      </c>
      <c r="O1845" s="520" t="s">
        <v>2464</v>
      </c>
      <c r="P1845" s="520" t="s">
        <v>15529</v>
      </c>
      <c r="Q1845" s="520" t="s">
        <v>15530</v>
      </c>
      <c r="R1845" s="520" t="s">
        <v>2464</v>
      </c>
      <c r="S1845" s="520" t="s">
        <v>2464</v>
      </c>
      <c r="T1845" s="520" t="s">
        <v>15531</v>
      </c>
      <c r="U1845" s="520" t="s">
        <v>15532</v>
      </c>
      <c r="V1845" s="520" t="s">
        <v>15533</v>
      </c>
      <c r="W1845" s="520" t="s">
        <v>5910</v>
      </c>
      <c r="X1845" s="520" t="s">
        <v>5911</v>
      </c>
      <c r="Y1845" s="520" t="s">
        <v>2464</v>
      </c>
      <c r="Z1845" s="520" t="s">
        <v>2464</v>
      </c>
      <c r="AA1845" s="520" t="s">
        <v>2690</v>
      </c>
      <c r="AB1845" s="520" t="s">
        <v>15534</v>
      </c>
      <c r="AC1845" s="520" t="s">
        <v>15535</v>
      </c>
      <c r="AD1845" s="520" t="s">
        <v>2464</v>
      </c>
      <c r="AE1845" s="520" t="s">
        <v>2464</v>
      </c>
      <c r="AF1845" s="520" t="s">
        <v>2464</v>
      </c>
      <c r="AG1845" s="520" t="s">
        <v>2464</v>
      </c>
    </row>
    <row r="1846" spans="1:33" ht="12.75" hidden="1" customHeight="1" outlineLevel="1">
      <c r="A1846" s="520" t="s">
        <v>15536</v>
      </c>
      <c r="B1846" s="520" t="s">
        <v>15537</v>
      </c>
      <c r="C1846" s="520" t="s">
        <v>15537</v>
      </c>
      <c r="D1846" s="520" t="s">
        <v>15537</v>
      </c>
      <c r="E1846" s="520" t="s">
        <v>15404</v>
      </c>
      <c r="F1846" s="520">
        <v>1</v>
      </c>
      <c r="G1846" s="523">
        <v>36526.000011574077</v>
      </c>
      <c r="H1846" s="523">
        <v>47848.999988425923</v>
      </c>
      <c r="I1846" s="523">
        <v>42599.59003472222</v>
      </c>
      <c r="J1846" s="520" t="s">
        <v>2465</v>
      </c>
      <c r="K1846" s="520">
        <v>1</v>
      </c>
      <c r="L1846" s="520" t="s">
        <v>2464</v>
      </c>
      <c r="M1846" s="520" t="s">
        <v>15538</v>
      </c>
      <c r="N1846" s="523">
        <v>39482</v>
      </c>
      <c r="O1846" s="520" t="s">
        <v>2464</v>
      </c>
      <c r="P1846" s="520" t="s">
        <v>15539</v>
      </c>
      <c r="Q1846" s="520" t="s">
        <v>15540</v>
      </c>
      <c r="R1846" s="520" t="s">
        <v>15504</v>
      </c>
      <c r="S1846" s="520" t="s">
        <v>2464</v>
      </c>
      <c r="T1846" s="520" t="s">
        <v>15541</v>
      </c>
      <c r="U1846" s="520" t="s">
        <v>15542</v>
      </c>
      <c r="V1846" s="520" t="s">
        <v>15543</v>
      </c>
      <c r="W1846" s="520" t="s">
        <v>5910</v>
      </c>
      <c r="X1846" s="520" t="s">
        <v>5911</v>
      </c>
      <c r="Y1846" s="520" t="s">
        <v>2464</v>
      </c>
      <c r="Z1846" s="520" t="s">
        <v>2464</v>
      </c>
      <c r="AA1846" s="520" t="s">
        <v>2690</v>
      </c>
      <c r="AB1846" s="520" t="s">
        <v>15544</v>
      </c>
      <c r="AC1846" s="520" t="s">
        <v>15545</v>
      </c>
      <c r="AD1846" s="520" t="s">
        <v>15510</v>
      </c>
      <c r="AE1846" s="520" t="s">
        <v>2464</v>
      </c>
      <c r="AF1846" s="520" t="s">
        <v>2464</v>
      </c>
      <c r="AG1846" s="520" t="s">
        <v>2464</v>
      </c>
    </row>
    <row r="1847" spans="1:33" ht="12.75" hidden="1" customHeight="1" outlineLevel="1">
      <c r="A1847" s="520" t="s">
        <v>15546</v>
      </c>
      <c r="B1847" s="520" t="s">
        <v>15547</v>
      </c>
      <c r="C1847" s="520" t="s">
        <v>15547</v>
      </c>
      <c r="D1847" s="520" t="s">
        <v>15547</v>
      </c>
      <c r="E1847" s="520" t="s">
        <v>15404</v>
      </c>
      <c r="F1847" s="520">
        <v>1</v>
      </c>
      <c r="G1847" s="523">
        <v>36526.000011574077</v>
      </c>
      <c r="H1847" s="523">
        <v>47848.999988425923</v>
      </c>
      <c r="I1847" s="523">
        <v>42599.59003472222</v>
      </c>
      <c r="J1847" s="520" t="s">
        <v>2465</v>
      </c>
      <c r="K1847" s="520">
        <v>1</v>
      </c>
      <c r="L1847" s="520" t="s">
        <v>2464</v>
      </c>
      <c r="M1847" s="520" t="s">
        <v>15548</v>
      </c>
      <c r="N1847" s="523">
        <v>39482</v>
      </c>
      <c r="O1847" s="520" t="s">
        <v>2464</v>
      </c>
      <c r="P1847" s="520" t="s">
        <v>15549</v>
      </c>
      <c r="Q1847" s="520" t="s">
        <v>15523</v>
      </c>
      <c r="R1847" s="520" t="s">
        <v>2464</v>
      </c>
      <c r="S1847" s="520" t="s">
        <v>2464</v>
      </c>
      <c r="T1847" s="520" t="s">
        <v>15550</v>
      </c>
      <c r="U1847" s="520" t="s">
        <v>15523</v>
      </c>
      <c r="V1847" s="520" t="s">
        <v>2464</v>
      </c>
      <c r="W1847" s="520" t="s">
        <v>5910</v>
      </c>
      <c r="X1847" s="520" t="s">
        <v>5911</v>
      </c>
      <c r="Y1847" s="520" t="s">
        <v>2464</v>
      </c>
      <c r="Z1847" s="520" t="s">
        <v>2464</v>
      </c>
      <c r="AA1847" s="520" t="s">
        <v>2690</v>
      </c>
      <c r="AB1847" s="520" t="s">
        <v>15551</v>
      </c>
      <c r="AC1847" s="520" t="s">
        <v>2464</v>
      </c>
      <c r="AD1847" s="520" t="s">
        <v>2464</v>
      </c>
      <c r="AE1847" s="520" t="s">
        <v>2464</v>
      </c>
      <c r="AF1847" s="520" t="s">
        <v>2464</v>
      </c>
      <c r="AG1847" s="520" t="s">
        <v>2464</v>
      </c>
    </row>
    <row r="1848" spans="1:33" ht="12.75" hidden="1" customHeight="1" outlineLevel="1">
      <c r="A1848" s="520" t="s">
        <v>15552</v>
      </c>
      <c r="B1848" s="520" t="s">
        <v>15553</v>
      </c>
      <c r="C1848" s="520" t="s">
        <v>15553</v>
      </c>
      <c r="D1848" s="520" t="s">
        <v>15553</v>
      </c>
      <c r="E1848" s="520" t="s">
        <v>15404</v>
      </c>
      <c r="F1848" s="520">
        <v>1</v>
      </c>
      <c r="G1848" s="523">
        <v>36526.000011574077</v>
      </c>
      <c r="H1848" s="523">
        <v>47848.999988425923</v>
      </c>
      <c r="I1848" s="523">
        <v>42599.59003472222</v>
      </c>
      <c r="J1848" s="520" t="s">
        <v>2465</v>
      </c>
      <c r="K1848" s="520">
        <v>1</v>
      </c>
      <c r="L1848" s="520" t="s">
        <v>2464</v>
      </c>
      <c r="M1848" s="520" t="s">
        <v>15554</v>
      </c>
      <c r="N1848" s="523">
        <v>39482</v>
      </c>
      <c r="O1848" s="520" t="s">
        <v>2464</v>
      </c>
      <c r="P1848" s="520" t="s">
        <v>15555</v>
      </c>
      <c r="Q1848" s="520" t="s">
        <v>15530</v>
      </c>
      <c r="R1848" s="520" t="s">
        <v>2464</v>
      </c>
      <c r="S1848" s="520" t="s">
        <v>2464</v>
      </c>
      <c r="T1848" s="520" t="s">
        <v>15556</v>
      </c>
      <c r="U1848" s="520" t="s">
        <v>15530</v>
      </c>
      <c r="V1848" s="520" t="s">
        <v>2464</v>
      </c>
      <c r="W1848" s="520" t="s">
        <v>5910</v>
      </c>
      <c r="X1848" s="520" t="s">
        <v>5911</v>
      </c>
      <c r="Y1848" s="520" t="s">
        <v>2464</v>
      </c>
      <c r="Z1848" s="520" t="s">
        <v>2464</v>
      </c>
      <c r="AA1848" s="520" t="s">
        <v>2690</v>
      </c>
      <c r="AB1848" s="520" t="s">
        <v>15557</v>
      </c>
      <c r="AC1848" s="520" t="s">
        <v>2464</v>
      </c>
      <c r="AD1848" s="520" t="s">
        <v>2464</v>
      </c>
      <c r="AE1848" s="520" t="s">
        <v>2464</v>
      </c>
      <c r="AF1848" s="520" t="s">
        <v>2464</v>
      </c>
      <c r="AG1848" s="520" t="s">
        <v>2464</v>
      </c>
    </row>
    <row r="1849" spans="1:33" ht="12.75" hidden="1" customHeight="1" outlineLevel="1">
      <c r="A1849" s="520" t="s">
        <v>15558</v>
      </c>
      <c r="B1849" s="520" t="s">
        <v>15559</v>
      </c>
      <c r="C1849" s="520" t="s">
        <v>15559</v>
      </c>
      <c r="D1849" s="520" t="s">
        <v>15560</v>
      </c>
      <c r="E1849" s="520" t="s">
        <v>15404</v>
      </c>
      <c r="F1849" s="520">
        <v>1</v>
      </c>
      <c r="G1849" s="523">
        <v>36526.000011574077</v>
      </c>
      <c r="H1849" s="523">
        <v>47848.999988425923</v>
      </c>
      <c r="I1849" s="523">
        <v>42599.59003472222</v>
      </c>
      <c r="J1849" s="520" t="s">
        <v>2465</v>
      </c>
      <c r="K1849" s="520">
        <v>1</v>
      </c>
      <c r="L1849" s="520" t="s">
        <v>2464</v>
      </c>
      <c r="M1849" s="520" t="s">
        <v>15561</v>
      </c>
      <c r="N1849" s="523">
        <v>39482</v>
      </c>
      <c r="O1849" s="520" t="s">
        <v>2464</v>
      </c>
      <c r="P1849" s="520" t="s">
        <v>15562</v>
      </c>
      <c r="Q1849" s="520" t="s">
        <v>15563</v>
      </c>
      <c r="R1849" s="520" t="s">
        <v>15564</v>
      </c>
      <c r="S1849" s="520" t="s">
        <v>2464</v>
      </c>
      <c r="T1849" s="520" t="s">
        <v>15565</v>
      </c>
      <c r="U1849" s="520" t="s">
        <v>15566</v>
      </c>
      <c r="V1849" s="520" t="s">
        <v>15567</v>
      </c>
      <c r="W1849" s="520" t="s">
        <v>5910</v>
      </c>
      <c r="X1849" s="520" t="s">
        <v>5911</v>
      </c>
      <c r="Y1849" s="520" t="s">
        <v>2464</v>
      </c>
      <c r="Z1849" s="520" t="s">
        <v>2464</v>
      </c>
      <c r="AA1849" s="520" t="s">
        <v>2690</v>
      </c>
      <c r="AB1849" s="520" t="s">
        <v>15568</v>
      </c>
      <c r="AC1849" s="520" t="s">
        <v>15569</v>
      </c>
      <c r="AD1849" s="520" t="s">
        <v>15570</v>
      </c>
      <c r="AE1849" s="520" t="s">
        <v>2464</v>
      </c>
      <c r="AF1849" s="520" t="s">
        <v>2464</v>
      </c>
      <c r="AG1849" s="520" t="s">
        <v>2464</v>
      </c>
    </row>
    <row r="1850" spans="1:33" ht="12.75" hidden="1" customHeight="1" outlineLevel="1">
      <c r="A1850" s="520" t="s">
        <v>15571</v>
      </c>
      <c r="B1850" s="520" t="s">
        <v>15572</v>
      </c>
      <c r="C1850" s="520" t="s">
        <v>15572</v>
      </c>
      <c r="D1850" s="520" t="s">
        <v>15573</v>
      </c>
      <c r="E1850" s="520" t="s">
        <v>15404</v>
      </c>
      <c r="F1850" s="520">
        <v>1</v>
      </c>
      <c r="G1850" s="523">
        <v>36526.000011574077</v>
      </c>
      <c r="H1850" s="523">
        <v>47848.999988425923</v>
      </c>
      <c r="I1850" s="523">
        <v>42599.59003472222</v>
      </c>
      <c r="J1850" s="520" t="s">
        <v>2465</v>
      </c>
      <c r="K1850" s="520">
        <v>1</v>
      </c>
      <c r="L1850" s="520" t="s">
        <v>2464</v>
      </c>
      <c r="M1850" s="520" t="s">
        <v>15574</v>
      </c>
      <c r="N1850" s="523">
        <v>39482</v>
      </c>
      <c r="O1850" s="520" t="s">
        <v>2464</v>
      </c>
      <c r="P1850" s="520" t="s">
        <v>15575</v>
      </c>
      <c r="Q1850" s="520" t="s">
        <v>15576</v>
      </c>
      <c r="R1850" s="520" t="s">
        <v>15577</v>
      </c>
      <c r="S1850" s="520" t="s">
        <v>2464</v>
      </c>
      <c r="T1850" s="520" t="s">
        <v>15578</v>
      </c>
      <c r="U1850" s="520" t="s">
        <v>15579</v>
      </c>
      <c r="V1850" s="520" t="s">
        <v>2464</v>
      </c>
      <c r="W1850" s="520" t="s">
        <v>5910</v>
      </c>
      <c r="X1850" s="520" t="s">
        <v>5911</v>
      </c>
      <c r="Y1850" s="520" t="s">
        <v>2464</v>
      </c>
      <c r="Z1850" s="520" t="s">
        <v>2464</v>
      </c>
      <c r="AA1850" s="520" t="s">
        <v>2690</v>
      </c>
      <c r="AB1850" s="520" t="s">
        <v>15580</v>
      </c>
      <c r="AC1850" s="520" t="s">
        <v>2464</v>
      </c>
      <c r="AD1850" s="520" t="s">
        <v>15581</v>
      </c>
      <c r="AE1850" s="520" t="s">
        <v>2464</v>
      </c>
      <c r="AF1850" s="520" t="s">
        <v>2464</v>
      </c>
      <c r="AG1850" s="520" t="s">
        <v>2464</v>
      </c>
    </row>
    <row r="1851" spans="1:33" ht="12.75" hidden="1" customHeight="1" outlineLevel="1">
      <c r="A1851" s="520" t="s">
        <v>15582</v>
      </c>
      <c r="B1851" s="520" t="s">
        <v>15583</v>
      </c>
      <c r="C1851" s="520" t="s">
        <v>15583</v>
      </c>
      <c r="D1851" s="520" t="s">
        <v>15584</v>
      </c>
      <c r="E1851" s="520" t="s">
        <v>15404</v>
      </c>
      <c r="F1851" s="520">
        <v>1</v>
      </c>
      <c r="G1851" s="523">
        <v>36526.000011574077</v>
      </c>
      <c r="H1851" s="523">
        <v>47848.999988425923</v>
      </c>
      <c r="I1851" s="523">
        <v>42599.59003472222</v>
      </c>
      <c r="J1851" s="520" t="s">
        <v>2465</v>
      </c>
      <c r="K1851" s="520">
        <v>1</v>
      </c>
      <c r="L1851" s="520" t="s">
        <v>2464</v>
      </c>
      <c r="M1851" s="520" t="s">
        <v>15585</v>
      </c>
      <c r="N1851" s="523">
        <v>39482</v>
      </c>
      <c r="O1851" s="520" t="s">
        <v>2464</v>
      </c>
      <c r="P1851" s="520" t="s">
        <v>15586</v>
      </c>
      <c r="Q1851" s="520" t="s">
        <v>15587</v>
      </c>
      <c r="R1851" s="520" t="s">
        <v>15588</v>
      </c>
      <c r="S1851" s="520" t="s">
        <v>2464</v>
      </c>
      <c r="T1851" s="520" t="s">
        <v>15589</v>
      </c>
      <c r="U1851" s="520" t="s">
        <v>15590</v>
      </c>
      <c r="V1851" s="520" t="s">
        <v>2464</v>
      </c>
      <c r="W1851" s="520" t="s">
        <v>5910</v>
      </c>
      <c r="X1851" s="520" t="s">
        <v>5911</v>
      </c>
      <c r="Y1851" s="520" t="s">
        <v>2464</v>
      </c>
      <c r="Z1851" s="520" t="s">
        <v>2464</v>
      </c>
      <c r="AA1851" s="520" t="s">
        <v>2690</v>
      </c>
      <c r="AB1851" s="520" t="s">
        <v>15591</v>
      </c>
      <c r="AC1851" s="520" t="s">
        <v>2464</v>
      </c>
      <c r="AD1851" s="520" t="s">
        <v>15592</v>
      </c>
      <c r="AE1851" s="520" t="s">
        <v>2464</v>
      </c>
      <c r="AF1851" s="520" t="s">
        <v>2464</v>
      </c>
      <c r="AG1851" s="520" t="s">
        <v>2464</v>
      </c>
    </row>
    <row r="1852" spans="1:33" ht="12.75" hidden="1" customHeight="1" outlineLevel="1">
      <c r="A1852" s="520" t="s">
        <v>15593</v>
      </c>
      <c r="B1852" s="520" t="s">
        <v>15594</v>
      </c>
      <c r="C1852" s="520" t="s">
        <v>15594</v>
      </c>
      <c r="D1852" s="520" t="s">
        <v>15595</v>
      </c>
      <c r="E1852" s="520" t="s">
        <v>15404</v>
      </c>
      <c r="F1852" s="520">
        <v>1</v>
      </c>
      <c r="G1852" s="523">
        <v>36526.000011574077</v>
      </c>
      <c r="H1852" s="523">
        <v>47848.999988425923</v>
      </c>
      <c r="I1852" s="523">
        <v>42599.59003472222</v>
      </c>
      <c r="J1852" s="520" t="s">
        <v>2465</v>
      </c>
      <c r="K1852" s="520">
        <v>1</v>
      </c>
      <c r="L1852" s="520" t="s">
        <v>2464</v>
      </c>
      <c r="M1852" s="520" t="s">
        <v>15596</v>
      </c>
      <c r="N1852" s="523">
        <v>39482</v>
      </c>
      <c r="O1852" s="520" t="s">
        <v>2464</v>
      </c>
      <c r="P1852" s="520" t="s">
        <v>15597</v>
      </c>
      <c r="Q1852" s="520" t="s">
        <v>15530</v>
      </c>
      <c r="R1852" s="520" t="s">
        <v>15598</v>
      </c>
      <c r="S1852" s="520" t="s">
        <v>2464</v>
      </c>
      <c r="T1852" s="520" t="s">
        <v>15599</v>
      </c>
      <c r="U1852" s="520" t="s">
        <v>15530</v>
      </c>
      <c r="V1852" s="520" t="s">
        <v>2464</v>
      </c>
      <c r="W1852" s="520" t="s">
        <v>5910</v>
      </c>
      <c r="X1852" s="520" t="s">
        <v>5911</v>
      </c>
      <c r="Y1852" s="520" t="s">
        <v>2464</v>
      </c>
      <c r="Z1852" s="520" t="s">
        <v>2464</v>
      </c>
      <c r="AA1852" s="520" t="s">
        <v>2690</v>
      </c>
      <c r="AB1852" s="520" t="s">
        <v>15600</v>
      </c>
      <c r="AC1852" s="520" t="s">
        <v>2464</v>
      </c>
      <c r="AD1852" s="520" t="s">
        <v>15601</v>
      </c>
      <c r="AE1852" s="520" t="s">
        <v>2464</v>
      </c>
      <c r="AF1852" s="520" t="s">
        <v>2464</v>
      </c>
      <c r="AG1852" s="520" t="s">
        <v>2464</v>
      </c>
    </row>
    <row r="1853" spans="1:33" ht="12.75" hidden="1" customHeight="1" outlineLevel="1">
      <c r="A1853" s="520" t="s">
        <v>15602</v>
      </c>
      <c r="B1853" s="520" t="s">
        <v>15603</v>
      </c>
      <c r="C1853" s="520" t="s">
        <v>15603</v>
      </c>
      <c r="D1853" s="520" t="s">
        <v>15603</v>
      </c>
      <c r="E1853" s="520" t="s">
        <v>15404</v>
      </c>
      <c r="F1853" s="520">
        <v>1</v>
      </c>
      <c r="G1853" s="523">
        <v>36526.000011574077</v>
      </c>
      <c r="H1853" s="523">
        <v>47848.999988425923</v>
      </c>
      <c r="I1853" s="523">
        <v>42599.59003472222</v>
      </c>
      <c r="J1853" s="520" t="s">
        <v>2465</v>
      </c>
      <c r="K1853" s="520">
        <v>1</v>
      </c>
      <c r="L1853" s="520" t="s">
        <v>2464</v>
      </c>
      <c r="M1853" s="520" t="s">
        <v>15604</v>
      </c>
      <c r="N1853" s="523">
        <v>39482</v>
      </c>
      <c r="O1853" s="520" t="s">
        <v>2464</v>
      </c>
      <c r="P1853" s="520" t="s">
        <v>15605</v>
      </c>
      <c r="Q1853" s="520" t="s">
        <v>15576</v>
      </c>
      <c r="R1853" s="520" t="s">
        <v>15606</v>
      </c>
      <c r="S1853" s="520" t="s">
        <v>2464</v>
      </c>
      <c r="T1853" s="520" t="s">
        <v>15607</v>
      </c>
      <c r="U1853" s="520" t="s">
        <v>15576</v>
      </c>
      <c r="V1853" s="520" t="s">
        <v>2464</v>
      </c>
      <c r="W1853" s="520" t="s">
        <v>5910</v>
      </c>
      <c r="X1853" s="520" t="s">
        <v>5911</v>
      </c>
      <c r="Y1853" s="520" t="s">
        <v>2464</v>
      </c>
      <c r="Z1853" s="520" t="s">
        <v>2464</v>
      </c>
      <c r="AA1853" s="520" t="s">
        <v>2690</v>
      </c>
      <c r="AB1853" s="520" t="s">
        <v>15608</v>
      </c>
      <c r="AC1853" s="520" t="s">
        <v>2464</v>
      </c>
      <c r="AD1853" s="520" t="s">
        <v>15609</v>
      </c>
      <c r="AE1853" s="520" t="s">
        <v>2464</v>
      </c>
      <c r="AF1853" s="520" t="s">
        <v>2464</v>
      </c>
      <c r="AG1853" s="520" t="s">
        <v>2464</v>
      </c>
    </row>
    <row r="1854" spans="1:33" ht="12.75" hidden="1" customHeight="1" outlineLevel="1">
      <c r="A1854" s="520" t="s">
        <v>15610</v>
      </c>
      <c r="B1854" s="520" t="s">
        <v>15611</v>
      </c>
      <c r="C1854" s="520" t="s">
        <v>15611</v>
      </c>
      <c r="D1854" s="520" t="s">
        <v>15612</v>
      </c>
      <c r="E1854" s="520" t="s">
        <v>15404</v>
      </c>
      <c r="F1854" s="520">
        <v>1</v>
      </c>
      <c r="G1854" s="523">
        <v>36526.000011574077</v>
      </c>
      <c r="H1854" s="523">
        <v>47848.999988425923</v>
      </c>
      <c r="I1854" s="523">
        <v>42599.59003472222</v>
      </c>
      <c r="J1854" s="520" t="s">
        <v>2465</v>
      </c>
      <c r="K1854" s="520">
        <v>1</v>
      </c>
      <c r="L1854" s="520" t="s">
        <v>2464</v>
      </c>
      <c r="M1854" s="520" t="s">
        <v>15613</v>
      </c>
      <c r="N1854" s="523">
        <v>39482</v>
      </c>
      <c r="O1854" s="520" t="s">
        <v>2464</v>
      </c>
      <c r="P1854" s="520" t="s">
        <v>15614</v>
      </c>
      <c r="Q1854" s="520" t="s">
        <v>15615</v>
      </c>
      <c r="R1854" s="520" t="s">
        <v>15616</v>
      </c>
      <c r="S1854" s="520" t="s">
        <v>2464</v>
      </c>
      <c r="T1854" s="520" t="s">
        <v>15617</v>
      </c>
      <c r="U1854" s="520" t="s">
        <v>15618</v>
      </c>
      <c r="V1854" s="520" t="s">
        <v>15619</v>
      </c>
      <c r="W1854" s="520" t="s">
        <v>5910</v>
      </c>
      <c r="X1854" s="520" t="s">
        <v>5911</v>
      </c>
      <c r="Y1854" s="520" t="s">
        <v>2464</v>
      </c>
      <c r="Z1854" s="520" t="s">
        <v>2464</v>
      </c>
      <c r="AA1854" s="520" t="s">
        <v>2690</v>
      </c>
      <c r="AB1854" s="520" t="s">
        <v>15620</v>
      </c>
      <c r="AC1854" s="520" t="s">
        <v>15621</v>
      </c>
      <c r="AD1854" s="520" t="s">
        <v>15622</v>
      </c>
      <c r="AE1854" s="520" t="s">
        <v>2464</v>
      </c>
      <c r="AF1854" s="520" t="s">
        <v>2464</v>
      </c>
      <c r="AG1854" s="520" t="s">
        <v>2464</v>
      </c>
    </row>
    <row r="1855" spans="1:33" ht="12.75" hidden="1" customHeight="1" outlineLevel="1">
      <c r="A1855" s="520" t="s">
        <v>15623</v>
      </c>
      <c r="B1855" s="520" t="s">
        <v>15624</v>
      </c>
      <c r="C1855" s="520" t="s">
        <v>15624</v>
      </c>
      <c r="D1855" s="520" t="s">
        <v>15624</v>
      </c>
      <c r="E1855" s="520" t="s">
        <v>15404</v>
      </c>
      <c r="F1855" s="520">
        <v>1</v>
      </c>
      <c r="G1855" s="523">
        <v>36526.000011574077</v>
      </c>
      <c r="H1855" s="523">
        <v>47848.999988425923</v>
      </c>
      <c r="I1855" s="523">
        <v>42599.59003472222</v>
      </c>
      <c r="J1855" s="520" t="s">
        <v>2465</v>
      </c>
      <c r="K1855" s="520">
        <v>1</v>
      </c>
      <c r="L1855" s="520" t="s">
        <v>2464</v>
      </c>
      <c r="M1855" s="520" t="s">
        <v>15625</v>
      </c>
      <c r="N1855" s="523">
        <v>39482</v>
      </c>
      <c r="O1855" s="520" t="s">
        <v>2464</v>
      </c>
      <c r="P1855" s="520" t="s">
        <v>2464</v>
      </c>
      <c r="Q1855" s="520" t="s">
        <v>6005</v>
      </c>
      <c r="R1855" s="520" t="s">
        <v>15626</v>
      </c>
      <c r="S1855" s="520" t="s">
        <v>2464</v>
      </c>
      <c r="T1855" s="520" t="s">
        <v>2464</v>
      </c>
      <c r="U1855" s="520" t="s">
        <v>6005</v>
      </c>
      <c r="V1855" s="520" t="s">
        <v>15627</v>
      </c>
      <c r="W1855" s="520" t="s">
        <v>5910</v>
      </c>
      <c r="X1855" s="520" t="s">
        <v>5911</v>
      </c>
      <c r="Y1855" s="520" t="s">
        <v>15628</v>
      </c>
      <c r="Z1855" s="520" t="s">
        <v>15629</v>
      </c>
      <c r="AA1855" s="520" t="s">
        <v>2690</v>
      </c>
      <c r="AB1855" s="520" t="s">
        <v>15630</v>
      </c>
      <c r="AC1855" s="520" t="s">
        <v>15631</v>
      </c>
      <c r="AD1855" s="520" t="s">
        <v>15632</v>
      </c>
      <c r="AE1855" s="520" t="s">
        <v>2464</v>
      </c>
      <c r="AF1855" s="520" t="s">
        <v>2464</v>
      </c>
      <c r="AG1855" s="520" t="s">
        <v>2464</v>
      </c>
    </row>
    <row r="1856" spans="1:33" ht="12.75" hidden="1" customHeight="1" outlineLevel="1">
      <c r="A1856" s="520" t="s">
        <v>15633</v>
      </c>
      <c r="B1856" s="520" t="s">
        <v>15634</v>
      </c>
      <c r="C1856" s="520" t="s">
        <v>15634</v>
      </c>
      <c r="D1856" s="520" t="s">
        <v>15634</v>
      </c>
      <c r="E1856" s="520" t="s">
        <v>15404</v>
      </c>
      <c r="F1856" s="520">
        <v>1</v>
      </c>
      <c r="G1856" s="523">
        <v>36526.000011574077</v>
      </c>
      <c r="H1856" s="523">
        <v>47848.999988425923</v>
      </c>
      <c r="I1856" s="523">
        <v>42599.59003472222</v>
      </c>
      <c r="J1856" s="520" t="s">
        <v>2465</v>
      </c>
      <c r="K1856" s="520">
        <v>1</v>
      </c>
      <c r="L1856" s="520" t="s">
        <v>2464</v>
      </c>
      <c r="M1856" s="520" t="s">
        <v>15635</v>
      </c>
      <c r="N1856" s="523">
        <v>39482</v>
      </c>
      <c r="O1856" s="520" t="s">
        <v>2464</v>
      </c>
      <c r="P1856" s="520" t="s">
        <v>15636</v>
      </c>
      <c r="Q1856" s="520" t="s">
        <v>6075</v>
      </c>
      <c r="R1856" s="520" t="s">
        <v>2464</v>
      </c>
      <c r="S1856" s="520" t="s">
        <v>2464</v>
      </c>
      <c r="T1856" s="520" t="s">
        <v>6077</v>
      </c>
      <c r="U1856" s="520" t="s">
        <v>15637</v>
      </c>
      <c r="V1856" s="520" t="s">
        <v>2464</v>
      </c>
      <c r="W1856" s="520" t="s">
        <v>5910</v>
      </c>
      <c r="X1856" s="520" t="s">
        <v>5911</v>
      </c>
      <c r="Y1856" s="520" t="s">
        <v>15638</v>
      </c>
      <c r="Z1856" s="520" t="s">
        <v>15639</v>
      </c>
      <c r="AA1856" s="520" t="s">
        <v>2690</v>
      </c>
      <c r="AB1856" s="520" t="s">
        <v>15640</v>
      </c>
      <c r="AC1856" s="520" t="s">
        <v>2464</v>
      </c>
      <c r="AD1856" s="520" t="s">
        <v>2464</v>
      </c>
      <c r="AE1856" s="520" t="s">
        <v>2464</v>
      </c>
      <c r="AF1856" s="520" t="s">
        <v>2464</v>
      </c>
      <c r="AG1856" s="520" t="s">
        <v>2464</v>
      </c>
    </row>
    <row r="1857" spans="1:33" ht="12.75" hidden="1" customHeight="1" outlineLevel="1">
      <c r="A1857" s="520" t="s">
        <v>15641</v>
      </c>
      <c r="B1857" s="520" t="s">
        <v>15642</v>
      </c>
      <c r="C1857" s="520" t="s">
        <v>15642</v>
      </c>
      <c r="D1857" s="520" t="s">
        <v>15642</v>
      </c>
      <c r="E1857" s="520" t="s">
        <v>15404</v>
      </c>
      <c r="F1857" s="520">
        <v>1</v>
      </c>
      <c r="G1857" s="523">
        <v>36526.000011574077</v>
      </c>
      <c r="H1857" s="523">
        <v>47848.999988425923</v>
      </c>
      <c r="I1857" s="523">
        <v>42599.59003472222</v>
      </c>
      <c r="J1857" s="520" t="s">
        <v>2465</v>
      </c>
      <c r="K1857" s="520">
        <v>1</v>
      </c>
      <c r="L1857" s="520" t="s">
        <v>2464</v>
      </c>
      <c r="M1857" s="520" t="s">
        <v>15643</v>
      </c>
      <c r="N1857" s="523">
        <v>39482</v>
      </c>
      <c r="O1857" s="520" t="s">
        <v>2464</v>
      </c>
      <c r="P1857" s="520" t="s">
        <v>2464</v>
      </c>
      <c r="Q1857" s="520" t="s">
        <v>15644</v>
      </c>
      <c r="R1857" s="520" t="s">
        <v>2464</v>
      </c>
      <c r="S1857" s="520" t="s">
        <v>2464</v>
      </c>
      <c r="T1857" s="520" t="s">
        <v>2464</v>
      </c>
      <c r="U1857" s="520" t="s">
        <v>15645</v>
      </c>
      <c r="V1857" s="520" t="s">
        <v>15646</v>
      </c>
      <c r="W1857" s="520" t="s">
        <v>5910</v>
      </c>
      <c r="X1857" s="520" t="s">
        <v>5911</v>
      </c>
      <c r="Y1857" s="520" t="s">
        <v>2464</v>
      </c>
      <c r="Z1857" s="520" t="s">
        <v>2464</v>
      </c>
      <c r="AA1857" s="520" t="s">
        <v>2690</v>
      </c>
      <c r="AB1857" s="520" t="s">
        <v>15647</v>
      </c>
      <c r="AC1857" s="520" t="s">
        <v>15648</v>
      </c>
      <c r="AD1857" s="520" t="s">
        <v>2464</v>
      </c>
      <c r="AE1857" s="520" t="s">
        <v>2464</v>
      </c>
      <c r="AF1857" s="520" t="s">
        <v>2464</v>
      </c>
      <c r="AG1857" s="520" t="s">
        <v>2464</v>
      </c>
    </row>
    <row r="1858" spans="1:33" ht="12.75" hidden="1" customHeight="1" outlineLevel="1">
      <c r="A1858" s="520" t="s">
        <v>15649</v>
      </c>
      <c r="B1858" s="520" t="s">
        <v>15650</v>
      </c>
      <c r="C1858" s="520" t="s">
        <v>15650</v>
      </c>
      <c r="D1858" s="520" t="s">
        <v>15651</v>
      </c>
      <c r="E1858" s="520" t="s">
        <v>15404</v>
      </c>
      <c r="F1858" s="520">
        <v>1</v>
      </c>
      <c r="G1858" s="523">
        <v>36526.000011574077</v>
      </c>
      <c r="H1858" s="523">
        <v>47848.999988425923</v>
      </c>
      <c r="I1858" s="523">
        <v>41843.911157407405</v>
      </c>
      <c r="J1858" s="520" t="s">
        <v>2465</v>
      </c>
      <c r="K1858" s="520">
        <v>1</v>
      </c>
      <c r="L1858" s="520" t="s">
        <v>2464</v>
      </c>
      <c r="M1858" s="520" t="s">
        <v>15652</v>
      </c>
      <c r="N1858" s="523">
        <v>39482</v>
      </c>
      <c r="O1858" s="520" t="s">
        <v>2464</v>
      </c>
      <c r="P1858" s="520" t="s">
        <v>2464</v>
      </c>
      <c r="Q1858" s="520" t="s">
        <v>2464</v>
      </c>
      <c r="R1858" s="520" t="s">
        <v>2464</v>
      </c>
      <c r="S1858" s="520" t="s">
        <v>2464</v>
      </c>
      <c r="T1858" s="520" t="s">
        <v>2464</v>
      </c>
      <c r="U1858" s="520" t="s">
        <v>2464</v>
      </c>
      <c r="V1858" s="520" t="s">
        <v>2464</v>
      </c>
      <c r="W1858" s="520" t="s">
        <v>6094</v>
      </c>
      <c r="X1858" s="520" t="s">
        <v>6095</v>
      </c>
      <c r="Y1858" s="520" t="s">
        <v>2464</v>
      </c>
      <c r="Z1858" s="520" t="s">
        <v>2464</v>
      </c>
      <c r="AA1858" s="520" t="s">
        <v>2690</v>
      </c>
      <c r="AB1858" s="520" t="s">
        <v>15653</v>
      </c>
      <c r="AC1858" s="520" t="s">
        <v>2464</v>
      </c>
      <c r="AD1858" s="520" t="s">
        <v>2464</v>
      </c>
      <c r="AE1858" s="520" t="s">
        <v>2464</v>
      </c>
      <c r="AF1858" s="520" t="s">
        <v>2464</v>
      </c>
      <c r="AG1858" s="520" t="s">
        <v>2464</v>
      </c>
    </row>
    <row r="1859" spans="1:33" ht="12.75" hidden="1" customHeight="1" outlineLevel="1">
      <c r="A1859" s="520" t="s">
        <v>15654</v>
      </c>
      <c r="B1859" s="520" t="s">
        <v>15655</v>
      </c>
      <c r="C1859" s="520" t="s">
        <v>15655</v>
      </c>
      <c r="D1859" s="520" t="s">
        <v>15656</v>
      </c>
      <c r="E1859" s="520" t="s">
        <v>15404</v>
      </c>
      <c r="F1859" s="520">
        <v>1</v>
      </c>
      <c r="G1859" s="523">
        <v>36526.000011574077</v>
      </c>
      <c r="H1859" s="523">
        <v>47848.999988425923</v>
      </c>
      <c r="I1859" s="523">
        <v>41843.911157407405</v>
      </c>
      <c r="J1859" s="520" t="s">
        <v>2465</v>
      </c>
      <c r="K1859" s="520">
        <v>1</v>
      </c>
      <c r="L1859" s="520" t="s">
        <v>2464</v>
      </c>
      <c r="M1859" s="520" t="s">
        <v>15657</v>
      </c>
      <c r="N1859" s="523">
        <v>39482</v>
      </c>
      <c r="O1859" s="520" t="s">
        <v>2464</v>
      </c>
      <c r="P1859" s="520" t="s">
        <v>2464</v>
      </c>
      <c r="Q1859" s="520" t="s">
        <v>2464</v>
      </c>
      <c r="R1859" s="520" t="s">
        <v>2464</v>
      </c>
      <c r="S1859" s="520" t="s">
        <v>2464</v>
      </c>
      <c r="T1859" s="520" t="s">
        <v>2464</v>
      </c>
      <c r="U1859" s="520" t="s">
        <v>2464</v>
      </c>
      <c r="V1859" s="520" t="s">
        <v>2464</v>
      </c>
      <c r="W1859" s="520" t="s">
        <v>6094</v>
      </c>
      <c r="X1859" s="520" t="s">
        <v>6095</v>
      </c>
      <c r="Y1859" s="520" t="s">
        <v>2464</v>
      </c>
      <c r="Z1859" s="520" t="s">
        <v>2464</v>
      </c>
      <c r="AA1859" s="520" t="s">
        <v>2690</v>
      </c>
      <c r="AB1859" s="520" t="s">
        <v>15658</v>
      </c>
      <c r="AC1859" s="520" t="s">
        <v>2464</v>
      </c>
      <c r="AD1859" s="520" t="s">
        <v>2464</v>
      </c>
      <c r="AE1859" s="520" t="s">
        <v>2464</v>
      </c>
      <c r="AF1859" s="520" t="s">
        <v>2464</v>
      </c>
      <c r="AG1859" s="520" t="s">
        <v>2464</v>
      </c>
    </row>
    <row r="1860" spans="1:33" ht="12.75" hidden="1" customHeight="1" outlineLevel="1">
      <c r="A1860" s="520" t="s">
        <v>15659</v>
      </c>
      <c r="B1860" s="520" t="s">
        <v>15660</v>
      </c>
      <c r="C1860" s="520" t="s">
        <v>15660</v>
      </c>
      <c r="D1860" s="520" t="s">
        <v>15660</v>
      </c>
      <c r="E1860" s="520" t="s">
        <v>15404</v>
      </c>
      <c r="F1860" s="520">
        <v>1</v>
      </c>
      <c r="G1860" s="523">
        <v>36526.000011574077</v>
      </c>
      <c r="H1860" s="523">
        <v>47848.999988425923</v>
      </c>
      <c r="I1860" s="523">
        <v>41843.911157407405</v>
      </c>
      <c r="J1860" s="520" t="s">
        <v>2465</v>
      </c>
      <c r="K1860" s="520">
        <v>1</v>
      </c>
      <c r="L1860" s="520" t="s">
        <v>2464</v>
      </c>
      <c r="M1860" s="520" t="s">
        <v>15661</v>
      </c>
      <c r="N1860" s="523">
        <v>39482</v>
      </c>
      <c r="O1860" s="520" t="s">
        <v>2464</v>
      </c>
      <c r="P1860" s="520" t="s">
        <v>2464</v>
      </c>
      <c r="Q1860" s="520" t="s">
        <v>2464</v>
      </c>
      <c r="R1860" s="520" t="s">
        <v>2464</v>
      </c>
      <c r="S1860" s="520" t="s">
        <v>2464</v>
      </c>
      <c r="T1860" s="520" t="s">
        <v>2464</v>
      </c>
      <c r="U1860" s="520" t="s">
        <v>2464</v>
      </c>
      <c r="V1860" s="520" t="s">
        <v>2464</v>
      </c>
      <c r="W1860" s="520" t="s">
        <v>6094</v>
      </c>
      <c r="X1860" s="520" t="s">
        <v>6095</v>
      </c>
      <c r="Y1860" s="520" t="s">
        <v>2464</v>
      </c>
      <c r="Z1860" s="520" t="s">
        <v>2464</v>
      </c>
      <c r="AA1860" s="520" t="s">
        <v>2690</v>
      </c>
      <c r="AB1860" s="520" t="s">
        <v>15662</v>
      </c>
      <c r="AC1860" s="520" t="s">
        <v>2464</v>
      </c>
      <c r="AD1860" s="520" t="s">
        <v>2464</v>
      </c>
      <c r="AE1860" s="520" t="s">
        <v>2464</v>
      </c>
      <c r="AF1860" s="520" t="s">
        <v>2464</v>
      </c>
      <c r="AG1860" s="520" t="s">
        <v>2464</v>
      </c>
    </row>
    <row r="1861" spans="1:33" ht="12.75" hidden="1" customHeight="1" outlineLevel="1">
      <c r="A1861" s="520" t="s">
        <v>15663</v>
      </c>
      <c r="B1861" s="520" t="s">
        <v>15664</v>
      </c>
      <c r="C1861" s="520" t="s">
        <v>15664</v>
      </c>
      <c r="D1861" s="520" t="s">
        <v>15665</v>
      </c>
      <c r="E1861" s="520" t="s">
        <v>15404</v>
      </c>
      <c r="F1861" s="520">
        <v>1</v>
      </c>
      <c r="G1861" s="523">
        <v>36526.000011574077</v>
      </c>
      <c r="H1861" s="523">
        <v>47848.999988425923</v>
      </c>
      <c r="I1861" s="523">
        <v>41843.911157407405</v>
      </c>
      <c r="J1861" s="520" t="s">
        <v>2465</v>
      </c>
      <c r="K1861" s="520">
        <v>1</v>
      </c>
      <c r="L1861" s="520" t="s">
        <v>2464</v>
      </c>
      <c r="M1861" s="520" t="s">
        <v>15666</v>
      </c>
      <c r="N1861" s="523">
        <v>39482</v>
      </c>
      <c r="O1861" s="520" t="s">
        <v>2464</v>
      </c>
      <c r="P1861" s="520" t="s">
        <v>2464</v>
      </c>
      <c r="Q1861" s="520" t="s">
        <v>2464</v>
      </c>
      <c r="R1861" s="520" t="s">
        <v>2464</v>
      </c>
      <c r="S1861" s="520" t="s">
        <v>2464</v>
      </c>
      <c r="T1861" s="520" t="s">
        <v>2464</v>
      </c>
      <c r="U1861" s="520" t="s">
        <v>2464</v>
      </c>
      <c r="V1861" s="520" t="s">
        <v>2464</v>
      </c>
      <c r="W1861" s="520" t="s">
        <v>6094</v>
      </c>
      <c r="X1861" s="520" t="s">
        <v>6095</v>
      </c>
      <c r="Y1861" s="520" t="s">
        <v>2464</v>
      </c>
      <c r="Z1861" s="520" t="s">
        <v>2464</v>
      </c>
      <c r="AA1861" s="520" t="s">
        <v>2690</v>
      </c>
      <c r="AB1861" s="520" t="s">
        <v>15667</v>
      </c>
      <c r="AC1861" s="520" t="s">
        <v>2464</v>
      </c>
      <c r="AD1861" s="520" t="s">
        <v>2464</v>
      </c>
      <c r="AE1861" s="520" t="s">
        <v>2464</v>
      </c>
      <c r="AF1861" s="520" t="s">
        <v>2464</v>
      </c>
      <c r="AG1861" s="520" t="s">
        <v>2464</v>
      </c>
    </row>
    <row r="1862" spans="1:33" ht="12.75" hidden="1" customHeight="1" outlineLevel="1">
      <c r="A1862" s="520" t="s">
        <v>15668</v>
      </c>
      <c r="B1862" s="520" t="s">
        <v>15669</v>
      </c>
      <c r="C1862" s="520" t="s">
        <v>15669</v>
      </c>
      <c r="D1862" s="520" t="s">
        <v>15669</v>
      </c>
      <c r="E1862" s="520" t="s">
        <v>15404</v>
      </c>
      <c r="F1862" s="520">
        <v>1</v>
      </c>
      <c r="G1862" s="523">
        <v>36526.000011574077</v>
      </c>
      <c r="H1862" s="523">
        <v>47848.999988425923</v>
      </c>
      <c r="I1862" s="523">
        <v>41843.911157407405</v>
      </c>
      <c r="J1862" s="520" t="s">
        <v>2465</v>
      </c>
      <c r="K1862" s="520">
        <v>1</v>
      </c>
      <c r="L1862" s="520" t="s">
        <v>2464</v>
      </c>
      <c r="M1862" s="520" t="s">
        <v>15670</v>
      </c>
      <c r="N1862" s="523">
        <v>39482</v>
      </c>
      <c r="O1862" s="520" t="s">
        <v>2464</v>
      </c>
      <c r="P1862" s="520" t="s">
        <v>2464</v>
      </c>
      <c r="Q1862" s="520" t="s">
        <v>2464</v>
      </c>
      <c r="R1862" s="520" t="s">
        <v>2464</v>
      </c>
      <c r="S1862" s="520" t="s">
        <v>2464</v>
      </c>
      <c r="T1862" s="520" t="s">
        <v>2464</v>
      </c>
      <c r="U1862" s="520" t="s">
        <v>2464</v>
      </c>
      <c r="V1862" s="520" t="s">
        <v>2464</v>
      </c>
      <c r="W1862" s="520" t="s">
        <v>6094</v>
      </c>
      <c r="X1862" s="520" t="s">
        <v>6095</v>
      </c>
      <c r="Y1862" s="520" t="s">
        <v>2464</v>
      </c>
      <c r="Z1862" s="520" t="s">
        <v>2464</v>
      </c>
      <c r="AA1862" s="520" t="s">
        <v>2690</v>
      </c>
      <c r="AB1862" s="520" t="s">
        <v>15671</v>
      </c>
      <c r="AC1862" s="520" t="s">
        <v>2464</v>
      </c>
      <c r="AD1862" s="520" t="s">
        <v>2464</v>
      </c>
      <c r="AE1862" s="520" t="s">
        <v>2464</v>
      </c>
      <c r="AF1862" s="520" t="s">
        <v>2464</v>
      </c>
      <c r="AG1862" s="520" t="s">
        <v>2464</v>
      </c>
    </row>
    <row r="1863" spans="1:33" ht="12.75" hidden="1" customHeight="1" outlineLevel="1">
      <c r="A1863" s="520" t="s">
        <v>15672</v>
      </c>
      <c r="B1863" s="520" t="s">
        <v>15673</v>
      </c>
      <c r="C1863" s="520" t="s">
        <v>15673</v>
      </c>
      <c r="D1863" s="520" t="s">
        <v>15673</v>
      </c>
      <c r="E1863" s="520" t="s">
        <v>15404</v>
      </c>
      <c r="F1863" s="520">
        <v>1</v>
      </c>
      <c r="G1863" s="523">
        <v>36526.000011574077</v>
      </c>
      <c r="H1863" s="523">
        <v>47848.999988425923</v>
      </c>
      <c r="I1863" s="523">
        <v>41843.911157407405</v>
      </c>
      <c r="J1863" s="520" t="s">
        <v>2465</v>
      </c>
      <c r="K1863" s="520">
        <v>1</v>
      </c>
      <c r="L1863" s="520" t="s">
        <v>2464</v>
      </c>
      <c r="M1863" s="520" t="s">
        <v>15674</v>
      </c>
      <c r="N1863" s="523">
        <v>39482</v>
      </c>
      <c r="O1863" s="520" t="s">
        <v>2464</v>
      </c>
      <c r="P1863" s="520" t="s">
        <v>2464</v>
      </c>
      <c r="Q1863" s="520" t="s">
        <v>2464</v>
      </c>
      <c r="R1863" s="520" t="s">
        <v>2464</v>
      </c>
      <c r="S1863" s="520" t="s">
        <v>2464</v>
      </c>
      <c r="T1863" s="520" t="s">
        <v>2464</v>
      </c>
      <c r="U1863" s="520" t="s">
        <v>2464</v>
      </c>
      <c r="V1863" s="520" t="s">
        <v>2464</v>
      </c>
      <c r="W1863" s="520" t="s">
        <v>6094</v>
      </c>
      <c r="X1863" s="520" t="s">
        <v>6095</v>
      </c>
      <c r="Y1863" s="520" t="s">
        <v>2464</v>
      </c>
      <c r="Z1863" s="520" t="s">
        <v>2464</v>
      </c>
      <c r="AA1863" s="520" t="s">
        <v>2690</v>
      </c>
      <c r="AB1863" s="520" t="s">
        <v>15675</v>
      </c>
      <c r="AC1863" s="520" t="s">
        <v>2464</v>
      </c>
      <c r="AD1863" s="520" t="s">
        <v>2464</v>
      </c>
      <c r="AE1863" s="520" t="s">
        <v>2464</v>
      </c>
      <c r="AF1863" s="520" t="s">
        <v>2464</v>
      </c>
      <c r="AG1863" s="520" t="s">
        <v>2464</v>
      </c>
    </row>
    <row r="1864" spans="1:33" ht="12.75" hidden="1" customHeight="1" outlineLevel="1">
      <c r="A1864" s="520" t="s">
        <v>15676</v>
      </c>
      <c r="B1864" s="520" t="s">
        <v>15677</v>
      </c>
      <c r="C1864" s="520" t="s">
        <v>15677</v>
      </c>
      <c r="D1864" s="520" t="s">
        <v>15677</v>
      </c>
      <c r="E1864" s="520" t="s">
        <v>15404</v>
      </c>
      <c r="F1864" s="520">
        <v>1</v>
      </c>
      <c r="G1864" s="523">
        <v>36526.000011574077</v>
      </c>
      <c r="H1864" s="523">
        <v>47848.999988425923</v>
      </c>
      <c r="I1864" s="523">
        <v>41843.911157407405</v>
      </c>
      <c r="J1864" s="520" t="s">
        <v>2465</v>
      </c>
      <c r="K1864" s="520">
        <v>1</v>
      </c>
      <c r="L1864" s="520" t="s">
        <v>2464</v>
      </c>
      <c r="M1864" s="520" t="s">
        <v>15678</v>
      </c>
      <c r="N1864" s="523">
        <v>39482</v>
      </c>
      <c r="O1864" s="520" t="s">
        <v>2464</v>
      </c>
      <c r="P1864" s="520" t="s">
        <v>2464</v>
      </c>
      <c r="Q1864" s="520" t="s">
        <v>2464</v>
      </c>
      <c r="R1864" s="520" t="s">
        <v>2464</v>
      </c>
      <c r="S1864" s="520" t="s">
        <v>2464</v>
      </c>
      <c r="T1864" s="520" t="s">
        <v>2464</v>
      </c>
      <c r="U1864" s="520" t="s">
        <v>2464</v>
      </c>
      <c r="V1864" s="520" t="s">
        <v>2464</v>
      </c>
      <c r="W1864" s="520" t="s">
        <v>6094</v>
      </c>
      <c r="X1864" s="520" t="s">
        <v>6095</v>
      </c>
      <c r="Y1864" s="520" t="s">
        <v>2464</v>
      </c>
      <c r="Z1864" s="520" t="s">
        <v>2464</v>
      </c>
      <c r="AA1864" s="520" t="s">
        <v>2690</v>
      </c>
      <c r="AB1864" s="520" t="s">
        <v>15679</v>
      </c>
      <c r="AC1864" s="520" t="s">
        <v>2464</v>
      </c>
      <c r="AD1864" s="520" t="s">
        <v>2464</v>
      </c>
      <c r="AE1864" s="520" t="s">
        <v>2464</v>
      </c>
      <c r="AF1864" s="520" t="s">
        <v>2464</v>
      </c>
      <c r="AG1864" s="520" t="s">
        <v>2464</v>
      </c>
    </row>
    <row r="1865" spans="1:33" ht="12.75" hidden="1" customHeight="1" outlineLevel="1">
      <c r="A1865" s="520" t="s">
        <v>15680</v>
      </c>
      <c r="B1865" s="520" t="s">
        <v>15681</v>
      </c>
      <c r="C1865" s="520" t="s">
        <v>15681</v>
      </c>
      <c r="D1865" s="520" t="s">
        <v>15682</v>
      </c>
      <c r="E1865" s="520" t="s">
        <v>15404</v>
      </c>
      <c r="F1865" s="520">
        <v>1</v>
      </c>
      <c r="G1865" s="523">
        <v>36526.000011574077</v>
      </c>
      <c r="H1865" s="523">
        <v>47848.999988425923</v>
      </c>
      <c r="I1865" s="523">
        <v>41843.911157407405</v>
      </c>
      <c r="J1865" s="520" t="s">
        <v>2465</v>
      </c>
      <c r="K1865" s="520">
        <v>1</v>
      </c>
      <c r="L1865" s="520" t="s">
        <v>2464</v>
      </c>
      <c r="M1865" s="520" t="s">
        <v>15683</v>
      </c>
      <c r="N1865" s="523">
        <v>39482</v>
      </c>
      <c r="O1865" s="520" t="s">
        <v>2464</v>
      </c>
      <c r="P1865" s="520" t="s">
        <v>2464</v>
      </c>
      <c r="Q1865" s="520" t="s">
        <v>2464</v>
      </c>
      <c r="R1865" s="520" t="s">
        <v>2464</v>
      </c>
      <c r="S1865" s="520" t="s">
        <v>2464</v>
      </c>
      <c r="T1865" s="520" t="s">
        <v>2464</v>
      </c>
      <c r="U1865" s="520" t="s">
        <v>2464</v>
      </c>
      <c r="V1865" s="520" t="s">
        <v>2464</v>
      </c>
      <c r="W1865" s="520" t="s">
        <v>6094</v>
      </c>
      <c r="X1865" s="520" t="s">
        <v>6095</v>
      </c>
      <c r="Y1865" s="520" t="s">
        <v>2464</v>
      </c>
      <c r="Z1865" s="520" t="s">
        <v>2464</v>
      </c>
      <c r="AA1865" s="520" t="s">
        <v>2690</v>
      </c>
      <c r="AB1865" s="520" t="s">
        <v>15684</v>
      </c>
      <c r="AC1865" s="520" t="s">
        <v>2464</v>
      </c>
      <c r="AD1865" s="520" t="s">
        <v>2464</v>
      </c>
      <c r="AE1865" s="520" t="s">
        <v>2464</v>
      </c>
      <c r="AF1865" s="520" t="s">
        <v>2464</v>
      </c>
      <c r="AG1865" s="520" t="s">
        <v>2464</v>
      </c>
    </row>
    <row r="1866" spans="1:33" ht="12.75" hidden="1" customHeight="1" outlineLevel="1">
      <c r="A1866" s="520" t="s">
        <v>15685</v>
      </c>
      <c r="B1866" s="520" t="s">
        <v>15686</v>
      </c>
      <c r="C1866" s="520" t="s">
        <v>15686</v>
      </c>
      <c r="D1866" s="520" t="s">
        <v>15687</v>
      </c>
      <c r="E1866" s="520" t="s">
        <v>15404</v>
      </c>
      <c r="F1866" s="520">
        <v>1</v>
      </c>
      <c r="G1866" s="523">
        <v>36526.000011574077</v>
      </c>
      <c r="H1866" s="523">
        <v>47848.999988425923</v>
      </c>
      <c r="I1866" s="523">
        <v>41843.911157407405</v>
      </c>
      <c r="J1866" s="520" t="s">
        <v>2465</v>
      </c>
      <c r="K1866" s="520">
        <v>1</v>
      </c>
      <c r="L1866" s="520" t="s">
        <v>2464</v>
      </c>
      <c r="M1866" s="520" t="s">
        <v>15688</v>
      </c>
      <c r="N1866" s="523">
        <v>39482</v>
      </c>
      <c r="O1866" s="520" t="s">
        <v>2464</v>
      </c>
      <c r="P1866" s="520" t="s">
        <v>2464</v>
      </c>
      <c r="Q1866" s="520" t="s">
        <v>2464</v>
      </c>
      <c r="R1866" s="520" t="s">
        <v>2464</v>
      </c>
      <c r="S1866" s="520" t="s">
        <v>2464</v>
      </c>
      <c r="T1866" s="520" t="s">
        <v>2464</v>
      </c>
      <c r="U1866" s="520" t="s">
        <v>2464</v>
      </c>
      <c r="V1866" s="520" t="s">
        <v>2464</v>
      </c>
      <c r="W1866" s="520" t="s">
        <v>6094</v>
      </c>
      <c r="X1866" s="520" t="s">
        <v>6095</v>
      </c>
      <c r="Y1866" s="520" t="s">
        <v>2464</v>
      </c>
      <c r="Z1866" s="520" t="s">
        <v>2464</v>
      </c>
      <c r="AA1866" s="520" t="s">
        <v>2690</v>
      </c>
      <c r="AB1866" s="520" t="s">
        <v>15689</v>
      </c>
      <c r="AC1866" s="520" t="s">
        <v>2464</v>
      </c>
      <c r="AD1866" s="520" t="s">
        <v>2464</v>
      </c>
      <c r="AE1866" s="520" t="s">
        <v>2464</v>
      </c>
      <c r="AF1866" s="520" t="s">
        <v>2464</v>
      </c>
      <c r="AG1866" s="520" t="s">
        <v>2464</v>
      </c>
    </row>
    <row r="1867" spans="1:33" ht="12.75" hidden="1" customHeight="1" outlineLevel="1">
      <c r="A1867" s="520" t="s">
        <v>15690</v>
      </c>
      <c r="B1867" s="520" t="s">
        <v>15691</v>
      </c>
      <c r="C1867" s="520" t="s">
        <v>15691</v>
      </c>
      <c r="D1867" s="520" t="s">
        <v>15692</v>
      </c>
      <c r="E1867" s="520" t="s">
        <v>15404</v>
      </c>
      <c r="F1867" s="520">
        <v>1</v>
      </c>
      <c r="G1867" s="523">
        <v>36526.000011574077</v>
      </c>
      <c r="H1867" s="523">
        <v>47848.999988425923</v>
      </c>
      <c r="I1867" s="523">
        <v>41843.911157407405</v>
      </c>
      <c r="J1867" s="520" t="s">
        <v>2465</v>
      </c>
      <c r="K1867" s="520">
        <v>1</v>
      </c>
      <c r="L1867" s="520" t="s">
        <v>2464</v>
      </c>
      <c r="M1867" s="520" t="s">
        <v>15693</v>
      </c>
      <c r="N1867" s="523">
        <v>39482</v>
      </c>
      <c r="O1867" s="520" t="s">
        <v>2464</v>
      </c>
      <c r="P1867" s="520" t="s">
        <v>2464</v>
      </c>
      <c r="Q1867" s="520" t="s">
        <v>2464</v>
      </c>
      <c r="R1867" s="520" t="s">
        <v>2464</v>
      </c>
      <c r="S1867" s="520" t="s">
        <v>2464</v>
      </c>
      <c r="T1867" s="520" t="s">
        <v>2464</v>
      </c>
      <c r="U1867" s="520" t="s">
        <v>2464</v>
      </c>
      <c r="V1867" s="520" t="s">
        <v>2464</v>
      </c>
      <c r="W1867" s="520" t="s">
        <v>6094</v>
      </c>
      <c r="X1867" s="520" t="s">
        <v>6095</v>
      </c>
      <c r="Y1867" s="520" t="s">
        <v>2464</v>
      </c>
      <c r="Z1867" s="520" t="s">
        <v>2464</v>
      </c>
      <c r="AA1867" s="520" t="s">
        <v>2690</v>
      </c>
      <c r="AB1867" s="520" t="s">
        <v>15694</v>
      </c>
      <c r="AC1867" s="520" t="s">
        <v>2464</v>
      </c>
      <c r="AD1867" s="520" t="s">
        <v>2464</v>
      </c>
      <c r="AE1867" s="520" t="s">
        <v>2464</v>
      </c>
      <c r="AF1867" s="520" t="s">
        <v>2464</v>
      </c>
      <c r="AG1867" s="520" t="s">
        <v>2464</v>
      </c>
    </row>
    <row r="1868" spans="1:33" ht="12.75" hidden="1" customHeight="1" outlineLevel="1">
      <c r="A1868" s="520" t="s">
        <v>15695</v>
      </c>
      <c r="B1868" s="520" t="s">
        <v>15696</v>
      </c>
      <c r="C1868" s="520" t="s">
        <v>15696</v>
      </c>
      <c r="D1868" s="520" t="s">
        <v>15697</v>
      </c>
      <c r="E1868" s="520" t="s">
        <v>15404</v>
      </c>
      <c r="F1868" s="520">
        <v>1</v>
      </c>
      <c r="G1868" s="523">
        <v>36526.000011574077</v>
      </c>
      <c r="H1868" s="523">
        <v>47848.999988425923</v>
      </c>
      <c r="I1868" s="523">
        <v>41843.911157407405</v>
      </c>
      <c r="J1868" s="520" t="s">
        <v>2465</v>
      </c>
      <c r="K1868" s="520">
        <v>1</v>
      </c>
      <c r="L1868" s="520" t="s">
        <v>2464</v>
      </c>
      <c r="M1868" s="520" t="s">
        <v>15698</v>
      </c>
      <c r="N1868" s="523">
        <v>39482</v>
      </c>
      <c r="O1868" s="520" t="s">
        <v>2464</v>
      </c>
      <c r="P1868" s="520" t="s">
        <v>2464</v>
      </c>
      <c r="Q1868" s="520" t="s">
        <v>2464</v>
      </c>
      <c r="R1868" s="520" t="s">
        <v>2464</v>
      </c>
      <c r="S1868" s="520" t="s">
        <v>2464</v>
      </c>
      <c r="T1868" s="520" t="s">
        <v>2464</v>
      </c>
      <c r="U1868" s="520" t="s">
        <v>2464</v>
      </c>
      <c r="V1868" s="520" t="s">
        <v>2464</v>
      </c>
      <c r="W1868" s="520" t="s">
        <v>6094</v>
      </c>
      <c r="X1868" s="520" t="s">
        <v>6095</v>
      </c>
      <c r="Y1868" s="520" t="s">
        <v>2464</v>
      </c>
      <c r="Z1868" s="520" t="s">
        <v>2464</v>
      </c>
      <c r="AA1868" s="520" t="s">
        <v>2690</v>
      </c>
      <c r="AB1868" s="520" t="s">
        <v>15699</v>
      </c>
      <c r="AC1868" s="520" t="s">
        <v>2464</v>
      </c>
      <c r="AD1868" s="520" t="s">
        <v>2464</v>
      </c>
      <c r="AE1868" s="520" t="s">
        <v>2464</v>
      </c>
      <c r="AF1868" s="520" t="s">
        <v>2464</v>
      </c>
      <c r="AG1868" s="520" t="s">
        <v>2464</v>
      </c>
    </row>
    <row r="1869" spans="1:33" ht="12.75" hidden="1" customHeight="1" outlineLevel="1">
      <c r="A1869" s="520" t="s">
        <v>15700</v>
      </c>
      <c r="B1869" s="520" t="s">
        <v>15701</v>
      </c>
      <c r="C1869" s="520" t="s">
        <v>15701</v>
      </c>
      <c r="D1869" s="520" t="s">
        <v>15702</v>
      </c>
      <c r="E1869" s="520" t="s">
        <v>15404</v>
      </c>
      <c r="F1869" s="520">
        <v>1</v>
      </c>
      <c r="G1869" s="523">
        <v>36526.000011574077</v>
      </c>
      <c r="H1869" s="523">
        <v>47848.999988425923</v>
      </c>
      <c r="I1869" s="523">
        <v>41843.911157407405</v>
      </c>
      <c r="J1869" s="520" t="s">
        <v>2465</v>
      </c>
      <c r="K1869" s="520">
        <v>1</v>
      </c>
      <c r="L1869" s="520" t="s">
        <v>2464</v>
      </c>
      <c r="M1869" s="520" t="s">
        <v>15703</v>
      </c>
      <c r="N1869" s="523">
        <v>39482</v>
      </c>
      <c r="O1869" s="520" t="s">
        <v>2464</v>
      </c>
      <c r="P1869" s="520" t="s">
        <v>2464</v>
      </c>
      <c r="Q1869" s="520" t="s">
        <v>2464</v>
      </c>
      <c r="R1869" s="520" t="s">
        <v>2464</v>
      </c>
      <c r="S1869" s="520" t="s">
        <v>2464</v>
      </c>
      <c r="T1869" s="520" t="s">
        <v>2464</v>
      </c>
      <c r="U1869" s="520" t="s">
        <v>2464</v>
      </c>
      <c r="V1869" s="520" t="s">
        <v>2464</v>
      </c>
      <c r="W1869" s="520" t="s">
        <v>6094</v>
      </c>
      <c r="X1869" s="520" t="s">
        <v>6095</v>
      </c>
      <c r="Y1869" s="520" t="s">
        <v>2464</v>
      </c>
      <c r="Z1869" s="520" t="s">
        <v>2464</v>
      </c>
      <c r="AA1869" s="520" t="s">
        <v>2690</v>
      </c>
      <c r="AB1869" s="520" t="s">
        <v>15704</v>
      </c>
      <c r="AC1869" s="520" t="s">
        <v>2464</v>
      </c>
      <c r="AD1869" s="520" t="s">
        <v>2464</v>
      </c>
      <c r="AE1869" s="520" t="s">
        <v>2464</v>
      </c>
      <c r="AF1869" s="520" t="s">
        <v>2464</v>
      </c>
      <c r="AG1869" s="520" t="s">
        <v>2464</v>
      </c>
    </row>
    <row r="1870" spans="1:33" ht="12.75" hidden="1" customHeight="1" outlineLevel="1">
      <c r="A1870" s="520" t="s">
        <v>15705</v>
      </c>
      <c r="B1870" s="520" t="s">
        <v>15706</v>
      </c>
      <c r="C1870" s="520" t="s">
        <v>15706</v>
      </c>
      <c r="D1870" s="520" t="s">
        <v>15707</v>
      </c>
      <c r="E1870" s="520" t="s">
        <v>15404</v>
      </c>
      <c r="F1870" s="520">
        <v>1</v>
      </c>
      <c r="G1870" s="523">
        <v>36526.000011574077</v>
      </c>
      <c r="H1870" s="523">
        <v>47848.999988425923</v>
      </c>
      <c r="I1870" s="523">
        <v>41843.911157407405</v>
      </c>
      <c r="J1870" s="520" t="s">
        <v>2465</v>
      </c>
      <c r="K1870" s="520">
        <v>1</v>
      </c>
      <c r="L1870" s="520" t="s">
        <v>2464</v>
      </c>
      <c r="M1870" s="520" t="s">
        <v>15708</v>
      </c>
      <c r="N1870" s="523">
        <v>39482</v>
      </c>
      <c r="O1870" s="520" t="s">
        <v>2464</v>
      </c>
      <c r="P1870" s="520" t="s">
        <v>2464</v>
      </c>
      <c r="Q1870" s="520" t="s">
        <v>2464</v>
      </c>
      <c r="R1870" s="520" t="s">
        <v>2464</v>
      </c>
      <c r="S1870" s="520" t="s">
        <v>2464</v>
      </c>
      <c r="T1870" s="520" t="s">
        <v>2464</v>
      </c>
      <c r="U1870" s="520" t="s">
        <v>2464</v>
      </c>
      <c r="V1870" s="520" t="s">
        <v>2464</v>
      </c>
      <c r="W1870" s="520" t="s">
        <v>6094</v>
      </c>
      <c r="X1870" s="520" t="s">
        <v>6095</v>
      </c>
      <c r="Y1870" s="520" t="s">
        <v>2464</v>
      </c>
      <c r="Z1870" s="520" t="s">
        <v>2464</v>
      </c>
      <c r="AA1870" s="520" t="s">
        <v>2690</v>
      </c>
      <c r="AB1870" s="520" t="s">
        <v>15709</v>
      </c>
      <c r="AC1870" s="520" t="s">
        <v>2464</v>
      </c>
      <c r="AD1870" s="520" t="s">
        <v>2464</v>
      </c>
      <c r="AE1870" s="520" t="s">
        <v>2464</v>
      </c>
      <c r="AF1870" s="520" t="s">
        <v>2464</v>
      </c>
      <c r="AG1870" s="520" t="s">
        <v>2464</v>
      </c>
    </row>
    <row r="1871" spans="1:33" ht="12.75" hidden="1" customHeight="1" outlineLevel="1">
      <c r="A1871" s="520" t="s">
        <v>15710</v>
      </c>
      <c r="B1871" s="520" t="s">
        <v>15711</v>
      </c>
      <c r="C1871" s="520" t="s">
        <v>15711</v>
      </c>
      <c r="D1871" s="520" t="s">
        <v>15712</v>
      </c>
      <c r="E1871" s="520" t="s">
        <v>15404</v>
      </c>
      <c r="F1871" s="520">
        <v>1</v>
      </c>
      <c r="G1871" s="523">
        <v>36526.000011574077</v>
      </c>
      <c r="H1871" s="523">
        <v>47848.999988425923</v>
      </c>
      <c r="I1871" s="523">
        <v>41843.911157407405</v>
      </c>
      <c r="J1871" s="520" t="s">
        <v>2465</v>
      </c>
      <c r="K1871" s="520">
        <v>1</v>
      </c>
      <c r="L1871" s="520" t="s">
        <v>2464</v>
      </c>
      <c r="M1871" s="520" t="s">
        <v>15713</v>
      </c>
      <c r="N1871" s="523">
        <v>39482</v>
      </c>
      <c r="O1871" s="520" t="s">
        <v>2464</v>
      </c>
      <c r="P1871" s="520" t="s">
        <v>2464</v>
      </c>
      <c r="Q1871" s="520" t="s">
        <v>2464</v>
      </c>
      <c r="R1871" s="520" t="s">
        <v>2464</v>
      </c>
      <c r="S1871" s="520" t="s">
        <v>2464</v>
      </c>
      <c r="T1871" s="520" t="s">
        <v>2464</v>
      </c>
      <c r="U1871" s="520" t="s">
        <v>2464</v>
      </c>
      <c r="V1871" s="520" t="s">
        <v>2464</v>
      </c>
      <c r="W1871" s="520" t="s">
        <v>6094</v>
      </c>
      <c r="X1871" s="520" t="s">
        <v>6095</v>
      </c>
      <c r="Y1871" s="520" t="s">
        <v>2464</v>
      </c>
      <c r="Z1871" s="520" t="s">
        <v>2464</v>
      </c>
      <c r="AA1871" s="520" t="s">
        <v>2690</v>
      </c>
      <c r="AB1871" s="520" t="s">
        <v>15714</v>
      </c>
      <c r="AC1871" s="520" t="s">
        <v>2464</v>
      </c>
      <c r="AD1871" s="520" t="s">
        <v>2464</v>
      </c>
      <c r="AE1871" s="520" t="s">
        <v>2464</v>
      </c>
      <c r="AF1871" s="520" t="s">
        <v>2464</v>
      </c>
      <c r="AG1871" s="520" t="s">
        <v>2464</v>
      </c>
    </row>
    <row r="1872" spans="1:33" ht="12.75" hidden="1" customHeight="1" outlineLevel="1">
      <c r="A1872" s="520" t="s">
        <v>15715</v>
      </c>
      <c r="B1872" s="520" t="s">
        <v>15716</v>
      </c>
      <c r="C1872" s="520" t="s">
        <v>15716</v>
      </c>
      <c r="D1872" s="520" t="s">
        <v>15717</v>
      </c>
      <c r="E1872" s="520" t="s">
        <v>15404</v>
      </c>
      <c r="F1872" s="520">
        <v>1</v>
      </c>
      <c r="G1872" s="523">
        <v>36526.000011574077</v>
      </c>
      <c r="H1872" s="523">
        <v>47848.999988425923</v>
      </c>
      <c r="I1872" s="523">
        <v>41843.911157407405</v>
      </c>
      <c r="J1872" s="520" t="s">
        <v>2465</v>
      </c>
      <c r="K1872" s="520">
        <v>1</v>
      </c>
      <c r="L1872" s="520" t="s">
        <v>2464</v>
      </c>
      <c r="M1872" s="520" t="s">
        <v>15718</v>
      </c>
      <c r="N1872" s="523">
        <v>39482</v>
      </c>
      <c r="O1872" s="520" t="s">
        <v>2464</v>
      </c>
      <c r="P1872" s="520" t="s">
        <v>2464</v>
      </c>
      <c r="Q1872" s="520" t="s">
        <v>2464</v>
      </c>
      <c r="R1872" s="520" t="s">
        <v>2464</v>
      </c>
      <c r="S1872" s="520" t="s">
        <v>2464</v>
      </c>
      <c r="T1872" s="520" t="s">
        <v>2464</v>
      </c>
      <c r="U1872" s="520" t="s">
        <v>2464</v>
      </c>
      <c r="V1872" s="520" t="s">
        <v>2464</v>
      </c>
      <c r="W1872" s="520" t="s">
        <v>6094</v>
      </c>
      <c r="X1872" s="520" t="s">
        <v>6095</v>
      </c>
      <c r="Y1872" s="520" t="s">
        <v>2464</v>
      </c>
      <c r="Z1872" s="520" t="s">
        <v>2464</v>
      </c>
      <c r="AA1872" s="520" t="s">
        <v>2690</v>
      </c>
      <c r="AB1872" s="520" t="s">
        <v>15719</v>
      </c>
      <c r="AC1872" s="520" t="s">
        <v>2464</v>
      </c>
      <c r="AD1872" s="520" t="s">
        <v>2464</v>
      </c>
      <c r="AE1872" s="520" t="s">
        <v>2464</v>
      </c>
      <c r="AF1872" s="520" t="s">
        <v>2464</v>
      </c>
      <c r="AG1872" s="520" t="s">
        <v>2464</v>
      </c>
    </row>
    <row r="1873" spans="1:33" ht="12.75" hidden="1" customHeight="1" outlineLevel="1">
      <c r="A1873" s="520" t="s">
        <v>15720</v>
      </c>
      <c r="B1873" s="520" t="s">
        <v>15721</v>
      </c>
      <c r="C1873" s="520" t="s">
        <v>15721</v>
      </c>
      <c r="D1873" s="520" t="s">
        <v>15722</v>
      </c>
      <c r="E1873" s="520" t="s">
        <v>15404</v>
      </c>
      <c r="F1873" s="520">
        <v>1</v>
      </c>
      <c r="G1873" s="523">
        <v>36526.000011574077</v>
      </c>
      <c r="H1873" s="523">
        <v>47848.999988425923</v>
      </c>
      <c r="I1873" s="523">
        <v>41843.911157407405</v>
      </c>
      <c r="J1873" s="520" t="s">
        <v>2465</v>
      </c>
      <c r="K1873" s="520">
        <v>1</v>
      </c>
      <c r="L1873" s="520" t="s">
        <v>2464</v>
      </c>
      <c r="M1873" s="520" t="s">
        <v>15723</v>
      </c>
      <c r="N1873" s="523">
        <v>39482</v>
      </c>
      <c r="O1873" s="520" t="s">
        <v>2464</v>
      </c>
      <c r="P1873" s="520" t="s">
        <v>2464</v>
      </c>
      <c r="Q1873" s="520" t="s">
        <v>2464</v>
      </c>
      <c r="R1873" s="520" t="s">
        <v>2464</v>
      </c>
      <c r="S1873" s="520" t="s">
        <v>2464</v>
      </c>
      <c r="T1873" s="520" t="s">
        <v>2464</v>
      </c>
      <c r="U1873" s="520" t="s">
        <v>2464</v>
      </c>
      <c r="V1873" s="520" t="s">
        <v>2464</v>
      </c>
      <c r="W1873" s="520" t="s">
        <v>6094</v>
      </c>
      <c r="X1873" s="520" t="s">
        <v>6095</v>
      </c>
      <c r="Y1873" s="520" t="s">
        <v>2464</v>
      </c>
      <c r="Z1873" s="520" t="s">
        <v>2464</v>
      </c>
      <c r="AA1873" s="520" t="s">
        <v>2690</v>
      </c>
      <c r="AB1873" s="520" t="s">
        <v>15724</v>
      </c>
      <c r="AC1873" s="520" t="s">
        <v>2464</v>
      </c>
      <c r="AD1873" s="520" t="s">
        <v>2464</v>
      </c>
      <c r="AE1873" s="520" t="s">
        <v>2464</v>
      </c>
      <c r="AF1873" s="520" t="s">
        <v>2464</v>
      </c>
      <c r="AG1873" s="520" t="s">
        <v>2464</v>
      </c>
    </row>
    <row r="1874" spans="1:33" ht="12.75" hidden="1" customHeight="1" outlineLevel="1">
      <c r="A1874" s="520" t="s">
        <v>15725</v>
      </c>
      <c r="B1874" s="520" t="s">
        <v>15726</v>
      </c>
      <c r="C1874" s="520" t="s">
        <v>15726</v>
      </c>
      <c r="D1874" s="520" t="s">
        <v>15727</v>
      </c>
      <c r="E1874" s="520" t="s">
        <v>15404</v>
      </c>
      <c r="F1874" s="520">
        <v>1</v>
      </c>
      <c r="G1874" s="523">
        <v>36526.000011574077</v>
      </c>
      <c r="H1874" s="523">
        <v>47848.999988425923</v>
      </c>
      <c r="I1874" s="523">
        <v>41843.911157407405</v>
      </c>
      <c r="J1874" s="520" t="s">
        <v>2465</v>
      </c>
      <c r="K1874" s="520">
        <v>1</v>
      </c>
      <c r="L1874" s="520" t="s">
        <v>2464</v>
      </c>
      <c r="M1874" s="520" t="s">
        <v>15728</v>
      </c>
      <c r="N1874" s="523">
        <v>39482</v>
      </c>
      <c r="O1874" s="520" t="s">
        <v>2464</v>
      </c>
      <c r="P1874" s="520" t="s">
        <v>2464</v>
      </c>
      <c r="Q1874" s="520" t="s">
        <v>2464</v>
      </c>
      <c r="R1874" s="520" t="s">
        <v>2464</v>
      </c>
      <c r="S1874" s="520" t="s">
        <v>2464</v>
      </c>
      <c r="T1874" s="520" t="s">
        <v>2464</v>
      </c>
      <c r="U1874" s="520" t="s">
        <v>2464</v>
      </c>
      <c r="V1874" s="520" t="s">
        <v>2464</v>
      </c>
      <c r="W1874" s="520" t="s">
        <v>6094</v>
      </c>
      <c r="X1874" s="520" t="s">
        <v>6095</v>
      </c>
      <c r="Y1874" s="520" t="s">
        <v>2464</v>
      </c>
      <c r="Z1874" s="520" t="s">
        <v>2464</v>
      </c>
      <c r="AA1874" s="520" t="s">
        <v>2690</v>
      </c>
      <c r="AB1874" s="520" t="s">
        <v>15729</v>
      </c>
      <c r="AC1874" s="520" t="s">
        <v>2464</v>
      </c>
      <c r="AD1874" s="520" t="s">
        <v>2464</v>
      </c>
      <c r="AE1874" s="520" t="s">
        <v>2464</v>
      </c>
      <c r="AF1874" s="520" t="s">
        <v>2464</v>
      </c>
      <c r="AG1874" s="520" t="s">
        <v>2464</v>
      </c>
    </row>
    <row r="1875" spans="1:33" ht="12.75" hidden="1" customHeight="1" outlineLevel="1">
      <c r="A1875" s="520" t="s">
        <v>15730</v>
      </c>
      <c r="B1875" s="520" t="s">
        <v>15731</v>
      </c>
      <c r="C1875" s="520" t="s">
        <v>15731</v>
      </c>
      <c r="D1875" s="520" t="s">
        <v>15732</v>
      </c>
      <c r="E1875" s="520" t="s">
        <v>15404</v>
      </c>
      <c r="F1875" s="520">
        <v>1</v>
      </c>
      <c r="G1875" s="523">
        <v>36526.000011574077</v>
      </c>
      <c r="H1875" s="523">
        <v>47848.999988425923</v>
      </c>
      <c r="I1875" s="523">
        <v>41843.911157407405</v>
      </c>
      <c r="J1875" s="520" t="s">
        <v>2465</v>
      </c>
      <c r="K1875" s="520">
        <v>1</v>
      </c>
      <c r="L1875" s="520" t="s">
        <v>2464</v>
      </c>
      <c r="M1875" s="520" t="s">
        <v>15733</v>
      </c>
      <c r="N1875" s="523">
        <v>39482</v>
      </c>
      <c r="O1875" s="520" t="s">
        <v>2464</v>
      </c>
      <c r="P1875" s="520" t="s">
        <v>2464</v>
      </c>
      <c r="Q1875" s="520" t="s">
        <v>2464</v>
      </c>
      <c r="R1875" s="520" t="s">
        <v>2464</v>
      </c>
      <c r="S1875" s="520" t="s">
        <v>2464</v>
      </c>
      <c r="T1875" s="520" t="s">
        <v>2464</v>
      </c>
      <c r="U1875" s="520" t="s">
        <v>2464</v>
      </c>
      <c r="V1875" s="520" t="s">
        <v>2464</v>
      </c>
      <c r="W1875" s="520" t="s">
        <v>6094</v>
      </c>
      <c r="X1875" s="520" t="s">
        <v>6095</v>
      </c>
      <c r="Y1875" s="520" t="s">
        <v>2464</v>
      </c>
      <c r="Z1875" s="520" t="s">
        <v>2464</v>
      </c>
      <c r="AA1875" s="520" t="s">
        <v>2690</v>
      </c>
      <c r="AB1875" s="520" t="s">
        <v>15734</v>
      </c>
      <c r="AC1875" s="520" t="s">
        <v>2464</v>
      </c>
      <c r="AD1875" s="520" t="s">
        <v>2464</v>
      </c>
      <c r="AE1875" s="520" t="s">
        <v>2464</v>
      </c>
      <c r="AF1875" s="520" t="s">
        <v>2464</v>
      </c>
      <c r="AG1875" s="520" t="s">
        <v>2464</v>
      </c>
    </row>
    <row r="1876" spans="1:33" ht="12.75" hidden="1" customHeight="1" outlineLevel="1">
      <c r="A1876" s="520" t="s">
        <v>15735</v>
      </c>
      <c r="B1876" s="520" t="s">
        <v>15736</v>
      </c>
      <c r="C1876" s="520" t="s">
        <v>15736</v>
      </c>
      <c r="D1876" s="520" t="s">
        <v>15737</v>
      </c>
      <c r="E1876" s="520" t="s">
        <v>15404</v>
      </c>
      <c r="F1876" s="520">
        <v>1</v>
      </c>
      <c r="G1876" s="523">
        <v>36526.000011574077</v>
      </c>
      <c r="H1876" s="523">
        <v>47848.999988425923</v>
      </c>
      <c r="I1876" s="523">
        <v>41843.911157407405</v>
      </c>
      <c r="J1876" s="520" t="s">
        <v>2465</v>
      </c>
      <c r="K1876" s="520">
        <v>1</v>
      </c>
      <c r="L1876" s="520" t="s">
        <v>2464</v>
      </c>
      <c r="M1876" s="520" t="s">
        <v>15738</v>
      </c>
      <c r="N1876" s="523">
        <v>39482</v>
      </c>
      <c r="O1876" s="520" t="s">
        <v>2464</v>
      </c>
      <c r="P1876" s="520" t="s">
        <v>2464</v>
      </c>
      <c r="Q1876" s="520" t="s">
        <v>2464</v>
      </c>
      <c r="R1876" s="520" t="s">
        <v>2464</v>
      </c>
      <c r="S1876" s="520" t="s">
        <v>2464</v>
      </c>
      <c r="T1876" s="520" t="s">
        <v>2464</v>
      </c>
      <c r="U1876" s="520" t="s">
        <v>2464</v>
      </c>
      <c r="V1876" s="520" t="s">
        <v>2464</v>
      </c>
      <c r="W1876" s="520" t="s">
        <v>6094</v>
      </c>
      <c r="X1876" s="520" t="s">
        <v>6095</v>
      </c>
      <c r="Y1876" s="520" t="s">
        <v>2464</v>
      </c>
      <c r="Z1876" s="520" t="s">
        <v>2464</v>
      </c>
      <c r="AA1876" s="520" t="s">
        <v>2690</v>
      </c>
      <c r="AB1876" s="520" t="s">
        <v>15739</v>
      </c>
      <c r="AC1876" s="520" t="s">
        <v>2464</v>
      </c>
      <c r="AD1876" s="520" t="s">
        <v>2464</v>
      </c>
      <c r="AE1876" s="520" t="s">
        <v>2464</v>
      </c>
      <c r="AF1876" s="520" t="s">
        <v>2464</v>
      </c>
      <c r="AG1876" s="520" t="s">
        <v>2464</v>
      </c>
    </row>
    <row r="1877" spans="1:33" ht="12.75" hidden="1" customHeight="1" outlineLevel="1">
      <c r="A1877" s="520" t="s">
        <v>15740</v>
      </c>
      <c r="B1877" s="520" t="s">
        <v>15741</v>
      </c>
      <c r="C1877" s="520" t="s">
        <v>15741</v>
      </c>
      <c r="D1877" s="520" t="s">
        <v>15742</v>
      </c>
      <c r="E1877" s="520" t="s">
        <v>15404</v>
      </c>
      <c r="F1877" s="520">
        <v>1</v>
      </c>
      <c r="G1877" s="523">
        <v>36526.000011574077</v>
      </c>
      <c r="H1877" s="523">
        <v>47848.999988425923</v>
      </c>
      <c r="I1877" s="523">
        <v>41843.911157407405</v>
      </c>
      <c r="J1877" s="520" t="s">
        <v>2465</v>
      </c>
      <c r="K1877" s="520">
        <v>1</v>
      </c>
      <c r="L1877" s="520" t="s">
        <v>2464</v>
      </c>
      <c r="M1877" s="520" t="s">
        <v>15743</v>
      </c>
      <c r="N1877" s="523">
        <v>39482</v>
      </c>
      <c r="O1877" s="520" t="s">
        <v>2464</v>
      </c>
      <c r="P1877" s="520" t="s">
        <v>2464</v>
      </c>
      <c r="Q1877" s="520" t="s">
        <v>2464</v>
      </c>
      <c r="R1877" s="520" t="s">
        <v>2464</v>
      </c>
      <c r="S1877" s="520" t="s">
        <v>2464</v>
      </c>
      <c r="T1877" s="520" t="s">
        <v>2464</v>
      </c>
      <c r="U1877" s="520" t="s">
        <v>2464</v>
      </c>
      <c r="V1877" s="520" t="s">
        <v>2464</v>
      </c>
      <c r="W1877" s="520" t="s">
        <v>6094</v>
      </c>
      <c r="X1877" s="520" t="s">
        <v>6095</v>
      </c>
      <c r="Y1877" s="520" t="s">
        <v>2464</v>
      </c>
      <c r="Z1877" s="520" t="s">
        <v>2464</v>
      </c>
      <c r="AA1877" s="520" t="s">
        <v>2690</v>
      </c>
      <c r="AB1877" s="520" t="s">
        <v>15744</v>
      </c>
      <c r="AC1877" s="520" t="s">
        <v>2464</v>
      </c>
      <c r="AD1877" s="520" t="s">
        <v>2464</v>
      </c>
      <c r="AE1877" s="520" t="s">
        <v>2464</v>
      </c>
      <c r="AF1877" s="520" t="s">
        <v>2464</v>
      </c>
      <c r="AG1877" s="520" t="s">
        <v>2464</v>
      </c>
    </row>
    <row r="1878" spans="1:33" ht="12.75" hidden="1" customHeight="1" outlineLevel="1">
      <c r="A1878" s="520" t="s">
        <v>15745</v>
      </c>
      <c r="B1878" s="520" t="s">
        <v>15746</v>
      </c>
      <c r="C1878" s="520" t="s">
        <v>15746</v>
      </c>
      <c r="D1878" s="520" t="s">
        <v>15747</v>
      </c>
      <c r="E1878" s="520" t="s">
        <v>15404</v>
      </c>
      <c r="F1878" s="520">
        <v>1</v>
      </c>
      <c r="G1878" s="523">
        <v>36526.000011574077</v>
      </c>
      <c r="H1878" s="523">
        <v>47848.999988425923</v>
      </c>
      <c r="I1878" s="523">
        <v>41843.911157407405</v>
      </c>
      <c r="J1878" s="520" t="s">
        <v>2465</v>
      </c>
      <c r="K1878" s="520">
        <v>1</v>
      </c>
      <c r="L1878" s="520" t="s">
        <v>2464</v>
      </c>
      <c r="M1878" s="520" t="s">
        <v>15748</v>
      </c>
      <c r="N1878" s="523">
        <v>39482</v>
      </c>
      <c r="O1878" s="520" t="s">
        <v>2464</v>
      </c>
      <c r="P1878" s="520" t="s">
        <v>2464</v>
      </c>
      <c r="Q1878" s="520" t="s">
        <v>2464</v>
      </c>
      <c r="R1878" s="520" t="s">
        <v>2464</v>
      </c>
      <c r="S1878" s="520" t="s">
        <v>2464</v>
      </c>
      <c r="T1878" s="520" t="s">
        <v>2464</v>
      </c>
      <c r="U1878" s="520" t="s">
        <v>2464</v>
      </c>
      <c r="V1878" s="520" t="s">
        <v>2464</v>
      </c>
      <c r="W1878" s="520" t="s">
        <v>6192</v>
      </c>
      <c r="X1878" s="520" t="s">
        <v>6193</v>
      </c>
      <c r="Y1878" s="520" t="s">
        <v>2464</v>
      </c>
      <c r="Z1878" s="520" t="s">
        <v>2464</v>
      </c>
      <c r="AA1878" s="520" t="s">
        <v>2690</v>
      </c>
      <c r="AB1878" s="520" t="s">
        <v>15749</v>
      </c>
      <c r="AC1878" s="520" t="s">
        <v>2464</v>
      </c>
      <c r="AD1878" s="520" t="s">
        <v>2464</v>
      </c>
      <c r="AE1878" s="520" t="s">
        <v>2464</v>
      </c>
      <c r="AF1878" s="520" t="s">
        <v>2464</v>
      </c>
      <c r="AG1878" s="520" t="s">
        <v>2464</v>
      </c>
    </row>
    <row r="1879" spans="1:33" ht="12.75" hidden="1" customHeight="1" outlineLevel="1">
      <c r="A1879" s="520" t="s">
        <v>15750</v>
      </c>
      <c r="B1879" s="520" t="s">
        <v>15751</v>
      </c>
      <c r="C1879" s="520" t="s">
        <v>15751</v>
      </c>
      <c r="D1879" s="520" t="s">
        <v>15752</v>
      </c>
      <c r="E1879" s="520" t="s">
        <v>15404</v>
      </c>
      <c r="F1879" s="520">
        <v>1</v>
      </c>
      <c r="G1879" s="523">
        <v>36526.000011574077</v>
      </c>
      <c r="H1879" s="523">
        <v>47848.999988425923</v>
      </c>
      <c r="I1879" s="523">
        <v>41843.911157407405</v>
      </c>
      <c r="J1879" s="520" t="s">
        <v>2465</v>
      </c>
      <c r="K1879" s="520">
        <v>1</v>
      </c>
      <c r="L1879" s="520" t="s">
        <v>2464</v>
      </c>
      <c r="M1879" s="520" t="s">
        <v>15753</v>
      </c>
      <c r="N1879" s="523">
        <v>39482</v>
      </c>
      <c r="O1879" s="520" t="s">
        <v>2464</v>
      </c>
      <c r="P1879" s="520" t="s">
        <v>2464</v>
      </c>
      <c r="Q1879" s="520" t="s">
        <v>2464</v>
      </c>
      <c r="R1879" s="520" t="s">
        <v>2464</v>
      </c>
      <c r="S1879" s="520" t="s">
        <v>2464</v>
      </c>
      <c r="T1879" s="520" t="s">
        <v>2464</v>
      </c>
      <c r="U1879" s="520" t="s">
        <v>2464</v>
      </c>
      <c r="V1879" s="520" t="s">
        <v>2464</v>
      </c>
      <c r="W1879" s="520" t="s">
        <v>6192</v>
      </c>
      <c r="X1879" s="520" t="s">
        <v>6193</v>
      </c>
      <c r="Y1879" s="520" t="s">
        <v>2464</v>
      </c>
      <c r="Z1879" s="520" t="s">
        <v>2464</v>
      </c>
      <c r="AA1879" s="520" t="s">
        <v>2690</v>
      </c>
      <c r="AB1879" s="520" t="s">
        <v>15754</v>
      </c>
      <c r="AC1879" s="520" t="s">
        <v>2464</v>
      </c>
      <c r="AD1879" s="520" t="s">
        <v>2464</v>
      </c>
      <c r="AE1879" s="520" t="s">
        <v>2464</v>
      </c>
      <c r="AF1879" s="520" t="s">
        <v>2464</v>
      </c>
      <c r="AG1879" s="520" t="s">
        <v>2464</v>
      </c>
    </row>
    <row r="1880" spans="1:33" ht="12.75" hidden="1" customHeight="1" outlineLevel="1">
      <c r="A1880" s="520" t="s">
        <v>15755</v>
      </c>
      <c r="B1880" s="520" t="s">
        <v>15756</v>
      </c>
      <c r="C1880" s="520" t="s">
        <v>15756</v>
      </c>
      <c r="D1880" s="520" t="s">
        <v>15757</v>
      </c>
      <c r="E1880" s="520" t="s">
        <v>15404</v>
      </c>
      <c r="F1880" s="520">
        <v>1</v>
      </c>
      <c r="G1880" s="523">
        <v>36526.000011574077</v>
      </c>
      <c r="H1880" s="523">
        <v>47848.999988425923</v>
      </c>
      <c r="I1880" s="523">
        <v>41843.911157407405</v>
      </c>
      <c r="J1880" s="520" t="s">
        <v>2465</v>
      </c>
      <c r="K1880" s="520">
        <v>1</v>
      </c>
      <c r="L1880" s="520" t="s">
        <v>2464</v>
      </c>
      <c r="M1880" s="520" t="s">
        <v>15758</v>
      </c>
      <c r="N1880" s="523">
        <v>39482</v>
      </c>
      <c r="O1880" s="520" t="s">
        <v>2464</v>
      </c>
      <c r="P1880" s="520" t="s">
        <v>2464</v>
      </c>
      <c r="Q1880" s="520" t="s">
        <v>2464</v>
      </c>
      <c r="R1880" s="520" t="s">
        <v>2464</v>
      </c>
      <c r="S1880" s="520" t="s">
        <v>2464</v>
      </c>
      <c r="T1880" s="520" t="s">
        <v>2464</v>
      </c>
      <c r="U1880" s="520" t="s">
        <v>2464</v>
      </c>
      <c r="V1880" s="520" t="s">
        <v>2464</v>
      </c>
      <c r="W1880" s="520" t="s">
        <v>6192</v>
      </c>
      <c r="X1880" s="520" t="s">
        <v>6193</v>
      </c>
      <c r="Y1880" s="520" t="s">
        <v>2464</v>
      </c>
      <c r="Z1880" s="520" t="s">
        <v>2464</v>
      </c>
      <c r="AA1880" s="520" t="s">
        <v>2690</v>
      </c>
      <c r="AB1880" s="520" t="s">
        <v>15759</v>
      </c>
      <c r="AC1880" s="520" t="s">
        <v>2464</v>
      </c>
      <c r="AD1880" s="520" t="s">
        <v>2464</v>
      </c>
      <c r="AE1880" s="520" t="s">
        <v>2464</v>
      </c>
      <c r="AF1880" s="520" t="s">
        <v>2464</v>
      </c>
      <c r="AG1880" s="520" t="s">
        <v>2464</v>
      </c>
    </row>
    <row r="1881" spans="1:33" ht="12.75" hidden="1" customHeight="1" outlineLevel="1">
      <c r="A1881" s="520" t="s">
        <v>15760</v>
      </c>
      <c r="B1881" s="520" t="s">
        <v>15761</v>
      </c>
      <c r="C1881" s="520" t="s">
        <v>15761</v>
      </c>
      <c r="D1881" s="520" t="s">
        <v>15762</v>
      </c>
      <c r="E1881" s="520" t="s">
        <v>15404</v>
      </c>
      <c r="F1881" s="520">
        <v>1</v>
      </c>
      <c r="G1881" s="523">
        <v>36526.000011574077</v>
      </c>
      <c r="H1881" s="523">
        <v>47848.999988425923</v>
      </c>
      <c r="I1881" s="523">
        <v>41843.911157407405</v>
      </c>
      <c r="J1881" s="520" t="s">
        <v>2465</v>
      </c>
      <c r="K1881" s="520">
        <v>1</v>
      </c>
      <c r="L1881" s="520" t="s">
        <v>2464</v>
      </c>
      <c r="M1881" s="520" t="s">
        <v>15763</v>
      </c>
      <c r="N1881" s="523">
        <v>39482</v>
      </c>
      <c r="O1881" s="520" t="s">
        <v>2464</v>
      </c>
      <c r="P1881" s="520" t="s">
        <v>2464</v>
      </c>
      <c r="Q1881" s="520" t="s">
        <v>2464</v>
      </c>
      <c r="R1881" s="520" t="s">
        <v>2464</v>
      </c>
      <c r="S1881" s="520" t="s">
        <v>2464</v>
      </c>
      <c r="T1881" s="520" t="s">
        <v>2464</v>
      </c>
      <c r="U1881" s="520" t="s">
        <v>2464</v>
      </c>
      <c r="V1881" s="520" t="s">
        <v>2464</v>
      </c>
      <c r="W1881" s="520" t="s">
        <v>6192</v>
      </c>
      <c r="X1881" s="520" t="s">
        <v>6193</v>
      </c>
      <c r="Y1881" s="520" t="s">
        <v>2464</v>
      </c>
      <c r="Z1881" s="520" t="s">
        <v>2464</v>
      </c>
      <c r="AA1881" s="520" t="s">
        <v>2690</v>
      </c>
      <c r="AB1881" s="520" t="s">
        <v>15764</v>
      </c>
      <c r="AC1881" s="520" t="s">
        <v>2464</v>
      </c>
      <c r="AD1881" s="520" t="s">
        <v>2464</v>
      </c>
      <c r="AE1881" s="520" t="s">
        <v>2464</v>
      </c>
      <c r="AF1881" s="520" t="s">
        <v>2464</v>
      </c>
      <c r="AG1881" s="520" t="s">
        <v>2464</v>
      </c>
    </row>
    <row r="1882" spans="1:33" ht="12.75" hidden="1" customHeight="1" outlineLevel="1">
      <c r="A1882" s="520" t="s">
        <v>15765</v>
      </c>
      <c r="B1882" s="520" t="s">
        <v>15766</v>
      </c>
      <c r="C1882" s="520" t="s">
        <v>15766</v>
      </c>
      <c r="D1882" s="520" t="s">
        <v>15767</v>
      </c>
      <c r="E1882" s="520" t="s">
        <v>15404</v>
      </c>
      <c r="F1882" s="520">
        <v>1</v>
      </c>
      <c r="G1882" s="523">
        <v>36526.000011574077</v>
      </c>
      <c r="H1882" s="523">
        <v>47848.999988425923</v>
      </c>
      <c r="I1882" s="523">
        <v>41843.911157407405</v>
      </c>
      <c r="J1882" s="520" t="s">
        <v>2465</v>
      </c>
      <c r="K1882" s="520">
        <v>1</v>
      </c>
      <c r="L1882" s="520" t="s">
        <v>2464</v>
      </c>
      <c r="M1882" s="520" t="s">
        <v>15768</v>
      </c>
      <c r="N1882" s="523">
        <v>39482</v>
      </c>
      <c r="O1882" s="520" t="s">
        <v>2464</v>
      </c>
      <c r="P1882" s="520" t="s">
        <v>2464</v>
      </c>
      <c r="Q1882" s="520" t="s">
        <v>2464</v>
      </c>
      <c r="R1882" s="520" t="s">
        <v>2464</v>
      </c>
      <c r="S1882" s="520" t="s">
        <v>2464</v>
      </c>
      <c r="T1882" s="520" t="s">
        <v>2464</v>
      </c>
      <c r="U1882" s="520" t="s">
        <v>2464</v>
      </c>
      <c r="V1882" s="520" t="s">
        <v>2464</v>
      </c>
      <c r="W1882" s="520" t="s">
        <v>6192</v>
      </c>
      <c r="X1882" s="520" t="s">
        <v>6193</v>
      </c>
      <c r="Y1882" s="520" t="s">
        <v>2464</v>
      </c>
      <c r="Z1882" s="520" t="s">
        <v>2464</v>
      </c>
      <c r="AA1882" s="520" t="s">
        <v>2690</v>
      </c>
      <c r="AB1882" s="520" t="s">
        <v>15769</v>
      </c>
      <c r="AC1882" s="520" t="s">
        <v>2464</v>
      </c>
      <c r="AD1882" s="520" t="s">
        <v>2464</v>
      </c>
      <c r="AE1882" s="520" t="s">
        <v>2464</v>
      </c>
      <c r="AF1882" s="520" t="s">
        <v>2464</v>
      </c>
      <c r="AG1882" s="520" t="s">
        <v>2464</v>
      </c>
    </row>
    <row r="1883" spans="1:33" ht="12.75" hidden="1" customHeight="1" outlineLevel="1">
      <c r="A1883" s="520" t="s">
        <v>15770</v>
      </c>
      <c r="B1883" s="520" t="s">
        <v>15771</v>
      </c>
      <c r="C1883" s="520" t="s">
        <v>15771</v>
      </c>
      <c r="D1883" s="520" t="s">
        <v>15772</v>
      </c>
      <c r="E1883" s="520" t="s">
        <v>15404</v>
      </c>
      <c r="F1883" s="520">
        <v>1</v>
      </c>
      <c r="G1883" s="523">
        <v>36526.000011574077</v>
      </c>
      <c r="H1883" s="523">
        <v>47848.999988425923</v>
      </c>
      <c r="I1883" s="523">
        <v>41843.911157407405</v>
      </c>
      <c r="J1883" s="520" t="s">
        <v>2465</v>
      </c>
      <c r="K1883" s="520">
        <v>1</v>
      </c>
      <c r="L1883" s="520" t="s">
        <v>2464</v>
      </c>
      <c r="M1883" s="520" t="s">
        <v>15773</v>
      </c>
      <c r="N1883" s="523">
        <v>39482</v>
      </c>
      <c r="O1883" s="520" t="s">
        <v>2464</v>
      </c>
      <c r="P1883" s="520" t="s">
        <v>2464</v>
      </c>
      <c r="Q1883" s="520" t="s">
        <v>2464</v>
      </c>
      <c r="R1883" s="520" t="s">
        <v>2464</v>
      </c>
      <c r="S1883" s="520" t="s">
        <v>2464</v>
      </c>
      <c r="T1883" s="520" t="s">
        <v>2464</v>
      </c>
      <c r="U1883" s="520" t="s">
        <v>2464</v>
      </c>
      <c r="V1883" s="520" t="s">
        <v>2464</v>
      </c>
      <c r="W1883" s="520" t="s">
        <v>6192</v>
      </c>
      <c r="X1883" s="520" t="s">
        <v>6193</v>
      </c>
      <c r="Y1883" s="520" t="s">
        <v>2464</v>
      </c>
      <c r="Z1883" s="520" t="s">
        <v>2464</v>
      </c>
      <c r="AA1883" s="520" t="s">
        <v>2690</v>
      </c>
      <c r="AB1883" s="520" t="s">
        <v>15774</v>
      </c>
      <c r="AC1883" s="520" t="s">
        <v>2464</v>
      </c>
      <c r="AD1883" s="520" t="s">
        <v>2464</v>
      </c>
      <c r="AE1883" s="520" t="s">
        <v>2464</v>
      </c>
      <c r="AF1883" s="520" t="s">
        <v>2464</v>
      </c>
      <c r="AG1883" s="520" t="s">
        <v>2464</v>
      </c>
    </row>
    <row r="1884" spans="1:33" ht="12.75" hidden="1" customHeight="1" outlineLevel="1">
      <c r="A1884" s="520" t="s">
        <v>15775</v>
      </c>
      <c r="B1884" s="520" t="s">
        <v>15776</v>
      </c>
      <c r="C1884" s="520" t="s">
        <v>15776</v>
      </c>
      <c r="D1884" s="520" t="s">
        <v>15777</v>
      </c>
      <c r="E1884" s="520" t="s">
        <v>15404</v>
      </c>
      <c r="F1884" s="520">
        <v>1</v>
      </c>
      <c r="G1884" s="523">
        <v>36526.000011574077</v>
      </c>
      <c r="H1884" s="523">
        <v>47848.999988425923</v>
      </c>
      <c r="I1884" s="523">
        <v>41843.911157407405</v>
      </c>
      <c r="J1884" s="520" t="s">
        <v>2465</v>
      </c>
      <c r="K1884" s="520">
        <v>1</v>
      </c>
      <c r="L1884" s="520" t="s">
        <v>2464</v>
      </c>
      <c r="M1884" s="520" t="s">
        <v>15778</v>
      </c>
      <c r="N1884" s="523">
        <v>39482</v>
      </c>
      <c r="O1884" s="520" t="s">
        <v>2464</v>
      </c>
      <c r="P1884" s="520" t="s">
        <v>2464</v>
      </c>
      <c r="Q1884" s="520" t="s">
        <v>2464</v>
      </c>
      <c r="R1884" s="520" t="s">
        <v>2464</v>
      </c>
      <c r="S1884" s="520" t="s">
        <v>2464</v>
      </c>
      <c r="T1884" s="520" t="s">
        <v>2464</v>
      </c>
      <c r="U1884" s="520" t="s">
        <v>2464</v>
      </c>
      <c r="V1884" s="520" t="s">
        <v>2464</v>
      </c>
      <c r="W1884" s="520" t="s">
        <v>6192</v>
      </c>
      <c r="X1884" s="520" t="s">
        <v>6193</v>
      </c>
      <c r="Y1884" s="520" t="s">
        <v>2464</v>
      </c>
      <c r="Z1884" s="520" t="s">
        <v>2464</v>
      </c>
      <c r="AA1884" s="520" t="s">
        <v>2690</v>
      </c>
      <c r="AB1884" s="520" t="s">
        <v>15779</v>
      </c>
      <c r="AC1884" s="520" t="s">
        <v>2464</v>
      </c>
      <c r="AD1884" s="520" t="s">
        <v>2464</v>
      </c>
      <c r="AE1884" s="520" t="s">
        <v>2464</v>
      </c>
      <c r="AF1884" s="520" t="s">
        <v>2464</v>
      </c>
      <c r="AG1884" s="520" t="s">
        <v>2464</v>
      </c>
    </row>
    <row r="1885" spans="1:33" ht="12.75" hidden="1" customHeight="1" outlineLevel="1">
      <c r="A1885" s="520" t="s">
        <v>15780</v>
      </c>
      <c r="B1885" s="520" t="s">
        <v>15781</v>
      </c>
      <c r="C1885" s="520" t="s">
        <v>15781</v>
      </c>
      <c r="D1885" s="520" t="s">
        <v>15782</v>
      </c>
      <c r="E1885" s="520" t="s">
        <v>15404</v>
      </c>
      <c r="F1885" s="520">
        <v>1</v>
      </c>
      <c r="G1885" s="523">
        <v>36526.000011574077</v>
      </c>
      <c r="H1885" s="523">
        <v>47848.999988425923</v>
      </c>
      <c r="I1885" s="523">
        <v>41843.911157407405</v>
      </c>
      <c r="J1885" s="520" t="s">
        <v>2465</v>
      </c>
      <c r="K1885" s="520">
        <v>1</v>
      </c>
      <c r="L1885" s="520" t="s">
        <v>2464</v>
      </c>
      <c r="M1885" s="520" t="s">
        <v>15783</v>
      </c>
      <c r="N1885" s="523">
        <v>39482</v>
      </c>
      <c r="O1885" s="520" t="s">
        <v>2464</v>
      </c>
      <c r="P1885" s="520" t="s">
        <v>2464</v>
      </c>
      <c r="Q1885" s="520" t="s">
        <v>2464</v>
      </c>
      <c r="R1885" s="520" t="s">
        <v>2464</v>
      </c>
      <c r="S1885" s="520" t="s">
        <v>2464</v>
      </c>
      <c r="T1885" s="520" t="s">
        <v>2464</v>
      </c>
      <c r="U1885" s="520" t="s">
        <v>2464</v>
      </c>
      <c r="V1885" s="520" t="s">
        <v>2464</v>
      </c>
      <c r="W1885" s="520" t="s">
        <v>6192</v>
      </c>
      <c r="X1885" s="520" t="s">
        <v>6193</v>
      </c>
      <c r="Y1885" s="520" t="s">
        <v>2464</v>
      </c>
      <c r="Z1885" s="520" t="s">
        <v>2464</v>
      </c>
      <c r="AA1885" s="520" t="s">
        <v>2690</v>
      </c>
      <c r="AB1885" s="520" t="s">
        <v>15784</v>
      </c>
      <c r="AC1885" s="520" t="s">
        <v>2464</v>
      </c>
      <c r="AD1885" s="520" t="s">
        <v>2464</v>
      </c>
      <c r="AE1885" s="520" t="s">
        <v>2464</v>
      </c>
      <c r="AF1885" s="520" t="s">
        <v>2464</v>
      </c>
      <c r="AG1885" s="520" t="s">
        <v>2464</v>
      </c>
    </row>
    <row r="1886" spans="1:33" ht="12.75" hidden="1" customHeight="1" outlineLevel="1">
      <c r="A1886" s="520" t="s">
        <v>15785</v>
      </c>
      <c r="B1886" s="520" t="s">
        <v>15786</v>
      </c>
      <c r="C1886" s="520" t="s">
        <v>15786</v>
      </c>
      <c r="D1886" s="520" t="s">
        <v>15787</v>
      </c>
      <c r="E1886" s="520" t="s">
        <v>15404</v>
      </c>
      <c r="F1886" s="520">
        <v>1</v>
      </c>
      <c r="G1886" s="523">
        <v>36526.000011574077</v>
      </c>
      <c r="H1886" s="523">
        <v>47848.999988425923</v>
      </c>
      <c r="I1886" s="523">
        <v>41843.911157407405</v>
      </c>
      <c r="J1886" s="520" t="s">
        <v>2465</v>
      </c>
      <c r="K1886" s="520">
        <v>1</v>
      </c>
      <c r="L1886" s="520" t="s">
        <v>2464</v>
      </c>
      <c r="M1886" s="520" t="s">
        <v>15788</v>
      </c>
      <c r="N1886" s="523">
        <v>39482</v>
      </c>
      <c r="O1886" s="520" t="s">
        <v>2464</v>
      </c>
      <c r="P1886" s="520" t="s">
        <v>2464</v>
      </c>
      <c r="Q1886" s="520" t="s">
        <v>2464</v>
      </c>
      <c r="R1886" s="520" t="s">
        <v>2464</v>
      </c>
      <c r="S1886" s="520" t="s">
        <v>2464</v>
      </c>
      <c r="T1886" s="520" t="s">
        <v>2464</v>
      </c>
      <c r="U1886" s="520" t="s">
        <v>2464</v>
      </c>
      <c r="V1886" s="520" t="s">
        <v>2464</v>
      </c>
      <c r="W1886" s="520" t="s">
        <v>6192</v>
      </c>
      <c r="X1886" s="520" t="s">
        <v>6193</v>
      </c>
      <c r="Y1886" s="520" t="s">
        <v>2464</v>
      </c>
      <c r="Z1886" s="520" t="s">
        <v>2464</v>
      </c>
      <c r="AA1886" s="520" t="s">
        <v>2690</v>
      </c>
      <c r="AB1886" s="520" t="s">
        <v>15789</v>
      </c>
      <c r="AC1886" s="520" t="s">
        <v>2464</v>
      </c>
      <c r="AD1886" s="520" t="s">
        <v>2464</v>
      </c>
      <c r="AE1886" s="520" t="s">
        <v>2464</v>
      </c>
      <c r="AF1886" s="520" t="s">
        <v>2464</v>
      </c>
      <c r="AG1886" s="520" t="s">
        <v>2464</v>
      </c>
    </row>
    <row r="1887" spans="1:33" ht="12.75" hidden="1" customHeight="1" outlineLevel="1">
      <c r="A1887" s="520" t="s">
        <v>15790</v>
      </c>
      <c r="B1887" s="520" t="s">
        <v>15791</v>
      </c>
      <c r="C1887" s="520" t="s">
        <v>15791</v>
      </c>
      <c r="D1887" s="520" t="s">
        <v>15792</v>
      </c>
      <c r="E1887" s="520" t="s">
        <v>15404</v>
      </c>
      <c r="F1887" s="520">
        <v>1</v>
      </c>
      <c r="G1887" s="523">
        <v>36526.000011574077</v>
      </c>
      <c r="H1887" s="523">
        <v>47848.999988425923</v>
      </c>
      <c r="I1887" s="523">
        <v>41843.911157407405</v>
      </c>
      <c r="J1887" s="520" t="s">
        <v>2465</v>
      </c>
      <c r="K1887" s="520">
        <v>1</v>
      </c>
      <c r="L1887" s="520" t="s">
        <v>2464</v>
      </c>
      <c r="M1887" s="520" t="s">
        <v>15793</v>
      </c>
      <c r="N1887" s="523">
        <v>39482</v>
      </c>
      <c r="O1887" s="520" t="s">
        <v>2464</v>
      </c>
      <c r="P1887" s="520" t="s">
        <v>2464</v>
      </c>
      <c r="Q1887" s="520" t="s">
        <v>2464</v>
      </c>
      <c r="R1887" s="520" t="s">
        <v>2464</v>
      </c>
      <c r="S1887" s="520" t="s">
        <v>2464</v>
      </c>
      <c r="T1887" s="520" t="s">
        <v>2464</v>
      </c>
      <c r="U1887" s="520" t="s">
        <v>2464</v>
      </c>
      <c r="V1887" s="520" t="s">
        <v>2464</v>
      </c>
      <c r="W1887" s="520" t="s">
        <v>6192</v>
      </c>
      <c r="X1887" s="520" t="s">
        <v>6193</v>
      </c>
      <c r="Y1887" s="520" t="s">
        <v>2464</v>
      </c>
      <c r="Z1887" s="520" t="s">
        <v>2464</v>
      </c>
      <c r="AA1887" s="520" t="s">
        <v>2690</v>
      </c>
      <c r="AB1887" s="520" t="s">
        <v>15794</v>
      </c>
      <c r="AC1887" s="520" t="s">
        <v>2464</v>
      </c>
      <c r="AD1887" s="520" t="s">
        <v>2464</v>
      </c>
      <c r="AE1887" s="520" t="s">
        <v>2464</v>
      </c>
      <c r="AF1887" s="520" t="s">
        <v>2464</v>
      </c>
      <c r="AG1887" s="520" t="s">
        <v>2464</v>
      </c>
    </row>
    <row r="1888" spans="1:33" ht="12.75" hidden="1" customHeight="1" outlineLevel="1">
      <c r="A1888" s="520" t="s">
        <v>15795</v>
      </c>
      <c r="B1888" s="520" t="s">
        <v>15796</v>
      </c>
      <c r="C1888" s="520" t="s">
        <v>15796</v>
      </c>
      <c r="D1888" s="520" t="s">
        <v>15797</v>
      </c>
      <c r="E1888" s="520" t="s">
        <v>15404</v>
      </c>
      <c r="F1888" s="520">
        <v>1</v>
      </c>
      <c r="G1888" s="523">
        <v>36526.000011574077</v>
      </c>
      <c r="H1888" s="523">
        <v>47848.999988425923</v>
      </c>
      <c r="I1888" s="523">
        <v>41843.911157407405</v>
      </c>
      <c r="J1888" s="520" t="s">
        <v>2465</v>
      </c>
      <c r="K1888" s="520">
        <v>1</v>
      </c>
      <c r="L1888" s="520" t="s">
        <v>2464</v>
      </c>
      <c r="M1888" s="520" t="s">
        <v>15798</v>
      </c>
      <c r="N1888" s="523">
        <v>39482</v>
      </c>
      <c r="O1888" s="520" t="s">
        <v>2464</v>
      </c>
      <c r="P1888" s="520" t="s">
        <v>2464</v>
      </c>
      <c r="Q1888" s="520" t="s">
        <v>2464</v>
      </c>
      <c r="R1888" s="520" t="s">
        <v>2464</v>
      </c>
      <c r="S1888" s="520" t="s">
        <v>2464</v>
      </c>
      <c r="T1888" s="520" t="s">
        <v>2464</v>
      </c>
      <c r="U1888" s="520" t="s">
        <v>2464</v>
      </c>
      <c r="V1888" s="520" t="s">
        <v>2464</v>
      </c>
      <c r="W1888" s="520" t="s">
        <v>6244</v>
      </c>
      <c r="X1888" s="520" t="s">
        <v>6245</v>
      </c>
      <c r="Y1888" s="520" t="s">
        <v>2464</v>
      </c>
      <c r="Z1888" s="520" t="s">
        <v>2464</v>
      </c>
      <c r="AA1888" s="520" t="s">
        <v>2690</v>
      </c>
      <c r="AB1888" s="520" t="s">
        <v>15799</v>
      </c>
      <c r="AC1888" s="520" t="s">
        <v>2464</v>
      </c>
      <c r="AD1888" s="520" t="s">
        <v>2464</v>
      </c>
      <c r="AE1888" s="520" t="s">
        <v>2464</v>
      </c>
      <c r="AF1888" s="520" t="s">
        <v>2464</v>
      </c>
      <c r="AG1888" s="520" t="s">
        <v>2464</v>
      </c>
    </row>
    <row r="1889" spans="1:36" ht="12.75" hidden="1" customHeight="1" outlineLevel="1">
      <c r="A1889" s="520" t="s">
        <v>15800</v>
      </c>
      <c r="B1889" s="520" t="s">
        <v>15801</v>
      </c>
      <c r="C1889" s="520" t="s">
        <v>15801</v>
      </c>
      <c r="D1889" s="520" t="s">
        <v>15802</v>
      </c>
      <c r="E1889" s="520" t="s">
        <v>15404</v>
      </c>
      <c r="F1889" s="520">
        <v>1</v>
      </c>
      <c r="G1889" s="523">
        <v>36526.000011574077</v>
      </c>
      <c r="H1889" s="523">
        <v>47848.999988425923</v>
      </c>
      <c r="I1889" s="523">
        <v>41843.911157407405</v>
      </c>
      <c r="J1889" s="520" t="s">
        <v>2465</v>
      </c>
      <c r="K1889" s="520">
        <v>1</v>
      </c>
      <c r="L1889" s="520" t="s">
        <v>2464</v>
      </c>
      <c r="M1889" s="520" t="s">
        <v>15803</v>
      </c>
      <c r="N1889" s="523">
        <v>39482</v>
      </c>
      <c r="O1889" s="520" t="s">
        <v>2464</v>
      </c>
      <c r="P1889" s="520" t="s">
        <v>2464</v>
      </c>
      <c r="Q1889" s="520" t="s">
        <v>2464</v>
      </c>
      <c r="R1889" s="520" t="s">
        <v>2464</v>
      </c>
      <c r="S1889" s="520" t="s">
        <v>2464</v>
      </c>
      <c r="T1889" s="520" t="s">
        <v>2464</v>
      </c>
      <c r="U1889" s="520" t="s">
        <v>2464</v>
      </c>
      <c r="V1889" s="520" t="s">
        <v>2464</v>
      </c>
      <c r="W1889" s="520" t="s">
        <v>6244</v>
      </c>
      <c r="X1889" s="520" t="s">
        <v>6245</v>
      </c>
      <c r="Y1889" s="520" t="s">
        <v>2464</v>
      </c>
      <c r="Z1889" s="520" t="s">
        <v>2464</v>
      </c>
      <c r="AA1889" s="520" t="s">
        <v>2690</v>
      </c>
      <c r="AB1889" s="520" t="s">
        <v>15804</v>
      </c>
      <c r="AC1889" s="520" t="s">
        <v>2464</v>
      </c>
      <c r="AD1889" s="520" t="s">
        <v>2464</v>
      </c>
      <c r="AE1889" s="520" t="s">
        <v>2464</v>
      </c>
      <c r="AF1889" s="520" t="s">
        <v>2464</v>
      </c>
      <c r="AG1889" s="520" t="s">
        <v>2464</v>
      </c>
    </row>
    <row r="1890" spans="1:36" ht="12.75" hidden="1" customHeight="1" outlineLevel="1">
      <c r="A1890" s="520" t="s">
        <v>15805</v>
      </c>
      <c r="B1890" s="520" t="s">
        <v>15806</v>
      </c>
      <c r="C1890" s="520" t="s">
        <v>15806</v>
      </c>
      <c r="D1890" s="520" t="s">
        <v>15806</v>
      </c>
      <c r="E1890" s="520" t="s">
        <v>15404</v>
      </c>
      <c r="F1890" s="520">
        <v>1</v>
      </c>
      <c r="G1890" s="523">
        <v>36526.000011574077</v>
      </c>
      <c r="H1890" s="523">
        <v>47848.999988425923</v>
      </c>
      <c r="I1890" s="523">
        <v>41843.911157407405</v>
      </c>
      <c r="J1890" s="520" t="s">
        <v>2465</v>
      </c>
      <c r="K1890" s="520">
        <v>1</v>
      </c>
      <c r="L1890" s="520" t="s">
        <v>2464</v>
      </c>
      <c r="M1890" s="520" t="s">
        <v>15807</v>
      </c>
      <c r="N1890" s="523">
        <v>39482</v>
      </c>
      <c r="O1890" s="520" t="s">
        <v>2464</v>
      </c>
      <c r="P1890" s="520" t="s">
        <v>2464</v>
      </c>
      <c r="Q1890" s="520" t="s">
        <v>2464</v>
      </c>
      <c r="R1890" s="520" t="s">
        <v>2464</v>
      </c>
      <c r="S1890" s="520" t="s">
        <v>2464</v>
      </c>
      <c r="T1890" s="520" t="s">
        <v>2464</v>
      </c>
      <c r="U1890" s="520" t="s">
        <v>2464</v>
      </c>
      <c r="V1890" s="520" t="s">
        <v>2464</v>
      </c>
      <c r="W1890" s="520" t="s">
        <v>6839</v>
      </c>
      <c r="X1890" s="520" t="s">
        <v>6256</v>
      </c>
      <c r="Y1890" s="520" t="s">
        <v>2464</v>
      </c>
      <c r="Z1890" s="520" t="s">
        <v>2464</v>
      </c>
      <c r="AA1890" s="520" t="s">
        <v>2690</v>
      </c>
      <c r="AB1890" s="520" t="s">
        <v>15808</v>
      </c>
      <c r="AC1890" s="520" t="s">
        <v>2464</v>
      </c>
      <c r="AD1890" s="520" t="s">
        <v>2464</v>
      </c>
      <c r="AE1890" s="520" t="s">
        <v>2464</v>
      </c>
      <c r="AF1890" s="520" t="s">
        <v>2464</v>
      </c>
      <c r="AG1890" s="520" t="s">
        <v>2464</v>
      </c>
    </row>
    <row r="1891" spans="1:36" ht="12.75" hidden="1" customHeight="1" outlineLevel="1">
      <c r="A1891" s="520" t="s">
        <v>15809</v>
      </c>
      <c r="B1891" s="520" t="s">
        <v>15810</v>
      </c>
      <c r="C1891" s="520" t="s">
        <v>15810</v>
      </c>
      <c r="D1891" s="520" t="s">
        <v>15811</v>
      </c>
      <c r="E1891" s="520" t="s">
        <v>15404</v>
      </c>
      <c r="F1891" s="520">
        <v>1</v>
      </c>
      <c r="G1891" s="523">
        <v>36526.000011574077</v>
      </c>
      <c r="H1891" s="523">
        <v>47848.999988425923</v>
      </c>
      <c r="I1891" s="523">
        <v>41843.911157407405</v>
      </c>
      <c r="J1891" s="520" t="s">
        <v>2465</v>
      </c>
      <c r="K1891" s="520">
        <v>1</v>
      </c>
      <c r="L1891" s="520" t="s">
        <v>2464</v>
      </c>
      <c r="M1891" s="520" t="s">
        <v>15812</v>
      </c>
      <c r="N1891" s="523">
        <v>39482</v>
      </c>
      <c r="O1891" s="520" t="s">
        <v>2464</v>
      </c>
      <c r="P1891" s="520" t="s">
        <v>2464</v>
      </c>
      <c r="Q1891" s="520" t="s">
        <v>2464</v>
      </c>
      <c r="R1891" s="520" t="s">
        <v>2464</v>
      </c>
      <c r="S1891" s="520" t="s">
        <v>2464</v>
      </c>
      <c r="T1891" s="520" t="s">
        <v>2464</v>
      </c>
      <c r="U1891" s="520" t="s">
        <v>2464</v>
      </c>
      <c r="V1891" s="520" t="s">
        <v>2464</v>
      </c>
      <c r="W1891" s="520" t="s">
        <v>6262</v>
      </c>
      <c r="X1891" s="520" t="s">
        <v>6263</v>
      </c>
      <c r="Y1891" s="520" t="s">
        <v>2464</v>
      </c>
      <c r="Z1891" s="520" t="s">
        <v>2464</v>
      </c>
      <c r="AA1891" s="520" t="s">
        <v>2690</v>
      </c>
      <c r="AB1891" s="520" t="s">
        <v>15813</v>
      </c>
      <c r="AC1891" s="520" t="s">
        <v>2464</v>
      </c>
      <c r="AD1891" s="520" t="s">
        <v>2464</v>
      </c>
      <c r="AE1891" s="520" t="s">
        <v>2464</v>
      </c>
      <c r="AF1891" s="520" t="s">
        <v>2464</v>
      </c>
      <c r="AG1891" s="520" t="s">
        <v>2464</v>
      </c>
    </row>
    <row r="1892" spans="1:36" ht="12.75" hidden="1" customHeight="1" outlineLevel="1">
      <c r="A1892" s="520" t="s">
        <v>15814</v>
      </c>
      <c r="B1892" s="520" t="s">
        <v>15815</v>
      </c>
      <c r="C1892" s="520" t="s">
        <v>15815</v>
      </c>
      <c r="D1892" s="520" t="s">
        <v>15816</v>
      </c>
      <c r="E1892" s="520" t="s">
        <v>15404</v>
      </c>
      <c r="F1892" s="520">
        <v>1</v>
      </c>
      <c r="G1892" s="523">
        <v>36526.000011574077</v>
      </c>
      <c r="H1892" s="523">
        <v>47848.999988425923</v>
      </c>
      <c r="I1892" s="523">
        <v>41843.911157407405</v>
      </c>
      <c r="J1892" s="520" t="s">
        <v>2465</v>
      </c>
      <c r="K1892" s="520">
        <v>1</v>
      </c>
      <c r="L1892" s="520" t="s">
        <v>2464</v>
      </c>
      <c r="M1892" s="520" t="s">
        <v>15817</v>
      </c>
      <c r="N1892" s="523">
        <v>39482</v>
      </c>
      <c r="O1892" s="520" t="s">
        <v>2464</v>
      </c>
      <c r="P1892" s="520" t="s">
        <v>2464</v>
      </c>
      <c r="Q1892" s="520" t="s">
        <v>2464</v>
      </c>
      <c r="R1892" s="520" t="s">
        <v>2464</v>
      </c>
      <c r="S1892" s="520" t="s">
        <v>2464</v>
      </c>
      <c r="T1892" s="520" t="s">
        <v>2464</v>
      </c>
      <c r="U1892" s="520" t="s">
        <v>2464</v>
      </c>
      <c r="V1892" s="520" t="s">
        <v>2464</v>
      </c>
      <c r="W1892" s="520" t="s">
        <v>6262</v>
      </c>
      <c r="X1892" s="520" t="s">
        <v>6263</v>
      </c>
      <c r="Y1892" s="520" t="s">
        <v>2464</v>
      </c>
      <c r="Z1892" s="520" t="s">
        <v>2464</v>
      </c>
      <c r="AA1892" s="520" t="s">
        <v>2690</v>
      </c>
      <c r="AB1892" s="520" t="s">
        <v>15818</v>
      </c>
      <c r="AC1892" s="520" t="s">
        <v>2464</v>
      </c>
      <c r="AD1892" s="520" t="s">
        <v>2464</v>
      </c>
      <c r="AE1892" s="520" t="s">
        <v>2464</v>
      </c>
      <c r="AF1892" s="520" t="s">
        <v>2464</v>
      </c>
      <c r="AG1892" s="520" t="s">
        <v>2464</v>
      </c>
    </row>
    <row r="1893" spans="1:36" ht="12.75" hidden="1" customHeight="1" outlineLevel="1">
      <c r="A1893" s="520" t="s">
        <v>15819</v>
      </c>
      <c r="B1893" s="520" t="s">
        <v>15820</v>
      </c>
      <c r="C1893" s="520" t="s">
        <v>15820</v>
      </c>
      <c r="D1893" s="520" t="s">
        <v>15821</v>
      </c>
      <c r="E1893" s="520" t="s">
        <v>15404</v>
      </c>
      <c r="F1893" s="520">
        <v>1</v>
      </c>
      <c r="G1893" s="523">
        <v>36526.000011574077</v>
      </c>
      <c r="H1893" s="523">
        <v>47848.999988425923</v>
      </c>
      <c r="I1893" s="523">
        <v>41843.911157407405</v>
      </c>
      <c r="J1893" s="520" t="s">
        <v>2465</v>
      </c>
      <c r="K1893" s="520">
        <v>1</v>
      </c>
      <c r="L1893" s="520" t="s">
        <v>2464</v>
      </c>
      <c r="M1893" s="520" t="s">
        <v>15822</v>
      </c>
      <c r="N1893" s="523">
        <v>39482</v>
      </c>
      <c r="O1893" s="520" t="s">
        <v>2464</v>
      </c>
      <c r="P1893" s="520" t="s">
        <v>2464</v>
      </c>
      <c r="Q1893" s="520" t="s">
        <v>2464</v>
      </c>
      <c r="R1893" s="520" t="s">
        <v>2464</v>
      </c>
      <c r="S1893" s="520" t="s">
        <v>2464</v>
      </c>
      <c r="T1893" s="520" t="s">
        <v>2464</v>
      </c>
      <c r="U1893" s="520" t="s">
        <v>2464</v>
      </c>
      <c r="V1893" s="520" t="s">
        <v>2464</v>
      </c>
      <c r="W1893" s="520" t="s">
        <v>6262</v>
      </c>
      <c r="X1893" s="520" t="s">
        <v>6263</v>
      </c>
      <c r="Y1893" s="520" t="s">
        <v>2464</v>
      </c>
      <c r="Z1893" s="520" t="s">
        <v>2464</v>
      </c>
      <c r="AA1893" s="520" t="s">
        <v>2690</v>
      </c>
      <c r="AB1893" s="520" t="s">
        <v>15823</v>
      </c>
      <c r="AC1893" s="520" t="s">
        <v>2464</v>
      </c>
      <c r="AD1893" s="520" t="s">
        <v>2464</v>
      </c>
      <c r="AE1893" s="520" t="s">
        <v>2464</v>
      </c>
      <c r="AF1893" s="520" t="s">
        <v>2464</v>
      </c>
      <c r="AG1893" s="520" t="s">
        <v>2464</v>
      </c>
    </row>
    <row r="1894" spans="1:36" ht="12.75" hidden="1" customHeight="1" outlineLevel="1">
      <c r="A1894" s="520" t="s">
        <v>15824</v>
      </c>
      <c r="B1894" s="520" t="s">
        <v>15825</v>
      </c>
      <c r="C1894" s="520" t="s">
        <v>15825</v>
      </c>
      <c r="D1894" s="520" t="s">
        <v>15826</v>
      </c>
      <c r="E1894" s="520" t="s">
        <v>15404</v>
      </c>
      <c r="F1894" s="520">
        <v>1</v>
      </c>
      <c r="G1894" s="523">
        <v>36526.000011574077</v>
      </c>
      <c r="H1894" s="523">
        <v>47848.999988425923</v>
      </c>
      <c r="I1894" s="523">
        <v>41843.911157407405</v>
      </c>
      <c r="J1894" s="520" t="s">
        <v>2465</v>
      </c>
      <c r="K1894" s="520">
        <v>1</v>
      </c>
      <c r="L1894" s="520" t="s">
        <v>2464</v>
      </c>
      <c r="M1894" s="520" t="s">
        <v>15827</v>
      </c>
      <c r="N1894" s="523">
        <v>39482</v>
      </c>
      <c r="O1894" s="520" t="s">
        <v>2464</v>
      </c>
      <c r="P1894" s="520" t="s">
        <v>2464</v>
      </c>
      <c r="Q1894" s="520" t="s">
        <v>2464</v>
      </c>
      <c r="R1894" s="520" t="s">
        <v>2464</v>
      </c>
      <c r="S1894" s="520" t="s">
        <v>2464</v>
      </c>
      <c r="T1894" s="520" t="s">
        <v>2464</v>
      </c>
      <c r="U1894" s="520" t="s">
        <v>2464</v>
      </c>
      <c r="V1894" s="520" t="s">
        <v>2464</v>
      </c>
      <c r="W1894" s="520" t="s">
        <v>6262</v>
      </c>
      <c r="X1894" s="520" t="s">
        <v>6263</v>
      </c>
      <c r="Y1894" s="520" t="s">
        <v>2464</v>
      </c>
      <c r="Z1894" s="520" t="s">
        <v>2464</v>
      </c>
      <c r="AA1894" s="520" t="s">
        <v>2690</v>
      </c>
      <c r="AB1894" s="520" t="s">
        <v>15828</v>
      </c>
      <c r="AC1894" s="520" t="s">
        <v>2464</v>
      </c>
      <c r="AD1894" s="520" t="s">
        <v>2464</v>
      </c>
      <c r="AE1894" s="520" t="s">
        <v>2464</v>
      </c>
      <c r="AF1894" s="520" t="s">
        <v>2464</v>
      </c>
      <c r="AG1894" s="520" t="s">
        <v>2464</v>
      </c>
    </row>
    <row r="1895" spans="1:36" ht="12.75" hidden="1" customHeight="1" outlineLevel="1">
      <c r="A1895" s="520" t="s">
        <v>15829</v>
      </c>
      <c r="B1895" s="520" t="s">
        <v>15830</v>
      </c>
      <c r="C1895" s="520" t="s">
        <v>15830</v>
      </c>
      <c r="D1895" s="520" t="s">
        <v>15831</v>
      </c>
      <c r="E1895" s="520" t="s">
        <v>15404</v>
      </c>
      <c r="F1895" s="520">
        <v>1</v>
      </c>
      <c r="G1895" s="523">
        <v>36526.000011574077</v>
      </c>
      <c r="H1895" s="523">
        <v>47848.999988425923</v>
      </c>
      <c r="I1895" s="523">
        <v>41843.911157407405</v>
      </c>
      <c r="J1895" s="520" t="s">
        <v>2465</v>
      </c>
      <c r="K1895" s="520">
        <v>1</v>
      </c>
      <c r="L1895" s="520" t="s">
        <v>2464</v>
      </c>
      <c r="M1895" s="520" t="s">
        <v>15832</v>
      </c>
      <c r="N1895" s="523">
        <v>39482</v>
      </c>
      <c r="O1895" s="520" t="s">
        <v>2464</v>
      </c>
      <c r="P1895" s="520" t="s">
        <v>2464</v>
      </c>
      <c r="Q1895" s="520" t="s">
        <v>2464</v>
      </c>
      <c r="R1895" s="520" t="s">
        <v>2464</v>
      </c>
      <c r="S1895" s="520" t="s">
        <v>2464</v>
      </c>
      <c r="T1895" s="520" t="s">
        <v>2464</v>
      </c>
      <c r="U1895" s="520" t="s">
        <v>2464</v>
      </c>
      <c r="V1895" s="520" t="s">
        <v>2464</v>
      </c>
      <c r="W1895" s="520" t="s">
        <v>6262</v>
      </c>
      <c r="X1895" s="520" t="s">
        <v>6263</v>
      </c>
      <c r="Y1895" s="520" t="s">
        <v>2464</v>
      </c>
      <c r="Z1895" s="520" t="s">
        <v>2464</v>
      </c>
      <c r="AA1895" s="520" t="s">
        <v>2690</v>
      </c>
      <c r="AB1895" s="520" t="s">
        <v>15833</v>
      </c>
      <c r="AC1895" s="520" t="s">
        <v>2464</v>
      </c>
      <c r="AD1895" s="520" t="s">
        <v>2464</v>
      </c>
      <c r="AE1895" s="520" t="s">
        <v>2464</v>
      </c>
      <c r="AF1895" s="520" t="s">
        <v>2464</v>
      </c>
      <c r="AG1895" s="520" t="s">
        <v>2464</v>
      </c>
    </row>
    <row r="1896" spans="1:36" ht="12.45" hidden="1" customHeight="1" outlineLevel="1">
      <c r="A1896" s="520" t="s">
        <v>15834</v>
      </c>
      <c r="B1896" s="520" t="s">
        <v>15835</v>
      </c>
      <c r="C1896" s="520" t="s">
        <v>15835</v>
      </c>
      <c r="D1896" s="520" t="s">
        <v>15835</v>
      </c>
      <c r="E1896" s="520" t="s">
        <v>15404</v>
      </c>
      <c r="F1896" s="520">
        <v>1</v>
      </c>
      <c r="G1896" s="523">
        <v>36526.000011574077</v>
      </c>
      <c r="H1896" s="523">
        <v>47848.999988425923</v>
      </c>
      <c r="I1896" s="523">
        <v>41843.911157407405</v>
      </c>
      <c r="J1896" s="520" t="s">
        <v>2465</v>
      </c>
      <c r="K1896" s="520">
        <v>1</v>
      </c>
      <c r="L1896" s="520" t="s">
        <v>2464</v>
      </c>
      <c r="M1896" s="520" t="s">
        <v>15836</v>
      </c>
      <c r="N1896" s="523">
        <v>39482</v>
      </c>
      <c r="O1896" s="520" t="s">
        <v>2464</v>
      </c>
      <c r="P1896" s="520" t="s">
        <v>2464</v>
      </c>
      <c r="Q1896" s="520" t="s">
        <v>2464</v>
      </c>
      <c r="R1896" s="520" t="s">
        <v>2464</v>
      </c>
      <c r="S1896" s="520" t="s">
        <v>2464</v>
      </c>
      <c r="T1896" s="520" t="s">
        <v>2464</v>
      </c>
      <c r="U1896" s="520" t="s">
        <v>2464</v>
      </c>
      <c r="V1896" s="520" t="s">
        <v>2464</v>
      </c>
      <c r="W1896" s="520" t="s">
        <v>6262</v>
      </c>
      <c r="X1896" s="520" t="s">
        <v>6263</v>
      </c>
      <c r="Y1896" s="520" t="s">
        <v>2464</v>
      </c>
      <c r="Z1896" s="520" t="s">
        <v>2464</v>
      </c>
      <c r="AA1896" s="520" t="s">
        <v>2690</v>
      </c>
      <c r="AB1896" s="520" t="s">
        <v>15837</v>
      </c>
      <c r="AC1896" s="520" t="s">
        <v>2464</v>
      </c>
      <c r="AD1896" s="520" t="s">
        <v>2464</v>
      </c>
      <c r="AE1896" s="520" t="s">
        <v>2464</v>
      </c>
      <c r="AF1896" s="520" t="s">
        <v>2464</v>
      </c>
      <c r="AG1896" s="520" t="s">
        <v>2464</v>
      </c>
    </row>
    <row r="1897" spans="1:36" ht="12.75" hidden="1" customHeight="1" outlineLevel="1">
      <c r="A1897" s="520" t="s">
        <v>15838</v>
      </c>
      <c r="B1897" s="520" t="s">
        <v>15839</v>
      </c>
      <c r="C1897" s="520" t="s">
        <v>15839</v>
      </c>
      <c r="D1897" s="520" t="s">
        <v>15840</v>
      </c>
      <c r="E1897" s="520" t="s">
        <v>15404</v>
      </c>
      <c r="F1897" s="520">
        <v>1</v>
      </c>
      <c r="G1897" s="523">
        <v>36526.000011574077</v>
      </c>
      <c r="H1897" s="523">
        <v>47848.999988425923</v>
      </c>
      <c r="I1897" s="523">
        <v>41843.911157407405</v>
      </c>
      <c r="J1897" s="520" t="s">
        <v>2465</v>
      </c>
      <c r="K1897" s="520">
        <v>1</v>
      </c>
      <c r="L1897" s="520" t="s">
        <v>2464</v>
      </c>
      <c r="M1897" s="520" t="s">
        <v>15841</v>
      </c>
      <c r="N1897" s="523">
        <v>39482</v>
      </c>
      <c r="O1897" s="520" t="s">
        <v>2464</v>
      </c>
      <c r="P1897" s="520" t="s">
        <v>2464</v>
      </c>
      <c r="Q1897" s="520" t="s">
        <v>2464</v>
      </c>
      <c r="R1897" s="520" t="s">
        <v>2464</v>
      </c>
      <c r="S1897" s="520" t="s">
        <v>2464</v>
      </c>
      <c r="T1897" s="520" t="s">
        <v>2464</v>
      </c>
      <c r="U1897" s="520" t="s">
        <v>2464</v>
      </c>
      <c r="V1897" s="520" t="s">
        <v>2464</v>
      </c>
      <c r="W1897" s="520" t="s">
        <v>6262</v>
      </c>
      <c r="X1897" s="520" t="s">
        <v>6263</v>
      </c>
      <c r="Y1897" s="520" t="s">
        <v>2464</v>
      </c>
      <c r="Z1897" s="520" t="s">
        <v>2464</v>
      </c>
      <c r="AA1897" s="520" t="s">
        <v>2690</v>
      </c>
      <c r="AB1897" s="520" t="s">
        <v>15842</v>
      </c>
      <c r="AC1897" s="520" t="s">
        <v>2464</v>
      </c>
      <c r="AD1897" s="520" t="s">
        <v>2464</v>
      </c>
      <c r="AE1897" s="520" t="s">
        <v>2464</v>
      </c>
      <c r="AF1897" s="520" t="s">
        <v>2464</v>
      </c>
      <c r="AG1897" s="520" t="s">
        <v>2464</v>
      </c>
    </row>
    <row r="1898" spans="1:36" s="442" customFormat="1" collapsed="1">
      <c r="A1898" s="518" t="s">
        <v>16073</v>
      </c>
      <c r="B1898" s="518"/>
      <c r="C1898" s="518"/>
      <c r="D1898" s="518"/>
      <c r="E1898" s="518"/>
      <c r="F1898" s="518"/>
      <c r="G1898" s="518"/>
      <c r="H1898" s="518"/>
      <c r="I1898" s="518" t="str">
        <f>A1900&amp;"="&amp;B1900&amp;", "&amp;A1901&amp;"="&amp;B1901&amp;", "&amp;A1902&amp;"="&amp;B1902&amp;", "&amp;A1903&amp;"="&amp;B1903&amp;", "&amp;A1904&amp;"="&amp;B1904&amp;", "&amp;A1905&amp;"="&amp;B1905&amp;", "&amp;A1906&amp;"="&amp;B1906&amp;", "&amp;A1907&amp;"="&amp;B1907&amp;", "&amp;A1908&amp;"="&amp;B1908&amp;", "&amp;A1909&amp;"="&amp;B1909&amp;", "&amp;A1910&amp;"="&amp;B1910&amp;", "&amp;A1911&amp;"="&amp;B1911&amp;", "&amp;A1912&amp;"="&amp;B1912&amp;", "&amp;A1913&amp;"="&amp;B1913&amp;", "&amp;A1914&amp;"="&amp;B1914&amp;", "&amp;A1915&amp;"="&amp;B1915&amp;", "&amp;A1916&amp;"="&amp;B1916&amp;", "&amp;A1917&amp;"="&amp;B1917&amp;", "&amp;A1918&amp;"="&amp;B1918&amp;", "&amp;A1919&amp;"="&amp;B1919&amp;", "&amp;A1920&amp;"="&amp;B1920&amp;", "&amp;A1921&amp;"="&amp;B1921&amp;", "&amp;A1922&amp;"="&amp;B1922&amp;", "&amp;A1923&amp;"="&amp;B1923&amp;", "&amp;A1924&amp;"="&amp;B1924&amp;", "&amp;A1925&amp;"="&amp;B1925&amp;", "&amp;A1926&amp;"="&amp;B1926&amp;", "&amp;A1927&amp;"="&amp;B1927&amp;", "&amp;A1928&amp;"="&amp;B1928&amp;", "&amp;A1929&amp;"="&amp;B1929&amp;", "&amp;A1930&amp;"="&amp;B1930</f>
        <v>T11=Avosairaanhoito, T21=Äitiysneuvola, T22=Lastenneuvola, T23=Perhesuunnittelu-/ehkäisyneuvola, T24=Muut neuvolapalvelut, T25=Kasvatus- ja perheneuvola, T26=Kouluterveydenhuolto, T27=Opiskeluterveydenhuolto, T28=Seulonnat ja muut joukkotarkastukset, T29=Muu terveydenhoito, T30=Lakisääteinen työterveyshuolto, T31=Ei-lakisääteinen työterveyshuolto, T35=Merimiesterveydenhuolto, T40=Kotihoito, T41=Kotisairaanhoito, T42=Kotipalvelu, T43=Kotisairaala, T51=Fysioterapia, T52=Apuvälinepalvelu, T53=Puheterapia, T54=Toimintaterapia, T55=Jalkaterapia, T56=Ravitsemusterapia, T58=Terveyssosiaalityö, T59=Muu kuntoutus ja erityisterapia, T60=Suun terveydenhuolto, T71=Mielenterveystyö, T73=Päihdetyö, T80=Päivätoiminta, T81=Päiväsairaalatoiminta, T90=Muu palvelutoiminta</v>
      </c>
      <c r="J1898" s="518"/>
      <c r="K1898" s="518"/>
      <c r="L1898" s="518"/>
      <c r="M1898" s="518"/>
      <c r="N1898" s="518"/>
      <c r="O1898" s="518"/>
      <c r="P1898" s="518"/>
      <c r="Q1898" s="518"/>
      <c r="R1898" s="518"/>
      <c r="S1898" s="518"/>
      <c r="T1898" s="518"/>
      <c r="U1898" s="518"/>
      <c r="V1898" s="518"/>
      <c r="W1898" s="518"/>
      <c r="X1898" s="518"/>
      <c r="Y1898" s="518"/>
      <c r="Z1898" s="518"/>
      <c r="AA1898" s="518"/>
      <c r="AB1898" s="518"/>
      <c r="AC1898" s="518"/>
      <c r="AD1898" s="518"/>
      <c r="AE1898" s="518"/>
      <c r="AF1898" s="518"/>
      <c r="AG1898" s="518"/>
      <c r="AH1898" s="518"/>
      <c r="AI1898" s="518"/>
      <c r="AJ1898" s="518"/>
    </row>
    <row r="1899" spans="1:36" s="442" customFormat="1" hidden="1" outlineLevel="1">
      <c r="A1899" s="543" t="s">
        <v>2679</v>
      </c>
      <c r="B1899" s="543" t="s">
        <v>2678</v>
      </c>
      <c r="C1899" s="543" t="s">
        <v>2677</v>
      </c>
      <c r="D1899" s="543" t="s">
        <v>2676</v>
      </c>
      <c r="E1899" s="543" t="s">
        <v>2675</v>
      </c>
      <c r="F1899" s="543" t="s">
        <v>2674</v>
      </c>
      <c r="G1899" s="543" t="s">
        <v>2673</v>
      </c>
      <c r="H1899" s="543" t="s">
        <v>2672</v>
      </c>
      <c r="I1899" s="543" t="s">
        <v>2671</v>
      </c>
      <c r="J1899" s="543" t="s">
        <v>2670</v>
      </c>
      <c r="K1899" s="543" t="s">
        <v>2669</v>
      </c>
      <c r="L1899" s="543" t="s">
        <v>2668</v>
      </c>
      <c r="M1899" s="543" t="s">
        <v>2667</v>
      </c>
      <c r="N1899" s="543" t="s">
        <v>5783</v>
      </c>
      <c r="O1899" s="543" t="s">
        <v>2666</v>
      </c>
      <c r="P1899" s="543" t="s">
        <v>5785</v>
      </c>
    </row>
    <row r="1900" spans="1:36" s="442" customFormat="1" hidden="1" outlineLevel="1">
      <c r="A1900" s="544" t="s">
        <v>4266</v>
      </c>
      <c r="B1900" s="544" t="s">
        <v>15935</v>
      </c>
      <c r="C1900" s="544" t="s">
        <v>15935</v>
      </c>
      <c r="D1900" s="544" t="s">
        <v>15935</v>
      </c>
      <c r="E1900" s="545">
        <v>39083</v>
      </c>
      <c r="F1900" s="545">
        <v>47848</v>
      </c>
      <c r="G1900" s="545">
        <v>43529</v>
      </c>
      <c r="H1900" s="544" t="s">
        <v>2465</v>
      </c>
      <c r="I1900" s="544">
        <v>1</v>
      </c>
      <c r="J1900" s="544" t="s">
        <v>15936</v>
      </c>
      <c r="K1900" s="544" t="s">
        <v>15937</v>
      </c>
      <c r="L1900" s="545">
        <v>39533</v>
      </c>
      <c r="M1900" s="442" t="s">
        <v>15938</v>
      </c>
      <c r="N1900" s="442" t="s">
        <v>15939</v>
      </c>
      <c r="O1900" s="442" t="s">
        <v>15939</v>
      </c>
      <c r="P1900" s="442" t="s">
        <v>15939</v>
      </c>
    </row>
    <row r="1901" spans="1:36" s="442" customFormat="1" hidden="1" outlineLevel="1">
      <c r="A1901" s="544" t="s">
        <v>15940</v>
      </c>
      <c r="B1901" s="544" t="s">
        <v>2372</v>
      </c>
      <c r="C1901" s="544" t="s">
        <v>2372</v>
      </c>
      <c r="D1901" s="544" t="s">
        <v>2372</v>
      </c>
      <c r="E1901" s="545">
        <v>39083</v>
      </c>
      <c r="F1901" s="545">
        <v>47848</v>
      </c>
      <c r="G1901" s="545">
        <v>43529</v>
      </c>
      <c r="H1901" s="544" t="s">
        <v>2465</v>
      </c>
      <c r="I1901" s="544">
        <v>1</v>
      </c>
      <c r="J1901" s="544" t="s">
        <v>15941</v>
      </c>
      <c r="K1901" s="544" t="s">
        <v>15942</v>
      </c>
      <c r="L1901" s="545">
        <v>39533</v>
      </c>
      <c r="M1901" s="442" t="s">
        <v>15943</v>
      </c>
      <c r="N1901" s="442" t="s">
        <v>15944</v>
      </c>
      <c r="O1901" s="442" t="s">
        <v>15944</v>
      </c>
      <c r="P1901" s="442" t="s">
        <v>15944</v>
      </c>
    </row>
    <row r="1902" spans="1:36" s="442" customFormat="1" hidden="1" outlineLevel="1">
      <c r="A1902" s="544" t="s">
        <v>15945</v>
      </c>
      <c r="B1902" s="544" t="s">
        <v>2370</v>
      </c>
      <c r="C1902" s="544" t="s">
        <v>2370</v>
      </c>
      <c r="D1902" s="544" t="s">
        <v>2370</v>
      </c>
      <c r="E1902" s="545">
        <v>39083</v>
      </c>
      <c r="F1902" s="545">
        <v>47848</v>
      </c>
      <c r="G1902" s="545">
        <v>43529</v>
      </c>
      <c r="H1902" s="544" t="s">
        <v>2465</v>
      </c>
      <c r="I1902" s="544">
        <v>1</v>
      </c>
      <c r="J1902" s="544" t="s">
        <v>15946</v>
      </c>
      <c r="K1902" s="544" t="s">
        <v>15947</v>
      </c>
      <c r="L1902" s="545">
        <v>39533</v>
      </c>
      <c r="M1902" s="442" t="s">
        <v>15948</v>
      </c>
      <c r="N1902" s="442" t="s">
        <v>15949</v>
      </c>
      <c r="O1902" s="442" t="s">
        <v>15949</v>
      </c>
      <c r="P1902" s="442" t="s">
        <v>15949</v>
      </c>
    </row>
    <row r="1903" spans="1:36" s="442" customFormat="1" hidden="1" outlineLevel="1">
      <c r="A1903" s="544" t="s">
        <v>15950</v>
      </c>
      <c r="B1903" s="544" t="s">
        <v>15951</v>
      </c>
      <c r="C1903" s="544" t="s">
        <v>15951</v>
      </c>
      <c r="D1903" s="544" t="s">
        <v>15951</v>
      </c>
      <c r="E1903" s="545">
        <v>39083</v>
      </c>
      <c r="F1903" s="545">
        <v>47848</v>
      </c>
      <c r="G1903" s="545">
        <v>43529</v>
      </c>
      <c r="H1903" s="544" t="s">
        <v>2465</v>
      </c>
      <c r="I1903" s="544">
        <v>1</v>
      </c>
      <c r="J1903" s="544" t="s">
        <v>15952</v>
      </c>
      <c r="K1903" s="544" t="s">
        <v>15953</v>
      </c>
      <c r="L1903" s="545">
        <v>39533</v>
      </c>
      <c r="M1903" s="442" t="s">
        <v>15954</v>
      </c>
      <c r="N1903" s="442" t="s">
        <v>15955</v>
      </c>
      <c r="O1903" s="442" t="s">
        <v>15955</v>
      </c>
      <c r="P1903" s="442" t="s">
        <v>15955</v>
      </c>
    </row>
    <row r="1904" spans="1:36" s="442" customFormat="1" hidden="1" outlineLevel="1">
      <c r="A1904" s="544" t="s">
        <v>15956</v>
      </c>
      <c r="B1904" s="544" t="s">
        <v>15957</v>
      </c>
      <c r="C1904" s="544" t="s">
        <v>15957</v>
      </c>
      <c r="D1904" s="544" t="s">
        <v>15957</v>
      </c>
      <c r="E1904" s="545">
        <v>39083</v>
      </c>
      <c r="F1904" s="545">
        <v>47848</v>
      </c>
      <c r="G1904" s="545">
        <v>43529</v>
      </c>
      <c r="H1904" s="544" t="s">
        <v>2465</v>
      </c>
      <c r="I1904" s="544">
        <v>1</v>
      </c>
      <c r="J1904" s="544" t="s">
        <v>15958</v>
      </c>
      <c r="K1904" s="544" t="s">
        <v>15959</v>
      </c>
      <c r="L1904" s="545">
        <v>39533</v>
      </c>
      <c r="M1904" s="442" t="s">
        <v>15960</v>
      </c>
      <c r="N1904" s="442" t="s">
        <v>15961</v>
      </c>
      <c r="O1904" s="442" t="s">
        <v>15961</v>
      </c>
      <c r="P1904" s="442" t="s">
        <v>15961</v>
      </c>
    </row>
    <row r="1905" spans="1:16" s="442" customFormat="1" hidden="1" outlineLevel="1">
      <c r="A1905" s="544" t="s">
        <v>15962</v>
      </c>
      <c r="B1905" s="544" t="s">
        <v>15963</v>
      </c>
      <c r="C1905" s="544" t="s">
        <v>15963</v>
      </c>
      <c r="D1905" s="544" t="s">
        <v>15963</v>
      </c>
      <c r="E1905" s="545">
        <v>41275</v>
      </c>
      <c r="F1905" s="545">
        <v>47848</v>
      </c>
      <c r="G1905" s="545">
        <v>43529</v>
      </c>
      <c r="H1905" s="544" t="s">
        <v>2465</v>
      </c>
      <c r="I1905" s="544">
        <v>1</v>
      </c>
      <c r="J1905" s="544" t="s">
        <v>15964</v>
      </c>
      <c r="K1905" s="544" t="s">
        <v>2464</v>
      </c>
      <c r="L1905" s="545">
        <v>41080</v>
      </c>
      <c r="M1905" s="442" t="s">
        <v>15965</v>
      </c>
      <c r="N1905" s="442" t="s">
        <v>15966</v>
      </c>
      <c r="O1905" s="442" t="s">
        <v>15966</v>
      </c>
      <c r="P1905" s="442" t="s">
        <v>15966</v>
      </c>
    </row>
    <row r="1906" spans="1:16" s="442" customFormat="1" hidden="1" outlineLevel="1">
      <c r="A1906" s="544" t="s">
        <v>12804</v>
      </c>
      <c r="B1906" s="544" t="s">
        <v>2356</v>
      </c>
      <c r="C1906" s="544" t="s">
        <v>2356</v>
      </c>
      <c r="D1906" s="544" t="s">
        <v>2356</v>
      </c>
      <c r="E1906" s="545">
        <v>39083</v>
      </c>
      <c r="F1906" s="545">
        <v>47848</v>
      </c>
      <c r="G1906" s="545">
        <v>43529</v>
      </c>
      <c r="H1906" s="544" t="s">
        <v>2465</v>
      </c>
      <c r="I1906" s="544">
        <v>1</v>
      </c>
      <c r="J1906" s="544" t="s">
        <v>15967</v>
      </c>
      <c r="K1906" s="544" t="s">
        <v>15968</v>
      </c>
      <c r="L1906" s="545">
        <v>39533</v>
      </c>
      <c r="M1906" s="442" t="s">
        <v>15969</v>
      </c>
      <c r="N1906" s="442" t="s">
        <v>15970</v>
      </c>
      <c r="O1906" s="442" t="s">
        <v>15970</v>
      </c>
      <c r="P1906" s="442" t="s">
        <v>15970</v>
      </c>
    </row>
    <row r="1907" spans="1:16" s="442" customFormat="1" hidden="1" outlineLevel="1">
      <c r="A1907" s="544" t="s">
        <v>12810</v>
      </c>
      <c r="B1907" s="544" t="s">
        <v>72</v>
      </c>
      <c r="C1907" s="544" t="s">
        <v>72</v>
      </c>
      <c r="D1907" s="544" t="s">
        <v>72</v>
      </c>
      <c r="E1907" s="545">
        <v>39083</v>
      </c>
      <c r="F1907" s="545">
        <v>47848</v>
      </c>
      <c r="G1907" s="545">
        <v>43529</v>
      </c>
      <c r="H1907" s="544" t="s">
        <v>2465</v>
      </c>
      <c r="I1907" s="544">
        <v>1</v>
      </c>
      <c r="J1907" s="544" t="s">
        <v>15971</v>
      </c>
      <c r="K1907" s="544" t="s">
        <v>15972</v>
      </c>
      <c r="L1907" s="545">
        <v>39533</v>
      </c>
      <c r="M1907" s="442" t="s">
        <v>15973</v>
      </c>
      <c r="N1907" s="442" t="s">
        <v>15974</v>
      </c>
      <c r="O1907" s="442" t="s">
        <v>15974</v>
      </c>
      <c r="P1907" s="442" t="s">
        <v>15974</v>
      </c>
    </row>
    <row r="1908" spans="1:16" s="442" customFormat="1" hidden="1" outlineLevel="1">
      <c r="A1908" s="544" t="s">
        <v>12821</v>
      </c>
      <c r="B1908" s="544" t="s">
        <v>15975</v>
      </c>
      <c r="C1908" s="544" t="s">
        <v>15975</v>
      </c>
      <c r="D1908" s="544" t="s">
        <v>15975</v>
      </c>
      <c r="E1908" s="545">
        <v>39083</v>
      </c>
      <c r="F1908" s="545">
        <v>47848</v>
      </c>
      <c r="G1908" s="545">
        <v>43529</v>
      </c>
      <c r="H1908" s="544" t="s">
        <v>2465</v>
      </c>
      <c r="I1908" s="544">
        <v>1</v>
      </c>
      <c r="J1908" s="544" t="s">
        <v>15976</v>
      </c>
      <c r="K1908" s="544" t="s">
        <v>15977</v>
      </c>
      <c r="L1908" s="545">
        <v>39533</v>
      </c>
      <c r="M1908" s="442" t="s">
        <v>15978</v>
      </c>
      <c r="N1908" s="442" t="s">
        <v>15979</v>
      </c>
      <c r="O1908" s="442" t="s">
        <v>15979</v>
      </c>
      <c r="P1908" s="442" t="s">
        <v>15979</v>
      </c>
    </row>
    <row r="1909" spans="1:16" s="442" customFormat="1" hidden="1" outlineLevel="1">
      <c r="A1909" s="544" t="s">
        <v>12829</v>
      </c>
      <c r="B1909" s="544" t="s">
        <v>15980</v>
      </c>
      <c r="C1909" s="544" t="s">
        <v>15980</v>
      </c>
      <c r="D1909" s="544" t="s">
        <v>15980</v>
      </c>
      <c r="E1909" s="545">
        <v>39083</v>
      </c>
      <c r="F1909" s="545">
        <v>47848</v>
      </c>
      <c r="G1909" s="545">
        <v>43529</v>
      </c>
      <c r="H1909" s="544" t="s">
        <v>2465</v>
      </c>
      <c r="I1909" s="544">
        <v>1</v>
      </c>
      <c r="J1909" s="544" t="s">
        <v>15981</v>
      </c>
      <c r="K1909" s="544" t="s">
        <v>15982</v>
      </c>
      <c r="L1909" s="545">
        <v>39533</v>
      </c>
      <c r="M1909" s="442" t="s">
        <v>15983</v>
      </c>
      <c r="N1909" s="442" t="s">
        <v>15984</v>
      </c>
      <c r="O1909" s="442" t="s">
        <v>15984</v>
      </c>
      <c r="P1909" s="442" t="s">
        <v>15984</v>
      </c>
    </row>
    <row r="1910" spans="1:16" s="442" customFormat="1" hidden="1" outlineLevel="1">
      <c r="A1910" s="544" t="s">
        <v>12839</v>
      </c>
      <c r="B1910" s="544" t="s">
        <v>15985</v>
      </c>
      <c r="C1910" s="544" t="s">
        <v>15985</v>
      </c>
      <c r="D1910" s="544" t="s">
        <v>15985</v>
      </c>
      <c r="E1910" s="545">
        <v>39083</v>
      </c>
      <c r="F1910" s="545">
        <v>47848</v>
      </c>
      <c r="G1910" s="545">
        <v>43529</v>
      </c>
      <c r="H1910" s="544" t="s">
        <v>2465</v>
      </c>
      <c r="I1910" s="544">
        <v>1</v>
      </c>
      <c r="J1910" s="544" t="s">
        <v>15986</v>
      </c>
      <c r="K1910" s="544" t="s">
        <v>15987</v>
      </c>
      <c r="L1910" s="545">
        <v>39533</v>
      </c>
      <c r="M1910" s="442" t="s">
        <v>15988</v>
      </c>
      <c r="N1910" s="442" t="s">
        <v>15989</v>
      </c>
      <c r="O1910" s="442" t="s">
        <v>15989</v>
      </c>
      <c r="P1910" s="442" t="s">
        <v>15989</v>
      </c>
    </row>
    <row r="1911" spans="1:16" s="442" customFormat="1" hidden="1" outlineLevel="1">
      <c r="A1911" s="544" t="s">
        <v>12844</v>
      </c>
      <c r="B1911" s="544" t="s">
        <v>15990</v>
      </c>
      <c r="C1911" s="544" t="s">
        <v>15990</v>
      </c>
      <c r="D1911" s="544" t="s">
        <v>15990</v>
      </c>
      <c r="E1911" s="545">
        <v>39083</v>
      </c>
      <c r="F1911" s="545">
        <v>47848</v>
      </c>
      <c r="G1911" s="545">
        <v>43529</v>
      </c>
      <c r="H1911" s="544" t="s">
        <v>2465</v>
      </c>
      <c r="I1911" s="544">
        <v>1</v>
      </c>
      <c r="J1911" s="544" t="s">
        <v>15991</v>
      </c>
      <c r="K1911" s="544" t="s">
        <v>15992</v>
      </c>
      <c r="L1911" s="545">
        <v>39533</v>
      </c>
      <c r="M1911" s="442" t="s">
        <v>15993</v>
      </c>
      <c r="N1911" s="442" t="s">
        <v>15994</v>
      </c>
      <c r="O1911" s="442" t="s">
        <v>15994</v>
      </c>
      <c r="P1911" s="442" t="s">
        <v>15994</v>
      </c>
    </row>
    <row r="1912" spans="1:16" s="442" customFormat="1" hidden="1" outlineLevel="1">
      <c r="A1912" s="544" t="s">
        <v>12864</v>
      </c>
      <c r="B1912" s="544" t="s">
        <v>15995</v>
      </c>
      <c r="C1912" s="544" t="s">
        <v>15995</v>
      </c>
      <c r="D1912" s="544" t="s">
        <v>15995</v>
      </c>
      <c r="E1912" s="545">
        <v>39083</v>
      </c>
      <c r="F1912" s="545">
        <v>47848</v>
      </c>
      <c r="G1912" s="545">
        <v>43529</v>
      </c>
      <c r="H1912" s="544" t="s">
        <v>2465</v>
      </c>
      <c r="I1912" s="544">
        <v>1</v>
      </c>
      <c r="J1912" s="544" t="s">
        <v>15996</v>
      </c>
      <c r="K1912" s="544" t="s">
        <v>15997</v>
      </c>
      <c r="L1912" s="545">
        <v>39533</v>
      </c>
      <c r="M1912" s="442" t="s">
        <v>15998</v>
      </c>
      <c r="N1912" s="442" t="s">
        <v>15999</v>
      </c>
      <c r="O1912" s="442" t="s">
        <v>15999</v>
      </c>
      <c r="P1912" s="442" t="s">
        <v>15999</v>
      </c>
    </row>
    <row r="1913" spans="1:16" s="442" customFormat="1" hidden="1" outlineLevel="1">
      <c r="A1913" s="544" t="s">
        <v>12889</v>
      </c>
      <c r="B1913" s="544" t="s">
        <v>136</v>
      </c>
      <c r="C1913" s="544" t="s">
        <v>136</v>
      </c>
      <c r="D1913" s="544" t="s">
        <v>136</v>
      </c>
      <c r="E1913" s="545">
        <v>39083</v>
      </c>
      <c r="F1913" s="545">
        <v>47848</v>
      </c>
      <c r="G1913" s="545">
        <v>43529</v>
      </c>
      <c r="H1913" s="544" t="s">
        <v>2465</v>
      </c>
      <c r="I1913" s="544">
        <v>1</v>
      </c>
      <c r="J1913" s="544" t="s">
        <v>16000</v>
      </c>
      <c r="K1913" s="544" t="s">
        <v>16001</v>
      </c>
      <c r="L1913" s="545">
        <v>39533</v>
      </c>
      <c r="M1913" s="442" t="s">
        <v>16002</v>
      </c>
      <c r="N1913" s="442" t="s">
        <v>3820</v>
      </c>
      <c r="O1913" s="442" t="s">
        <v>3820</v>
      </c>
      <c r="P1913" s="442" t="s">
        <v>3820</v>
      </c>
    </row>
    <row r="1914" spans="1:16" s="442" customFormat="1" hidden="1" outlineLevel="1">
      <c r="A1914" s="544" t="s">
        <v>12894</v>
      </c>
      <c r="B1914" s="544" t="s">
        <v>2084</v>
      </c>
      <c r="C1914" s="544" t="s">
        <v>2084</v>
      </c>
      <c r="D1914" s="544" t="s">
        <v>2084</v>
      </c>
      <c r="E1914" s="545">
        <v>39083</v>
      </c>
      <c r="F1914" s="545">
        <v>47848</v>
      </c>
      <c r="G1914" s="545">
        <v>43529</v>
      </c>
      <c r="H1914" s="544" t="s">
        <v>2465</v>
      </c>
      <c r="I1914" s="544">
        <v>1</v>
      </c>
      <c r="J1914" s="544" t="s">
        <v>16003</v>
      </c>
      <c r="K1914" s="544" t="s">
        <v>16004</v>
      </c>
      <c r="L1914" s="545">
        <v>39533</v>
      </c>
      <c r="M1914" s="442" t="s">
        <v>16005</v>
      </c>
      <c r="N1914" s="442" t="s">
        <v>16006</v>
      </c>
      <c r="O1914" s="442" t="s">
        <v>16006</v>
      </c>
      <c r="P1914" s="442" t="s">
        <v>16006</v>
      </c>
    </row>
    <row r="1915" spans="1:16" s="442" customFormat="1" hidden="1" outlineLevel="1">
      <c r="A1915" s="544" t="s">
        <v>12899</v>
      </c>
      <c r="B1915" s="544" t="s">
        <v>2085</v>
      </c>
      <c r="C1915" s="544" t="s">
        <v>2085</v>
      </c>
      <c r="D1915" s="544" t="s">
        <v>2085</v>
      </c>
      <c r="E1915" s="545">
        <v>39083</v>
      </c>
      <c r="F1915" s="545">
        <v>47848</v>
      </c>
      <c r="G1915" s="545">
        <v>43529</v>
      </c>
      <c r="H1915" s="544" t="s">
        <v>2465</v>
      </c>
      <c r="I1915" s="544">
        <v>1</v>
      </c>
      <c r="J1915" s="544" t="s">
        <v>16007</v>
      </c>
      <c r="K1915" s="544" t="s">
        <v>16008</v>
      </c>
      <c r="L1915" s="545">
        <v>39533</v>
      </c>
      <c r="M1915" s="442" t="s">
        <v>16009</v>
      </c>
      <c r="N1915" s="442" t="s">
        <v>16010</v>
      </c>
      <c r="O1915" s="442" t="s">
        <v>16010</v>
      </c>
      <c r="P1915" s="442" t="s">
        <v>16010</v>
      </c>
    </row>
    <row r="1916" spans="1:16" s="442" customFormat="1" hidden="1" outlineLevel="1">
      <c r="A1916" s="544" t="s">
        <v>12904</v>
      </c>
      <c r="B1916" s="544" t="s">
        <v>2844</v>
      </c>
      <c r="C1916" s="544" t="s">
        <v>2844</v>
      </c>
      <c r="D1916" s="544" t="s">
        <v>2844</v>
      </c>
      <c r="E1916" s="545">
        <v>43101</v>
      </c>
      <c r="F1916" s="545">
        <v>47848</v>
      </c>
      <c r="G1916" s="545">
        <v>43529</v>
      </c>
      <c r="H1916" s="544" t="s">
        <v>2465</v>
      </c>
      <c r="I1916" s="544">
        <v>1</v>
      </c>
      <c r="J1916" s="544" t="s">
        <v>16011</v>
      </c>
      <c r="K1916" s="544" t="s">
        <v>2464</v>
      </c>
      <c r="L1916" s="545">
        <v>43011</v>
      </c>
      <c r="M1916" s="442" t="s">
        <v>16012</v>
      </c>
      <c r="N1916" s="442" t="s">
        <v>16013</v>
      </c>
      <c r="O1916" s="442" t="s">
        <v>16013</v>
      </c>
      <c r="P1916" s="442" t="s">
        <v>16013</v>
      </c>
    </row>
    <row r="1917" spans="1:16" s="442" customFormat="1" hidden="1" outlineLevel="1">
      <c r="A1917" s="544" t="s">
        <v>12944</v>
      </c>
      <c r="B1917" s="544" t="s">
        <v>2692</v>
      </c>
      <c r="C1917" s="544" t="s">
        <v>2692</v>
      </c>
      <c r="D1917" s="544" t="s">
        <v>2692</v>
      </c>
      <c r="E1917" s="545">
        <v>39083</v>
      </c>
      <c r="F1917" s="545">
        <v>47848</v>
      </c>
      <c r="G1917" s="545">
        <v>43529</v>
      </c>
      <c r="H1917" s="544" t="s">
        <v>2465</v>
      </c>
      <c r="I1917" s="544">
        <v>1</v>
      </c>
      <c r="J1917" s="544" t="s">
        <v>16014</v>
      </c>
      <c r="K1917" s="544" t="s">
        <v>16015</v>
      </c>
      <c r="L1917" s="545">
        <v>39533</v>
      </c>
      <c r="M1917" s="442" t="s">
        <v>16016</v>
      </c>
      <c r="N1917" s="442" t="s">
        <v>16017</v>
      </c>
      <c r="O1917" s="442" t="s">
        <v>16017</v>
      </c>
      <c r="P1917" s="442" t="s">
        <v>16017</v>
      </c>
    </row>
    <row r="1918" spans="1:16" s="442" customFormat="1" hidden="1" outlineLevel="1">
      <c r="A1918" s="544" t="s">
        <v>12949</v>
      </c>
      <c r="B1918" s="544" t="s">
        <v>2691</v>
      </c>
      <c r="C1918" s="544" t="s">
        <v>2691</v>
      </c>
      <c r="D1918" s="544" t="s">
        <v>2691</v>
      </c>
      <c r="E1918" s="545">
        <v>39083</v>
      </c>
      <c r="F1918" s="545">
        <v>47848</v>
      </c>
      <c r="G1918" s="545">
        <v>43529</v>
      </c>
      <c r="H1918" s="544" t="s">
        <v>2465</v>
      </c>
      <c r="I1918" s="544">
        <v>1</v>
      </c>
      <c r="J1918" s="544" t="s">
        <v>16018</v>
      </c>
      <c r="K1918" s="544" t="s">
        <v>16019</v>
      </c>
      <c r="L1918" s="545">
        <v>39533</v>
      </c>
      <c r="M1918" s="442" t="s">
        <v>16020</v>
      </c>
      <c r="N1918" s="442" t="s">
        <v>16021</v>
      </c>
      <c r="O1918" s="442" t="s">
        <v>16021</v>
      </c>
      <c r="P1918" s="442" t="s">
        <v>16021</v>
      </c>
    </row>
    <row r="1919" spans="1:16" s="442" customFormat="1" hidden="1" outlineLevel="1">
      <c r="A1919" s="544" t="s">
        <v>12954</v>
      </c>
      <c r="B1919" s="544" t="s">
        <v>2694</v>
      </c>
      <c r="C1919" s="544" t="s">
        <v>2694</v>
      </c>
      <c r="D1919" s="544" t="s">
        <v>2694</v>
      </c>
      <c r="E1919" s="545">
        <v>39083</v>
      </c>
      <c r="F1919" s="545">
        <v>47848</v>
      </c>
      <c r="G1919" s="545">
        <v>43529</v>
      </c>
      <c r="H1919" s="544" t="s">
        <v>2465</v>
      </c>
      <c r="I1919" s="544">
        <v>1</v>
      </c>
      <c r="J1919" s="544" t="s">
        <v>16022</v>
      </c>
      <c r="K1919" s="544" t="s">
        <v>16023</v>
      </c>
      <c r="L1919" s="545">
        <v>39533</v>
      </c>
      <c r="M1919" s="442" t="s">
        <v>16024</v>
      </c>
      <c r="N1919" s="442" t="s">
        <v>16025</v>
      </c>
      <c r="O1919" s="442" t="s">
        <v>16025</v>
      </c>
      <c r="P1919" s="442" t="s">
        <v>16025</v>
      </c>
    </row>
    <row r="1920" spans="1:16" s="442" customFormat="1" hidden="1" outlineLevel="1">
      <c r="A1920" s="544" t="s">
        <v>12959</v>
      </c>
      <c r="B1920" s="544" t="s">
        <v>2693</v>
      </c>
      <c r="C1920" s="544" t="s">
        <v>2693</v>
      </c>
      <c r="D1920" s="544" t="s">
        <v>2693</v>
      </c>
      <c r="E1920" s="545">
        <v>39083</v>
      </c>
      <c r="F1920" s="545">
        <v>47848</v>
      </c>
      <c r="G1920" s="545">
        <v>43529</v>
      </c>
      <c r="H1920" s="544" t="s">
        <v>2465</v>
      </c>
      <c r="I1920" s="544">
        <v>1</v>
      </c>
      <c r="J1920" s="544" t="s">
        <v>16026</v>
      </c>
      <c r="K1920" s="544" t="s">
        <v>16027</v>
      </c>
      <c r="L1920" s="545">
        <v>39533</v>
      </c>
      <c r="M1920" s="442" t="s">
        <v>16028</v>
      </c>
      <c r="N1920" s="442" t="s">
        <v>16029</v>
      </c>
      <c r="O1920" s="442" t="s">
        <v>16029</v>
      </c>
      <c r="P1920" s="442" t="s">
        <v>16029</v>
      </c>
    </row>
    <row r="1921" spans="1:36" s="442" customFormat="1" hidden="1" outlineLevel="1">
      <c r="A1921" s="544" t="s">
        <v>12964</v>
      </c>
      <c r="B1921" s="544" t="s">
        <v>411</v>
      </c>
      <c r="C1921" s="544" t="s">
        <v>411</v>
      </c>
      <c r="D1921" s="544" t="s">
        <v>411</v>
      </c>
      <c r="E1921" s="545">
        <v>39083</v>
      </c>
      <c r="F1921" s="545">
        <v>47848</v>
      </c>
      <c r="G1921" s="545">
        <v>43529</v>
      </c>
      <c r="H1921" s="544" t="s">
        <v>2465</v>
      </c>
      <c r="I1921" s="544">
        <v>1</v>
      </c>
      <c r="J1921" s="544" t="s">
        <v>16030</v>
      </c>
      <c r="K1921" s="544" t="s">
        <v>16031</v>
      </c>
      <c r="L1921" s="545">
        <v>39533</v>
      </c>
      <c r="M1921" s="442" t="s">
        <v>16032</v>
      </c>
      <c r="N1921" s="442" t="s">
        <v>16033</v>
      </c>
      <c r="O1921" s="442" t="s">
        <v>16033</v>
      </c>
      <c r="P1921" s="442" t="s">
        <v>16033</v>
      </c>
    </row>
    <row r="1922" spans="1:36" s="442" customFormat="1" hidden="1" outlineLevel="1">
      <c r="A1922" s="544" t="s">
        <v>12969</v>
      </c>
      <c r="B1922" s="544" t="s">
        <v>2695</v>
      </c>
      <c r="C1922" s="544" t="s">
        <v>2695</v>
      </c>
      <c r="D1922" s="544" t="s">
        <v>2695</v>
      </c>
      <c r="E1922" s="545">
        <v>39083</v>
      </c>
      <c r="F1922" s="545">
        <v>47848</v>
      </c>
      <c r="G1922" s="545">
        <v>43529</v>
      </c>
      <c r="H1922" s="544" t="s">
        <v>2465</v>
      </c>
      <c r="I1922" s="544">
        <v>1</v>
      </c>
      <c r="J1922" s="544" t="s">
        <v>16034</v>
      </c>
      <c r="K1922" s="544" t="s">
        <v>16035</v>
      </c>
      <c r="L1922" s="545">
        <v>39533</v>
      </c>
      <c r="M1922" s="442" t="s">
        <v>16036</v>
      </c>
      <c r="N1922" s="442" t="s">
        <v>16037</v>
      </c>
      <c r="O1922" s="442" t="s">
        <v>16037</v>
      </c>
      <c r="P1922" s="442" t="s">
        <v>16037</v>
      </c>
    </row>
    <row r="1923" spans="1:36" s="442" customFormat="1" hidden="1" outlineLevel="1">
      <c r="A1923" s="544" t="s">
        <v>12979</v>
      </c>
      <c r="B1923" s="544" t="s">
        <v>16038</v>
      </c>
      <c r="C1923" s="544" t="s">
        <v>16038</v>
      </c>
      <c r="D1923" s="544" t="s">
        <v>16038</v>
      </c>
      <c r="E1923" s="545">
        <v>40909</v>
      </c>
      <c r="F1923" s="545">
        <v>47848</v>
      </c>
      <c r="G1923" s="545">
        <v>43529</v>
      </c>
      <c r="H1923" s="544" t="s">
        <v>2465</v>
      </c>
      <c r="I1923" s="544">
        <v>1</v>
      </c>
      <c r="J1923" s="544" t="s">
        <v>16039</v>
      </c>
      <c r="K1923" s="544" t="s">
        <v>2464</v>
      </c>
      <c r="L1923" s="545">
        <v>40751</v>
      </c>
      <c r="M1923" s="442" t="s">
        <v>16040</v>
      </c>
      <c r="N1923" s="442" t="s">
        <v>16041</v>
      </c>
      <c r="O1923" s="442" t="s">
        <v>16041</v>
      </c>
      <c r="P1923" s="442" t="s">
        <v>16041</v>
      </c>
    </row>
    <row r="1924" spans="1:36" s="442" customFormat="1" hidden="1" outlineLevel="1">
      <c r="A1924" s="544" t="s">
        <v>12984</v>
      </c>
      <c r="B1924" s="544" t="s">
        <v>16042</v>
      </c>
      <c r="C1924" s="544" t="s">
        <v>16042</v>
      </c>
      <c r="D1924" s="544" t="s">
        <v>16042</v>
      </c>
      <c r="E1924" s="545">
        <v>39083</v>
      </c>
      <c r="F1924" s="545">
        <v>47848</v>
      </c>
      <c r="G1924" s="545">
        <v>43529</v>
      </c>
      <c r="H1924" s="544" t="s">
        <v>2465</v>
      </c>
      <c r="I1924" s="544">
        <v>1</v>
      </c>
      <c r="J1924" s="544" t="s">
        <v>16043</v>
      </c>
      <c r="K1924" s="544" t="s">
        <v>16044</v>
      </c>
      <c r="L1924" s="545">
        <v>39533</v>
      </c>
      <c r="M1924" s="442" t="s">
        <v>16045</v>
      </c>
      <c r="N1924" s="442" t="s">
        <v>16046</v>
      </c>
      <c r="O1924" s="442" t="s">
        <v>16046</v>
      </c>
      <c r="P1924" s="442" t="s">
        <v>16046</v>
      </c>
    </row>
    <row r="1925" spans="1:36" s="442" customFormat="1" hidden="1" outlineLevel="1">
      <c r="A1925" s="544" t="s">
        <v>12989</v>
      </c>
      <c r="B1925" s="544" t="s">
        <v>3</v>
      </c>
      <c r="C1925" s="544" t="s">
        <v>3</v>
      </c>
      <c r="D1925" s="544" t="s">
        <v>3</v>
      </c>
      <c r="E1925" s="545">
        <v>39083</v>
      </c>
      <c r="F1925" s="545">
        <v>47848</v>
      </c>
      <c r="G1925" s="545">
        <v>43529</v>
      </c>
      <c r="H1925" s="544" t="s">
        <v>2465</v>
      </c>
      <c r="I1925" s="544">
        <v>1</v>
      </c>
      <c r="J1925" s="544" t="s">
        <v>16047</v>
      </c>
      <c r="K1925" s="544" t="s">
        <v>16048</v>
      </c>
      <c r="L1925" s="545">
        <v>39533</v>
      </c>
      <c r="M1925" s="442" t="s">
        <v>16049</v>
      </c>
      <c r="N1925" s="442" t="s">
        <v>16050</v>
      </c>
      <c r="O1925" s="442" t="s">
        <v>16050</v>
      </c>
      <c r="P1925" s="442" t="s">
        <v>16050</v>
      </c>
    </row>
    <row r="1926" spans="1:36" s="442" customFormat="1" hidden="1" outlineLevel="1">
      <c r="A1926" s="544" t="s">
        <v>13046</v>
      </c>
      <c r="B1926" s="544" t="s">
        <v>16051</v>
      </c>
      <c r="C1926" s="544" t="s">
        <v>16051</v>
      </c>
      <c r="D1926" s="544" t="s">
        <v>16051</v>
      </c>
      <c r="E1926" s="545">
        <v>39083</v>
      </c>
      <c r="F1926" s="545">
        <v>47848</v>
      </c>
      <c r="G1926" s="545">
        <v>43529</v>
      </c>
      <c r="H1926" s="544" t="s">
        <v>2465</v>
      </c>
      <c r="I1926" s="544">
        <v>1</v>
      </c>
      <c r="J1926" s="544" t="s">
        <v>16052</v>
      </c>
      <c r="K1926" s="544" t="s">
        <v>16053</v>
      </c>
      <c r="L1926" s="545">
        <v>39533</v>
      </c>
      <c r="M1926" s="442" t="s">
        <v>16054</v>
      </c>
      <c r="N1926" s="442" t="s">
        <v>16055</v>
      </c>
      <c r="O1926" s="442" t="s">
        <v>16055</v>
      </c>
      <c r="P1926" s="442" t="s">
        <v>16055</v>
      </c>
    </row>
    <row r="1927" spans="1:36" s="442" customFormat="1" hidden="1" outlineLevel="1">
      <c r="A1927" s="544" t="s">
        <v>13061</v>
      </c>
      <c r="B1927" s="544" t="s">
        <v>16056</v>
      </c>
      <c r="C1927" s="544" t="s">
        <v>16056</v>
      </c>
      <c r="D1927" s="544" t="s">
        <v>16056</v>
      </c>
      <c r="E1927" s="545">
        <v>39083</v>
      </c>
      <c r="F1927" s="545">
        <v>47848</v>
      </c>
      <c r="G1927" s="545">
        <v>43529</v>
      </c>
      <c r="H1927" s="544" t="s">
        <v>2465</v>
      </c>
      <c r="I1927" s="544">
        <v>1</v>
      </c>
      <c r="J1927" s="544" t="s">
        <v>16057</v>
      </c>
      <c r="K1927" s="544" t="s">
        <v>16058</v>
      </c>
      <c r="L1927" s="545">
        <v>39533</v>
      </c>
      <c r="M1927" s="442" t="s">
        <v>16059</v>
      </c>
      <c r="N1927" s="442" t="s">
        <v>2870</v>
      </c>
      <c r="O1927" s="442" t="s">
        <v>2870</v>
      </c>
      <c r="P1927" s="442" t="s">
        <v>2870</v>
      </c>
    </row>
    <row r="1928" spans="1:36" s="442" customFormat="1" hidden="1" outlineLevel="1">
      <c r="A1928" s="544" t="s">
        <v>13077</v>
      </c>
      <c r="B1928" s="544" t="s">
        <v>141</v>
      </c>
      <c r="C1928" s="544" t="s">
        <v>141</v>
      </c>
      <c r="D1928" s="544" t="s">
        <v>141</v>
      </c>
      <c r="E1928" s="545">
        <v>39083</v>
      </c>
      <c r="F1928" s="545">
        <v>47848</v>
      </c>
      <c r="G1928" s="545">
        <v>43529</v>
      </c>
      <c r="H1928" s="544" t="s">
        <v>2465</v>
      </c>
      <c r="I1928" s="544">
        <v>1</v>
      </c>
      <c r="J1928" s="544" t="s">
        <v>16060</v>
      </c>
      <c r="K1928" s="544" t="s">
        <v>16061</v>
      </c>
      <c r="L1928" s="545">
        <v>39533</v>
      </c>
      <c r="M1928" s="442" t="s">
        <v>16062</v>
      </c>
      <c r="N1928" s="442" t="s">
        <v>2567</v>
      </c>
      <c r="O1928" s="442" t="s">
        <v>2567</v>
      </c>
      <c r="P1928" s="442" t="s">
        <v>2567</v>
      </c>
    </row>
    <row r="1929" spans="1:36" s="442" customFormat="1" hidden="1" outlineLevel="1">
      <c r="A1929" s="544" t="s">
        <v>13088</v>
      </c>
      <c r="B1929" s="544" t="s">
        <v>16063</v>
      </c>
      <c r="C1929" s="544" t="s">
        <v>16063</v>
      </c>
      <c r="D1929" s="544" t="s">
        <v>16063</v>
      </c>
      <c r="E1929" s="545">
        <v>39083</v>
      </c>
      <c r="F1929" s="545">
        <v>47848</v>
      </c>
      <c r="G1929" s="545">
        <v>43529</v>
      </c>
      <c r="H1929" s="544" t="s">
        <v>2465</v>
      </c>
      <c r="I1929" s="544">
        <v>1</v>
      </c>
      <c r="J1929" s="544" t="s">
        <v>16064</v>
      </c>
      <c r="K1929" s="544" t="s">
        <v>16065</v>
      </c>
      <c r="L1929" s="545">
        <v>39533</v>
      </c>
      <c r="M1929" s="442" t="s">
        <v>16066</v>
      </c>
      <c r="N1929" s="442" t="s">
        <v>16067</v>
      </c>
      <c r="O1929" s="442" t="s">
        <v>16067</v>
      </c>
      <c r="P1929" s="442" t="s">
        <v>16067</v>
      </c>
    </row>
    <row r="1930" spans="1:36" s="442" customFormat="1" hidden="1" outlineLevel="1">
      <c r="A1930" s="544" t="s">
        <v>13169</v>
      </c>
      <c r="B1930" s="544" t="s">
        <v>16068</v>
      </c>
      <c r="C1930" s="544" t="s">
        <v>16068</v>
      </c>
      <c r="D1930" s="544" t="s">
        <v>16068</v>
      </c>
      <c r="E1930" s="545">
        <v>39083</v>
      </c>
      <c r="F1930" s="545">
        <v>47848</v>
      </c>
      <c r="G1930" s="545">
        <v>43529</v>
      </c>
      <c r="H1930" s="544" t="s">
        <v>2465</v>
      </c>
      <c r="I1930" s="544">
        <v>1</v>
      </c>
      <c r="J1930" s="544" t="s">
        <v>16069</v>
      </c>
      <c r="K1930" s="544" t="s">
        <v>16070</v>
      </c>
      <c r="L1930" s="545">
        <v>39533</v>
      </c>
      <c r="M1930" s="442" t="s">
        <v>16071</v>
      </c>
      <c r="N1930" s="442" t="s">
        <v>16072</v>
      </c>
      <c r="O1930" s="442" t="s">
        <v>16072</v>
      </c>
      <c r="P1930" s="442" t="s">
        <v>16072</v>
      </c>
    </row>
    <row r="1931" spans="1:36" s="532" customFormat="1" collapsed="1">
      <c r="A1931" s="531" t="s">
        <v>18610</v>
      </c>
      <c r="B1931" s="531"/>
      <c r="C1931" s="531"/>
      <c r="D1931" s="531"/>
      <c r="E1931" s="531"/>
      <c r="F1931" s="531"/>
      <c r="G1931" s="531"/>
      <c r="H1931" s="531"/>
      <c r="I1931" s="531" t="str">
        <f>CONCATENATE(J1931,K1931)</f>
        <v>9=Muut työntekijät, 93=Teollisuuden ja rakentamisen avustavat työntekijät, 933=Rahdinkäsittelijät, varastotyöntekijät ym., 9330=Rahdinkäsittelijät, varastotyöntekijät ym., 932=Pakkaajat ja muut avustavat teollisuustyöntekijät, 9320=Pakkaajat, lajittelijat ym., 931=Kaivos- ja rakennusalan ym. alojen avustavat työnt, 9313=Rakennusalan avustavat työntekijät, 9312=Maa- ja vesirakennusalan avustavat työntekijät, 9311=Kaivosten avustavat työntekijät, 92=Maa- ja metsätalouden avustavat työntekijät, 921=Maa- ja metsätalouden avustavat työntekijät, 9210=Maa- ja metsätalouden avustavat työntekijät, 91=Muut palvelutyöntekijät, 916=Puhdistustyöntekijät, 9162=Kadunlakaisijat ym., 9161=Jäte- ja kaatopaikkatyöntekijät, 915=Lähetit, ovenvartijat ja mittareiden lukijat, 9153=Sähkö- ja vesimittareiden lukijat ym., 9152=Ovenvartijat ja vahtimestarit, 9151=Sanomalehtien ja mainosten jakajat ja lähetit, 914=Kiinteistötyöntekijät, ikkunanpesijät ym., 9142=Ajoneuvojen ja ikkunoiden pesijät ym., 9141=Kiinteistöhuoltomiehet, 913=Sairaala-, hoito- ja keittiöapulaiset, siivoojat y, 9133=Puhdistajat ja prässääjät, 9132=Sairaala-, hoito- ja keittiöapulaiset sekä siivooj, 91323=Keittiöapulaiset, 91322=Siivoojat, 91321=Sairaala- ja hoitoapulaiset, 9131=Kotiapulaiset ym., 912=Kengänkiillottajat ym., 9120=Kengänkiillottajat ym., 911=Katu- ja kotimyyjät ym., 9113=Puhelinmyyjät ja kotimyyjät, 9111=Katumyyjät ym., 8=Prosessi- ja kuljetustyöntekijät, 83=Kuljettajat, vesiliikennetyöntekijät ym., 834=Kansi- ja konemiehistö ym. vesiliikenteen työnteki, 8340=Kansi- ja konemiehistö ym. vesiliikenteen työnteki, 833=Työkoneiden kuljettajat, 8334=Trukin- ja siirtokoneenkuljettajat, 8333=Nosturinkuljettajat, 8332=Maanrakennus- ym. koneiden kuljettajat, 8331=Maa- ja metsätaloustyökoneiden kuljettajat, 832=Moottoriajoneuvojen kuljettajat, 8324=Kuorma-auton ja erikoisajoneuvojen kuljettajat, 8323=Linja-auton- ja raitiovaununkuljettajat, 8322=Henkilö- ja pakettiautonkuljettajat, 8321=Moottoripyörälähetit ym., 831=Veturin- ja moottorivaununkuljettajat, 8312=Vaihdetyöhenkilöstö, 8311=Veturin- ja moottorivaununkuljettajat, 82=Teollisuustuotteiden valmistajat ja kokoonpanijat, 829=Muut teolliset valmistajat ja kokoonpanijat, 8290=Muut teolliset valmistajat ja kokoonpanijat, 828=Teollisuustuotteiden kokoonpanijat, 8286=Kartonki-, tekstiili- ym. tuotteiden teolliset kok, 8285=Puu- ym. tuotteiden teolliset kokoonpanijat, 8284=Metalli-, kumi- ja muovituotteiden teolliset kokoo, 8283=Elektronisten laitteiden kokoonpanijat, 8282=Sähkölaitteiden kokoonpanijat, 8281=Konepaja- ja metallituotteiden kokoonpanijat, 827=Elintarvikkeiden ja tupakkatuotteiden teolliset va, 8279=Tupakkatuotteiden teolliset valmistajat, 8278=Oluen, viinin ja muiden juomien teolliset valmista, 8277=Teen, kahvin ja kaakaon teolliset valmistajat, 8276=Sokerin teolliset valmistajat, 8275=Hedelmä-, vihannes- ym. tuotteiden teolliset valmi, 8274=Leipomo- ja suklaatuotteiden teolliset valmistajat, 8273=Jauhotuotteiden ja mausteiden teolliset valmistaja, 8272=Maitotaloustuotteiden teolliset valmistajat, 8271=Liha- ja kalajalosteiden teolliset valmistajat, 826=Tekstiili-, turkis- ja nahkatuotteiden teolliset v, 8269=Muut tekstiili-, turkis- ja nahkatuotteiden teolli, 8266=Jalkineiden, laukkujen ym. teolliset valmistajat, 8265=Turkisten ja nahkojen teolliset käsittelijät, 8264=Pesu-, valkaisu- ja värjäyskoneiden hoitajat, 8263=Ompelukoneiden hoitajat, 8262=Kutoma- ja neulekoneiden hoitajat, 8261=Kuitujenvalmistus-, kehruu- ja puolauskoneiden hoi, 825=Painajat, jälkikäsittelijät ja paperituotteiden te, 8253=Paperituotteiden teolliset valmistajat, 8252=Jälkikäsittelijät, 8251=Painokoneen hoitajat, 824=Puutuotteiden teolliset valmistajat, 8240=Puutuotteiden teolliset valmistajat, 823=Kumi- ja muovituotteiden teolliset valmistajat, 8232=Muovituotteiden teolliset valmistajat, 8231=Kumituotteiden teolliset valmistajat, 822=Kemiallisten tuotteiden teolliset valmistajat, 8229=Muut kemiallisten tuotteiden teolliset valmistajat, 8224=Valokuvatuotteiden teolliset valmistajat, 8223=Metallien teolliset päällystäjät ja viimeistelijät, 8222=Ammusten ja räjähteiden teolliset valmistajat, 8221=Lääkkeiden ja hygieniatuotteiden teolliset valmist, 821=Metalli- ja mineraalituotteiden teolliset valmista, 8212=Betoni- ym. tuotteiden teolliset valmistajat, 8211=Metallin koneelliset työstäjät, 81=Prosessityöntekijät, 817=Teollisuusrobottien hoitajat, 8170=Teollisuusrobottien hoitajat, 816=Voimalaitosten, vesilaitosten ym. koneenhoitajat, 8163=Jätteenpoltto- ja vedenpuhdistuslaitosten koneenho, 8162=Lämmityskattiloiden hoitajat, 8161=Voimalaitosten koneenhoitajat, 815=Kemianteollisuuden prosessinhoitajat, 8150=Kemianteollisuuden prosessinhoitajat, 814=Puunjalostuksen ja paperinvalmistuksen prosessityö, 8143=Paperin ja kartongin teolliset valmistajat, 8142=Paperimassan ja hakkeen teolliset valmistajat, 8141=Sahausprosessinhoitajat, 813=Lasi- ja keramiikkateollisuuden työntekijät, 8139=Muut lasi- ja keramiikkateollisuuden työntekijät, 8131=Lasi- ja keramiikkauunienhoitajat, 812=Metalliteollisuuden prosessityöntekijät, 8124=Langan- ja putkenvetäjät, 8123=Lämpökäsittelijät, 8122=Metallurgiset muokkaajat, 8121=Sulatto- ja sulatusuunityöntekijät, 811=Kaivos- ja louhintatyön koneenkäyttäjät, 8113=Iskuporaajat ja syväkairaajat, 8112=Rikastustyöntekijät, 8111=Vaunuporarit, 7=Rakennus-, korjaus- ja valmistustyöntekijät, 74=Muut valmistustyöntekijät, 744=Turkisten ja nahkojen muokkaajat sekä suutarit, 7442=Suutarit, jalkinemallintekijät ym., 7441=Turkisten muokkaajat ja nahkurit, 743=Kutojat, vaatturit ym., 7437=Verhoilijat, 7436=Koru- ja muut tekstiiliompelijat, 7435=Leikkaajat ja mallimestarit, 7434=Turkkurit, 7433=Vaatturit, pukuompelijat ja hatuntekijät, 7432=Kutojat, neulojat ym., 7431=Kehrääjät, karstaajat ym., 742=Puutavaran käsittelijät, puusepät ym., 7424=Korin- ja harjantekijät ym., 7423=Konepuusepät, 7422=Huonekalu- ja koristepuusepät, 7421=Puutavaran käsittelijät, 741=Teurastajat, leipurit, meijeristit ym., 7416=Tupakkatuotteiden valmistajat, 7415=Ruokien ja juomien laaduntarkkailijat, 7414=Hedelmä- ja vihannestuotteiden valmistajat, 7413=Meijeristit, juustomestarit ym., 7412=Leipurit ja kondiittorit, 7411=Teurastajat, kalankäsittelijät ym., 73=Hienomekaniikan ja taideteollisuuden työntekijät, 734=Painopinnan valmistajat, tekstiilipainajat ym., 7346=Silkki- ja tekstiilipainajat, 7345=Kirjansitomotyöntekijät, 7344=Valokuvalaboratorioiden työntekijät, 7343=Kaivertajat ja syövyttäjät, 7342=Painopinnan valmistajat, 7341=Latojat ja asemoijat, 733=Puu-, tekstiili-, nahka- ym. käsityötuotteiden tek, 7330=Puu-, tekstiili-, nahka- ym. käsityötuotteiden tek, 732=Savenvalajat, lasihyttityöntekijät ym., 7324=Koristelijat, lasittajat ym., 7323=Lasinkaivertajat ja -etsaajat, 7322=Lasinpuhaltajat ja -leikkaajat ym., 7321=Saven- ja tiilenvalajat ja dreijaajat, 731=Hienomekaanikot, 7313=Jalokivi-, kulta- ja hopeasepät, 7312=Soittimien tekijät ja virittäjät, 7311=Instrumentintekijät ja instrumenttiasentajat, 72=Konepaja- ja valimotyöntekijät sekä asentajat ja k, 724=Sähkö-, elektroniikka- ja tietoliikennelaitteiden, 7245=Linja-asentajat ja -korjaajat, 7244=Tietoliikenneasentajat ja -korjaajat, 7242=Elektroniikkalaitteiden asentajat ja korjaajat, 72423=Elektroniikka-asentajat ja -korjaajat, 72422=Automaatioasentajat ja -korjaajat, 72421=Tietokoneasentajat ja -korjaajat, 7241=Sähkölaitteiden asentajat ja korjaajat, 723=Koneasentajat ja -korjaajat, 7233=Maatalous- ja teollisuuskoneasentajat ja -korjaaja, 7232=Lentokoneasentajat ja -korjaajat, 7231=Moottoriajoneuvojen ja työkoneiden asentajat ja ko, 722=Sepät, työkaluntekijät ja koneenasettajat, 7224=Konehiojat, kiillottajat ja teroittajat, 7223=Koneenasettajat ja koneistajat, 7222=Työkaluntekijät ja lukkosepät, 7221=Sepät, 721=Valimotyöntekijät, hitsaajat, levysepät ym., 7216=Vedenalaistyöntekijät, 7215=Kaapelin- ja köysienasentajat, 7214=Paksulevysepät ja rautarakennetyöntekijät, 7213=Ohutlevysepät, 7212=Hitsaajat ja kaasuleikkaajat, 7211=Muovaajat ja keernantekijät, 71=Kaivos-, louhos- ja rakennustyöntekijät, 714=Maalarit ja rakennuspuhdistajat, 7143=Rakennuspuhdistajat ja nuohoojat, 7141=Maalarit, 71412=Auto- ja muut maalarit, 71411=Rakennusmaalarit, 713=Rakennusten viimeistelytyöntekijät, 7139=Muut rakennusten viimeistelytyöntekijät, 7137=Rakennussähköasentajat, 7136=Putkiasentajat, 7135=Lasinasentajat, 7134=Eristäjät, 7133=Rappaajat, 7132=Lattianpäällystystyöntekijät, 7131=Kattoasentajat ja -korjaajat, 712=Rakennustyöntekijät ym., 7129=Muut rakennustyöntekijät ja -korjaajat ym., 7124=Kirvesmiehet, 7123=Raudoittajat, 7122=Muurarit ja laatoittajat, 7121=Rakennustyöntekijät, 711=Kaivostyöntekijät, panostajat, kivenhakkaajat ym., 7113=Kivenhakkaajat ja -leikkaajat ym., 7112=Panostajat ja räjäyttäjät, 7111=Kaivos- ja louhostyöntekijät, 6=Maanviljelijät, metsätyöntekijät ym., 61=Maanviljelijät, metsätyöntekijät ym., 615=Kalanviljelijät, kalastajat ja metsästäjät, 6154=Riistanhoitajat ja metsästäjät, 6152=Kalastajat, 6151=Kalanviljely-yrittäjät ja -työntekijät, 61512=Kalanviljelytyönjohtajat ja -työntekijät, 61511=Kalanviljely-yrittäjät, 614=Metsurit ja metsätyöntekijät, 6140=Metsurit ja metsätyöntekijät, 613=Yhdistetyn maanviljelyn ja eläintenhoidon harjoitt, 6130=Yhdistetyn maanviljelyn ja eläintenhoidon harjoitt, 612=Eläintenkasvattajat ja -hoitajat, 6129=Muut eläintenhoitajat, 6123=Maatalouslomittajat, 6122=Eläintenhoitajat, 6121=Eläintenkasvattajat, 611=Pelto- ja puutarhaviljelijät, 6112=Puutarha- ja kasvihuoneviljelijät ja -työntekijät, 61123=Puutarha-  ja kasvihuonetyöntekijät, 61122=Puutarha- ja kasvihuonetyönjohtajat, 61121=Puutarha- ja kasvihuoneviljelijät, 6111=Peltoviljelijät ja peltoviljelytyöntekijät, 61112=Peltoviljelytyönjohtajat ja -työntekijät, 61111=Peltoviljelijät, 5=Palvelu-, myynti- ja hoitotyöntekijät, 52=Mallit, myyjät ja tuote-esittelijät, 522=Myyjät ja tuote-esittelijät, 5220=Myyjät ja tuote-esittelijät, 52203=Erikoismyyjät, 52202=Myyjät ja myymäläkassanhoitajat, 52201=Tuote-esittelijät, 521=Mallit, 5210=Mallit, 51=Palvelu- ja suojelutyöntekijät ym., 516=Suojelu- ja vartiointityöntekijät, 5169=Valvojat ja vartijat, 5163=Vanginvartijat, 5162=Poliisit, 5161=Palomiehet, 514=Henkilökohtaisen palvelun työntekijät, 5149=Muut henkilökohtaisen palvelun työntekijät, 5143=Hautauspalvelutyöntekijät, 51432=Muut hautaustyöntekijät, 51431=Hautaustoimistonhoitajat ym., 5141=Kampaajat, parturit, kosmetologit ym., 51419=Kylvettäjät ym., 51413=Kuntohoitajat, jalkojenhoitajat ym., 51412=Kauneudenhoitajat, 51411=Kampaajat ja parturit, 513=Perus- ja lähihoitajat, lasten- ja kodinhoitajat y, 5139=Apteekkien lääketyöntekijät ym., 51399=Eläinlääkintäavustajat, 51391=Apteekkien lääketyöntekijät, 5133=Kodinhoitajat, henkilökohtaiset avustajat ym., 51332=Henkilökohtaiset avustajat ym., 51331=Kodinhoitajat ja kotiavustajat, 5132=Perushoitajat, lähihoitajat ym., 51327=Välinehuoltajat, 51326=Sosiaalialan hoitajat, 51325=Hammashoitajat, 51324=Kehitysvammaistenhoitajat, 51323=Lääkintävahtimestari-sairaankuljettajat, 51322=Mielenterveyshoitajat, 51321=Perushoitajat ja lähihoitajat, 5131=Lastenhoitotyöntekijät, 51312=Perhepäivähoitajat ym., 51311=Lastenhoitajat ja päiväkotiapulaiset, 512=Ravintola- ja suurtaloustyöntekijät, 5123=Tarjoilutyöntekijät, 5122=Kokit, keittäjät ja kylmäköt, 5121=Ravintola-, suurtalous- ym. esimiehet, 51212=Siivoustyönjohtajat, 51211=Ravintola- ja suurtalousesimiehet, 511=Matkustuspalvelutyöntekijät, 5113=Matkaoppaat ja matkanjohtajat, 5112=Konduktöörit, rahastajat ym., 5111=Lentoemännät, purserit ym., 4=Toimisto- ja asiakaspalvelutyöntekijät, 42=Asiakaspalvelutyöntekijät, 422=Muut asiakaspalvelutyöntekijät, 4223=Puhelinvaihteenhoitajat ja hälytyspäivystäjät, 42232=Hälytyspäivystäjät, 42231=Puhelinvaihteenhoitajat, 4222=Vastaanoton ja neuvonnan hoitajat, 4221=Matkatoimistovirkailijat, 421=Rahaliikenteen asiakaspalvelutyöntekijät, 4215=Maksujenperijät, 4214=Panttilainaajat, 4213=Bingo- ja kasinopelien hoitajat ym., 4212=Posti- ja pankkitoimihenkilöt, 4211=Lipunmyyjät, 41=Toimistotyöntekijät, 419=Muut toimistotyöntekijät, 4190=Muut toimistotyöntekijät, 414=Kirjastojen, postitoimistojen ym. työntekijät, 4142=Postinkäsittelijät ja toimistovahtimestarit, 41422=Toimistovahtimestarit, 41421=Postinkantajat ja -lajittelijat, 4141=Kirjasto-, arkisto- ja museotyöntekijät, 413=Kuljetuksen ja varastoinnin toimistotyöntekijät, 4133=Raideliikenteen ohjaajat ja muut kuljetuksen toimi, 41339=Muut kuljetuksen ja huolinnan toimistotyöntekijät, 41331=Raideliikenteen ohjaajat, 4131=Varastonhoitajat ym., 412=Palkanlaskijat, vakuutuskäsittelijät ym., 4122=Vakuutusalan konttoritoimihenkilöt, 4121=Palkanlaskijat, kassanhoitajat ym., 411=Sihteerit, tekstinkäsittelijät ym., 4115=Sihteerit, 4114=Laskuttajat, 4113=Tallentajat, 4112=Tekstinkäsittelijät, 3=Asiantuntijat, 34=Liikealan ja muiden palvelualojen asiantuntijat, 348=Seurakuntatyöntekijät, 3480=Diakonit ja seurakuntatyöntekijät, 34809=Muut seurakuntatyöntekijät, 34801=Diakonit ja diakonissat, 347=Taidealan asiantuntijat, viihdetaiteilijat, urheil, 3475=Urheilijat, urheiluvalmentajat, liikunnanohjaajat, 34752=Urheilu- ja liikunnanohjaajat, 34751=Urheilijat ja urheiluvalmentajat, 3474=Klovnit, taikurit, akrobaatit ym., 3473=Viihdemuusikot, laulajat, tanssijat ym., 3472=Juontajat, kuuluttajat ym., 3471=Taidealan asiantuntijat, kuvaussihteerit ym., 34712=Kuvaussihteerit ym., 34711=Taide- ja taideteollisen alan asiantuntijat, 346=Sosiaalialan ohjaajat ym., 3460=Sosiaalialan ohjaajat ym., 34603=Työn- ja askartelunohjaajat, 34602=Nuoriso-ohjaajat, 34601=Sosiaalialan ohjaajat ja kasvattajat, 345=Komisariot ja ylikonstaapelit, 3450=Komisariot ja ylikonstaapelit, 344=Tullivirkamiehet, raja- ja merivartijat, verovalmi, 3443=Sosiaaliturvatoimihenkilöt, 3442=Verovalmistelijat ja -tarkastajat, 3441=Tullivirkamiehet ja raja- ja merivartijat, 34412=Raja- ja merivartijat, 34411=Tullivirkamiehet, 343=Hallinnolliset toimihenkilöt, 3434=Tilastonlaatijat, haastattelijat ym., 3433=Kirjanpitäjät ym., 3432=Oikeudenkäyntiasiamiehet ja ulosottomiehet, 3431=Johdon sihteerit, osastosihteerit ym., 342=Liike-elämän palvelujen välittäjät, 3429=Muut liike-elämän palvelujen välittäjät, 3423=Työnvälittäjät, 3422=Huolitsijat ja tullaajat, 3421=Kauppa-agentit, 341=Myynnin ja rahoituksen asiantuntijat, 3419=Myynnin ja rahoituksen esimiehet, 34194=Toimistonhoitajat, 34193=Huoltoasemanhoitajat, 34192=Myymälänhoitajat ja pienkauppiaat, 34191=Pankkien ja postien esimiehet, 3417=Vahinkotarkastajat ja huutokaupanpitäjät, 3416=Ostajat, 3415=Myyntineuvottelijat, -edustajat ja -sihteerit, 34153=Tukkumyyjät, 34152=Myynti- ja vientisihteerit, 34151=Myyntineuvottelijat ja myyntiedustajat, 3414=Matkailuasiamiehet ja matkanjärjestäjät, 3413=Kiinteistönvälittäjät ja isännöitsijät, 34132=Isännöitsijät, 34131=Kiinteistönvälittäjät, 3412=Vakuutusalan asiamiehet, 3411=Arvopaperi- ja valuuttakauppiaat, 33=Liikenneopettajat ym., 334=Liikenneopettajat ym.3340=Liikenneopettajat, kampaamo- ja kosmetologikouluje, 32=Maa- ja metsätaloustieteiden ja terveydenhuollon a, 323=Sairaanhoitajat, kätilöt ym., 3232=Kätilöt, 3231=Sairaanhoitajat ym., 32315=Kuulontutkijat, 32314=Laboratoriohoitajat, 32313=Röntgenhoitajat, 32312=Terveydenhoitajat, 32311=Sairaanhoitajat, 322=Terveydenhuollon asiantuntijat (lukuun ottamatta s, 3229=Luontaisparantajat, 3228=Farmaseutit, 3227=Seminologit ym., 3226=Fysioterapeutit, toimintaterapeutit ym., 32269=Muut terapeutit, 32262=Toimintaterapeutit, 32261=Fysioterapeutit, 3225=Hammashuoltajat, 3224=Optikot, 3223=Ravitsemusalan asiantuntijat, 3222=Terveystarkastajat ja ympäristönsuojelutyöntekijät, 32222=Ympäristönsuojelutyöntekijät, 32221=Terveystarkastajat, 321=Maa- ja metsätaloustieteiden asiantuntijat, 3213=Maatalous-, puutarha- ja kalastusalan neuvojat, 3212=Agrologit ja metsätalousteknikot, 32122=Metsätalousteknikot, 32121=Agrologit, 3211=Laborantit ym., 31=Luonnontieteen ja tekniikan asiantuntijat, 315=Turvallisuuden ja laadun tarkastajat, 3152=Työsuojelu- ja tuoteturvallisuuden tarkastajat, 31522=Katsastajat, tuoteturvallisuuden ja laadun tarkast, 31521=Työsuojelutarkastajat, 3151=Rakennus- ja palotarkastajat, 314=Meri-, lento- ja satamaliiikenteen päälliköt ja oh, 3145=Lentoturvallisuusteknikot ym., 3144=Lento- ja satamaliikenteen ohjaajat, 31442=Satamaliikenteen ohjaajat, 31441=Lennonjohtajat ym., 3143=Lentokapteenit ja -perämiehet, 3142=Perämiehet ja pienten alusten päälliköt, 3141=Alusten konepäälliköt ja konemestarit, 313=Optisten ja elektronisten laitteiden käyttäjät, 3139=Muut optisten ja elektronisten laitteiden käyttäjä, 3132=Radio- ja tv-tarkkailijat, 3131=Kuvaajat, kuvanauhoittajat ja äänittäjät, 312=Tietotekniikan tukihenkilöt, operaattorit ym., 3120=Tietotekniikan tukihenkilöt, operaattorit ym., 311=Fysiikan, kemian ja teknisten alojen asiantuntijat, 3119=Mekaanisen metsäteollisuuden ym. tekniikan asiantu, 31199=Muut teknisten alojen asiantuntijat, 31193=Tekstiili- ja vaatetusalan tekniikan asiantuntijat, 31192=Graafisen tekniikan asiantuntijat, 31191=Mekaanisen metsäteollisuuden tekniikan asiantuntij, 3118=Tekniset piirtäjät, 3117=Vuoriteollisuuden prosessitekniikan asiantuntijat, 3116=Puunjalostuksen ja kemian prosessitekniikan asiant, 3115=Konetekniikan asiantuntijat, 3114=Elektroniikan ja informaatiotekniikan asiantuntija, 3113=Sähkötekniikan asiantuntijat, 3112=Rakennusalan ja yhdyskuntarakentamisen asiantuntij, 31123=Kartoituksen ja maanmittauksen asiantuntijat, 31122=Maankäytön ja yhdyskuntarakentamisen asiantuntijat, 31121=Talonrakennusalan asiantuntijat, 3111=Luonnontieteen tekniset asiantuntijat, 2=Erityisasiantuntijat, 24=Muiden alojen erityisasiantuntijat, 247=Julkisen alan erityisasiantuntijat, 2470=Julkisen alan erityisasiantuntijat, 24702=Kunnallishallinnon erityisasiantuntijat, 24701=Valtionhallinnon erityisasiantuntijat, 246=Papit ym. uskonnollisen elämän erityisasiantuntija, 2460=Papit ym. uskonnollisen elämän erityisasiantuntija, 245=Toimittajat, taiteilijat ym., 2455=Näyttelijät ja ohjaajat, 24552=Teatteri- ja elokuvaohjaajat, 24551=Näyttelijät, 2454=Tanssitaiteilijat, 2453=Klassisen musiikin säveltäjät, muusikot ja laulaja, 2452=Kuvataiteilijat, taideteollisen alan suunnittelija, 24523=Taideteollisen alan suunnittelijat ja taiteilijat, 24522=Graafiset suunnittelijat, 24521=Kuvataiteilijat, 2451=Toimittajat, kirjailijat ym., 24515=Kirjailijat ja dramaturgit, 24514=Mainostoimittajat, 24513=Radio- ja tv-toimittajat, 24512=Lehden- ja kustannustoimittajat sekä kriitikot, 24511=Päällikkötoimittajat, 244=Yhteiskunta- ja sosiaalialan erityisasiantuntijat, 2446=Sosiaalialan erityisasiantuntijat, 24462=Sosiaalialan suunnittelijat, 24461=Sosiaalityöntekijät, 2445=Psykologit, psykoterapeutit ja puheterapeutit, 24453=Puheterapeutit, 24452=Psykoterapeutit, 24451=Psykologit, 2444=Kielentutkijat, kääntäjät ja tulkit, 2443=Historioitsijat ym., 2442=Yhteiskunta- ja kulttuuritutkijat, 2441=Ekonomistit, 243=Arkiston- ja kirjastonhoitajat sekä museoalan erit, 2432=Kirjastonhoitajat, informaatikot ym., 2431=Arkistonhoitajat ja museoalan erityisasiantuntijat, 24312=Museoalan erityisasiantuntijat, 24311=Arkistonhoitajat, 242=Lainopilliset erityisasiantuntijat, 2429=Muut lainopilliset erityisasiantuntijat, 2422=Tuomioistuinlakimiehet, 2421=Asianajajat ja syyttäjät, 241=Liike-elämän ja järjestöalan erityisasiantuntijat, 2419=Muut liike-elämän ja järjestöalan erityisasiantunt, 24194=Järjestöalan erityisasiantuntijat, 24193=Kuluttajaneuvojat ym., 24192=Tiedottajat, 24191=Mainonnan ja markkinoinnin erityisasiantuntijat, 2412=Henkilöstösuunnittelijat ym., 2411=Tilintarkastajat, kamreerit ym., 23=Opettajat ja muut opetusalan erityisasiantuntijat, 235=Muut opetusalan erityisasiantuntijat, 2359=Opinto-ohjaajat, 2352=Tarkastajat ja opetusmenetelmien erityisasiantunti, 2351=Muut opettajat ja koulutussuunnittelijat, 23512=Puhe- ja esiintymistaidon opettajat, 23511=Koulutuspäälliköt, -suunnittelijat ja kouluttajat, 234=Erityisopettajat, 2340=Erityisopettajat, 233=Luokanopettajat ja lastentarhanopettajat, 2332=Lastentarhanopettajat, 2331=Luokanopettajat, 232=Aineenopettajat ja lehtorit, 2323=Muiden oppilaitosten opettajat sekä yksityisopetta, 2322=Ammattikorkeakoulujen ja ammatillisten oppilaitost, 23222=Ammatillisten oppilaitosten lehtorit, 23221=Ammattikorkeakoulujen yliopettajat ja lehtorit, 2321=Peruskoulun ja lukion lehtorit ja tuntiopettajat, 23219=Muut peruskoulun ja lukion lehtorit ja tuntiopetta, 23215=Taito- ja taideaineiden opettajat, 23214=Humanististen ja luonnontieteellisten aineiden ope, 23213=Kieltenopettajat, 23212=Äidinkielenopettajat, 23211=Matemaattisten aineiden opettajat, 231=Yliopisto- ja korkeakouluopettajat, 2310=Yliopisto- ja korkeakouluopettajat, 23103=Assistentit ja tuntiopettajat, 23102=Lehtorit ja yliassistentit, 23101=Professorit, 22=Maa- ja metsätaloustieteiden ja terveydenhuollon e, 223=Ylihoitajat ja osastonhoitajat, 2230=Ylihoitajat ja osastonhoitajat, 22302=Osastonhoitajat, 22301=Ylihoitajat, 222=Lääkärit, proviisorit ja muut terveydenhuollon eri, 2229=Muut terveydenhuollon erityisasiantuntijat, 2224=Proviisorit, 2223=Eläinlääkärit, 2222=Hammaslääkärit, 2221=Lääkärit, 22213=Muut lääkärit, 22212=Erikoislääkärit ja osastonlääkärit, 22211=Ylilääkärit, 221=Maa- ja metsätaloustieteiden ym. erityisasiantunti, 2213=Maa- ja metsätalouden erityisasiantuntijat, 22132=Metsäalan erityisasiantuntijat, 22131=Maatalous-, puutarha- ja kalatalousalan erityisasi, 2212=Farmakologit, patologit ym., 22122=Patologit, 22121=Farmakologit, biokemistit ym., 2211=Biologit, kasvitieteilijät, eläintieteilijät ym., 21=Matemaattis-luonnontieteelliset ja tekniikan erity, 214=Arkkitehdit ja muut tekniikan erityisasiantuntijat, 2149=Muut tekniikan erityisasiantuntijat, 2148=Kartoituksen ja maanmittauksen erityisasiantuntija, 2147=Vuoriteollisuuden prosessitekniikan erityisasiantu, 2146=Puunjalostuksen ja kemian prosessitekniikan erityi, 2145=Konetekniikan erityisasiantuntijat, 2144=Elektroniikan ja informaatiotekniikan erityisasian, 2143=Sähkötekniikan erityisasiantuntijat, 2142=Maankäytön ja yhdyskuntarakentamisen erityisasiant, 2141=Talonrakennusalan erityisasiantuntijat, 213=Tietotekniikan erityisasiantuntijat, 2139=Muut tietotekniikan erityisasiantuntijat, 2131=Tietotekniikan suunnittelijat ja ohjelmoijat, 212=Matematiikan ja tilastotieteen erityisasiantuntija, 2122=Tilastotieteen erityisasiantuntijat, 2121=Matematiikan erityisasiantuntijat, 211=Fysiikan ja kemian erityisasiantuntijat, 2114=Geologit ja geofyysikot, 2113=Kemistit, 2112=Meteorologit, 2111=Fyysikot ja astronomit, 1=Johtajat ja ylimmät virkamiehet, 13=Pienyritysten johtajat, 131=Pienyritysten johtajat, 1319=Muut pienyritysten johtajat, 1318=Siivous- ja kauneudenhoitoalan ym. pienyritysten j, 1317=Yrityspalvelutoiminnan pienyritysten johtajat, 1316=Kuljetuksen, varastoinnin ja tietoliikenteen pieny, 1315=Hotelli- ja ravintola-alan pienyritysten johtajat, 1314=Kaupan ym. alojen pienyritysten johtajat, 1313=Rakennusalan pienyritysten johtajat, 1312=Pienteollisuuden johtajat, 1311=Maa- ja metsätalousalan pienyritysten johtajat, 12=Yritysten ja muiden toimintayksiköiden johtajat, 123=Asiantuntijajohtajat, 1239=Muut asiantuntijajohtajat, 1237=Tutkimus- ja kehitysjohtajat, 1236=Tietotekniikkajohtajat, 1235=Osto- ja varastopäälliköt, 1234=Mainos- ja tiedotusjohtajat, 1233=Myynti- ja markkinointijohtajat, 1232=Henkilöstöjohtajat, 1231=Talous- ja hallintojohtajat, 122=Tuotanto- ja linjajohtajat, 1229=Muiden yritysten ja toimintayksiköiden johtajat, 12299=Muut tuotanto- ja linjajohtajat, 12294=Kulttuurijohtajat, 12293=Liikunta- ja vapaa-aikatoiminnan johtajat, 12292=Sosiaali- ja terveydenhuoltoalan johtajat, 12291=Opetusalan johtajat ja rehtorit, 1228=Siivous- ja kauneudenhoitoalan ym. alojen johtajat, 1227=Yrityspalvelu- ym. yritysten johtajat, 1226=Kuljetuksen, varastoinnin ja tietoliikenteen johta, 12269=Muut kuljetuksen, varastoinnin ja tietoliikenteen, 12261=Laivan päälliköt (iso alus), 1225=Hotellinjohtajat ja ravintolapäälliköt, 1224=Kaupan ym. johtajat, 1223=Rakennusalan tuotantojohtajat, 1222=Teollisuuden tuotantojohtajat, 1221=Maa- ja metsätalouden johtajat, 121=Pääjohtajat ja toimitusjohtajat, 1210=Pääjohtajat ja toimitusjohtajat, 11=Ylimmät virkamiehet ja järjestöjen johtajat, 114=Järjestöjen johtajat, 1143=Muiden järjestöjen johtajat, 1142=Työmarkkina- ja elinkeinoelämän järjestöjen johtaj, 1141=Puolueiden johtajat, 111=Ylimmät virkamiehet, 1110=Ylimmät virkamiehet, 11103=Kuntien ja kaupunkien johtajat, 11102=Valtion piiri- ja paikallishallinnon johtajat, 11101=Valtion keskushallinnon johtajat, 0=Sotilaat, 01=Sotilaat, 011=Sotilaat, 0110=Sotilaat, 01105=Varusmiehet, 01104=Sotilasammattihenkilöstö, 01103=Opistoupseerit, 01102=Erikoisupseerit, 01101=Upseerit</v>
      </c>
      <c r="J1931" s="531" t="str">
        <f>A1933&amp;"="&amp;B1933&amp;", "&amp;A1934&amp;"="&amp;B1934&amp;", "&amp;A1935&amp;"="&amp;B1935&amp;", "&amp;A1936&amp;"="&amp;B1936&amp;", "&amp;A1937&amp;"="&amp;B1937&amp;", "&amp;A1938&amp;"="&amp;B1938&amp;", "&amp;A1939&amp;"="&amp;B1939&amp;", "&amp;A1940&amp;"="&amp;B1940&amp;", "&amp;A1941&amp;"="&amp;B1941&amp;", "&amp;A1942&amp;"="&amp;B1942&amp;", "&amp;A1943&amp;"="&amp;B1943&amp;", "&amp;A1944&amp;"="&amp;B1944&amp;", "&amp;A1945&amp;"="&amp;B1945&amp;", "&amp;A1946&amp;"="&amp;B1946&amp;", "&amp;A1947&amp;"="&amp;B1947&amp;", "&amp;A1948&amp;"="&amp;B1948&amp;", "&amp;A1949&amp;"="&amp;B1949&amp;", "&amp;A1950&amp;"="&amp;B1950&amp;", "&amp;A1951&amp;"="&amp;B1951&amp;", "&amp;A1952&amp;"="&amp;B1952&amp;", "&amp;A1953&amp;"="&amp;B1953&amp;", "&amp;A1954&amp;"="&amp;B1954&amp;", "&amp;A1955&amp;"="&amp;B1955&amp;", "&amp;A1956&amp;"="&amp;B1956&amp;", "&amp;A1957&amp;"="&amp;B1957&amp;", "&amp;A1958&amp;"="&amp;B1958&amp;", "&amp;A1959&amp;"="&amp;B1959&amp;", "&amp;A1960&amp;"="&amp;B1960&amp;", "&amp;A1961&amp;"="&amp;B1961&amp;", "&amp;A1962&amp;"="&amp;B1962&amp;", "&amp;A1963&amp;"="&amp;B1963&amp;", "&amp;A1964&amp;"="&amp;B1964&amp;", "&amp;A1965&amp;"="&amp;B1965&amp;", "&amp;A1966&amp;"="&amp;B1966&amp;", "&amp;A1967&amp;"="&amp;B1967&amp;", "&amp;A1968&amp;"="&amp;B1968&amp;", "&amp;A1969&amp;"="&amp;B1969&amp;", "&amp;A1970&amp;"="&amp;B1970&amp;", "&amp;A1971&amp;"="&amp;B1971&amp;", "&amp;A1972&amp;"="&amp;B1972&amp;", "&amp;A1973&amp;"="&amp;B1973&amp;", "&amp;A1974&amp;"="&amp;B1974&amp;", "&amp;A1975&amp;"="&amp;B1975&amp;", "&amp;A1976&amp;"="&amp;B1976&amp;", "&amp;A1977&amp;"="&amp;B1977&amp;", "&amp;A1978&amp;"="&amp;B1978&amp;", "&amp;A1979&amp;"="&amp;B1979&amp;", "&amp;A1980&amp;"="&amp;B1980&amp;", "&amp;A1981&amp;"="&amp;B1981&amp;", "&amp;A1982&amp;"="&amp;B1982&amp;", "&amp;A1983&amp;"="&amp;B1983&amp;", "&amp;A1984&amp;"="&amp;B1984&amp;", "&amp;A1985&amp;"="&amp;B1985&amp;", "&amp;A1986&amp;"="&amp;B1986&amp;", "&amp;A1987&amp;"="&amp;B1987&amp;", "&amp;A1988&amp;"="&amp;B1988&amp;", "&amp;A1989&amp;"="&amp;B1989&amp;", "&amp;A1990&amp;"="&amp;B1990&amp;", "&amp;A1991&amp;"="&amp;B1991&amp;", "&amp;A1992&amp;"="&amp;B1992&amp;", "&amp;A1993&amp;"="&amp;B1993&amp;", "&amp;A1994&amp;"="&amp;B1994&amp;", "&amp;A1995&amp;"="&amp;B1995&amp;", "&amp;A1996&amp;"="&amp;B1996&amp;", "&amp;A1997&amp;"="&amp;B1997&amp;", "&amp;A1998&amp;"="&amp;B1998&amp;", "&amp;A1999&amp;"="&amp;B1999&amp;", "&amp;A2000&amp;"="&amp;B2000&amp;", "&amp;A2001&amp;"="&amp;B2001&amp;", "&amp;A2002&amp;"="&amp;B2002&amp;", "&amp;A2003&amp;"="&amp;B2003&amp;", "&amp;A2004&amp;"="&amp;B2004&amp;", "&amp;A2005&amp;"="&amp;B2005&amp;", "&amp;A2006&amp;"="&amp;B2006&amp;", "&amp;A2007&amp;"="&amp;B2007&amp;", "&amp;A2008&amp;"="&amp;B2008&amp;", "&amp;A2009&amp;"="&amp;B2009&amp;", "&amp;A2010&amp;"="&amp;B2010&amp;", "&amp;A2011&amp;"="&amp;B2011&amp;", "&amp;A2012&amp;"="&amp;B2012&amp;", "&amp;A2013&amp;"="&amp;B2013&amp;", "&amp;A2014&amp;"="&amp;B2014&amp;", "&amp;A2015&amp;"="&amp;B2015&amp;", "&amp;A2016&amp;"="&amp;B2016&amp;", "&amp;A2017&amp;"="&amp;B2017&amp;", "&amp;A2018&amp;"="&amp;B2018&amp;", "&amp;A2019&amp;"="&amp;B2019&amp;", "&amp;A2020&amp;"="&amp;B2020&amp;", "&amp;A2021&amp;"="&amp;B2021&amp;", "&amp;A2022&amp;"="&amp;B2022&amp;", "&amp;A2023&amp;"="&amp;B2023&amp;", "&amp;A2024&amp;"="&amp;B2024&amp;", "&amp;A2025&amp;"="&amp;B2025&amp;", "&amp;A2026&amp;"="&amp;B2026&amp;", "&amp;A2027&amp;"="&amp;B2027&amp;", "&amp;A2028&amp;"="&amp;B2028&amp;", "&amp;A2029&amp;"="&amp;B2029&amp;", "&amp;A2030&amp;"="&amp;B2030&amp;", "&amp;A2031&amp;"="&amp;B2031&amp;", "&amp;A2032&amp;"="&amp;B2032&amp;", "&amp;A2033&amp;"="&amp;B2033&amp;", "&amp;A2034&amp;"="&amp;B2034&amp;", "&amp;A2035&amp;"="&amp;B2035&amp;", "&amp;A2036&amp;"="&amp;B2036&amp;", "&amp;A2037&amp;"="&amp;B2037&amp;", "&amp;A2038&amp;"="&amp;B2038&amp;", "&amp;A2039&amp;"="&amp;B2039&amp;", "&amp;A2040&amp;"="&amp;B2040&amp;", "&amp;A2041&amp;"="&amp;B2041&amp;", "&amp;A2042&amp;"="&amp;B2042&amp;", "&amp;A2043&amp;"="&amp;B2043&amp;", "&amp;A2044&amp;"="&amp;B2044&amp;", "&amp;A2045&amp;"="&amp;B2045&amp;", "&amp;A2046&amp;"="&amp;B2046&amp;", "&amp;A2047&amp;"="&amp;B2047&amp;", "&amp;A2048&amp;"="&amp;B2048&amp;", "&amp;A2049&amp;"="&amp;B2049&amp;", "&amp;A2050&amp;"="&amp;B2050&amp;", "&amp;A2051&amp;"="&amp;B2051&amp;", "&amp;A2052&amp;"="&amp;B2052&amp;", "&amp;A2053&amp;"="&amp;B2053&amp;", "&amp;A2054&amp;"="&amp;B2054&amp;", "&amp;A2055&amp;"="&amp;B2055&amp;", "&amp;A2056&amp;"="&amp;B2056&amp;", "&amp;A2057&amp;"="&amp;B2057&amp;", "&amp;A2058&amp;"="&amp;B2058&amp;", "&amp;A2059&amp;"="&amp;B2059&amp;", "&amp;A2060&amp;"="&amp;B2060&amp;", "&amp;A2061&amp;"="&amp;B2061&amp;", "&amp;A2062&amp;"="&amp;B2062&amp;", "&amp;A2063&amp;"="&amp;B2063&amp;", "&amp;A2064&amp;"="&amp;B2064&amp;", "&amp;A2065&amp;"="&amp;B2065&amp;", "&amp;A2066&amp;"="&amp;B2066&amp;", "&amp;A2067&amp;"="&amp;B2067&amp;", "&amp;A2068&amp;"="&amp;B2068&amp;", "&amp;A2069&amp;"="&amp;B2069&amp;", "&amp;A2070&amp;"="&amp;B2070&amp;", "&amp;A2071&amp;"="&amp;B2071&amp;", "&amp;A2072&amp;"="&amp;B2072&amp;", "&amp;A2073&amp;"="&amp;B2073&amp;", "&amp;A2074&amp;"="&amp;B2074&amp;", "&amp;A2075&amp;"="&amp;B2075&amp;", "&amp;A2076&amp;"="&amp;B2076&amp;", "&amp;A2077&amp;"="&amp;B2077&amp;", "&amp;A2078&amp;"="&amp;B2078&amp;", "&amp;A2079&amp;"="&amp;B2079&amp;", "&amp;A2080&amp;"="&amp;B2080&amp;", "&amp;A2081&amp;"="&amp;B2081&amp;", "&amp;A2082&amp;"="&amp;B2082&amp;", "&amp;A2083&amp;"="&amp;B2083&amp;", "&amp;A2084&amp;"="&amp;B2084&amp;", "&amp;A2085&amp;"="&amp;B2085&amp;", "&amp;A2086&amp;"="&amp;B2086&amp;", "&amp;A2087&amp;"="&amp;B2087&amp;", "&amp;A2088&amp;"="&amp;B2088&amp;", "&amp;A2089&amp;"="&amp;B2089&amp;", "&amp;A2090&amp;"="&amp;B2090&amp;", "&amp;A2091&amp;"="&amp;B2091&amp;", "&amp;A2092&amp;"="&amp;B2092&amp;", "&amp;A2093&amp;"="&amp;B2093&amp;", "&amp;A2094&amp;"="&amp;B2094&amp;", "&amp;A2095&amp;"="&amp;B2095&amp;", "&amp;A2096&amp;"="&amp;B2096&amp;", "&amp;A2097&amp;"="&amp;B2097&amp;", "&amp;A2098&amp;"="&amp;B2098&amp;", "&amp;A2099&amp;"="&amp;B2099&amp;", "&amp;A2100&amp;"="&amp;B2100&amp;", "&amp;A2101&amp;"="&amp;B2101&amp;", "&amp;A2102&amp;"="&amp;B2102&amp;", "&amp;A2103&amp;"="&amp;B2103&amp;", "&amp;A2104&amp;"="&amp;B2104&amp;", "&amp;A2105&amp;"="&amp;B2105&amp;", "&amp;A2106&amp;"="&amp;B2106&amp;", "&amp;A2107&amp;"="&amp;B2107&amp;", "&amp;A2108&amp;"="&amp;B2108&amp;", "&amp;A2109&amp;"="&amp;B2109&amp;", "&amp;A2110&amp;"="&amp;B2110&amp;", "&amp;A2111&amp;"="&amp;B2111&amp;", "&amp;A2112&amp;"="&amp;B2112&amp;", "&amp;A2113&amp;"="&amp;B2113&amp;", "&amp;A2114&amp;"="&amp;B2114&amp;", "&amp;A2115&amp;"="&amp;B2115&amp;", "&amp;A2116&amp;"="&amp;B2116&amp;", "&amp;A2117&amp;"="&amp;B2117&amp;", "&amp;A2118&amp;"="&amp;B2118&amp;", "&amp;A2119&amp;"="&amp;B2119&amp;", "&amp;A2120&amp;"="&amp;B2120&amp;", "&amp;A2121&amp;"="&amp;B2121&amp;", "&amp;A2122&amp;"="&amp;B2122&amp;", "&amp;A2123&amp;"="&amp;B2123&amp;", "&amp;A2124&amp;"="&amp;B2124&amp;", "&amp;A2125&amp;"="&amp;B2125&amp;", "&amp;A2126&amp;"="&amp;B2126&amp;", "&amp;A2127&amp;"="&amp;B2127&amp;", "&amp;A2128&amp;"="&amp;B2128&amp;", "&amp;A2129&amp;"="&amp;B2129&amp;", "&amp;A2130&amp;"="&amp;B2130&amp;", "&amp;A2131&amp;"="&amp;B2131&amp;", "&amp;A2132&amp;"="&amp;B2132&amp;", "&amp;A2133&amp;"="&amp;B2133&amp;", "&amp;A2134&amp;"="&amp;B2134&amp;", "&amp;A2135&amp;"="&amp;B2135&amp;", "&amp;A2136&amp;"="&amp;B2136&amp;", "&amp;A2137&amp;"="&amp;B2137&amp;", "&amp;A2138&amp;"="&amp;B2138&amp;", "&amp;A2139&amp;"="&amp;B2139&amp;", "&amp;A2140&amp;"="&amp;B2140&amp;", "&amp;A2141&amp;"="&amp;B2141&amp;", "&amp;A2142&amp;"="&amp;B2142&amp;", "&amp;A2143&amp;"="&amp;B2143&amp;", "&amp;A2144&amp;"="&amp;B2144&amp;", "&amp;A2145&amp;"="&amp;B2145&amp;", "&amp;A2146&amp;"="&amp;B2146&amp;", "&amp;A2147&amp;"="&amp;B2147&amp;", "&amp;A2148&amp;"="&amp;B2148&amp;", "&amp;A2149&amp;"="&amp;B2149&amp;", "&amp;A2150&amp;"="&amp;B2150&amp;", "&amp;A2151&amp;"="&amp;B2151&amp;", "&amp;A2152&amp;"="&amp;B2152&amp;", "&amp;A2153&amp;"="&amp;B2153&amp;", "&amp;A2154&amp;"="&amp;B2154&amp;", "&amp;A2155&amp;"="&amp;B2155&amp;", "&amp;A2156&amp;"="&amp;B2156&amp;", "&amp;A2157&amp;"="&amp;B2157&amp;", "&amp;A2158&amp;"="&amp;B2158&amp;", "&amp;A2159&amp;"="&amp;B2159&amp;", "&amp;A2160&amp;"="&amp;B2160&amp;", "&amp;A2161&amp;"="&amp;B2161&amp;", "&amp;A2162&amp;"="&amp;B2162&amp;", "&amp;A2163&amp;"="&amp;B2163&amp;", "&amp;A2164&amp;"="&amp;B2164&amp;", "&amp;A2165&amp;"="&amp;B2165&amp;", "&amp;A2166&amp;"="&amp;B2166&amp;", "&amp;A2167&amp;"="&amp;B2167&amp;", "&amp;A2168&amp;"="&amp;B2168&amp;", "&amp;A2169&amp;"="&amp;B2169&amp;", "&amp;A2170&amp;"="&amp;B2170&amp;", "&amp;A2171&amp;"="&amp;B2171&amp;", "&amp;A2172&amp;"="&amp;B2172&amp;", "&amp;A2173&amp;"="&amp;B2173&amp;", "&amp;A2174&amp;"="&amp;B2174&amp;", "&amp;A2175&amp;"="&amp;B2175&amp;", "&amp;A2176&amp;"="&amp;B2176&amp;", "&amp;A2177&amp;"="&amp;B2177&amp;", "&amp;A2178&amp;"="&amp;B2178&amp;", "&amp;A2179&amp;"="&amp;B2179&amp;", "&amp;A2180&amp;"="&amp;B2180&amp;", "&amp;A2181&amp;"="&amp;B2181&amp;", "&amp;A2182&amp;"="&amp;B2182&amp;", "&amp;A2183&amp;"="&amp;B2183&amp;", "&amp;A2184&amp;"="&amp;B2184&amp;", "&amp;A2185&amp;"="&amp;B2185&amp;", "&amp;A2186&amp;"="&amp;B2186&amp;", "&amp;A2187&amp;"="&amp;B2187&amp;", "&amp;A2188&amp;"="&amp;B2188&amp;", "&amp;A2189&amp;"="&amp;B2189&amp;", "&amp;A2190&amp;"="&amp;B2190&amp;", "&amp;A2191&amp;"="&amp;B2191&amp;", "&amp;A2192&amp;"="&amp;B2192&amp;", "&amp;A2193&amp;"="&amp;B2193&amp;", "&amp;A2194&amp;"="&amp;B2194&amp;", "&amp;A2195&amp;"="&amp;B2195&amp;", "&amp;A2196&amp;"="&amp;B2196&amp;", "&amp;A2197&amp;"="&amp;B2197&amp;", "&amp;A2198&amp;"="&amp;B2198&amp;", "&amp;A2199&amp;"="&amp;B2199&amp;", "&amp;A2200&amp;"="&amp;B2200&amp;", "&amp;A2201&amp;"="&amp;B2201&amp;", "&amp;A2202&amp;"="&amp;B2202&amp;", "&amp;A2203&amp;"="&amp;B2203&amp;", "&amp;A2204&amp;"="&amp;B2204&amp;", "&amp;A2205&amp;"="&amp;B2205&amp;", "&amp;A2206&amp;"="&amp;B2206&amp;", "&amp;A2207&amp;"="&amp;B2207&amp;", "&amp;A2208&amp;"="&amp;B2208&amp;", "&amp;A2209&amp;"="&amp;B2209&amp;", "&amp;A2210&amp;"="&amp;B2210&amp;", "&amp;A2211&amp;"="&amp;B2211&amp;", "&amp;A2212&amp;"="&amp;B2212&amp;", "&amp;A2213&amp;"="&amp;B2213&amp;", "&amp;A2214&amp;"="&amp;B2214&amp;", "&amp;A2215&amp;"="&amp;B2215&amp;", "&amp;A2216&amp;"="&amp;B2216&amp;", "&amp;A2217&amp;"="&amp;B2217&amp;", "&amp;A2218&amp;"="&amp;B2218&amp;", "&amp;A2219&amp;"="&amp;B2219&amp;", "&amp;A2220&amp;"="&amp;B2220&amp;", "&amp;A2221&amp;"="&amp;B2221&amp;", "&amp;A2222&amp;"="&amp;B2222&amp;", "&amp;A2223&amp;"="&amp;B2223&amp;", "&amp;A2224&amp;"="&amp;B2224&amp;", "&amp;A2225&amp;"="&amp;B2225&amp;", "&amp;A2226&amp;"="&amp;B2226&amp;", "&amp;A2227&amp;"="&amp;B2227&amp;", "&amp;A2228&amp;"="&amp;B2228&amp;", "&amp;A2229&amp;"="&amp;B2229&amp;", "&amp;A2230&amp;"="&amp;B2230&amp;", "&amp;A2231&amp;"="&amp;B2231&amp;", "&amp;A2232&amp;"="&amp;B2232&amp;", "&amp;A2233&amp;"="&amp;B2233&amp;", "&amp;A2234&amp;"="&amp;B2234&amp;", "&amp;A2235&amp;"="&amp;B2235&amp;", "&amp;A2236&amp;"="&amp;B2236&amp;", "&amp;A2237&amp;"="&amp;B2237&amp;", "&amp;A2238&amp;"="&amp;B2238&amp;", "&amp;A2239&amp;"="&amp;B2239&amp;", "&amp;A2240&amp;"="&amp;B2240&amp;", "&amp;A2241&amp;"="&amp;B2241&amp;", "&amp;A2242&amp;"="&amp;B2242&amp;", "&amp;A2243&amp;"="&amp;B2243&amp;", "&amp;A2244&amp;"="&amp;B2244&amp;", "&amp;A2245&amp;"="&amp;B2245&amp;", "&amp;A2246&amp;"="&amp;B2246&amp;", "&amp;A2247&amp;"="&amp;B2247&amp;", "&amp;A2248&amp;"="&amp;B2248&amp;", "&amp;A2249&amp;"="&amp;B2249&amp;", "&amp;A2250&amp;"="&amp;B2250&amp;", "&amp;A2251&amp;"="&amp;B2251&amp;", "&amp;A2252&amp;"="&amp;B2252&amp;", "&amp;A2253&amp;"="&amp;B2253&amp;", "&amp;A2254&amp;"="&amp;B2254&amp;", "&amp;A2255&amp;"="&amp;B2255&amp;", "&amp;A2256&amp;"="&amp;B2256&amp;", "&amp;A2257&amp;"="&amp;B2257&amp;", "&amp;A2258&amp;"="&amp;B2258&amp;", "&amp;A2259&amp;"="&amp;B2259&amp;", "&amp;A2260&amp;"="&amp;B2260&amp;", "&amp;A2261&amp;"="&amp;B2261&amp;", "&amp;A2262&amp;"="&amp;B2262&amp;", "&amp;A2263&amp;"="&amp;B2263&amp;", "&amp;A2264&amp;"="&amp;B2264&amp;", "&amp;A2265&amp;"="&amp;B2265&amp;", "&amp;A2266&amp;"="&amp;B2266&amp;", "&amp;A2267&amp;"="&amp;B2267&amp;", "&amp;A2268&amp;"="&amp;B2268&amp;", "&amp;A2269&amp;"="&amp;B2269&amp;", "&amp;A2270&amp;"="&amp;B2270&amp;", "&amp;A2271&amp;"="&amp;B2271&amp;", "&amp;A2272&amp;"="&amp;B2272&amp;", "&amp;A2273&amp;"="&amp;B2273&amp;", "&amp;A2274&amp;"="&amp;B2274&amp;", "&amp;A2275&amp;"="&amp;B2275&amp;", "&amp;A2276&amp;"="&amp;B2276&amp;", "&amp;A2277&amp;"="&amp;B2277&amp;", "&amp;A2278&amp;"="&amp;B2278&amp;", "&amp;A2279&amp;"="&amp;B2279&amp;", "&amp;A2280&amp;"="&amp;B2280&amp;", "&amp;A2281&amp;"="&amp;B2281&amp;", "&amp;A2282&amp;"="&amp;B2282&amp;", "&amp;A2283&amp;"="&amp;B2283&amp;", "&amp;A2284&amp;"="&amp;B2284&amp;", "&amp;A2285&amp;"="&amp;B2285&amp;", "&amp;A2286&amp;"="&amp;B2286&amp;", "&amp;A2287&amp;"="&amp;B2287&amp;", "&amp;A2288&amp;"="&amp;B2288&amp;", "&amp;A2289&amp;"="&amp;B2289&amp;", "&amp;A2290&amp;"="&amp;B2290&amp;", "&amp;A2291&amp;"="&amp;B2291&amp;", "&amp;A2292&amp;"="&amp;B2292&amp;", "&amp;A2293&amp;"="&amp;B2293&amp;", "&amp;A2294&amp;"="&amp;B2294&amp;", "&amp;A2295&amp;"="&amp;B2295&amp;", "&amp;A2296&amp;"="&amp;B2296&amp;", "&amp;A2297&amp;"="&amp;B2297&amp;", "&amp;A2298&amp;"="&amp;B2298&amp;", "&amp;A2299&amp;"="&amp;B2299&amp;", "&amp;A2300&amp;"="&amp;B2300&amp;", "&amp;A2301&amp;"="&amp;B2301&amp;", "&amp;A2302&amp;"="&amp;B2302&amp;", "&amp;A2303&amp;"="&amp;B2303&amp;", "&amp;A2304&amp;"="&amp;B2304&amp;", "&amp;A2305&amp;"="&amp;B2305&amp;", "&amp;A2306&amp;"="&amp;B2306&amp;", "&amp;A2307&amp;"="&amp;B2307&amp;", "&amp;A2308&amp;"="&amp;B2308&amp;", "&amp;A2309&amp;"="&amp;B2309&amp;", "&amp;A2310&amp;"="&amp;B2310&amp;", "&amp;A2311&amp;"="&amp;B2311&amp;", "&amp;A2312&amp;"="&amp;B2312&amp;", "&amp;A2313&amp;"="&amp;B2313&amp;", "&amp;A2314&amp;"="&amp;B2314&amp;", "&amp;A2315&amp;"="&amp;B2315&amp;", "&amp;A2316&amp;"="&amp;B2316&amp;", "&amp;A2317&amp;"="&amp;B2317&amp;", "&amp;A2318&amp;"="&amp;B2318&amp;", "&amp;A2319&amp;"="&amp;B2319&amp;", "&amp;A2320&amp;"="&amp;B2320&amp;", "&amp;A2321&amp;"="&amp;B2321&amp;", "&amp;A2322&amp;"="&amp;B2322</f>
        <v>9=Muut työntekijät, 93=Teollisuuden ja rakentamisen avustavat työntekijät, 933=Rahdinkäsittelijät, varastotyöntekijät ym., 9330=Rahdinkäsittelijät, varastotyöntekijät ym., 932=Pakkaajat ja muut avustavat teollisuustyöntekijät, 9320=Pakkaajat, lajittelijat ym., 931=Kaivos- ja rakennusalan ym. alojen avustavat työnt, 9313=Rakennusalan avustavat työntekijät, 9312=Maa- ja vesirakennusalan avustavat työntekijät, 9311=Kaivosten avustavat työntekijät, 92=Maa- ja metsätalouden avustavat työntekijät, 921=Maa- ja metsätalouden avustavat työntekijät, 9210=Maa- ja metsätalouden avustavat työntekijät, 91=Muut palvelutyöntekijät, 916=Puhdistustyöntekijät, 9162=Kadunlakaisijat ym., 9161=Jäte- ja kaatopaikkatyöntekijät, 915=Lähetit, ovenvartijat ja mittareiden lukijat, 9153=Sähkö- ja vesimittareiden lukijat ym., 9152=Ovenvartijat ja vahtimestarit, 9151=Sanomalehtien ja mainosten jakajat ja lähetit, 914=Kiinteistötyöntekijät, ikkunanpesijät ym., 9142=Ajoneuvojen ja ikkunoiden pesijät ym., 9141=Kiinteistöhuoltomiehet, 913=Sairaala-, hoito- ja keittiöapulaiset, siivoojat y, 9133=Puhdistajat ja prässääjät, 9132=Sairaala-, hoito- ja keittiöapulaiset sekä siivooj, 91323=Keittiöapulaiset, 91322=Siivoojat, 91321=Sairaala- ja hoitoapulaiset, 9131=Kotiapulaiset ym., 912=Kengänkiillottajat ym., 9120=Kengänkiillottajat ym., 911=Katu- ja kotimyyjät ym., 9113=Puhelinmyyjät ja kotimyyjät, 9111=Katumyyjät ym., 8=Prosessi- ja kuljetustyöntekijät, 83=Kuljettajat, vesiliikennetyöntekijät ym., 834=Kansi- ja konemiehistö ym. vesiliikenteen työnteki, 8340=Kansi- ja konemiehistö ym. vesiliikenteen työnteki, 833=Työkoneiden kuljettajat, 8334=Trukin- ja siirtokoneenkuljettajat, 8333=Nosturinkuljettajat, 8332=Maanrakennus- ym. koneiden kuljettajat, 8331=Maa- ja metsätaloustyökoneiden kuljettajat, 832=Moottoriajoneuvojen kuljettajat, 8324=Kuorma-auton ja erikoisajoneuvojen kuljettajat, 8323=Linja-auton- ja raitiovaununkuljettajat, 8322=Henkilö- ja pakettiautonkuljettajat, 8321=Moottoripyörälähetit ym., 831=Veturin- ja moottorivaununkuljettajat, 8312=Vaihdetyöhenkilöstö, 8311=Veturin- ja moottorivaununkuljettajat, 82=Teollisuustuotteiden valmistajat ja kokoonpanijat, 829=Muut teolliset valmistajat ja kokoonpanijat, 8290=Muut teolliset valmistajat ja kokoonpanijat, 828=Teollisuustuotteiden kokoonpanijat, 8286=Kartonki-, tekstiili- ym. tuotteiden teolliset kok, 8285=Puu- ym. tuotteiden teolliset kokoonpanijat, 8284=Metalli-, kumi- ja muovituotteiden teolliset kokoo, 8283=Elektronisten laitteiden kokoonpanijat, 8282=Sähkölaitteiden kokoonpanijat, 8281=Konepaja- ja metallituotteiden kokoonpanijat, 827=Elintarvikkeiden ja tupakkatuotteiden teolliset va, 8279=Tupakkatuotteiden teolliset valmistajat, 8278=Oluen, viinin ja muiden juomien teolliset valmista, 8277=Teen, kahvin ja kaakaon teolliset valmistajat, 8276=Sokerin teolliset valmistajat, 8275=Hedelmä-, vihannes- ym. tuotteiden teolliset valmi, 8274=Leipomo- ja suklaatuotteiden teolliset valmistajat, 8273=Jauhotuotteiden ja mausteiden teolliset valmistaja, 8272=Maitotaloustuotteiden teolliset valmistajat, 8271=Liha- ja kalajalosteiden teolliset valmistajat, 826=Tekstiili-, turkis- ja nahkatuotteiden teolliset v, 8269=Muut tekstiili-, turkis- ja nahkatuotteiden teolli, 8266=Jalkineiden, laukkujen ym. teolliset valmistajat, 8265=Turkisten ja nahkojen teolliset käsittelijät, 8264=Pesu-, valkaisu- ja värjäyskoneiden hoitajat, 8263=Ompelukoneiden hoitajat, 8262=Kutoma- ja neulekoneiden hoitajat, 8261=Kuitujenvalmistus-, kehruu- ja puolauskoneiden hoi, 825=Painajat, jälkikäsittelijät ja paperituotteiden te, 8253=Paperituotteiden teolliset valmistajat, 8252=Jälkikäsittelijät, 8251=Painokoneen hoitajat, 824=Puutuotteiden teolliset valmistajat, 8240=Puutuotteiden teolliset valmistajat, 823=Kumi- ja muovituotteiden teolliset valmistajat, 8232=Muovituotteiden teolliset valmistajat, 8231=Kumituotteiden teolliset valmistajat, 822=Kemiallisten tuotteiden teolliset valmistajat, 8229=Muut kemiallisten tuotteiden teolliset valmistajat, 8224=Valokuvatuotteiden teolliset valmistajat, 8223=Metallien teolliset päällystäjät ja viimeistelijät, 8222=Ammusten ja räjähteiden teolliset valmistajat, 8221=Lääkkeiden ja hygieniatuotteiden teolliset valmist, 821=Metalli- ja mineraalituotteiden teolliset valmista, 8212=Betoni- ym. tuotteiden teolliset valmistajat, 8211=Metallin koneelliset työstäjät, 81=Prosessityöntekijät, 817=Teollisuusrobottien hoitajat, 8170=Teollisuusrobottien hoitajat, 816=Voimalaitosten, vesilaitosten ym. koneenhoitajat, 8163=Jätteenpoltto- ja vedenpuhdistuslaitosten koneenho, 8162=Lämmityskattiloiden hoitajat, 8161=Voimalaitosten koneenhoitajat, 815=Kemianteollisuuden prosessinhoitajat, 8150=Kemianteollisuuden prosessinhoitajat, 814=Puunjalostuksen ja paperinvalmistuksen prosessityö, 8143=Paperin ja kartongin teolliset valmistajat, 8142=Paperimassan ja hakkeen teolliset valmistajat, 8141=Sahausprosessinhoitajat, 813=Lasi- ja keramiikkateollisuuden työntekijät, 8139=Muut lasi- ja keramiikkateollisuuden työntekijät, 8131=Lasi- ja keramiikkauunienhoitajat, 812=Metalliteollisuuden prosessityöntekijät, 8124=Langan- ja putkenvetäjät, 8123=Lämpökäsittelijät, 8122=Metallurgiset muokkaajat, 8121=Sulatto- ja sulatusuunityöntekijät, 811=Kaivos- ja louhintatyön koneenkäyttäjät, 8113=Iskuporaajat ja syväkairaajat, 8112=Rikastustyöntekijät, 8111=Vaunuporarit, 7=Rakennus-, korjaus- ja valmistustyöntekijät, 74=Muut valmistustyöntekijät, 744=Turkisten ja nahkojen muokkaajat sekä suutarit, 7442=Suutarit, jalkinemallintekijät ym., 7441=Turkisten muokkaajat ja nahkurit, 743=Kutojat, vaatturit ym., 7437=Verhoilijat, 7436=Koru- ja muut tekstiiliompelijat, 7435=Leikkaajat ja mallimestarit, 7434=Turkkurit, 7433=Vaatturit, pukuompelijat ja hatuntekijät, 7432=Kutojat, neulojat ym., 7431=Kehrääjät, karstaajat ym., 742=Puutavaran käsittelijät, puusepät ym., 7424=Korin- ja harjantekijät ym., 7423=Konepuusepät, 7422=Huonekalu- ja koristepuusepät, 7421=Puutavaran käsittelijät, 741=Teurastajat, leipurit, meijeristit ym., 7416=Tupakkatuotteiden valmistajat, 7415=Ruokien ja juomien laaduntarkkailijat, 7414=Hedelmä- ja vihannestuotteiden valmistajat, 7413=Meijeristit, juustomestarit ym., 7412=Leipurit ja kondiittorit, 7411=Teurastajat, kalankäsittelijät ym., 73=Hienomekaniikan ja taideteollisuuden työntekijät, 734=Painopinnan valmistajat, tekstiilipainajat ym., 7346=Silkki- ja tekstiilipainajat, 7345=Kirjansitomotyöntekijät, 7344=Valokuvalaboratorioiden työntekijät, 7343=Kaivertajat ja syövyttäjät, 7342=Painopinnan valmistajat, 7341=Latojat ja asemoijat, 733=Puu-, tekstiili-, nahka- ym. käsityötuotteiden tek, 7330=Puu-, tekstiili-, nahka- ym. käsityötuotteiden tek, 732=Savenvalajat, lasihyttityöntekijät ym., 7324=Koristelijat, lasittajat ym., 7323=Lasinkaivertajat ja -etsaajat, 7322=Lasinpuhaltajat ja -leikkaajat ym., 7321=Saven- ja tiilenvalajat ja dreijaajat, 731=Hienomekaanikot, 7313=Jalokivi-, kulta- ja hopeasepät, 7312=Soittimien tekijät ja virittäjät, 7311=Instrumentintekijät ja instrumenttiasentajat, 72=Konepaja- ja valimotyöntekijät sekä asentajat ja k, 724=Sähkö-, elektroniikka- ja tietoliikennelaitteiden, 7245=Linja-asentajat ja -korjaajat, 7244=Tietoliikenneasentajat ja -korjaajat, 7242=Elektroniikkalaitteiden asentajat ja korjaajat, 72423=Elektroniikka-asentajat ja -korjaajat, 72422=Automaatioasentajat ja -korjaajat, 72421=Tietokoneasentajat ja -korjaajat, 7241=Sähkölaitteiden asentajat ja korjaajat, 723=Koneasentajat ja -korjaajat, 7233=Maatalous- ja teollisuuskoneasentajat ja -korjaaja, 7232=Lentokoneasentajat ja -korjaajat, 7231=Moottoriajoneuvojen ja työkoneiden asentajat ja ko, 722=Sepät, työkaluntekijät ja koneenasettajat, 7224=Konehiojat, kiillottajat ja teroittajat, 7223=Koneenasettajat ja koneistajat, 7222=Työkaluntekijät ja lukkosepät, 7221=Sepät, 721=Valimotyöntekijät, hitsaajat, levysepät ym., 7216=Vedenalaistyöntekijät, 7215=Kaapelin- ja köysienasentajat, 7214=Paksulevysepät ja rautarakennetyöntekijät, 7213=Ohutlevysepät, 7212=Hitsaajat ja kaasuleikkaajat, 7211=Muovaajat ja keernantekijät, 71=Kaivos-, louhos- ja rakennustyöntekijät, 714=Maalarit ja rakennuspuhdistajat, 7143=Rakennuspuhdistajat ja nuohoojat, 7141=Maalarit, 71412=Auto- ja muut maalarit, 71411=Rakennusmaalarit, 713=Rakennusten viimeistelytyöntekijät, 7139=Muut rakennusten viimeistelytyöntekijät, 7137=Rakennussähköasentajat, 7136=Putkiasentajat, 7135=Lasinasentajat, 7134=Eristäjät, 7133=Rappaajat, 7132=Lattianpäällystystyöntekijät, 7131=Kattoasentajat ja -korjaajat, 712=Rakennustyöntekijät ym., 7129=Muut rakennustyöntekijät ja -korjaajat ym., 7124=Kirvesmiehet, 7123=Raudoittajat, 7122=Muurarit ja laatoittajat, 7121=Rakennustyöntekijät, 711=Kaivostyöntekijät, panostajat, kivenhakkaajat ym., 7113=Kivenhakkaajat ja -leikkaajat ym., 7112=Panostajat ja räjäyttäjät, 7111=Kaivos- ja louhostyöntekijät, 6=Maanviljelijät, metsätyöntekijät ym., 61=Maanviljelijät, metsätyöntekijät ym., 615=Kalanviljelijät, kalastajat ja metsästäjät, 6154=Riistanhoitajat ja metsästäjät, 6152=Kalastajat, 6151=Kalanviljely-yrittäjät ja -työntekijät, 61512=Kalanviljelytyönjohtajat ja -työntekijät, 61511=Kalanviljely-yrittäjät, 614=Metsurit ja metsätyöntekijät, 6140=Metsurit ja metsätyöntekijät, 613=Yhdistetyn maanviljelyn ja eläintenhoidon harjoitt, 6130=Yhdistetyn maanviljelyn ja eläintenhoidon harjoitt, 612=Eläintenkasvattajat ja -hoitajat, 6129=Muut eläintenhoitajat, 6123=Maatalouslomittajat, 6122=Eläintenhoitajat, 6121=Eläintenkasvattajat, 611=Pelto- ja puutarhaviljelijät, 6112=Puutarha- ja kasvihuoneviljelijät ja -työntekijät, 61123=Puutarha-  ja kasvihuonetyöntekijät, 61122=Puutarha- ja kasvihuonetyönjohtajat, 61121=Puutarha- ja kasvihuoneviljelijät, 6111=Peltoviljelijät ja peltoviljelytyöntekijät, 61112=Peltoviljelytyönjohtajat ja -työntekijät, 61111=Peltoviljelijät, 5=Palvelu-, myynti- ja hoitotyöntekijät, 52=Mallit, myyjät ja tuote-esittelijät, 522=Myyjät ja tuote-esittelijät, 5220=Myyjät ja tuote-esittelijät, 52203=Erikoismyyjät, 52202=Myyjät ja myymäläkassanhoitajat, 52201=Tuote-esittelijät, 521=Mallit, 5210=Mallit, 51=Palvelu- ja suojelutyöntekijät ym., 516=Suojelu- ja vartiointityöntekijät, 5169=Valvojat ja vartijat, 5163=Vanginvartijat, 5162=Poliisit, 5161=Palomiehet, 514=Henkilökohtaisen palvelun työntekijät, 5149=Muut henkilökohtaisen palvelun työntekijät, 5143=Hautauspalvelutyöntekijät, 51432=Muut hautaustyöntekijät, 51431=Hautaustoimistonhoitajat ym., 5141=Kampaajat, parturit, kosmetologit ym., 51419=Kylvettäjät ym., 51413=Kuntohoitajat, jalkojenhoitajat ym., 51412=Kauneudenhoitajat, 51411=Kampaajat ja parturit, 513=Perus- ja lähihoitajat, lasten- ja kodinhoitajat y, 5139=Apteekkien lääketyöntekijät ym., 51399=Eläinlääkintäavustajat, 51391=Apteekkien lääketyöntekijät, 5133=Kodinhoitajat, henkilökohtaiset avustajat ym., 51332=Henkilökohtaiset avustajat ym., 51331=Kodinhoitajat ja kotiavustajat, 5132=Perushoitajat, lähihoitajat ym., 51327=Välinehuoltajat, 51326=Sosiaalialan hoitajat, 51325=Hammashoitajat, 51324=Kehitysvammaistenhoitajat, 51323=Lääkintävahtimestari-sairaankuljettajat, 51322=Mielenterveyshoitajat, 51321=Perushoitajat ja lähihoitajat, 5131=Lastenhoitotyöntekijät, 51312=Perhepäivähoitajat ym., 51311=Lastenhoitajat ja päiväkotiapulaiset, 512=Ravintola- ja suurtaloustyöntekijät, 5123=Tarjoilutyöntekijät, 5122=Kokit, keittäjät ja kylmäköt, 5121=Ravintola-, suurtalous- ym. esimiehet, 51212=Siivoustyönjohtajat, 51211=Ravintola- ja suurtalousesimiehet, 511=Matkustuspalvelutyöntekijät, 5113=Matkaoppaat ja matkanjohtajat, 5112=Konduktöörit, rahastajat ym., 5111=Lentoemännät, purserit ym., 4=Toimisto- ja asiakaspalvelutyöntekijät, 42=Asiakaspalvelutyöntekijät, 422=Muut asiakaspalvelutyöntekijät, 4223=Puhelinvaihteenhoitajat ja hälytyspäivystäjät, 42232=Hälytyspäivystäjät, 42231=Puhelinvaihteenhoitajat, 4222=Vastaanoton ja neuvonnan hoitajat, 4221=Matkatoimistovirkailijat, 421=Rahaliikenteen asiakaspalvelutyöntekijät, 4215=Maksujenperijät, 4214=Panttilainaajat, 4213=Bingo- ja kasinopelien hoitajat ym., 4212=Posti- ja pankkitoimihenkilöt, 4211=Lipunmyyjät, 41=Toimistotyöntekijät, 419=Muut toimistotyöntekijät, 4190=Muut toimistotyöntekijät, 414=Kirjastojen, postitoimistojen ym. työntekijät, 4142=Postinkäsittelijät ja toimistovahtimestarit, 41422=Toimistovahtimestarit, 41421=Postinkantajat ja -lajittelijat, 4141=Kirjasto-, arkisto- ja museotyöntekijät, 413=Kuljetuksen ja varastoinnin toimistotyöntekijät, 4133=Raideliikenteen ohjaajat ja muut kuljetuksen toimi, 41339=Muut kuljetuksen ja huolinnan toimistotyöntekijät, 41331=Raideliikenteen ohjaajat, 4131=Varastonhoitajat ym., 412=Palkanlaskijat, vakuutuskäsittelijät ym., 4122=Vakuutusalan konttoritoimihenkilöt, 4121=Palkanlaskijat, kassanhoitajat ym., 411=Sihteerit, tekstinkäsittelijät ym., 4115=Sihteerit, 4114=Laskuttajat, 4113=Tallentajat, 4112=Tekstinkäsittelijät, 3=Asiantuntijat, 34=Liikealan ja muiden palvelualojen asiantuntijat, 348=Seurakuntatyöntekijät, 3480=Diakonit ja seurakuntatyöntekijät, 34809=Muut seurakuntatyöntekijät, 34801=Diakonit ja diakonissat, 347=Taidealan asiantuntijat, viihdetaiteilijat, urheil, 3475=Urheilijat, urheiluvalmentajat, liikunnanohjaajat, 34752=Urheilu- ja liikunnanohjaajat, 34751=Urheilijat ja urheiluvalmentajat, 3474=Klovnit, taikurit, akrobaatit ym., 3473=Viihdemuusikot, laulajat, tanssijat ym., 3472=Juontajat, kuuluttajat ym., 3471=Taidealan asiantuntijat, kuvaussihteerit ym., 34712=Kuvaussihteerit ym., 34711=Taide- ja taideteollisen alan asiantuntijat, 346=Sosiaalialan ohjaajat ym., 3460=Sosiaalialan ohjaajat ym., 34603=Työn- ja askartelunohjaajat, 34602=Nuoriso-ohjaajat, 34601=Sosiaalialan ohjaajat ja kasvattajat, 345=Komisariot ja ylikonstaapelit, 3450=Komisariot ja ylikonstaapelit, 344=Tullivirkamiehet, raja- ja merivartijat, verovalmi, 3443=Sosiaaliturvatoimihenkilöt, 3442=Verovalmistelijat ja -tarkastajat, 3441=Tullivirkamiehet ja raja- ja merivartijat, 34412=Raja- ja merivartijat, 34411=Tullivirkamiehet, 343=Hallinnolliset toimihenkilöt, 3434=Tilastonlaatijat, haastattelijat ym., 3433=Kirjanpitäjät ym., 3432=Oikeudenkäyntiasiamiehet ja ulosottomiehet, 3431=Johdon sihteerit, osastosihteerit ym., 342=Liike-elämän palvelujen välittäjät, 3429=Muut liike-elämän palvelujen välittäjät, 3423=Työnvälittäjät, 3422=Huolitsijat ja tullaajat, 3421=Kauppa-agentit, 341=Myynnin ja rahoituksen asiantuntijat, 3419=Myynnin ja rahoituksen esimiehet, 34194=Toimistonhoitajat, 34193=Huoltoasemanhoitajat, 34192=Myymälänhoitajat ja pienkauppiaat, 34191=Pankkien ja postien esimiehet, 3417=Vahinkotarkastajat ja huutokaupanpitäjät, 3416=Ostajat, 3415=Myyntineuvottelijat, -edustajat ja -sihteerit, 34153=Tukkumyyjät, 34152=Myynti- ja vientisihteerit, 34151=Myyntineuvottelijat ja myyntiedustajat, 3414=Matkailuasiamiehet ja matkanjärjestäjät, 3413=Kiinteistönvälittäjät ja isännöitsijät, 34132=Isännöitsijät, 34131=Kiinteistönvälittäjät, 3412=Vakuutusalan asiamiehet, 3411=Arvopaperi- ja valuuttakauppiaat, 33=Liikenneopettajat ym., 334=Liikenneopettajat ym.</v>
      </c>
      <c r="K1931" s="531" t="str">
        <f>A2323&amp;"="&amp;B2323&amp;", "&amp;A2324&amp;"="&amp;B2324&amp;", "&amp;A2325&amp;"="&amp;B2325&amp;", "&amp;A2326&amp;"="&amp;B2326&amp;", "&amp;A2327&amp;"="&amp;B2327&amp;", "&amp;A2328&amp;"="&amp;B2328&amp;", "&amp;A2329&amp;"="&amp;B2329&amp;", "&amp;A2330&amp;"="&amp;B2330&amp;", "&amp;A2331&amp;"="&amp;B2331&amp;", "&amp;A2332&amp;"="&amp;B2332&amp;", "&amp;A2333&amp;"="&amp;B2333&amp;", "&amp;A2334&amp;"="&amp;B2334&amp;", "&amp;A2335&amp;"="&amp;B2335&amp;", "&amp;A2336&amp;"="&amp;B2336&amp;", "&amp;A2337&amp;"="&amp;B2337&amp;", "&amp;A2338&amp;"="&amp;B2338&amp;", "&amp;A2339&amp;"="&amp;B2339&amp;", "&amp;A2340&amp;"="&amp;B2340&amp;", "&amp;A2341&amp;"="&amp;B2341&amp;", "&amp;A2342&amp;"="&amp;B2342&amp;", "&amp;A2343&amp;"="&amp;B2343&amp;", "&amp;A2344&amp;"="&amp;B2344&amp;", "&amp;A2345&amp;"="&amp;B2345&amp;", "&amp;A2346&amp;"="&amp;B2346&amp;", "&amp;A2347&amp;"="&amp;B2347&amp;", "&amp;A2348&amp;"="&amp;B2348&amp;", "&amp;A2349&amp;"="&amp;B2349&amp;", "&amp;A2350&amp;"="&amp;B2350&amp;", "&amp;A2351&amp;"="&amp;B2351&amp;", "&amp;A2352&amp;"="&amp;B2352&amp;", "&amp;A2353&amp;"="&amp;B2353&amp;", "&amp;A2354&amp;"="&amp;B2354&amp;", "&amp;A2355&amp;"="&amp;B2355&amp;", "&amp;A2356&amp;"="&amp;B2356&amp;", "&amp;A2357&amp;"="&amp;B2357&amp;", "&amp;A2358&amp;"="&amp;B2358&amp;", "&amp;A2359&amp;"="&amp;B2359&amp;", "&amp;A2360&amp;"="&amp;B2360&amp;", "&amp;A2361&amp;"="&amp;B2361&amp;", "&amp;A2362&amp;"="&amp;B2362&amp;", "&amp;A2363&amp;"="&amp;B2363&amp;", "&amp;A2364&amp;"="&amp;B2364&amp;", "&amp;A2365&amp;"="&amp;B2365&amp;", "&amp;A2366&amp;"="&amp;B2366&amp;", "&amp;A2367&amp;"="&amp;B2367&amp;", "&amp;A2368&amp;"="&amp;B2368&amp;", "&amp;A2369&amp;"="&amp;B2369&amp;", "&amp;A2370&amp;"="&amp;B2370&amp;", "&amp;A2371&amp;"="&amp;B2371&amp;", "&amp;A2372&amp;"="&amp;B2372&amp;", "&amp;A2373&amp;"="&amp;B2373&amp;", "&amp;A2374&amp;"="&amp;B2374&amp;", "&amp;A2375&amp;"="&amp;B2375&amp;", "&amp;A2376&amp;"="&amp;B2376&amp;", "&amp;A2377&amp;"="&amp;B2377&amp;", "&amp;A2378&amp;"="&amp;B2378&amp;", "&amp;A2379&amp;"="&amp;B2379&amp;", "&amp;A2380&amp;"="&amp;B2380&amp;", "&amp;A2381&amp;"="&amp;B2381&amp;", "&amp;A2382&amp;"="&amp;B2382&amp;", "&amp;A2383&amp;"="&amp;B2383&amp;", "&amp;A2384&amp;"="&amp;B2384&amp;", "&amp;A2385&amp;"="&amp;B2385&amp;", "&amp;A2386&amp;"="&amp;B2386&amp;", "&amp;A2387&amp;"="&amp;B2387&amp;", "&amp;A2388&amp;"="&amp;B2388&amp;", "&amp;A2389&amp;"="&amp;B2389&amp;", "&amp;A2390&amp;"="&amp;B2390&amp;", "&amp;A2391&amp;"="&amp;B2391&amp;", "&amp;A2392&amp;"="&amp;B2392&amp;", "&amp;A2393&amp;"="&amp;B2393&amp;", "&amp;A2394&amp;"="&amp;B2394&amp;", "&amp;A2395&amp;"="&amp;B2395&amp;", "&amp;A2396&amp;"="&amp;B2396&amp;", "&amp;A2397&amp;"="&amp;B2397&amp;", "&amp;A2398&amp;"="&amp;B2398&amp;", "&amp;A2399&amp;"="&amp;B2399&amp;", "&amp;A2400&amp;"="&amp;B2400&amp;", "&amp;A2401&amp;"="&amp;B2401&amp;", "&amp;A2402&amp;"="&amp;B2402&amp;", "&amp;A2403&amp;"="&amp;B2403&amp;", "&amp;A2404&amp;"="&amp;B2404&amp;", "&amp;A2405&amp;"="&amp;B2405&amp;", "&amp;A2406&amp;"="&amp;B2406&amp;", "&amp;A2407&amp;"="&amp;B2407&amp;", "&amp;A2408&amp;"="&amp;B2408&amp;", "&amp;A2409&amp;"="&amp;B2409&amp;", "&amp;A2410&amp;"="&amp;B2410&amp;", "&amp;A2411&amp;"="&amp;B2411&amp;", "&amp;A2412&amp;"="&amp;B2412&amp;", "&amp;A2413&amp;"="&amp;B2413&amp;", "&amp;A2414&amp;"="&amp;B2414&amp;", "&amp;A2415&amp;"="&amp;B2415&amp;", "&amp;A2416&amp;"="&amp;B2416&amp;", "&amp;A2417&amp;"="&amp;B2417&amp;", "&amp;A2418&amp;"="&amp;B2418&amp;", "&amp;A2419&amp;"="&amp;B2419&amp;", "&amp;A2420&amp;"="&amp;B2420&amp;", "&amp;A2421&amp;"="&amp;B2421&amp;", "&amp;A2422&amp;"="&amp;B2422&amp;", "&amp;A2423&amp;"="&amp;B2423&amp;", "&amp;A2424&amp;"="&amp;B2424&amp;", "&amp;A2425&amp;"="&amp;B2425&amp;", "&amp;A2426&amp;"="&amp;B2426&amp;", "&amp;A2427&amp;"="&amp;B2427&amp;", "&amp;A2428&amp;"="&amp;B2428&amp;", "&amp;A2429&amp;"="&amp;B2429&amp;", "&amp;A2430&amp;"="&amp;B2430&amp;", "&amp;A2431&amp;"="&amp;B2431&amp;", "&amp;A2432&amp;"="&amp;B2432&amp;", "&amp;A2433&amp;"="&amp;B2433&amp;", "&amp;A2434&amp;"="&amp;B2434&amp;", "&amp;A2435&amp;"="&amp;B2435&amp;", "&amp;A2436&amp;"="&amp;B2436&amp;", "&amp;A2437&amp;"="&amp;B2437&amp;", "&amp;A2438&amp;"="&amp;B2438&amp;", "&amp;A2439&amp;"="&amp;B2439&amp;", "&amp;A2440&amp;"="&amp;B2440&amp;", "&amp;A2441&amp;"="&amp;B2441&amp;", "&amp;A2442&amp;"="&amp;B2442&amp;", "&amp;A2443&amp;"="&amp;B2443&amp;", "&amp;A2444&amp;"="&amp;B2444&amp;", "&amp;A2445&amp;"="&amp;B2445&amp;", "&amp;A2446&amp;"="&amp;B2446&amp;", "&amp;A2447&amp;"="&amp;B2447&amp;", "&amp;A2448&amp;"="&amp;B2448&amp;", "&amp;A2449&amp;"="&amp;B2449&amp;", "&amp;A2450&amp;"="&amp;B2450&amp;", "&amp;A2451&amp;"="&amp;B2451&amp;", "&amp;A2452&amp;"="&amp;B2452&amp;", "&amp;A2453&amp;"="&amp;B2453&amp;", "&amp;A2454&amp;"="&amp;B2454&amp;", "&amp;A2455&amp;"="&amp;B2455&amp;", "&amp;A2456&amp;"="&amp;B2456&amp;", "&amp;A2457&amp;"="&amp;B2457&amp;", "&amp;A2458&amp;"="&amp;B2458&amp;", "&amp;A2459&amp;"="&amp;B2459&amp;", "&amp;A2460&amp;"="&amp;B2460&amp;", "&amp;A2461&amp;"="&amp;B2461&amp;", "&amp;A2462&amp;"="&amp;B2462&amp;", "&amp;A2463&amp;"="&amp;B2463&amp;", "&amp;A2464&amp;"="&amp;B2464&amp;", "&amp;A2465&amp;"="&amp;B2465&amp;", "&amp;A2466&amp;"="&amp;B2466&amp;", "&amp;A2467&amp;"="&amp;B2467&amp;", "&amp;A2468&amp;"="&amp;B2468&amp;", "&amp;A2469&amp;"="&amp;B2469&amp;", "&amp;A2470&amp;"="&amp;B2470&amp;", "&amp;A2471&amp;"="&amp;B2471&amp;", "&amp;A2472&amp;"="&amp;B2472&amp;", "&amp;A2473&amp;"="&amp;B2473&amp;", "&amp;A2474&amp;"="&amp;B2474&amp;", "&amp;A2475&amp;"="&amp;B2475&amp;", "&amp;A2476&amp;"="&amp;B2476&amp;", "&amp;A2477&amp;"="&amp;B2477&amp;", "&amp;A2478&amp;"="&amp;B2478&amp;", "&amp;A2479&amp;"="&amp;B2479&amp;", "&amp;A2480&amp;"="&amp;B2480&amp;", "&amp;A2481&amp;"="&amp;B2481&amp;", "&amp;A2482&amp;"="&amp;B2482&amp;", "&amp;A2483&amp;"="&amp;B2483&amp;", "&amp;A2484&amp;"="&amp;B2484&amp;", "&amp;A2485&amp;"="&amp;B2485&amp;", "&amp;A2486&amp;"="&amp;B2486&amp;", "&amp;A2487&amp;"="&amp;B2487&amp;", "&amp;A2488&amp;"="&amp;B2488&amp;", "&amp;A2489&amp;"="&amp;B2489&amp;", "&amp;A2490&amp;"="&amp;B2490&amp;", "&amp;A2491&amp;"="&amp;B2491&amp;", "&amp;A2492&amp;"="&amp;B2492&amp;", "&amp;A2493&amp;"="&amp;B2493&amp;", "&amp;A2494&amp;"="&amp;B2494&amp;", "&amp;A2495&amp;"="&amp;B2495&amp;", "&amp;A2496&amp;"="&amp;B2496&amp;", "&amp;A2497&amp;"="&amp;B2497&amp;", "&amp;A2498&amp;"="&amp;B2498&amp;", "&amp;A2499&amp;"="&amp;B2499&amp;", "&amp;A2500&amp;"="&amp;B2500&amp;", "&amp;A2501&amp;"="&amp;B2501&amp;", "&amp;A2502&amp;"="&amp;B2502&amp;", "&amp;A2503&amp;"="&amp;B2503&amp;", "&amp;A2504&amp;"="&amp;B2504&amp;", "&amp;A2505&amp;"="&amp;B2505&amp;", "&amp;A2506&amp;"="&amp;B2506&amp;", "&amp;A2507&amp;"="&amp;B2507&amp;", "&amp;A2508&amp;"="&amp;B2508&amp;", "&amp;A2509&amp;"="&amp;B2509&amp;", "&amp;A2510&amp;"="&amp;B2510&amp;", "&amp;A2511&amp;"="&amp;B2511&amp;", "&amp;A2512&amp;"="&amp;B2512&amp;", "&amp;A2513&amp;"="&amp;B2513&amp;", "&amp;A2514&amp;"="&amp;B2514&amp;", "&amp;A2515&amp;"="&amp;B2515&amp;", "&amp;A2516&amp;"="&amp;B2516&amp;", "&amp;A2517&amp;"="&amp;B2517&amp;", "&amp;A2518&amp;"="&amp;B2518&amp;", "&amp;A2519&amp;"="&amp;B2519&amp;", "&amp;A2520&amp;"="&amp;B2520&amp;", "&amp;A2521&amp;"="&amp;B2521&amp;", "&amp;A2522&amp;"="&amp;B2522&amp;", "&amp;A2523&amp;"="&amp;B2523&amp;", "&amp;A2524&amp;"="&amp;B2524&amp;", "&amp;A2525&amp;"="&amp;B2525&amp;", "&amp;A2526&amp;"="&amp;B2526&amp;", "&amp;A2527&amp;"="&amp;B2527&amp;", "&amp;A2528&amp;"="&amp;B2528&amp;", "&amp;A2529&amp;"="&amp;B2529&amp;", "&amp;A2530&amp;"="&amp;B2530&amp;", "&amp;A2531&amp;"="&amp;B2531&amp;", "&amp;A2532&amp;"="&amp;B2532&amp;", "&amp;A2533&amp;"="&amp;B2533&amp;", "&amp;A2534&amp;"="&amp;B2534&amp;", "&amp;A2535&amp;"="&amp;B2535&amp;", "&amp;A2536&amp;"="&amp;B2536&amp;", "&amp;A2537&amp;"="&amp;B2537&amp;", "&amp;A2538&amp;"="&amp;B2538&amp;", "&amp;A2539&amp;"="&amp;B2539&amp;", "&amp;A2540&amp;"="&amp;B2540&amp;", "&amp;A2541&amp;"="&amp;B2541&amp;", "&amp;A2542&amp;"="&amp;B2542&amp;", "&amp;A2543&amp;"="&amp;B2543&amp;", "&amp;A2544&amp;"="&amp;B2544&amp;", "&amp;A2545&amp;"="&amp;B2545&amp;", "&amp;A2546&amp;"="&amp;B2546&amp;", "&amp;A2547&amp;"="&amp;B2547&amp;", "&amp;A2548&amp;"="&amp;B2548&amp;", "&amp;A2549&amp;"="&amp;B2549&amp;", "&amp;A2550&amp;"="&amp;B2550&amp;", "&amp;A2551&amp;"="&amp;B2551&amp;", "&amp;A2552&amp;"="&amp;B2552&amp;", "&amp;A2553&amp;"="&amp;B2553&amp;", "&amp;A2554&amp;"="&amp;B2554&amp;", "&amp;A2555&amp;"="&amp;B2555&amp;", "&amp;A2556&amp;"="&amp;B2556&amp;", "&amp;A2557&amp;"="&amp;B2557&amp;", "&amp;A2558&amp;"="&amp;B2558&amp;", "&amp;A2559&amp;"="&amp;B2559&amp;", "&amp;A2560&amp;"="&amp;B2560&amp;", "&amp;A2561&amp;"="&amp;B2561&amp;", "&amp;A2562&amp;"="&amp;B2562&amp;", "&amp;A2563&amp;"="&amp;B2563&amp;", "&amp;A2564&amp;"="&amp;B2564&amp;", "&amp;A2565&amp;"="&amp;B2565&amp;", "&amp;A2566&amp;"="&amp;B2566&amp;", "&amp;A2567&amp;"="&amp;B2567&amp;", "&amp;A2568&amp;"="&amp;B2568&amp;", "&amp;A2569&amp;"="&amp;B2569&amp;", "&amp;A2570&amp;"="&amp;B2570&amp;", "&amp;A2571&amp;"="&amp;B2571&amp;", "&amp;A2572&amp;"="&amp;B2572&amp;", "&amp;A2573&amp;"="&amp;B2573&amp;", "&amp;A2574&amp;"="&amp;B2574&amp;", "&amp;A2575&amp;"="&amp;B2575</f>
        <v>3340=Liikenneopettajat, kampaamo- ja kosmetologikouluje, 32=Maa- ja metsätaloustieteiden ja terveydenhuollon a, 323=Sairaanhoitajat, kätilöt ym., 3232=Kätilöt, 3231=Sairaanhoitajat ym., 32315=Kuulontutkijat, 32314=Laboratoriohoitajat, 32313=Röntgenhoitajat, 32312=Terveydenhoitajat, 32311=Sairaanhoitajat, 322=Terveydenhuollon asiantuntijat (lukuun ottamatta s, 3229=Luontaisparantajat, 3228=Farmaseutit, 3227=Seminologit ym., 3226=Fysioterapeutit, toimintaterapeutit ym., 32269=Muut terapeutit, 32262=Toimintaterapeutit, 32261=Fysioterapeutit, 3225=Hammashuoltajat, 3224=Optikot, 3223=Ravitsemusalan asiantuntijat, 3222=Terveystarkastajat ja ympäristönsuojelutyöntekijät, 32222=Ympäristönsuojelutyöntekijät, 32221=Terveystarkastajat, 321=Maa- ja metsätaloustieteiden asiantuntijat, 3213=Maatalous-, puutarha- ja kalastusalan neuvojat, 3212=Agrologit ja metsätalousteknikot, 32122=Metsätalousteknikot, 32121=Agrologit, 3211=Laborantit ym., 31=Luonnontieteen ja tekniikan asiantuntijat, 315=Turvallisuuden ja laadun tarkastajat, 3152=Työsuojelu- ja tuoteturvallisuuden tarkastajat, 31522=Katsastajat, tuoteturvallisuuden ja laadun tarkast, 31521=Työsuojelutarkastajat, 3151=Rakennus- ja palotarkastajat, 314=Meri-, lento- ja satamaliiikenteen päälliköt ja oh, 3145=Lentoturvallisuusteknikot ym., 3144=Lento- ja satamaliikenteen ohjaajat, 31442=Satamaliikenteen ohjaajat, 31441=Lennonjohtajat ym., 3143=Lentokapteenit ja -perämiehet, 3142=Perämiehet ja pienten alusten päälliköt, 3141=Alusten konepäälliköt ja konemestarit, 313=Optisten ja elektronisten laitteiden käyttäjät, 3139=Muut optisten ja elektronisten laitteiden käyttäjä, 3132=Radio- ja tv-tarkkailijat, 3131=Kuvaajat, kuvanauhoittajat ja äänittäjät, 312=Tietotekniikan tukihenkilöt, operaattorit ym., 3120=Tietotekniikan tukihenkilöt, operaattorit ym., 311=Fysiikan, kemian ja teknisten alojen asiantuntijat, 3119=Mekaanisen metsäteollisuuden ym. tekniikan asiantu, 31199=Muut teknisten alojen asiantuntijat, 31193=Tekstiili- ja vaatetusalan tekniikan asiantuntijat, 31192=Graafisen tekniikan asiantuntijat, 31191=Mekaanisen metsäteollisuuden tekniikan asiantuntij, 3118=Tekniset piirtäjät, 3117=Vuoriteollisuuden prosessitekniikan asiantuntijat, 3116=Puunjalostuksen ja kemian prosessitekniikan asiant, 3115=Konetekniikan asiantuntijat, 3114=Elektroniikan ja informaatiotekniikan asiantuntija, 3113=Sähkötekniikan asiantuntijat, 3112=Rakennusalan ja yhdyskuntarakentamisen asiantuntij, 31123=Kartoituksen ja maanmittauksen asiantuntijat, 31122=Maankäytön ja yhdyskuntarakentamisen asiantuntijat, 31121=Talonrakennusalan asiantuntijat, 3111=Luonnontieteen tekniset asiantuntijat, 2=Erityisasiantuntijat, 24=Muiden alojen erityisasiantuntijat, 247=Julkisen alan erityisasiantuntijat, 2470=Julkisen alan erityisasiantuntijat, 24702=Kunnallishallinnon erityisasiantuntijat, 24701=Valtionhallinnon erityisasiantuntijat, 246=Papit ym. uskonnollisen elämän erityisasiantuntija, 2460=Papit ym. uskonnollisen elämän erityisasiantuntija, 245=Toimittajat, taiteilijat ym., 2455=Näyttelijät ja ohjaajat, 24552=Teatteri- ja elokuvaohjaajat, 24551=Näyttelijät, 2454=Tanssitaiteilijat, 2453=Klassisen musiikin säveltäjät, muusikot ja laulaja, 2452=Kuvataiteilijat, taideteollisen alan suunnittelija, 24523=Taideteollisen alan suunnittelijat ja taiteilijat, 24522=Graafiset suunnittelijat, 24521=Kuvataiteilijat, 2451=Toimittajat, kirjailijat ym., 24515=Kirjailijat ja dramaturgit, 24514=Mainostoimittajat, 24513=Radio- ja tv-toimittajat, 24512=Lehden- ja kustannustoimittajat sekä kriitikot, 24511=Päällikkötoimittajat, 244=Yhteiskunta- ja sosiaalialan erityisasiantuntijat, 2446=Sosiaalialan erityisasiantuntijat, 24462=Sosiaalialan suunnittelijat, 24461=Sosiaalityöntekijät, 2445=Psykologit, psykoterapeutit ja puheterapeutit, 24453=Puheterapeutit, 24452=Psykoterapeutit, 24451=Psykologit, 2444=Kielentutkijat, kääntäjät ja tulkit, 2443=Historioitsijat ym., 2442=Yhteiskunta- ja kulttuuritutkijat, 2441=Ekonomistit, 243=Arkiston- ja kirjastonhoitajat sekä museoalan erit, 2432=Kirjastonhoitajat, informaatikot ym., 2431=Arkistonhoitajat ja museoalan erityisasiantuntijat, 24312=Museoalan erityisasiantuntijat, 24311=Arkistonhoitajat, 242=Lainopilliset erityisasiantuntijat, 2429=Muut lainopilliset erityisasiantuntijat, 2422=Tuomioistuinlakimiehet, 2421=Asianajajat ja syyttäjät, 241=Liike-elämän ja järjestöalan erityisasiantuntijat, 2419=Muut liike-elämän ja järjestöalan erityisasiantunt, 24194=Järjestöalan erityisasiantuntijat, 24193=Kuluttajaneuvojat ym., 24192=Tiedottajat, 24191=Mainonnan ja markkinoinnin erityisasiantuntijat, 2412=Henkilöstösuunnittelijat ym., 2411=Tilintarkastajat, kamreerit ym., 23=Opettajat ja muut opetusalan erityisasiantuntijat, 235=Muut opetusalan erityisasiantuntijat, 2359=Opinto-ohjaajat, 2352=Tarkastajat ja opetusmenetelmien erityisasiantunti, 2351=Muut opettajat ja koulutussuunnittelijat, 23512=Puhe- ja esiintymistaidon opettajat, 23511=Koulutuspäälliköt, -suunnittelijat ja kouluttajat, 234=Erityisopettajat, 2340=Erityisopettajat, 233=Luokanopettajat ja lastentarhanopettajat, 2332=Lastentarhanopettajat, 2331=Luokanopettajat, 232=Aineenopettajat ja lehtorit, 2323=Muiden oppilaitosten opettajat sekä yksityisopetta, 2322=Ammattikorkeakoulujen ja ammatillisten oppilaitost, 23222=Ammatillisten oppilaitosten lehtorit, 23221=Ammattikorkeakoulujen yliopettajat ja lehtorit, 2321=Peruskoulun ja lukion lehtorit ja tuntiopettajat, 23219=Muut peruskoulun ja lukion lehtorit ja tuntiopetta, 23215=Taito- ja taideaineiden opettajat, 23214=Humanististen ja luonnontieteellisten aineiden ope, 23213=Kieltenopettajat, 23212=Äidinkielenopettajat, 23211=Matemaattisten aineiden opettajat, 231=Yliopisto- ja korkeakouluopettajat, 2310=Yliopisto- ja korkeakouluopettajat, 23103=Assistentit ja tuntiopettajat, 23102=Lehtorit ja yliassistentit, 23101=Professorit, 22=Maa- ja metsätaloustieteiden ja terveydenhuollon e, 223=Ylihoitajat ja osastonhoitajat, 2230=Ylihoitajat ja osastonhoitajat, 22302=Osastonhoitajat, 22301=Ylihoitajat, 222=Lääkärit, proviisorit ja muut terveydenhuollon eri, 2229=Muut terveydenhuollon erityisasiantuntijat, 2224=Proviisorit, 2223=Eläinlääkärit, 2222=Hammaslääkärit, 2221=Lääkärit, 22213=Muut lääkärit, 22212=Erikoislääkärit ja osastonlääkärit, 22211=Ylilääkärit, 221=Maa- ja metsätaloustieteiden ym. erityisasiantunti, 2213=Maa- ja metsätalouden erityisasiantuntijat, 22132=Metsäalan erityisasiantuntijat, 22131=Maatalous-, puutarha- ja kalatalousalan erityisasi, 2212=Farmakologit, patologit ym., 22122=Patologit, 22121=Farmakologit, biokemistit ym., 2211=Biologit, kasvitieteilijät, eläintieteilijät ym., 21=Matemaattis-luonnontieteelliset ja tekniikan erity, 214=Arkkitehdit ja muut tekniikan erityisasiantuntijat, 2149=Muut tekniikan erityisasiantuntijat, 2148=Kartoituksen ja maanmittauksen erityisasiantuntija, 2147=Vuoriteollisuuden prosessitekniikan erityisasiantu, 2146=Puunjalostuksen ja kemian prosessitekniikan erityi, 2145=Konetekniikan erityisasiantuntijat, 2144=Elektroniikan ja informaatiotekniikan erityisasian, 2143=Sähkötekniikan erityisasiantuntijat, 2142=Maankäytön ja yhdyskuntarakentamisen erityisasiant, 2141=Talonrakennusalan erityisasiantuntijat, 213=Tietotekniikan erityisasiantuntijat, 2139=Muut tietotekniikan erityisasiantuntijat, 2131=Tietotekniikan suunnittelijat ja ohjelmoijat, 212=Matematiikan ja tilastotieteen erityisasiantuntija, 2122=Tilastotieteen erityisasiantuntijat, 2121=Matematiikan erityisasiantuntijat, 211=Fysiikan ja kemian erityisasiantuntijat, 2114=Geologit ja geofyysikot, 2113=Kemistit, 2112=Meteorologit, 2111=Fyysikot ja astronomit, 1=Johtajat ja ylimmät virkamiehet, 13=Pienyritysten johtajat, 131=Pienyritysten johtajat, 1319=Muut pienyritysten johtajat, 1318=Siivous- ja kauneudenhoitoalan ym. pienyritysten j, 1317=Yrityspalvelutoiminnan pienyritysten johtajat, 1316=Kuljetuksen, varastoinnin ja tietoliikenteen pieny, 1315=Hotelli- ja ravintola-alan pienyritysten johtajat, 1314=Kaupan ym. alojen pienyritysten johtajat, 1313=Rakennusalan pienyritysten johtajat, 1312=Pienteollisuuden johtajat, 1311=Maa- ja metsätalousalan pienyritysten johtajat, 12=Yritysten ja muiden toimintayksiköiden johtajat, 123=Asiantuntijajohtajat, 1239=Muut asiantuntijajohtajat, 1237=Tutkimus- ja kehitysjohtajat, 1236=Tietotekniikkajohtajat, 1235=Osto- ja varastopäälliköt, 1234=Mainos- ja tiedotusjohtajat, 1233=Myynti- ja markkinointijohtajat, 1232=Henkilöstöjohtajat, 1231=Talous- ja hallintojohtajat, 122=Tuotanto- ja linjajohtajat, 1229=Muiden yritysten ja toimintayksiköiden johtajat, 12299=Muut tuotanto- ja linjajohtajat, 12294=Kulttuurijohtajat, 12293=Liikunta- ja vapaa-aikatoiminnan johtajat, 12292=Sosiaali- ja terveydenhuoltoalan johtajat, 12291=Opetusalan johtajat ja rehtorit, 1228=Siivous- ja kauneudenhoitoalan ym. alojen johtajat, 1227=Yrityspalvelu- ym. yritysten johtajat, 1226=Kuljetuksen, varastoinnin ja tietoliikenteen johta, 12269=Muut kuljetuksen, varastoinnin ja tietoliikenteen, 12261=Laivan päälliköt (iso alus), 1225=Hotellinjohtajat ja ravintolapäälliköt, 1224=Kaupan ym. johtajat, 1223=Rakennusalan tuotantojohtajat, 1222=Teollisuuden tuotantojohtajat, 1221=Maa- ja metsätalouden johtajat, 121=Pääjohtajat ja toimitusjohtajat, 1210=Pääjohtajat ja toimitusjohtajat, 11=Ylimmät virkamiehet ja järjestöjen johtajat, 114=Järjestöjen johtajat, 1143=Muiden järjestöjen johtajat, 1142=Työmarkkina- ja elinkeinoelämän järjestöjen johtaj, 1141=Puolueiden johtajat, 111=Ylimmät virkamiehet, 1110=Ylimmät virkamiehet, 11103=Kuntien ja kaupunkien johtajat, 11102=Valtion piiri- ja paikallishallinnon johtajat, 11101=Valtion keskushallinnon johtajat, 0=Sotilaat, 01=Sotilaat, 011=Sotilaat, 0110=Sotilaat, 01105=Varusmiehet, 01104=Sotilasammattihenkilöstö, 01103=Opistoupseerit, 01102=Erikoisupseerit, 01101=Upseerit</v>
      </c>
      <c r="L1931" s="531"/>
      <c r="M1931" s="531"/>
      <c r="N1931" s="531"/>
      <c r="O1931" s="531"/>
      <c r="P1931" s="531"/>
      <c r="Q1931" s="531"/>
      <c r="R1931" s="531"/>
      <c r="S1931" s="531"/>
      <c r="T1931" s="531"/>
      <c r="U1931" s="531"/>
      <c r="V1931" s="531"/>
      <c r="W1931" s="531"/>
      <c r="X1931" s="531"/>
      <c r="Y1931" s="531"/>
      <c r="Z1931" s="531"/>
      <c r="AA1931" s="531"/>
      <c r="AB1931" s="531"/>
      <c r="AC1931" s="531"/>
      <c r="AD1931" s="531"/>
      <c r="AE1931" s="531"/>
      <c r="AF1931" s="531"/>
      <c r="AG1931" s="531"/>
      <c r="AH1931" s="531"/>
      <c r="AI1931" s="531"/>
      <c r="AJ1931" s="531"/>
    </row>
    <row r="1932" spans="1:36" s="442" customFormat="1" hidden="1" outlineLevel="1">
      <c r="A1932" s="533" t="s">
        <v>4661</v>
      </c>
      <c r="B1932" s="533" t="s">
        <v>4660</v>
      </c>
      <c r="C1932" s="533" t="s">
        <v>4659</v>
      </c>
      <c r="D1932" s="533" t="s">
        <v>4658</v>
      </c>
      <c r="E1932" s="533" t="s">
        <v>4657</v>
      </c>
      <c r="F1932" s="533" t="s">
        <v>4656</v>
      </c>
      <c r="G1932" s="533" t="s">
        <v>4655</v>
      </c>
      <c r="H1932" s="533" t="s">
        <v>4654</v>
      </c>
      <c r="I1932" s="533" t="s">
        <v>4653</v>
      </c>
      <c r="J1932" s="533" t="s">
        <v>4652</v>
      </c>
      <c r="K1932" s="533" t="s">
        <v>4651</v>
      </c>
      <c r="L1932" s="533" t="s">
        <v>4650</v>
      </c>
      <c r="M1932" s="533" t="s">
        <v>2669</v>
      </c>
      <c r="N1932" s="533" t="s">
        <v>4648</v>
      </c>
      <c r="O1932" s="533" t="s">
        <v>5436</v>
      </c>
    </row>
    <row r="1933" spans="1:36" s="442" customFormat="1" hidden="1" outlineLevel="1">
      <c r="A1933" s="442" t="s">
        <v>2467</v>
      </c>
      <c r="B1933" s="442" t="s">
        <v>16074</v>
      </c>
      <c r="C1933" s="442" t="s">
        <v>16074</v>
      </c>
      <c r="D1933" s="442" t="s">
        <v>16074</v>
      </c>
      <c r="E1933" s="442" t="s">
        <v>2464</v>
      </c>
      <c r="F1933" s="442">
        <v>0</v>
      </c>
      <c r="G1933" s="546">
        <v>36892</v>
      </c>
      <c r="H1933" s="546">
        <v>55153</v>
      </c>
      <c r="I1933" s="546">
        <v>39610</v>
      </c>
      <c r="J1933" s="442" t="s">
        <v>16075</v>
      </c>
      <c r="K1933" s="442">
        <v>1</v>
      </c>
      <c r="L1933" s="442" t="s">
        <v>2464</v>
      </c>
      <c r="M1933" s="442" t="s">
        <v>16076</v>
      </c>
      <c r="N1933" s="442" t="s">
        <v>2689</v>
      </c>
      <c r="O1933" s="442" t="s">
        <v>16077</v>
      </c>
    </row>
    <row r="1934" spans="1:36" s="442" customFormat="1" hidden="1" outlineLevel="1">
      <c r="A1934" s="442" t="s">
        <v>3774</v>
      </c>
      <c r="B1934" s="442" t="s">
        <v>16078</v>
      </c>
      <c r="C1934" s="442" t="s">
        <v>16078</v>
      </c>
      <c r="D1934" s="442" t="s">
        <v>16078</v>
      </c>
      <c r="E1934" s="442" t="s">
        <v>2467</v>
      </c>
      <c r="F1934" s="442">
        <v>1</v>
      </c>
      <c r="G1934" s="546">
        <v>36892</v>
      </c>
      <c r="H1934" s="546">
        <v>55153</v>
      </c>
      <c r="I1934" s="546">
        <v>39610</v>
      </c>
      <c r="J1934" s="442" t="s">
        <v>16075</v>
      </c>
      <c r="K1934" s="442">
        <v>1</v>
      </c>
      <c r="L1934" s="442" t="s">
        <v>2464</v>
      </c>
      <c r="M1934" s="442" t="s">
        <v>16079</v>
      </c>
      <c r="N1934" s="442" t="s">
        <v>2689</v>
      </c>
      <c r="O1934" s="442" t="s">
        <v>16080</v>
      </c>
    </row>
    <row r="1935" spans="1:36" s="442" customFormat="1" hidden="1" outlineLevel="1">
      <c r="A1935" s="442" t="s">
        <v>16081</v>
      </c>
      <c r="B1935" s="442" t="s">
        <v>16082</v>
      </c>
      <c r="C1935" s="442" t="s">
        <v>16082</v>
      </c>
      <c r="D1935" s="442" t="s">
        <v>16082</v>
      </c>
      <c r="E1935" s="442" t="s">
        <v>3774</v>
      </c>
      <c r="F1935" s="442">
        <v>2</v>
      </c>
      <c r="G1935" s="546">
        <v>36892</v>
      </c>
      <c r="H1935" s="546">
        <v>55153</v>
      </c>
      <c r="I1935" s="546">
        <v>39610</v>
      </c>
      <c r="J1935" s="442" t="s">
        <v>16075</v>
      </c>
      <c r="K1935" s="442">
        <v>1</v>
      </c>
      <c r="L1935" s="442" t="s">
        <v>2464</v>
      </c>
      <c r="M1935" s="442" t="s">
        <v>16083</v>
      </c>
      <c r="N1935" s="442" t="s">
        <v>2689</v>
      </c>
      <c r="O1935" s="442" t="s">
        <v>16084</v>
      </c>
    </row>
    <row r="1936" spans="1:36" s="442" customFormat="1" hidden="1" outlineLevel="1">
      <c r="A1936" s="442" t="s">
        <v>16085</v>
      </c>
      <c r="B1936" s="442" t="s">
        <v>16082</v>
      </c>
      <c r="C1936" s="442" t="s">
        <v>16082</v>
      </c>
      <c r="D1936" s="442" t="s">
        <v>16082</v>
      </c>
      <c r="E1936" s="442" t="s">
        <v>16081</v>
      </c>
      <c r="F1936" s="442">
        <v>3</v>
      </c>
      <c r="G1936" s="546">
        <v>36892</v>
      </c>
      <c r="H1936" s="546">
        <v>55153</v>
      </c>
      <c r="I1936" s="546">
        <v>39610</v>
      </c>
      <c r="J1936" s="442" t="s">
        <v>16075</v>
      </c>
      <c r="K1936" s="442">
        <v>1</v>
      </c>
      <c r="L1936" s="442" t="s">
        <v>2464</v>
      </c>
      <c r="M1936" s="442" t="s">
        <v>16086</v>
      </c>
      <c r="N1936" s="442" t="s">
        <v>2690</v>
      </c>
      <c r="O1936" s="442" t="s">
        <v>16084</v>
      </c>
    </row>
    <row r="1937" spans="1:15" s="442" customFormat="1" hidden="1" outlineLevel="1">
      <c r="A1937" s="442" t="s">
        <v>16087</v>
      </c>
      <c r="B1937" s="442" t="s">
        <v>16088</v>
      </c>
      <c r="C1937" s="442" t="s">
        <v>16088</v>
      </c>
      <c r="D1937" s="442" t="s">
        <v>16089</v>
      </c>
      <c r="E1937" s="442" t="s">
        <v>3774</v>
      </c>
      <c r="F1937" s="442">
        <v>2</v>
      </c>
      <c r="G1937" s="546">
        <v>36892</v>
      </c>
      <c r="H1937" s="546">
        <v>55153</v>
      </c>
      <c r="I1937" s="546">
        <v>39610</v>
      </c>
      <c r="J1937" s="442" t="s">
        <v>16075</v>
      </c>
      <c r="K1937" s="442">
        <v>1</v>
      </c>
      <c r="L1937" s="442" t="s">
        <v>2464</v>
      </c>
      <c r="M1937" s="442" t="s">
        <v>16090</v>
      </c>
      <c r="N1937" s="442" t="s">
        <v>2689</v>
      </c>
      <c r="O1937" s="442" t="s">
        <v>16091</v>
      </c>
    </row>
    <row r="1938" spans="1:15" s="442" customFormat="1" hidden="1" outlineLevel="1">
      <c r="A1938" s="442" t="s">
        <v>16092</v>
      </c>
      <c r="B1938" s="442" t="s">
        <v>16093</v>
      </c>
      <c r="C1938" s="442" t="s">
        <v>16093</v>
      </c>
      <c r="D1938" s="442" t="s">
        <v>16093</v>
      </c>
      <c r="E1938" s="442" t="s">
        <v>16087</v>
      </c>
      <c r="F1938" s="442">
        <v>3</v>
      </c>
      <c r="G1938" s="546">
        <v>36892</v>
      </c>
      <c r="H1938" s="546">
        <v>55153</v>
      </c>
      <c r="I1938" s="546">
        <v>39610</v>
      </c>
      <c r="J1938" s="442" t="s">
        <v>16075</v>
      </c>
      <c r="K1938" s="442">
        <v>1</v>
      </c>
      <c r="L1938" s="442" t="s">
        <v>2464</v>
      </c>
      <c r="M1938" s="442" t="s">
        <v>16094</v>
      </c>
      <c r="N1938" s="442" t="s">
        <v>2690</v>
      </c>
      <c r="O1938" s="442" t="s">
        <v>16095</v>
      </c>
    </row>
    <row r="1939" spans="1:15" s="442" customFormat="1" hidden="1" outlineLevel="1">
      <c r="A1939" s="442" t="s">
        <v>16096</v>
      </c>
      <c r="B1939" s="442" t="s">
        <v>16097</v>
      </c>
      <c r="C1939" s="442" t="s">
        <v>16097</v>
      </c>
      <c r="D1939" s="442" t="s">
        <v>16098</v>
      </c>
      <c r="E1939" s="442" t="s">
        <v>3774</v>
      </c>
      <c r="F1939" s="442">
        <v>2</v>
      </c>
      <c r="G1939" s="546">
        <v>36892</v>
      </c>
      <c r="H1939" s="546">
        <v>55153</v>
      </c>
      <c r="I1939" s="546">
        <v>39610</v>
      </c>
      <c r="J1939" s="442" t="s">
        <v>16075</v>
      </c>
      <c r="K1939" s="442">
        <v>1</v>
      </c>
      <c r="L1939" s="442" t="s">
        <v>2464</v>
      </c>
      <c r="M1939" s="442" t="s">
        <v>16099</v>
      </c>
      <c r="N1939" s="442" t="s">
        <v>2689</v>
      </c>
      <c r="O1939" s="442" t="s">
        <v>16100</v>
      </c>
    </row>
    <row r="1940" spans="1:15" s="442" customFormat="1" hidden="1" outlineLevel="1">
      <c r="A1940" s="442" t="s">
        <v>16101</v>
      </c>
      <c r="B1940" s="442" t="s">
        <v>16102</v>
      </c>
      <c r="C1940" s="442" t="s">
        <v>16102</v>
      </c>
      <c r="D1940" s="442" t="s">
        <v>16102</v>
      </c>
      <c r="E1940" s="442" t="s">
        <v>16096</v>
      </c>
      <c r="F1940" s="442">
        <v>3</v>
      </c>
      <c r="G1940" s="546">
        <v>36892</v>
      </c>
      <c r="H1940" s="546">
        <v>55153</v>
      </c>
      <c r="I1940" s="546">
        <v>39610</v>
      </c>
      <c r="J1940" s="442" t="s">
        <v>16075</v>
      </c>
      <c r="K1940" s="442">
        <v>1</v>
      </c>
      <c r="L1940" s="442" t="s">
        <v>2464</v>
      </c>
      <c r="M1940" s="442" t="s">
        <v>16103</v>
      </c>
      <c r="N1940" s="442" t="s">
        <v>2690</v>
      </c>
      <c r="O1940" s="442" t="s">
        <v>16104</v>
      </c>
    </row>
    <row r="1941" spans="1:15" s="442" customFormat="1" hidden="1" outlineLevel="1">
      <c r="A1941" s="442" t="s">
        <v>16105</v>
      </c>
      <c r="B1941" s="442" t="s">
        <v>16106</v>
      </c>
      <c r="C1941" s="442" t="s">
        <v>16106</v>
      </c>
      <c r="D1941" s="442" t="s">
        <v>16106</v>
      </c>
      <c r="E1941" s="442" t="s">
        <v>16096</v>
      </c>
      <c r="F1941" s="442">
        <v>3</v>
      </c>
      <c r="G1941" s="546">
        <v>36892</v>
      </c>
      <c r="H1941" s="546">
        <v>55153</v>
      </c>
      <c r="I1941" s="546">
        <v>39610</v>
      </c>
      <c r="J1941" s="442" t="s">
        <v>16075</v>
      </c>
      <c r="K1941" s="442">
        <v>1</v>
      </c>
      <c r="L1941" s="442" t="s">
        <v>2464</v>
      </c>
      <c r="M1941" s="442" t="s">
        <v>16107</v>
      </c>
      <c r="N1941" s="442" t="s">
        <v>2690</v>
      </c>
      <c r="O1941" s="442" t="s">
        <v>16108</v>
      </c>
    </row>
    <row r="1942" spans="1:15" s="442" customFormat="1" hidden="1" outlineLevel="1">
      <c r="A1942" s="442" t="s">
        <v>16109</v>
      </c>
      <c r="B1942" s="442" t="s">
        <v>16110</v>
      </c>
      <c r="C1942" s="442" t="s">
        <v>16110</v>
      </c>
      <c r="D1942" s="442" t="s">
        <v>16110</v>
      </c>
      <c r="E1942" s="442" t="s">
        <v>16096</v>
      </c>
      <c r="F1942" s="442">
        <v>3</v>
      </c>
      <c r="G1942" s="546">
        <v>36892</v>
      </c>
      <c r="H1942" s="546">
        <v>55153</v>
      </c>
      <c r="I1942" s="546">
        <v>39610</v>
      </c>
      <c r="J1942" s="442" t="s">
        <v>16075</v>
      </c>
      <c r="K1942" s="442">
        <v>1</v>
      </c>
      <c r="L1942" s="442" t="s">
        <v>2464</v>
      </c>
      <c r="M1942" s="442" t="s">
        <v>16111</v>
      </c>
      <c r="N1942" s="442" t="s">
        <v>2690</v>
      </c>
      <c r="O1942" s="442" t="s">
        <v>16112</v>
      </c>
    </row>
    <row r="1943" spans="1:15" s="442" customFormat="1" hidden="1" outlineLevel="1">
      <c r="A1943" s="442" t="s">
        <v>3778</v>
      </c>
      <c r="B1943" s="442" t="s">
        <v>16113</v>
      </c>
      <c r="C1943" s="442" t="s">
        <v>16113</v>
      </c>
      <c r="D1943" s="442" t="s">
        <v>16113</v>
      </c>
      <c r="E1943" s="442" t="s">
        <v>2467</v>
      </c>
      <c r="F1943" s="442">
        <v>1</v>
      </c>
      <c r="G1943" s="546">
        <v>36892</v>
      </c>
      <c r="H1943" s="546">
        <v>55153</v>
      </c>
      <c r="I1943" s="546">
        <v>39610</v>
      </c>
      <c r="J1943" s="442" t="s">
        <v>16075</v>
      </c>
      <c r="K1943" s="442">
        <v>1</v>
      </c>
      <c r="L1943" s="442" t="s">
        <v>2464</v>
      </c>
      <c r="M1943" s="442" t="s">
        <v>16114</v>
      </c>
      <c r="N1943" s="442" t="s">
        <v>2689</v>
      </c>
      <c r="O1943" s="442" t="s">
        <v>16115</v>
      </c>
    </row>
    <row r="1944" spans="1:15" s="442" customFormat="1" hidden="1" outlineLevel="1">
      <c r="A1944" s="442" t="s">
        <v>16116</v>
      </c>
      <c r="B1944" s="442" t="s">
        <v>16113</v>
      </c>
      <c r="C1944" s="442" t="s">
        <v>16113</v>
      </c>
      <c r="D1944" s="442" t="s">
        <v>16113</v>
      </c>
      <c r="E1944" s="442" t="s">
        <v>3778</v>
      </c>
      <c r="F1944" s="442">
        <v>2</v>
      </c>
      <c r="G1944" s="546">
        <v>36892</v>
      </c>
      <c r="H1944" s="546">
        <v>55153</v>
      </c>
      <c r="I1944" s="546">
        <v>39610</v>
      </c>
      <c r="J1944" s="442" t="s">
        <v>16075</v>
      </c>
      <c r="K1944" s="442">
        <v>1</v>
      </c>
      <c r="L1944" s="442" t="s">
        <v>2464</v>
      </c>
      <c r="M1944" s="442" t="s">
        <v>16117</v>
      </c>
      <c r="N1944" s="442" t="s">
        <v>2689</v>
      </c>
      <c r="O1944" s="442" t="s">
        <v>16115</v>
      </c>
    </row>
    <row r="1945" spans="1:15" s="442" customFormat="1" hidden="1" outlineLevel="1">
      <c r="A1945" s="442" t="s">
        <v>16118</v>
      </c>
      <c r="B1945" s="442" t="s">
        <v>16113</v>
      </c>
      <c r="C1945" s="442" t="s">
        <v>16113</v>
      </c>
      <c r="D1945" s="442" t="s">
        <v>16113</v>
      </c>
      <c r="E1945" s="442" t="s">
        <v>16116</v>
      </c>
      <c r="F1945" s="442">
        <v>3</v>
      </c>
      <c r="G1945" s="546">
        <v>36892</v>
      </c>
      <c r="H1945" s="546">
        <v>55153</v>
      </c>
      <c r="I1945" s="546">
        <v>39610</v>
      </c>
      <c r="J1945" s="442" t="s">
        <v>16075</v>
      </c>
      <c r="K1945" s="442">
        <v>1</v>
      </c>
      <c r="L1945" s="442" t="s">
        <v>2464</v>
      </c>
      <c r="M1945" s="442" t="s">
        <v>16119</v>
      </c>
      <c r="N1945" s="442" t="s">
        <v>2690</v>
      </c>
      <c r="O1945" s="442" t="s">
        <v>16115</v>
      </c>
    </row>
    <row r="1946" spans="1:15" s="442" customFormat="1" hidden="1" outlineLevel="1">
      <c r="A1946" s="442" t="s">
        <v>3783</v>
      </c>
      <c r="B1946" s="442" t="s">
        <v>16120</v>
      </c>
      <c r="C1946" s="442" t="s">
        <v>16120</v>
      </c>
      <c r="D1946" s="442" t="s">
        <v>16120</v>
      </c>
      <c r="E1946" s="442" t="s">
        <v>2467</v>
      </c>
      <c r="F1946" s="442">
        <v>1</v>
      </c>
      <c r="G1946" s="546">
        <v>36892</v>
      </c>
      <c r="H1946" s="546">
        <v>55153</v>
      </c>
      <c r="I1946" s="546">
        <v>39610</v>
      </c>
      <c r="J1946" s="442" t="s">
        <v>16075</v>
      </c>
      <c r="K1946" s="442">
        <v>1</v>
      </c>
      <c r="L1946" s="442" t="s">
        <v>2464</v>
      </c>
      <c r="M1946" s="442" t="s">
        <v>16121</v>
      </c>
      <c r="N1946" s="442" t="s">
        <v>2689</v>
      </c>
      <c r="O1946" s="442" t="s">
        <v>16122</v>
      </c>
    </row>
    <row r="1947" spans="1:15" s="442" customFormat="1" hidden="1" outlineLevel="1">
      <c r="A1947" s="442" t="s">
        <v>16123</v>
      </c>
      <c r="B1947" s="442" t="s">
        <v>16124</v>
      </c>
      <c r="C1947" s="442" t="s">
        <v>16124</v>
      </c>
      <c r="D1947" s="442" t="s">
        <v>16124</v>
      </c>
      <c r="E1947" s="442" t="s">
        <v>3783</v>
      </c>
      <c r="F1947" s="442">
        <v>2</v>
      </c>
      <c r="G1947" s="546">
        <v>36892</v>
      </c>
      <c r="H1947" s="546">
        <v>55153</v>
      </c>
      <c r="I1947" s="546">
        <v>39610</v>
      </c>
      <c r="J1947" s="442" t="s">
        <v>16075</v>
      </c>
      <c r="K1947" s="442">
        <v>1</v>
      </c>
      <c r="L1947" s="442" t="s">
        <v>2464</v>
      </c>
      <c r="M1947" s="442" t="s">
        <v>16125</v>
      </c>
      <c r="N1947" s="442" t="s">
        <v>2689</v>
      </c>
      <c r="O1947" s="442" t="s">
        <v>16126</v>
      </c>
    </row>
    <row r="1948" spans="1:15" s="442" customFormat="1" hidden="1" outlineLevel="1">
      <c r="A1948" s="442" t="s">
        <v>16127</v>
      </c>
      <c r="B1948" s="442" t="s">
        <v>16128</v>
      </c>
      <c r="C1948" s="442" t="s">
        <v>16128</v>
      </c>
      <c r="D1948" s="442" t="s">
        <v>16128</v>
      </c>
      <c r="E1948" s="442" t="s">
        <v>16123</v>
      </c>
      <c r="F1948" s="442">
        <v>3</v>
      </c>
      <c r="G1948" s="546">
        <v>36892</v>
      </c>
      <c r="H1948" s="546">
        <v>55153</v>
      </c>
      <c r="I1948" s="546">
        <v>39610</v>
      </c>
      <c r="J1948" s="442" t="s">
        <v>16075</v>
      </c>
      <c r="K1948" s="442">
        <v>1</v>
      </c>
      <c r="L1948" s="442" t="s">
        <v>2464</v>
      </c>
      <c r="M1948" s="442" t="s">
        <v>16129</v>
      </c>
      <c r="N1948" s="442" t="s">
        <v>2690</v>
      </c>
      <c r="O1948" s="442" t="s">
        <v>16130</v>
      </c>
    </row>
    <row r="1949" spans="1:15" s="442" customFormat="1" hidden="1" outlineLevel="1">
      <c r="A1949" s="442" t="s">
        <v>16131</v>
      </c>
      <c r="B1949" s="442" t="s">
        <v>16132</v>
      </c>
      <c r="C1949" s="442" t="s">
        <v>16132</v>
      </c>
      <c r="D1949" s="442" t="s">
        <v>16132</v>
      </c>
      <c r="E1949" s="442" t="s">
        <v>16123</v>
      </c>
      <c r="F1949" s="442">
        <v>3</v>
      </c>
      <c r="G1949" s="546">
        <v>36892</v>
      </c>
      <c r="H1949" s="546">
        <v>55153</v>
      </c>
      <c r="I1949" s="546">
        <v>39610</v>
      </c>
      <c r="J1949" s="442" t="s">
        <v>16075</v>
      </c>
      <c r="K1949" s="442">
        <v>1</v>
      </c>
      <c r="L1949" s="442" t="s">
        <v>2464</v>
      </c>
      <c r="M1949" s="442" t="s">
        <v>16133</v>
      </c>
      <c r="N1949" s="442" t="s">
        <v>2690</v>
      </c>
      <c r="O1949" s="442" t="s">
        <v>16134</v>
      </c>
    </row>
    <row r="1950" spans="1:15" s="442" customFormat="1" hidden="1" outlineLevel="1">
      <c r="A1950" s="442" t="s">
        <v>16135</v>
      </c>
      <c r="B1950" s="442" t="s">
        <v>16136</v>
      </c>
      <c r="C1950" s="442" t="s">
        <v>16136</v>
      </c>
      <c r="D1950" s="442" t="s">
        <v>16136</v>
      </c>
      <c r="E1950" s="442" t="s">
        <v>3783</v>
      </c>
      <c r="F1950" s="442">
        <v>2</v>
      </c>
      <c r="G1950" s="546">
        <v>36892</v>
      </c>
      <c r="H1950" s="546">
        <v>55153</v>
      </c>
      <c r="I1950" s="546">
        <v>39610</v>
      </c>
      <c r="J1950" s="442" t="s">
        <v>16075</v>
      </c>
      <c r="K1950" s="442">
        <v>1</v>
      </c>
      <c r="L1950" s="442" t="s">
        <v>2464</v>
      </c>
      <c r="M1950" s="442" t="s">
        <v>16137</v>
      </c>
      <c r="N1950" s="442" t="s">
        <v>2689</v>
      </c>
      <c r="O1950" s="442" t="s">
        <v>16138</v>
      </c>
    </row>
    <row r="1951" spans="1:15" s="442" customFormat="1" hidden="1" outlineLevel="1">
      <c r="A1951" s="442" t="s">
        <v>16139</v>
      </c>
      <c r="B1951" s="442" t="s">
        <v>16140</v>
      </c>
      <c r="C1951" s="442" t="s">
        <v>16140</v>
      </c>
      <c r="D1951" s="442" t="s">
        <v>16140</v>
      </c>
      <c r="E1951" s="442" t="s">
        <v>16135</v>
      </c>
      <c r="F1951" s="442">
        <v>3</v>
      </c>
      <c r="G1951" s="546">
        <v>36892</v>
      </c>
      <c r="H1951" s="546">
        <v>55153</v>
      </c>
      <c r="I1951" s="546">
        <v>39610</v>
      </c>
      <c r="J1951" s="442" t="s">
        <v>16075</v>
      </c>
      <c r="K1951" s="442">
        <v>1</v>
      </c>
      <c r="L1951" s="442" t="s">
        <v>2464</v>
      </c>
      <c r="M1951" s="442" t="s">
        <v>16141</v>
      </c>
      <c r="N1951" s="442" t="s">
        <v>2690</v>
      </c>
      <c r="O1951" s="442" t="s">
        <v>16142</v>
      </c>
    </row>
    <row r="1952" spans="1:15" s="442" customFormat="1" hidden="1" outlineLevel="1">
      <c r="A1952" s="442" t="s">
        <v>16143</v>
      </c>
      <c r="B1952" s="442" t="s">
        <v>16144</v>
      </c>
      <c r="C1952" s="442" t="s">
        <v>16144</v>
      </c>
      <c r="D1952" s="442" t="s">
        <v>16144</v>
      </c>
      <c r="E1952" s="442" t="s">
        <v>16135</v>
      </c>
      <c r="F1952" s="442">
        <v>3</v>
      </c>
      <c r="G1952" s="546">
        <v>36892</v>
      </c>
      <c r="H1952" s="546">
        <v>55153</v>
      </c>
      <c r="I1952" s="546">
        <v>39610</v>
      </c>
      <c r="J1952" s="442" t="s">
        <v>16075</v>
      </c>
      <c r="K1952" s="442">
        <v>1</v>
      </c>
      <c r="L1952" s="442" t="s">
        <v>2464</v>
      </c>
      <c r="M1952" s="442" t="s">
        <v>16145</v>
      </c>
      <c r="N1952" s="442" t="s">
        <v>2690</v>
      </c>
      <c r="O1952" s="442" t="s">
        <v>16146</v>
      </c>
    </row>
    <row r="1953" spans="1:15" s="442" customFormat="1" hidden="1" outlineLevel="1">
      <c r="A1953" s="442" t="s">
        <v>16147</v>
      </c>
      <c r="B1953" s="442" t="s">
        <v>16148</v>
      </c>
      <c r="C1953" s="442" t="s">
        <v>16148</v>
      </c>
      <c r="D1953" s="442" t="s">
        <v>16148</v>
      </c>
      <c r="E1953" s="442" t="s">
        <v>16135</v>
      </c>
      <c r="F1953" s="442">
        <v>3</v>
      </c>
      <c r="G1953" s="546">
        <v>36892</v>
      </c>
      <c r="H1953" s="546">
        <v>55153</v>
      </c>
      <c r="I1953" s="546">
        <v>39610</v>
      </c>
      <c r="J1953" s="442" t="s">
        <v>16075</v>
      </c>
      <c r="K1953" s="442">
        <v>1</v>
      </c>
      <c r="L1953" s="442" t="s">
        <v>2464</v>
      </c>
      <c r="M1953" s="442" t="s">
        <v>16149</v>
      </c>
      <c r="N1953" s="442" t="s">
        <v>2690</v>
      </c>
      <c r="O1953" s="442" t="s">
        <v>16150</v>
      </c>
    </row>
    <row r="1954" spans="1:15" s="442" customFormat="1" hidden="1" outlineLevel="1">
      <c r="A1954" s="442" t="s">
        <v>16151</v>
      </c>
      <c r="B1954" s="442" t="s">
        <v>16152</v>
      </c>
      <c r="C1954" s="442" t="s">
        <v>16152</v>
      </c>
      <c r="D1954" s="442" t="s">
        <v>16152</v>
      </c>
      <c r="E1954" s="442" t="s">
        <v>3783</v>
      </c>
      <c r="F1954" s="442">
        <v>2</v>
      </c>
      <c r="G1954" s="546">
        <v>36892</v>
      </c>
      <c r="H1954" s="546">
        <v>55153</v>
      </c>
      <c r="I1954" s="546">
        <v>39610</v>
      </c>
      <c r="J1954" s="442" t="s">
        <v>16075</v>
      </c>
      <c r="K1954" s="442">
        <v>1</v>
      </c>
      <c r="L1954" s="442" t="s">
        <v>2464</v>
      </c>
      <c r="M1954" s="442" t="s">
        <v>16153</v>
      </c>
      <c r="N1954" s="442" t="s">
        <v>2689</v>
      </c>
      <c r="O1954" s="442" t="s">
        <v>16154</v>
      </c>
    </row>
    <row r="1955" spans="1:15" s="442" customFormat="1" hidden="1" outlineLevel="1">
      <c r="A1955" s="442" t="s">
        <v>16155</v>
      </c>
      <c r="B1955" s="442" t="s">
        <v>16156</v>
      </c>
      <c r="C1955" s="442" t="s">
        <v>16156</v>
      </c>
      <c r="D1955" s="442" t="s">
        <v>16156</v>
      </c>
      <c r="E1955" s="442" t="s">
        <v>16151</v>
      </c>
      <c r="F1955" s="442">
        <v>3</v>
      </c>
      <c r="G1955" s="546">
        <v>36892</v>
      </c>
      <c r="H1955" s="546">
        <v>55153</v>
      </c>
      <c r="I1955" s="546">
        <v>39610</v>
      </c>
      <c r="J1955" s="442" t="s">
        <v>16075</v>
      </c>
      <c r="K1955" s="442">
        <v>1</v>
      </c>
      <c r="L1955" s="442" t="s">
        <v>2464</v>
      </c>
      <c r="M1955" s="442" t="s">
        <v>16157</v>
      </c>
      <c r="N1955" s="442" t="s">
        <v>2690</v>
      </c>
      <c r="O1955" s="442" t="s">
        <v>16158</v>
      </c>
    </row>
    <row r="1956" spans="1:15" s="442" customFormat="1" hidden="1" outlineLevel="1">
      <c r="A1956" s="442" t="s">
        <v>16159</v>
      </c>
      <c r="B1956" s="442" t="s">
        <v>16160</v>
      </c>
      <c r="C1956" s="442" t="s">
        <v>16160</v>
      </c>
      <c r="D1956" s="442" t="s">
        <v>16160</v>
      </c>
      <c r="E1956" s="442" t="s">
        <v>16151</v>
      </c>
      <c r="F1956" s="442">
        <v>3</v>
      </c>
      <c r="G1956" s="546">
        <v>36892</v>
      </c>
      <c r="H1956" s="546">
        <v>55153</v>
      </c>
      <c r="I1956" s="546">
        <v>39610</v>
      </c>
      <c r="J1956" s="442" t="s">
        <v>16075</v>
      </c>
      <c r="K1956" s="442">
        <v>1</v>
      </c>
      <c r="L1956" s="442" t="s">
        <v>2464</v>
      </c>
      <c r="M1956" s="442" t="s">
        <v>16161</v>
      </c>
      <c r="N1956" s="442" t="s">
        <v>2690</v>
      </c>
      <c r="O1956" s="442" t="s">
        <v>16162</v>
      </c>
    </row>
    <row r="1957" spans="1:15" s="442" customFormat="1" hidden="1" outlineLevel="1">
      <c r="A1957" s="442" t="s">
        <v>16163</v>
      </c>
      <c r="B1957" s="442" t="s">
        <v>16164</v>
      </c>
      <c r="C1957" s="442" t="s">
        <v>16164</v>
      </c>
      <c r="D1957" s="442" t="s">
        <v>16165</v>
      </c>
      <c r="E1957" s="442" t="s">
        <v>3783</v>
      </c>
      <c r="F1957" s="442">
        <v>2</v>
      </c>
      <c r="G1957" s="546">
        <v>36892</v>
      </c>
      <c r="H1957" s="546">
        <v>55153</v>
      </c>
      <c r="I1957" s="546">
        <v>39610</v>
      </c>
      <c r="J1957" s="442" t="s">
        <v>16075</v>
      </c>
      <c r="K1957" s="442">
        <v>1</v>
      </c>
      <c r="L1957" s="442" t="s">
        <v>2464</v>
      </c>
      <c r="M1957" s="442" t="s">
        <v>16166</v>
      </c>
      <c r="N1957" s="442" t="s">
        <v>2689</v>
      </c>
      <c r="O1957" s="442" t="s">
        <v>16167</v>
      </c>
    </row>
    <row r="1958" spans="1:15" s="442" customFormat="1" hidden="1" outlineLevel="1">
      <c r="A1958" s="442" t="s">
        <v>16168</v>
      </c>
      <c r="B1958" s="442" t="s">
        <v>16169</v>
      </c>
      <c r="C1958" s="442" t="s">
        <v>16169</v>
      </c>
      <c r="D1958" s="442" t="s">
        <v>16169</v>
      </c>
      <c r="E1958" s="442" t="s">
        <v>16163</v>
      </c>
      <c r="F1958" s="442">
        <v>3</v>
      </c>
      <c r="G1958" s="546">
        <v>36892</v>
      </c>
      <c r="H1958" s="546">
        <v>55153</v>
      </c>
      <c r="I1958" s="546">
        <v>39610</v>
      </c>
      <c r="J1958" s="442" t="s">
        <v>16075</v>
      </c>
      <c r="K1958" s="442">
        <v>1</v>
      </c>
      <c r="L1958" s="442" t="s">
        <v>2464</v>
      </c>
      <c r="M1958" s="442" t="s">
        <v>16170</v>
      </c>
      <c r="N1958" s="442" t="s">
        <v>2690</v>
      </c>
      <c r="O1958" s="442" t="s">
        <v>16171</v>
      </c>
    </row>
    <row r="1959" spans="1:15" s="442" customFormat="1" hidden="1" outlineLevel="1">
      <c r="A1959" s="442" t="s">
        <v>16172</v>
      </c>
      <c r="B1959" s="442" t="s">
        <v>16173</v>
      </c>
      <c r="C1959" s="442" t="s">
        <v>16173</v>
      </c>
      <c r="D1959" s="442" t="s">
        <v>16174</v>
      </c>
      <c r="E1959" s="442" t="s">
        <v>16163</v>
      </c>
      <c r="F1959" s="442">
        <v>3</v>
      </c>
      <c r="G1959" s="546">
        <v>36892</v>
      </c>
      <c r="H1959" s="546">
        <v>55153</v>
      </c>
      <c r="I1959" s="546">
        <v>39610</v>
      </c>
      <c r="J1959" s="442" t="s">
        <v>16075</v>
      </c>
      <c r="K1959" s="442">
        <v>1</v>
      </c>
      <c r="L1959" s="442" t="s">
        <v>2464</v>
      </c>
      <c r="M1959" s="442" t="s">
        <v>16175</v>
      </c>
      <c r="N1959" s="442" t="s">
        <v>2689</v>
      </c>
      <c r="O1959" s="442" t="s">
        <v>16176</v>
      </c>
    </row>
    <row r="1960" spans="1:15" s="442" customFormat="1" hidden="1" outlineLevel="1">
      <c r="A1960" s="442" t="s">
        <v>16177</v>
      </c>
      <c r="B1960" s="442" t="s">
        <v>16178</v>
      </c>
      <c r="C1960" s="442" t="s">
        <v>16178</v>
      </c>
      <c r="D1960" s="442" t="s">
        <v>16178</v>
      </c>
      <c r="E1960" s="442" t="s">
        <v>16172</v>
      </c>
      <c r="F1960" s="442">
        <v>4</v>
      </c>
      <c r="G1960" s="546">
        <v>36892</v>
      </c>
      <c r="H1960" s="546">
        <v>55153</v>
      </c>
      <c r="I1960" s="546">
        <v>39610</v>
      </c>
      <c r="J1960" s="442" t="s">
        <v>16075</v>
      </c>
      <c r="K1960" s="442">
        <v>1</v>
      </c>
      <c r="L1960" s="442" t="s">
        <v>2464</v>
      </c>
      <c r="M1960" s="442" t="s">
        <v>16179</v>
      </c>
      <c r="N1960" s="442" t="s">
        <v>2690</v>
      </c>
      <c r="O1960" s="442" t="s">
        <v>16180</v>
      </c>
    </row>
    <row r="1961" spans="1:15" s="442" customFormat="1" hidden="1" outlineLevel="1">
      <c r="A1961" s="442" t="s">
        <v>16181</v>
      </c>
      <c r="B1961" s="442" t="s">
        <v>16182</v>
      </c>
      <c r="C1961" s="442" t="s">
        <v>16182</v>
      </c>
      <c r="D1961" s="442" t="s">
        <v>16182</v>
      </c>
      <c r="E1961" s="442" t="s">
        <v>16172</v>
      </c>
      <c r="F1961" s="442">
        <v>4</v>
      </c>
      <c r="G1961" s="546">
        <v>36892</v>
      </c>
      <c r="H1961" s="546">
        <v>55153</v>
      </c>
      <c r="I1961" s="546">
        <v>39610</v>
      </c>
      <c r="J1961" s="442" t="s">
        <v>16075</v>
      </c>
      <c r="K1961" s="442">
        <v>1</v>
      </c>
      <c r="L1961" s="442" t="s">
        <v>2464</v>
      </c>
      <c r="M1961" s="442" t="s">
        <v>16183</v>
      </c>
      <c r="N1961" s="442" t="s">
        <v>2690</v>
      </c>
      <c r="O1961" s="442" t="s">
        <v>16184</v>
      </c>
    </row>
    <row r="1962" spans="1:15" s="442" customFormat="1" hidden="1" outlineLevel="1">
      <c r="A1962" s="442" t="s">
        <v>16185</v>
      </c>
      <c r="B1962" s="442" t="s">
        <v>16186</v>
      </c>
      <c r="C1962" s="442" t="s">
        <v>16186</v>
      </c>
      <c r="D1962" s="442" t="s">
        <v>16186</v>
      </c>
      <c r="E1962" s="442" t="s">
        <v>16172</v>
      </c>
      <c r="F1962" s="442">
        <v>4</v>
      </c>
      <c r="G1962" s="546">
        <v>36892</v>
      </c>
      <c r="H1962" s="546">
        <v>55153</v>
      </c>
      <c r="I1962" s="546">
        <v>39610</v>
      </c>
      <c r="J1962" s="442" t="s">
        <v>16075</v>
      </c>
      <c r="K1962" s="442">
        <v>1</v>
      </c>
      <c r="L1962" s="442" t="s">
        <v>2464</v>
      </c>
      <c r="M1962" s="442" t="s">
        <v>16187</v>
      </c>
      <c r="N1962" s="442" t="s">
        <v>2690</v>
      </c>
      <c r="O1962" s="442" t="s">
        <v>16188</v>
      </c>
    </row>
    <row r="1963" spans="1:15" s="442" customFormat="1" hidden="1" outlineLevel="1">
      <c r="A1963" s="442" t="s">
        <v>16189</v>
      </c>
      <c r="B1963" s="442" t="s">
        <v>16190</v>
      </c>
      <c r="C1963" s="442" t="s">
        <v>16190</v>
      </c>
      <c r="D1963" s="442" t="s">
        <v>16190</v>
      </c>
      <c r="E1963" s="442" t="s">
        <v>16163</v>
      </c>
      <c r="F1963" s="442">
        <v>3</v>
      </c>
      <c r="G1963" s="546">
        <v>36892</v>
      </c>
      <c r="H1963" s="546">
        <v>55153</v>
      </c>
      <c r="I1963" s="546">
        <v>39610</v>
      </c>
      <c r="J1963" s="442" t="s">
        <v>16075</v>
      </c>
      <c r="K1963" s="442">
        <v>1</v>
      </c>
      <c r="L1963" s="442" t="s">
        <v>2464</v>
      </c>
      <c r="M1963" s="442" t="s">
        <v>16191</v>
      </c>
      <c r="N1963" s="442" t="s">
        <v>2690</v>
      </c>
      <c r="O1963" s="442" t="s">
        <v>16192</v>
      </c>
    </row>
    <row r="1964" spans="1:15" s="442" customFormat="1" hidden="1" outlineLevel="1">
      <c r="A1964" s="442" t="s">
        <v>16193</v>
      </c>
      <c r="B1964" s="442" t="s">
        <v>16194</v>
      </c>
      <c r="C1964" s="442" t="s">
        <v>16194</v>
      </c>
      <c r="D1964" s="442" t="s">
        <v>16194</v>
      </c>
      <c r="E1964" s="442" t="s">
        <v>3783</v>
      </c>
      <c r="F1964" s="442">
        <v>2</v>
      </c>
      <c r="G1964" s="546">
        <v>36892</v>
      </c>
      <c r="H1964" s="546">
        <v>55153</v>
      </c>
      <c r="I1964" s="546">
        <v>39610</v>
      </c>
      <c r="J1964" s="442" t="s">
        <v>16075</v>
      </c>
      <c r="K1964" s="442">
        <v>1</v>
      </c>
      <c r="L1964" s="442" t="s">
        <v>2464</v>
      </c>
      <c r="M1964" s="442" t="s">
        <v>16195</v>
      </c>
      <c r="N1964" s="442" t="s">
        <v>2689</v>
      </c>
      <c r="O1964" s="442" t="s">
        <v>16196</v>
      </c>
    </row>
    <row r="1965" spans="1:15" s="442" customFormat="1" hidden="1" outlineLevel="1">
      <c r="A1965" s="442" t="s">
        <v>16197</v>
      </c>
      <c r="B1965" s="442" t="s">
        <v>16194</v>
      </c>
      <c r="C1965" s="442" t="s">
        <v>16194</v>
      </c>
      <c r="D1965" s="442" t="s">
        <v>16194</v>
      </c>
      <c r="E1965" s="442" t="s">
        <v>16193</v>
      </c>
      <c r="F1965" s="442">
        <v>3</v>
      </c>
      <c r="G1965" s="546">
        <v>36892</v>
      </c>
      <c r="H1965" s="546">
        <v>55153</v>
      </c>
      <c r="I1965" s="546">
        <v>39610</v>
      </c>
      <c r="J1965" s="442" t="s">
        <v>16075</v>
      </c>
      <c r="K1965" s="442">
        <v>1</v>
      </c>
      <c r="L1965" s="442" t="s">
        <v>2464</v>
      </c>
      <c r="M1965" s="442" t="s">
        <v>16198</v>
      </c>
      <c r="N1965" s="442" t="s">
        <v>2690</v>
      </c>
      <c r="O1965" s="442" t="s">
        <v>16196</v>
      </c>
    </row>
    <row r="1966" spans="1:15" s="442" customFormat="1" hidden="1" outlineLevel="1">
      <c r="A1966" s="442" t="s">
        <v>16199</v>
      </c>
      <c r="B1966" s="442" t="s">
        <v>16200</v>
      </c>
      <c r="C1966" s="442" t="s">
        <v>16200</v>
      </c>
      <c r="D1966" s="442" t="s">
        <v>16200</v>
      </c>
      <c r="E1966" s="442" t="s">
        <v>3783</v>
      </c>
      <c r="F1966" s="442">
        <v>2</v>
      </c>
      <c r="G1966" s="546">
        <v>36892</v>
      </c>
      <c r="H1966" s="546">
        <v>55153</v>
      </c>
      <c r="I1966" s="546">
        <v>39610</v>
      </c>
      <c r="J1966" s="442" t="s">
        <v>16075</v>
      </c>
      <c r="K1966" s="442">
        <v>1</v>
      </c>
      <c r="L1966" s="442" t="s">
        <v>2464</v>
      </c>
      <c r="M1966" s="442" t="s">
        <v>16201</v>
      </c>
      <c r="N1966" s="442" t="s">
        <v>2689</v>
      </c>
      <c r="O1966" s="442" t="s">
        <v>16202</v>
      </c>
    </row>
    <row r="1967" spans="1:15" s="442" customFormat="1" hidden="1" outlineLevel="1">
      <c r="A1967" s="442" t="s">
        <v>16203</v>
      </c>
      <c r="B1967" s="442" t="s">
        <v>16204</v>
      </c>
      <c r="C1967" s="442" t="s">
        <v>16204</v>
      </c>
      <c r="D1967" s="442" t="s">
        <v>16204</v>
      </c>
      <c r="E1967" s="442" t="s">
        <v>16199</v>
      </c>
      <c r="F1967" s="442">
        <v>3</v>
      </c>
      <c r="G1967" s="546">
        <v>36892</v>
      </c>
      <c r="H1967" s="546">
        <v>55153</v>
      </c>
      <c r="I1967" s="546">
        <v>39610</v>
      </c>
      <c r="J1967" s="442" t="s">
        <v>16075</v>
      </c>
      <c r="K1967" s="442">
        <v>1</v>
      </c>
      <c r="L1967" s="442" t="s">
        <v>2464</v>
      </c>
      <c r="M1967" s="442" t="s">
        <v>16205</v>
      </c>
      <c r="N1967" s="442" t="s">
        <v>2690</v>
      </c>
      <c r="O1967" s="442" t="s">
        <v>16206</v>
      </c>
    </row>
    <row r="1968" spans="1:15" s="442" customFormat="1" hidden="1" outlineLevel="1">
      <c r="A1968" s="442" t="s">
        <v>16207</v>
      </c>
      <c r="B1968" s="442" t="s">
        <v>16208</v>
      </c>
      <c r="C1968" s="442" t="s">
        <v>16208</v>
      </c>
      <c r="D1968" s="442" t="s">
        <v>16208</v>
      </c>
      <c r="E1968" s="442" t="s">
        <v>16199</v>
      </c>
      <c r="F1968" s="442">
        <v>3</v>
      </c>
      <c r="G1968" s="546">
        <v>36892</v>
      </c>
      <c r="H1968" s="546">
        <v>55153</v>
      </c>
      <c r="I1968" s="546">
        <v>39610</v>
      </c>
      <c r="J1968" s="442" t="s">
        <v>16075</v>
      </c>
      <c r="K1968" s="442">
        <v>1</v>
      </c>
      <c r="L1968" s="442" t="s">
        <v>2464</v>
      </c>
      <c r="M1968" s="442" t="s">
        <v>16209</v>
      </c>
      <c r="N1968" s="442" t="s">
        <v>2690</v>
      </c>
      <c r="O1968" s="442" t="s">
        <v>16210</v>
      </c>
    </row>
    <row r="1969" spans="1:15" s="442" customFormat="1" hidden="1" outlineLevel="1">
      <c r="A1969" s="442" t="s">
        <v>2472</v>
      </c>
      <c r="B1969" s="442" t="s">
        <v>16211</v>
      </c>
      <c r="C1969" s="442" t="s">
        <v>16211</v>
      </c>
      <c r="D1969" s="442" t="s">
        <v>16211</v>
      </c>
      <c r="E1969" s="442" t="s">
        <v>2464</v>
      </c>
      <c r="F1969" s="442">
        <v>0</v>
      </c>
      <c r="G1969" s="546">
        <v>36892</v>
      </c>
      <c r="H1969" s="546">
        <v>55153</v>
      </c>
      <c r="I1969" s="546">
        <v>39610</v>
      </c>
      <c r="J1969" s="442" t="s">
        <v>16075</v>
      </c>
      <c r="K1969" s="442">
        <v>1</v>
      </c>
      <c r="L1969" s="442" t="s">
        <v>2464</v>
      </c>
      <c r="M1969" s="442" t="s">
        <v>16212</v>
      </c>
      <c r="N1969" s="442" t="s">
        <v>2689</v>
      </c>
      <c r="O1969" s="442" t="s">
        <v>16213</v>
      </c>
    </row>
    <row r="1970" spans="1:15" s="442" customFormat="1" hidden="1" outlineLevel="1">
      <c r="A1970" s="442" t="s">
        <v>3805</v>
      </c>
      <c r="B1970" s="442" t="s">
        <v>16214</v>
      </c>
      <c r="C1970" s="442" t="s">
        <v>16214</v>
      </c>
      <c r="D1970" s="442" t="s">
        <v>16214</v>
      </c>
      <c r="E1970" s="442" t="s">
        <v>2472</v>
      </c>
      <c r="F1970" s="442">
        <v>1</v>
      </c>
      <c r="G1970" s="546">
        <v>36892</v>
      </c>
      <c r="H1970" s="546">
        <v>55153</v>
      </c>
      <c r="I1970" s="546">
        <v>39610</v>
      </c>
      <c r="J1970" s="442" t="s">
        <v>16075</v>
      </c>
      <c r="K1970" s="442">
        <v>1</v>
      </c>
      <c r="L1970" s="442" t="s">
        <v>2464</v>
      </c>
      <c r="M1970" s="442" t="s">
        <v>16215</v>
      </c>
      <c r="N1970" s="442" t="s">
        <v>2689</v>
      </c>
      <c r="O1970" s="442" t="s">
        <v>16216</v>
      </c>
    </row>
    <row r="1971" spans="1:15" s="442" customFormat="1" hidden="1" outlineLevel="1">
      <c r="A1971" s="442" t="s">
        <v>16217</v>
      </c>
      <c r="B1971" s="442" t="s">
        <v>16218</v>
      </c>
      <c r="C1971" s="442" t="s">
        <v>16218</v>
      </c>
      <c r="D1971" s="442" t="s">
        <v>16219</v>
      </c>
      <c r="E1971" s="442" t="s">
        <v>3805</v>
      </c>
      <c r="F1971" s="442">
        <v>2</v>
      </c>
      <c r="G1971" s="546">
        <v>36892</v>
      </c>
      <c r="H1971" s="546">
        <v>55153</v>
      </c>
      <c r="I1971" s="546">
        <v>39610</v>
      </c>
      <c r="J1971" s="442" t="s">
        <v>16075</v>
      </c>
      <c r="K1971" s="442">
        <v>1</v>
      </c>
      <c r="L1971" s="442" t="s">
        <v>2464</v>
      </c>
      <c r="M1971" s="442" t="s">
        <v>16220</v>
      </c>
      <c r="N1971" s="442" t="s">
        <v>2689</v>
      </c>
      <c r="O1971" s="442" t="s">
        <v>16221</v>
      </c>
    </row>
    <row r="1972" spans="1:15" s="442" customFormat="1" hidden="1" outlineLevel="1">
      <c r="A1972" s="442" t="s">
        <v>16222</v>
      </c>
      <c r="B1972" s="442" t="s">
        <v>16218</v>
      </c>
      <c r="C1972" s="442" t="s">
        <v>16218</v>
      </c>
      <c r="D1972" s="442" t="s">
        <v>16219</v>
      </c>
      <c r="E1972" s="442" t="s">
        <v>16217</v>
      </c>
      <c r="F1972" s="442">
        <v>3</v>
      </c>
      <c r="G1972" s="546">
        <v>36892</v>
      </c>
      <c r="H1972" s="546">
        <v>55153</v>
      </c>
      <c r="I1972" s="546">
        <v>39610</v>
      </c>
      <c r="J1972" s="442" t="s">
        <v>16075</v>
      </c>
      <c r="K1972" s="442">
        <v>1</v>
      </c>
      <c r="L1972" s="442" t="s">
        <v>2464</v>
      </c>
      <c r="M1972" s="442" t="s">
        <v>16223</v>
      </c>
      <c r="N1972" s="442" t="s">
        <v>2690</v>
      </c>
      <c r="O1972" s="442" t="s">
        <v>16221</v>
      </c>
    </row>
    <row r="1973" spans="1:15" s="442" customFormat="1" hidden="1" outlineLevel="1">
      <c r="A1973" s="442" t="s">
        <v>16224</v>
      </c>
      <c r="B1973" s="442" t="s">
        <v>16225</v>
      </c>
      <c r="C1973" s="442" t="s">
        <v>16225</v>
      </c>
      <c r="D1973" s="442" t="s">
        <v>16225</v>
      </c>
      <c r="E1973" s="442" t="s">
        <v>3805</v>
      </c>
      <c r="F1973" s="442">
        <v>2</v>
      </c>
      <c r="G1973" s="546">
        <v>36892</v>
      </c>
      <c r="H1973" s="546">
        <v>55153</v>
      </c>
      <c r="I1973" s="546">
        <v>39610</v>
      </c>
      <c r="J1973" s="442" t="s">
        <v>16075</v>
      </c>
      <c r="K1973" s="442">
        <v>1</v>
      </c>
      <c r="L1973" s="442" t="s">
        <v>2464</v>
      </c>
      <c r="M1973" s="442" t="s">
        <v>16226</v>
      </c>
      <c r="N1973" s="442" t="s">
        <v>2689</v>
      </c>
      <c r="O1973" s="442" t="s">
        <v>16227</v>
      </c>
    </row>
    <row r="1974" spans="1:15" s="442" customFormat="1" hidden="1" outlineLevel="1">
      <c r="A1974" s="442" t="s">
        <v>16228</v>
      </c>
      <c r="B1974" s="442" t="s">
        <v>16229</v>
      </c>
      <c r="C1974" s="442" t="s">
        <v>16229</v>
      </c>
      <c r="D1974" s="442" t="s">
        <v>16229</v>
      </c>
      <c r="E1974" s="442" t="s">
        <v>16224</v>
      </c>
      <c r="F1974" s="442">
        <v>3</v>
      </c>
      <c r="G1974" s="546">
        <v>36892</v>
      </c>
      <c r="H1974" s="546">
        <v>55153</v>
      </c>
      <c r="I1974" s="546">
        <v>39610</v>
      </c>
      <c r="J1974" s="442" t="s">
        <v>16075</v>
      </c>
      <c r="K1974" s="442">
        <v>1</v>
      </c>
      <c r="L1974" s="442" t="s">
        <v>2464</v>
      </c>
      <c r="M1974" s="442" t="s">
        <v>16230</v>
      </c>
      <c r="N1974" s="442" t="s">
        <v>2690</v>
      </c>
      <c r="O1974" s="442" t="s">
        <v>16231</v>
      </c>
    </row>
    <row r="1975" spans="1:15" s="442" customFormat="1" hidden="1" outlineLevel="1">
      <c r="A1975" s="442" t="s">
        <v>16232</v>
      </c>
      <c r="B1975" s="442" t="s">
        <v>16233</v>
      </c>
      <c r="C1975" s="442" t="s">
        <v>16233</v>
      </c>
      <c r="D1975" s="442" t="s">
        <v>16233</v>
      </c>
      <c r="E1975" s="442" t="s">
        <v>16224</v>
      </c>
      <c r="F1975" s="442">
        <v>3</v>
      </c>
      <c r="G1975" s="546">
        <v>36892</v>
      </c>
      <c r="H1975" s="546">
        <v>55153</v>
      </c>
      <c r="I1975" s="546">
        <v>39610</v>
      </c>
      <c r="J1975" s="442" t="s">
        <v>16075</v>
      </c>
      <c r="K1975" s="442">
        <v>1</v>
      </c>
      <c r="L1975" s="442" t="s">
        <v>2464</v>
      </c>
      <c r="M1975" s="442" t="s">
        <v>16234</v>
      </c>
      <c r="N1975" s="442" t="s">
        <v>2690</v>
      </c>
      <c r="O1975" s="442" t="s">
        <v>16235</v>
      </c>
    </row>
    <row r="1976" spans="1:15" s="442" customFormat="1" hidden="1" outlineLevel="1">
      <c r="A1976" s="442" t="s">
        <v>16236</v>
      </c>
      <c r="B1976" s="442" t="s">
        <v>16237</v>
      </c>
      <c r="C1976" s="442" t="s">
        <v>16237</v>
      </c>
      <c r="D1976" s="442" t="s">
        <v>16237</v>
      </c>
      <c r="E1976" s="442" t="s">
        <v>16224</v>
      </c>
      <c r="F1976" s="442">
        <v>3</v>
      </c>
      <c r="G1976" s="546">
        <v>36892</v>
      </c>
      <c r="H1976" s="546">
        <v>55153</v>
      </c>
      <c r="I1976" s="546">
        <v>39610</v>
      </c>
      <c r="J1976" s="442" t="s">
        <v>16075</v>
      </c>
      <c r="K1976" s="442">
        <v>1</v>
      </c>
      <c r="L1976" s="442" t="s">
        <v>2464</v>
      </c>
      <c r="M1976" s="442" t="s">
        <v>16238</v>
      </c>
      <c r="N1976" s="442" t="s">
        <v>2690</v>
      </c>
      <c r="O1976" s="442" t="s">
        <v>16239</v>
      </c>
    </row>
    <row r="1977" spans="1:15" s="442" customFormat="1" hidden="1" outlineLevel="1">
      <c r="A1977" s="442" t="s">
        <v>16240</v>
      </c>
      <c r="B1977" s="442" t="s">
        <v>16241</v>
      </c>
      <c r="C1977" s="442" t="s">
        <v>16241</v>
      </c>
      <c r="D1977" s="442" t="s">
        <v>16241</v>
      </c>
      <c r="E1977" s="442" t="s">
        <v>16224</v>
      </c>
      <c r="F1977" s="442">
        <v>3</v>
      </c>
      <c r="G1977" s="546">
        <v>36892</v>
      </c>
      <c r="H1977" s="546">
        <v>55153</v>
      </c>
      <c r="I1977" s="546">
        <v>39610</v>
      </c>
      <c r="J1977" s="442" t="s">
        <v>16075</v>
      </c>
      <c r="K1977" s="442">
        <v>1</v>
      </c>
      <c r="L1977" s="442" t="s">
        <v>2464</v>
      </c>
      <c r="M1977" s="442" t="s">
        <v>16242</v>
      </c>
      <c r="N1977" s="442" t="s">
        <v>2690</v>
      </c>
      <c r="O1977" s="442" t="s">
        <v>16243</v>
      </c>
    </row>
    <row r="1978" spans="1:15" s="442" customFormat="1" hidden="1" outlineLevel="1">
      <c r="A1978" s="442" t="s">
        <v>16244</v>
      </c>
      <c r="B1978" s="442" t="s">
        <v>16245</v>
      </c>
      <c r="C1978" s="442" t="s">
        <v>16245</v>
      </c>
      <c r="D1978" s="442" t="s">
        <v>16245</v>
      </c>
      <c r="E1978" s="442" t="s">
        <v>3805</v>
      </c>
      <c r="F1978" s="442">
        <v>2</v>
      </c>
      <c r="G1978" s="546">
        <v>36892</v>
      </c>
      <c r="H1978" s="546">
        <v>55153</v>
      </c>
      <c r="I1978" s="546">
        <v>39610</v>
      </c>
      <c r="J1978" s="442" t="s">
        <v>16075</v>
      </c>
      <c r="K1978" s="442">
        <v>1</v>
      </c>
      <c r="L1978" s="442" t="s">
        <v>2464</v>
      </c>
      <c r="M1978" s="442" t="s">
        <v>16246</v>
      </c>
      <c r="N1978" s="442" t="s">
        <v>2689</v>
      </c>
      <c r="O1978" s="442" t="s">
        <v>16247</v>
      </c>
    </row>
    <row r="1979" spans="1:15" s="442" customFormat="1" hidden="1" outlineLevel="1">
      <c r="A1979" s="442" t="s">
        <v>16248</v>
      </c>
      <c r="B1979" s="442" t="s">
        <v>16249</v>
      </c>
      <c r="C1979" s="442" t="s">
        <v>16249</v>
      </c>
      <c r="D1979" s="442" t="s">
        <v>16249</v>
      </c>
      <c r="E1979" s="442" t="s">
        <v>16244</v>
      </c>
      <c r="F1979" s="442">
        <v>3</v>
      </c>
      <c r="G1979" s="546">
        <v>36892</v>
      </c>
      <c r="H1979" s="546">
        <v>55153</v>
      </c>
      <c r="I1979" s="546">
        <v>39610</v>
      </c>
      <c r="J1979" s="442" t="s">
        <v>16075</v>
      </c>
      <c r="K1979" s="442">
        <v>1</v>
      </c>
      <c r="L1979" s="442" t="s">
        <v>2464</v>
      </c>
      <c r="M1979" s="442" t="s">
        <v>16250</v>
      </c>
      <c r="N1979" s="442" t="s">
        <v>2690</v>
      </c>
      <c r="O1979" s="442" t="s">
        <v>16251</v>
      </c>
    </row>
    <row r="1980" spans="1:15" s="442" customFormat="1" hidden="1" outlineLevel="1">
      <c r="A1980" s="442" t="s">
        <v>16252</v>
      </c>
      <c r="B1980" s="442" t="s">
        <v>16253</v>
      </c>
      <c r="C1980" s="442" t="s">
        <v>16253</v>
      </c>
      <c r="D1980" s="442" t="s">
        <v>16253</v>
      </c>
      <c r="E1980" s="442" t="s">
        <v>16244</v>
      </c>
      <c r="F1980" s="442">
        <v>3</v>
      </c>
      <c r="G1980" s="546">
        <v>36892</v>
      </c>
      <c r="H1980" s="546">
        <v>55153</v>
      </c>
      <c r="I1980" s="546">
        <v>39610</v>
      </c>
      <c r="J1980" s="442" t="s">
        <v>16075</v>
      </c>
      <c r="K1980" s="442">
        <v>1</v>
      </c>
      <c r="L1980" s="442" t="s">
        <v>2464</v>
      </c>
      <c r="M1980" s="442" t="s">
        <v>16254</v>
      </c>
      <c r="N1980" s="442" t="s">
        <v>2690</v>
      </c>
      <c r="O1980" s="442" t="s">
        <v>16255</v>
      </c>
    </row>
    <row r="1981" spans="1:15" s="442" customFormat="1" hidden="1" outlineLevel="1">
      <c r="A1981" s="442" t="s">
        <v>16256</v>
      </c>
      <c r="B1981" s="442" t="s">
        <v>16257</v>
      </c>
      <c r="C1981" s="442" t="s">
        <v>16257</v>
      </c>
      <c r="D1981" s="442" t="s">
        <v>16257</v>
      </c>
      <c r="E1981" s="442" t="s">
        <v>16244</v>
      </c>
      <c r="F1981" s="442">
        <v>3</v>
      </c>
      <c r="G1981" s="546">
        <v>36892</v>
      </c>
      <c r="H1981" s="546">
        <v>55153</v>
      </c>
      <c r="I1981" s="546">
        <v>39610</v>
      </c>
      <c r="J1981" s="442" t="s">
        <v>16075</v>
      </c>
      <c r="K1981" s="442">
        <v>1</v>
      </c>
      <c r="L1981" s="442" t="s">
        <v>2464</v>
      </c>
      <c r="M1981" s="442" t="s">
        <v>16258</v>
      </c>
      <c r="N1981" s="442" t="s">
        <v>2690</v>
      </c>
      <c r="O1981" s="442" t="s">
        <v>16259</v>
      </c>
    </row>
    <row r="1982" spans="1:15" s="442" customFormat="1" hidden="1" outlineLevel="1">
      <c r="A1982" s="442" t="s">
        <v>16260</v>
      </c>
      <c r="B1982" s="442" t="s">
        <v>16261</v>
      </c>
      <c r="C1982" s="442" t="s">
        <v>16261</v>
      </c>
      <c r="D1982" s="442" t="s">
        <v>16261</v>
      </c>
      <c r="E1982" s="442" t="s">
        <v>16244</v>
      </c>
      <c r="F1982" s="442">
        <v>3</v>
      </c>
      <c r="G1982" s="546">
        <v>36892</v>
      </c>
      <c r="H1982" s="546">
        <v>55153</v>
      </c>
      <c r="I1982" s="546">
        <v>39610</v>
      </c>
      <c r="J1982" s="442" t="s">
        <v>16075</v>
      </c>
      <c r="K1982" s="442">
        <v>1</v>
      </c>
      <c r="L1982" s="442" t="s">
        <v>2464</v>
      </c>
      <c r="M1982" s="442" t="s">
        <v>16262</v>
      </c>
      <c r="N1982" s="442" t="s">
        <v>2690</v>
      </c>
      <c r="O1982" s="442" t="s">
        <v>16263</v>
      </c>
    </row>
    <row r="1983" spans="1:15" s="442" customFormat="1" hidden="1" outlineLevel="1">
      <c r="A1983" s="442" t="s">
        <v>16264</v>
      </c>
      <c r="B1983" s="442" t="s">
        <v>16265</v>
      </c>
      <c r="C1983" s="442" t="s">
        <v>16265</v>
      </c>
      <c r="D1983" s="442" t="s">
        <v>16265</v>
      </c>
      <c r="E1983" s="442" t="s">
        <v>3805</v>
      </c>
      <c r="F1983" s="442">
        <v>2</v>
      </c>
      <c r="G1983" s="546">
        <v>36892</v>
      </c>
      <c r="H1983" s="546">
        <v>55153</v>
      </c>
      <c r="I1983" s="546">
        <v>39610</v>
      </c>
      <c r="J1983" s="442" t="s">
        <v>16075</v>
      </c>
      <c r="K1983" s="442">
        <v>1</v>
      </c>
      <c r="L1983" s="442" t="s">
        <v>2464</v>
      </c>
      <c r="M1983" s="442" t="s">
        <v>16266</v>
      </c>
      <c r="N1983" s="442" t="s">
        <v>2689</v>
      </c>
      <c r="O1983" s="442" t="s">
        <v>16267</v>
      </c>
    </row>
    <row r="1984" spans="1:15" s="442" customFormat="1" hidden="1" outlineLevel="1">
      <c r="A1984" s="442" t="s">
        <v>16268</v>
      </c>
      <c r="B1984" s="442" t="s">
        <v>16269</v>
      </c>
      <c r="C1984" s="442" t="s">
        <v>16269</v>
      </c>
      <c r="D1984" s="442" t="s">
        <v>16269</v>
      </c>
      <c r="E1984" s="442" t="s">
        <v>16264</v>
      </c>
      <c r="F1984" s="442">
        <v>3</v>
      </c>
      <c r="G1984" s="546">
        <v>36892</v>
      </c>
      <c r="H1984" s="546">
        <v>55153</v>
      </c>
      <c r="I1984" s="546">
        <v>39610</v>
      </c>
      <c r="J1984" s="442" t="s">
        <v>16075</v>
      </c>
      <c r="K1984" s="442">
        <v>1</v>
      </c>
      <c r="L1984" s="442" t="s">
        <v>2464</v>
      </c>
      <c r="M1984" s="442" t="s">
        <v>16270</v>
      </c>
      <c r="N1984" s="442" t="s">
        <v>2690</v>
      </c>
      <c r="O1984" s="442" t="s">
        <v>16271</v>
      </c>
    </row>
    <row r="1985" spans="1:15" s="442" customFormat="1" hidden="1" outlineLevel="1">
      <c r="A1985" s="442" t="s">
        <v>16272</v>
      </c>
      <c r="B1985" s="442" t="s">
        <v>16265</v>
      </c>
      <c r="C1985" s="442" t="s">
        <v>16265</v>
      </c>
      <c r="D1985" s="442" t="s">
        <v>16265</v>
      </c>
      <c r="E1985" s="442" t="s">
        <v>16264</v>
      </c>
      <c r="F1985" s="442">
        <v>3</v>
      </c>
      <c r="G1985" s="546">
        <v>36892</v>
      </c>
      <c r="H1985" s="546">
        <v>55153</v>
      </c>
      <c r="I1985" s="546">
        <v>39610</v>
      </c>
      <c r="J1985" s="442" t="s">
        <v>16075</v>
      </c>
      <c r="K1985" s="442">
        <v>1</v>
      </c>
      <c r="L1985" s="442" t="s">
        <v>2464</v>
      </c>
      <c r="M1985" s="442" t="s">
        <v>16273</v>
      </c>
      <c r="N1985" s="442" t="s">
        <v>2690</v>
      </c>
      <c r="O1985" s="442" t="s">
        <v>16267</v>
      </c>
    </row>
    <row r="1986" spans="1:15" s="442" customFormat="1" hidden="1" outlineLevel="1">
      <c r="A1986" s="442" t="s">
        <v>3811</v>
      </c>
      <c r="B1986" s="442" t="s">
        <v>16274</v>
      </c>
      <c r="C1986" s="442" t="s">
        <v>16274</v>
      </c>
      <c r="D1986" s="442" t="s">
        <v>16274</v>
      </c>
      <c r="E1986" s="442" t="s">
        <v>2472</v>
      </c>
      <c r="F1986" s="442">
        <v>1</v>
      </c>
      <c r="G1986" s="546">
        <v>36892</v>
      </c>
      <c r="H1986" s="546">
        <v>55153</v>
      </c>
      <c r="I1986" s="546">
        <v>39610</v>
      </c>
      <c r="J1986" s="442" t="s">
        <v>16075</v>
      </c>
      <c r="K1986" s="442">
        <v>1</v>
      </c>
      <c r="L1986" s="442" t="s">
        <v>2464</v>
      </c>
      <c r="M1986" s="442" t="s">
        <v>16275</v>
      </c>
      <c r="N1986" s="442" t="s">
        <v>2689</v>
      </c>
      <c r="O1986" s="442" t="s">
        <v>16276</v>
      </c>
    </row>
    <row r="1987" spans="1:15" s="442" customFormat="1" hidden="1" outlineLevel="1">
      <c r="A1987" s="442" t="s">
        <v>16277</v>
      </c>
      <c r="B1987" s="442" t="s">
        <v>16278</v>
      </c>
      <c r="C1987" s="442" t="s">
        <v>16278</v>
      </c>
      <c r="D1987" s="442" t="s">
        <v>16278</v>
      </c>
      <c r="E1987" s="442" t="s">
        <v>3811</v>
      </c>
      <c r="F1987" s="442">
        <v>2</v>
      </c>
      <c r="G1987" s="546">
        <v>36892</v>
      </c>
      <c r="H1987" s="546">
        <v>55153</v>
      </c>
      <c r="I1987" s="546">
        <v>39610</v>
      </c>
      <c r="J1987" s="442" t="s">
        <v>16075</v>
      </c>
      <c r="K1987" s="442">
        <v>1</v>
      </c>
      <c r="L1987" s="442" t="s">
        <v>2464</v>
      </c>
      <c r="M1987" s="442" t="s">
        <v>16279</v>
      </c>
      <c r="N1987" s="442" t="s">
        <v>2689</v>
      </c>
      <c r="O1987" s="442" t="s">
        <v>16280</v>
      </c>
    </row>
    <row r="1988" spans="1:15" s="442" customFormat="1" hidden="1" outlineLevel="1">
      <c r="A1988" s="442" t="s">
        <v>16281</v>
      </c>
      <c r="B1988" s="442" t="s">
        <v>16278</v>
      </c>
      <c r="C1988" s="442" t="s">
        <v>16278</v>
      </c>
      <c r="D1988" s="442" t="s">
        <v>16278</v>
      </c>
      <c r="E1988" s="442" t="s">
        <v>16277</v>
      </c>
      <c r="F1988" s="442">
        <v>3</v>
      </c>
      <c r="G1988" s="546">
        <v>36892</v>
      </c>
      <c r="H1988" s="546">
        <v>55153</v>
      </c>
      <c r="I1988" s="546">
        <v>39610</v>
      </c>
      <c r="J1988" s="442" t="s">
        <v>16075</v>
      </c>
      <c r="K1988" s="442">
        <v>1</v>
      </c>
      <c r="L1988" s="442" t="s">
        <v>2464</v>
      </c>
      <c r="M1988" s="442" t="s">
        <v>16282</v>
      </c>
      <c r="N1988" s="442" t="s">
        <v>2690</v>
      </c>
      <c r="O1988" s="442" t="s">
        <v>16280</v>
      </c>
    </row>
    <row r="1989" spans="1:15" s="442" customFormat="1" hidden="1" outlineLevel="1">
      <c r="A1989" s="442" t="s">
        <v>16283</v>
      </c>
      <c r="B1989" s="442" t="s">
        <v>16284</v>
      </c>
      <c r="C1989" s="442" t="s">
        <v>16284</v>
      </c>
      <c r="D1989" s="442" t="s">
        <v>16284</v>
      </c>
      <c r="E1989" s="442" t="s">
        <v>3811</v>
      </c>
      <c r="F1989" s="442">
        <v>2</v>
      </c>
      <c r="G1989" s="546">
        <v>36892</v>
      </c>
      <c r="H1989" s="546">
        <v>55153</v>
      </c>
      <c r="I1989" s="546">
        <v>39610</v>
      </c>
      <c r="J1989" s="442" t="s">
        <v>16075</v>
      </c>
      <c r="K1989" s="442">
        <v>1</v>
      </c>
      <c r="L1989" s="442" t="s">
        <v>2464</v>
      </c>
      <c r="M1989" s="442" t="s">
        <v>16285</v>
      </c>
      <c r="N1989" s="442" t="s">
        <v>2689</v>
      </c>
      <c r="O1989" s="442" t="s">
        <v>16286</v>
      </c>
    </row>
    <row r="1990" spans="1:15" s="442" customFormat="1" hidden="1" outlineLevel="1">
      <c r="A1990" s="442" t="s">
        <v>16287</v>
      </c>
      <c r="B1990" s="442" t="s">
        <v>16288</v>
      </c>
      <c r="C1990" s="442" t="s">
        <v>16288</v>
      </c>
      <c r="D1990" s="442" t="s">
        <v>16289</v>
      </c>
      <c r="E1990" s="442" t="s">
        <v>16283</v>
      </c>
      <c r="F1990" s="442">
        <v>3</v>
      </c>
      <c r="G1990" s="546">
        <v>36892</v>
      </c>
      <c r="H1990" s="546">
        <v>55153</v>
      </c>
      <c r="I1990" s="546">
        <v>39610</v>
      </c>
      <c r="J1990" s="442" t="s">
        <v>16075</v>
      </c>
      <c r="K1990" s="442">
        <v>1</v>
      </c>
      <c r="L1990" s="442" t="s">
        <v>2464</v>
      </c>
      <c r="M1990" s="442" t="s">
        <v>16290</v>
      </c>
      <c r="N1990" s="442" t="s">
        <v>2690</v>
      </c>
      <c r="O1990" s="442" t="s">
        <v>16291</v>
      </c>
    </row>
    <row r="1991" spans="1:15" s="442" customFormat="1" hidden="1" outlineLevel="1">
      <c r="A1991" s="442" t="s">
        <v>16292</v>
      </c>
      <c r="B1991" s="442" t="s">
        <v>16293</v>
      </c>
      <c r="C1991" s="442" t="s">
        <v>16293</v>
      </c>
      <c r="D1991" s="442" t="s">
        <v>16293</v>
      </c>
      <c r="E1991" s="442" t="s">
        <v>16283</v>
      </c>
      <c r="F1991" s="442">
        <v>3</v>
      </c>
      <c r="G1991" s="546">
        <v>36892</v>
      </c>
      <c r="H1991" s="546">
        <v>55153</v>
      </c>
      <c r="I1991" s="546">
        <v>39610</v>
      </c>
      <c r="J1991" s="442" t="s">
        <v>16075</v>
      </c>
      <c r="K1991" s="442">
        <v>1</v>
      </c>
      <c r="L1991" s="442" t="s">
        <v>2464</v>
      </c>
      <c r="M1991" s="442" t="s">
        <v>16294</v>
      </c>
      <c r="N1991" s="442" t="s">
        <v>2690</v>
      </c>
      <c r="O1991" s="442" t="s">
        <v>16295</v>
      </c>
    </row>
    <row r="1992" spans="1:15" s="442" customFormat="1" hidden="1" outlineLevel="1">
      <c r="A1992" s="442" t="s">
        <v>16296</v>
      </c>
      <c r="B1992" s="442" t="s">
        <v>16297</v>
      </c>
      <c r="C1992" s="442" t="s">
        <v>16297</v>
      </c>
      <c r="D1992" s="442" t="s">
        <v>16298</v>
      </c>
      <c r="E1992" s="442" t="s">
        <v>16283</v>
      </c>
      <c r="F1992" s="442">
        <v>3</v>
      </c>
      <c r="G1992" s="546">
        <v>36892</v>
      </c>
      <c r="H1992" s="546">
        <v>55153</v>
      </c>
      <c r="I1992" s="546">
        <v>39610</v>
      </c>
      <c r="J1992" s="442" t="s">
        <v>16075</v>
      </c>
      <c r="K1992" s="442">
        <v>1</v>
      </c>
      <c r="L1992" s="442" t="s">
        <v>2464</v>
      </c>
      <c r="M1992" s="442" t="s">
        <v>16299</v>
      </c>
      <c r="N1992" s="442" t="s">
        <v>2690</v>
      </c>
      <c r="O1992" s="442" t="s">
        <v>16300</v>
      </c>
    </row>
    <row r="1993" spans="1:15" s="442" customFormat="1" hidden="1" outlineLevel="1">
      <c r="A1993" s="442" t="s">
        <v>16301</v>
      </c>
      <c r="B1993" s="442" t="s">
        <v>16302</v>
      </c>
      <c r="C1993" s="442" t="s">
        <v>16302</v>
      </c>
      <c r="D1993" s="442" t="s">
        <v>16302</v>
      </c>
      <c r="E1993" s="442" t="s">
        <v>16283</v>
      </c>
      <c r="F1993" s="442">
        <v>3</v>
      </c>
      <c r="G1993" s="546">
        <v>36892</v>
      </c>
      <c r="H1993" s="546">
        <v>55153</v>
      </c>
      <c r="I1993" s="546">
        <v>39610</v>
      </c>
      <c r="J1993" s="442" t="s">
        <v>16075</v>
      </c>
      <c r="K1993" s="442">
        <v>1</v>
      </c>
      <c r="L1993" s="442" t="s">
        <v>2464</v>
      </c>
      <c r="M1993" s="442" t="s">
        <v>16303</v>
      </c>
      <c r="N1993" s="442" t="s">
        <v>2690</v>
      </c>
      <c r="O1993" s="442" t="s">
        <v>16304</v>
      </c>
    </row>
    <row r="1994" spans="1:15" s="442" customFormat="1" hidden="1" outlineLevel="1">
      <c r="A1994" s="442" t="s">
        <v>16305</v>
      </c>
      <c r="B1994" s="442" t="s">
        <v>16306</v>
      </c>
      <c r="C1994" s="442" t="s">
        <v>16306</v>
      </c>
      <c r="D1994" s="442" t="s">
        <v>16306</v>
      </c>
      <c r="E1994" s="442" t="s">
        <v>16283</v>
      </c>
      <c r="F1994" s="442">
        <v>3</v>
      </c>
      <c r="G1994" s="546">
        <v>36892</v>
      </c>
      <c r="H1994" s="546">
        <v>55153</v>
      </c>
      <c r="I1994" s="546">
        <v>39610</v>
      </c>
      <c r="J1994" s="442" t="s">
        <v>16075</v>
      </c>
      <c r="K1994" s="442">
        <v>1</v>
      </c>
      <c r="L1994" s="442" t="s">
        <v>2464</v>
      </c>
      <c r="M1994" s="442" t="s">
        <v>16307</v>
      </c>
      <c r="N1994" s="442" t="s">
        <v>2690</v>
      </c>
      <c r="O1994" s="442" t="s">
        <v>16308</v>
      </c>
    </row>
    <row r="1995" spans="1:15" s="442" customFormat="1" hidden="1" outlineLevel="1">
      <c r="A1995" s="442" t="s">
        <v>16309</v>
      </c>
      <c r="B1995" s="442" t="s">
        <v>16310</v>
      </c>
      <c r="C1995" s="442" t="s">
        <v>16310</v>
      </c>
      <c r="D1995" s="442" t="s">
        <v>16310</v>
      </c>
      <c r="E1995" s="442" t="s">
        <v>16283</v>
      </c>
      <c r="F1995" s="442">
        <v>3</v>
      </c>
      <c r="G1995" s="546">
        <v>36892</v>
      </c>
      <c r="H1995" s="546">
        <v>55153</v>
      </c>
      <c r="I1995" s="546">
        <v>39610</v>
      </c>
      <c r="J1995" s="442" t="s">
        <v>16075</v>
      </c>
      <c r="K1995" s="442">
        <v>1</v>
      </c>
      <c r="L1995" s="442" t="s">
        <v>2464</v>
      </c>
      <c r="M1995" s="442" t="s">
        <v>16311</v>
      </c>
      <c r="N1995" s="442" t="s">
        <v>2690</v>
      </c>
      <c r="O1995" s="442" t="s">
        <v>16312</v>
      </c>
    </row>
    <row r="1996" spans="1:15" s="442" customFormat="1" hidden="1" outlineLevel="1">
      <c r="A1996" s="442" t="s">
        <v>16313</v>
      </c>
      <c r="B1996" s="442" t="s">
        <v>16314</v>
      </c>
      <c r="C1996" s="442" t="s">
        <v>16314</v>
      </c>
      <c r="D1996" s="442" t="s">
        <v>16315</v>
      </c>
      <c r="E1996" s="442" t="s">
        <v>3811</v>
      </c>
      <c r="F1996" s="442">
        <v>2</v>
      </c>
      <c r="G1996" s="546">
        <v>36892</v>
      </c>
      <c r="H1996" s="546">
        <v>55153</v>
      </c>
      <c r="I1996" s="546">
        <v>39610</v>
      </c>
      <c r="J1996" s="442" t="s">
        <v>16075</v>
      </c>
      <c r="K1996" s="442">
        <v>1</v>
      </c>
      <c r="L1996" s="442" t="s">
        <v>2464</v>
      </c>
      <c r="M1996" s="442" t="s">
        <v>16316</v>
      </c>
      <c r="N1996" s="442" t="s">
        <v>2689</v>
      </c>
      <c r="O1996" s="442" t="s">
        <v>16317</v>
      </c>
    </row>
    <row r="1997" spans="1:15" s="442" customFormat="1" hidden="1" outlineLevel="1">
      <c r="A1997" s="442" t="s">
        <v>16318</v>
      </c>
      <c r="B1997" s="442" t="s">
        <v>16319</v>
      </c>
      <c r="C1997" s="442" t="s">
        <v>16319</v>
      </c>
      <c r="D1997" s="442" t="s">
        <v>16319</v>
      </c>
      <c r="E1997" s="442" t="s">
        <v>16313</v>
      </c>
      <c r="F1997" s="442">
        <v>3</v>
      </c>
      <c r="G1997" s="546">
        <v>36892</v>
      </c>
      <c r="H1997" s="546">
        <v>55153</v>
      </c>
      <c r="I1997" s="546">
        <v>39610</v>
      </c>
      <c r="J1997" s="442" t="s">
        <v>16075</v>
      </c>
      <c r="K1997" s="442">
        <v>1</v>
      </c>
      <c r="L1997" s="442" t="s">
        <v>2464</v>
      </c>
      <c r="M1997" s="442" t="s">
        <v>16320</v>
      </c>
      <c r="N1997" s="442" t="s">
        <v>2690</v>
      </c>
      <c r="O1997" s="442" t="s">
        <v>16321</v>
      </c>
    </row>
    <row r="1998" spans="1:15" s="442" customFormat="1" hidden="1" outlineLevel="1">
      <c r="A1998" s="442" t="s">
        <v>16322</v>
      </c>
      <c r="B1998" s="442" t="s">
        <v>16323</v>
      </c>
      <c r="C1998" s="442" t="s">
        <v>16323</v>
      </c>
      <c r="D1998" s="442" t="s">
        <v>16324</v>
      </c>
      <c r="E1998" s="442" t="s">
        <v>16313</v>
      </c>
      <c r="F1998" s="442">
        <v>3</v>
      </c>
      <c r="G1998" s="546">
        <v>36892</v>
      </c>
      <c r="H1998" s="546">
        <v>55153</v>
      </c>
      <c r="I1998" s="546">
        <v>39610</v>
      </c>
      <c r="J1998" s="442" t="s">
        <v>16075</v>
      </c>
      <c r="K1998" s="442">
        <v>1</v>
      </c>
      <c r="L1998" s="442" t="s">
        <v>2464</v>
      </c>
      <c r="M1998" s="442" t="s">
        <v>16325</v>
      </c>
      <c r="N1998" s="442" t="s">
        <v>2690</v>
      </c>
      <c r="O1998" s="442" t="s">
        <v>16326</v>
      </c>
    </row>
    <row r="1999" spans="1:15" s="442" customFormat="1" hidden="1" outlineLevel="1">
      <c r="A1999" s="442" t="s">
        <v>16327</v>
      </c>
      <c r="B1999" s="442" t="s">
        <v>16328</v>
      </c>
      <c r="C1999" s="442" t="s">
        <v>16328</v>
      </c>
      <c r="D1999" s="442" t="s">
        <v>16328</v>
      </c>
      <c r="E1999" s="442" t="s">
        <v>16313</v>
      </c>
      <c r="F1999" s="442">
        <v>3</v>
      </c>
      <c r="G1999" s="546">
        <v>36892</v>
      </c>
      <c r="H1999" s="546">
        <v>55153</v>
      </c>
      <c r="I1999" s="546">
        <v>39610</v>
      </c>
      <c r="J1999" s="442" t="s">
        <v>16075</v>
      </c>
      <c r="K1999" s="442">
        <v>1</v>
      </c>
      <c r="L1999" s="442" t="s">
        <v>2464</v>
      </c>
      <c r="M1999" s="442" t="s">
        <v>16329</v>
      </c>
      <c r="N1999" s="442" t="s">
        <v>2690</v>
      </c>
      <c r="O1999" s="442" t="s">
        <v>16330</v>
      </c>
    </row>
    <row r="2000" spans="1:15" s="442" customFormat="1" hidden="1" outlineLevel="1">
      <c r="A2000" s="442" t="s">
        <v>16331</v>
      </c>
      <c r="B2000" s="442" t="s">
        <v>16332</v>
      </c>
      <c r="C2000" s="442" t="s">
        <v>16332</v>
      </c>
      <c r="D2000" s="442" t="s">
        <v>16332</v>
      </c>
      <c r="E2000" s="442" t="s">
        <v>16313</v>
      </c>
      <c r="F2000" s="442">
        <v>3</v>
      </c>
      <c r="G2000" s="546">
        <v>36892</v>
      </c>
      <c r="H2000" s="546">
        <v>55153</v>
      </c>
      <c r="I2000" s="546">
        <v>39610</v>
      </c>
      <c r="J2000" s="442" t="s">
        <v>16075</v>
      </c>
      <c r="K2000" s="442">
        <v>1</v>
      </c>
      <c r="L2000" s="442" t="s">
        <v>2464</v>
      </c>
      <c r="M2000" s="442" t="s">
        <v>16333</v>
      </c>
      <c r="N2000" s="442" t="s">
        <v>2690</v>
      </c>
      <c r="O2000" s="442" t="s">
        <v>16334</v>
      </c>
    </row>
    <row r="2001" spans="1:15" s="442" customFormat="1" hidden="1" outlineLevel="1">
      <c r="A2001" s="442" t="s">
        <v>16335</v>
      </c>
      <c r="B2001" s="442" t="s">
        <v>16336</v>
      </c>
      <c r="C2001" s="442" t="s">
        <v>16336</v>
      </c>
      <c r="D2001" s="442" t="s">
        <v>16337</v>
      </c>
      <c r="E2001" s="442" t="s">
        <v>16313</v>
      </c>
      <c r="F2001" s="442">
        <v>3</v>
      </c>
      <c r="G2001" s="546">
        <v>36892</v>
      </c>
      <c r="H2001" s="546">
        <v>55153</v>
      </c>
      <c r="I2001" s="546">
        <v>39610</v>
      </c>
      <c r="J2001" s="442" t="s">
        <v>16075</v>
      </c>
      <c r="K2001" s="442">
        <v>1</v>
      </c>
      <c r="L2001" s="442" t="s">
        <v>2464</v>
      </c>
      <c r="M2001" s="442" t="s">
        <v>16338</v>
      </c>
      <c r="N2001" s="442" t="s">
        <v>2690</v>
      </c>
      <c r="O2001" s="442" t="s">
        <v>16339</v>
      </c>
    </row>
    <row r="2002" spans="1:15" s="442" customFormat="1" hidden="1" outlineLevel="1">
      <c r="A2002" s="442" t="s">
        <v>16340</v>
      </c>
      <c r="B2002" s="442" t="s">
        <v>16341</v>
      </c>
      <c r="C2002" s="442" t="s">
        <v>16341</v>
      </c>
      <c r="D2002" s="442" t="s">
        <v>16341</v>
      </c>
      <c r="E2002" s="442" t="s">
        <v>16313</v>
      </c>
      <c r="F2002" s="442">
        <v>3</v>
      </c>
      <c r="G2002" s="546">
        <v>36892</v>
      </c>
      <c r="H2002" s="546">
        <v>55153</v>
      </c>
      <c r="I2002" s="546">
        <v>39610</v>
      </c>
      <c r="J2002" s="442" t="s">
        <v>16075</v>
      </c>
      <c r="K2002" s="442">
        <v>1</v>
      </c>
      <c r="L2002" s="442" t="s">
        <v>2464</v>
      </c>
      <c r="M2002" s="442" t="s">
        <v>16342</v>
      </c>
      <c r="N2002" s="442" t="s">
        <v>2690</v>
      </c>
      <c r="O2002" s="442" t="s">
        <v>16343</v>
      </c>
    </row>
    <row r="2003" spans="1:15" s="442" customFormat="1" hidden="1" outlineLevel="1">
      <c r="A2003" s="442" t="s">
        <v>16344</v>
      </c>
      <c r="B2003" s="442" t="s">
        <v>16345</v>
      </c>
      <c r="C2003" s="442" t="s">
        <v>16345</v>
      </c>
      <c r="D2003" s="442" t="s">
        <v>16346</v>
      </c>
      <c r="E2003" s="442" t="s">
        <v>16313</v>
      </c>
      <c r="F2003" s="442">
        <v>3</v>
      </c>
      <c r="G2003" s="546">
        <v>36892</v>
      </c>
      <c r="H2003" s="546">
        <v>55153</v>
      </c>
      <c r="I2003" s="546">
        <v>39610</v>
      </c>
      <c r="J2003" s="442" t="s">
        <v>16075</v>
      </c>
      <c r="K2003" s="442">
        <v>1</v>
      </c>
      <c r="L2003" s="442" t="s">
        <v>2464</v>
      </c>
      <c r="M2003" s="442" t="s">
        <v>16347</v>
      </c>
      <c r="N2003" s="442" t="s">
        <v>2690</v>
      </c>
      <c r="O2003" s="442" t="s">
        <v>16348</v>
      </c>
    </row>
    <row r="2004" spans="1:15" s="442" customFormat="1" hidden="1" outlineLevel="1">
      <c r="A2004" s="442" t="s">
        <v>16349</v>
      </c>
      <c r="B2004" s="442" t="s">
        <v>16350</v>
      </c>
      <c r="C2004" s="442" t="s">
        <v>16350</v>
      </c>
      <c r="D2004" s="442" t="s">
        <v>16350</v>
      </c>
      <c r="E2004" s="442" t="s">
        <v>16313</v>
      </c>
      <c r="F2004" s="442">
        <v>3</v>
      </c>
      <c r="G2004" s="546">
        <v>36892</v>
      </c>
      <c r="H2004" s="546">
        <v>55153</v>
      </c>
      <c r="I2004" s="546">
        <v>39610</v>
      </c>
      <c r="J2004" s="442" t="s">
        <v>16075</v>
      </c>
      <c r="K2004" s="442">
        <v>1</v>
      </c>
      <c r="L2004" s="442" t="s">
        <v>2464</v>
      </c>
      <c r="M2004" s="442" t="s">
        <v>16351</v>
      </c>
      <c r="N2004" s="442" t="s">
        <v>2690</v>
      </c>
      <c r="O2004" s="442" t="s">
        <v>16352</v>
      </c>
    </row>
    <row r="2005" spans="1:15" s="442" customFormat="1" hidden="1" outlineLevel="1">
      <c r="A2005" s="442" t="s">
        <v>16353</v>
      </c>
      <c r="B2005" s="442" t="s">
        <v>16354</v>
      </c>
      <c r="C2005" s="442" t="s">
        <v>16354</v>
      </c>
      <c r="D2005" s="442" t="s">
        <v>16354</v>
      </c>
      <c r="E2005" s="442" t="s">
        <v>16313</v>
      </c>
      <c r="F2005" s="442">
        <v>3</v>
      </c>
      <c r="G2005" s="546">
        <v>36892</v>
      </c>
      <c r="H2005" s="546">
        <v>55153</v>
      </c>
      <c r="I2005" s="546">
        <v>39610</v>
      </c>
      <c r="J2005" s="442" t="s">
        <v>16075</v>
      </c>
      <c r="K2005" s="442">
        <v>1</v>
      </c>
      <c r="L2005" s="442" t="s">
        <v>2464</v>
      </c>
      <c r="M2005" s="442" t="s">
        <v>16355</v>
      </c>
      <c r="N2005" s="442" t="s">
        <v>2690</v>
      </c>
      <c r="O2005" s="442" t="s">
        <v>16356</v>
      </c>
    </row>
    <row r="2006" spans="1:15" s="442" customFormat="1" hidden="1" outlineLevel="1">
      <c r="A2006" s="442" t="s">
        <v>16357</v>
      </c>
      <c r="B2006" s="442" t="s">
        <v>16358</v>
      </c>
      <c r="C2006" s="442" t="s">
        <v>16358</v>
      </c>
      <c r="D2006" s="442" t="s">
        <v>16359</v>
      </c>
      <c r="E2006" s="442" t="s">
        <v>3811</v>
      </c>
      <c r="F2006" s="442">
        <v>2</v>
      </c>
      <c r="G2006" s="546">
        <v>36892</v>
      </c>
      <c r="H2006" s="546">
        <v>55153</v>
      </c>
      <c r="I2006" s="546">
        <v>39610</v>
      </c>
      <c r="J2006" s="442" t="s">
        <v>16075</v>
      </c>
      <c r="K2006" s="442">
        <v>1</v>
      </c>
      <c r="L2006" s="442" t="s">
        <v>2464</v>
      </c>
      <c r="M2006" s="442" t="s">
        <v>16360</v>
      </c>
      <c r="N2006" s="442" t="s">
        <v>2689</v>
      </c>
      <c r="O2006" s="442" t="s">
        <v>16361</v>
      </c>
    </row>
    <row r="2007" spans="1:15" s="442" customFormat="1" hidden="1" outlineLevel="1">
      <c r="A2007" s="442" t="s">
        <v>16362</v>
      </c>
      <c r="B2007" s="442" t="s">
        <v>16363</v>
      </c>
      <c r="C2007" s="442" t="s">
        <v>16363</v>
      </c>
      <c r="D2007" s="442" t="s">
        <v>16364</v>
      </c>
      <c r="E2007" s="442" t="s">
        <v>16357</v>
      </c>
      <c r="F2007" s="442">
        <v>3</v>
      </c>
      <c r="G2007" s="546">
        <v>36892</v>
      </c>
      <c r="H2007" s="546">
        <v>55153</v>
      </c>
      <c r="I2007" s="546">
        <v>39610</v>
      </c>
      <c r="J2007" s="442" t="s">
        <v>16075</v>
      </c>
      <c r="K2007" s="442">
        <v>1</v>
      </c>
      <c r="L2007" s="442" t="s">
        <v>2464</v>
      </c>
      <c r="M2007" s="442" t="s">
        <v>16365</v>
      </c>
      <c r="N2007" s="442" t="s">
        <v>2690</v>
      </c>
      <c r="O2007" s="442" t="s">
        <v>16366</v>
      </c>
    </row>
    <row r="2008" spans="1:15" s="442" customFormat="1" hidden="1" outlineLevel="1">
      <c r="A2008" s="442" t="s">
        <v>16367</v>
      </c>
      <c r="B2008" s="442" t="s">
        <v>16368</v>
      </c>
      <c r="C2008" s="442" t="s">
        <v>16368</v>
      </c>
      <c r="D2008" s="442" t="s">
        <v>16368</v>
      </c>
      <c r="E2008" s="442" t="s">
        <v>16357</v>
      </c>
      <c r="F2008" s="442">
        <v>3</v>
      </c>
      <c r="G2008" s="546">
        <v>36892</v>
      </c>
      <c r="H2008" s="546">
        <v>55153</v>
      </c>
      <c r="I2008" s="546">
        <v>39610</v>
      </c>
      <c r="J2008" s="442" t="s">
        <v>16075</v>
      </c>
      <c r="K2008" s="442">
        <v>1</v>
      </c>
      <c r="L2008" s="442" t="s">
        <v>2464</v>
      </c>
      <c r="M2008" s="442" t="s">
        <v>16369</v>
      </c>
      <c r="N2008" s="442" t="s">
        <v>2690</v>
      </c>
      <c r="O2008" s="442" t="s">
        <v>16370</v>
      </c>
    </row>
    <row r="2009" spans="1:15" s="442" customFormat="1" hidden="1" outlineLevel="1">
      <c r="A2009" s="442" t="s">
        <v>16371</v>
      </c>
      <c r="B2009" s="442" t="s">
        <v>16372</v>
      </c>
      <c r="C2009" s="442" t="s">
        <v>16372</v>
      </c>
      <c r="D2009" s="442" t="s">
        <v>16372</v>
      </c>
      <c r="E2009" s="442" t="s">
        <v>16357</v>
      </c>
      <c r="F2009" s="442">
        <v>3</v>
      </c>
      <c r="G2009" s="546">
        <v>36892</v>
      </c>
      <c r="H2009" s="546">
        <v>55153</v>
      </c>
      <c r="I2009" s="546">
        <v>39610</v>
      </c>
      <c r="J2009" s="442" t="s">
        <v>16075</v>
      </c>
      <c r="K2009" s="442">
        <v>1</v>
      </c>
      <c r="L2009" s="442" t="s">
        <v>2464</v>
      </c>
      <c r="M2009" s="442" t="s">
        <v>16373</v>
      </c>
      <c r="N2009" s="442" t="s">
        <v>2690</v>
      </c>
      <c r="O2009" s="442" t="s">
        <v>16374</v>
      </c>
    </row>
    <row r="2010" spans="1:15" s="442" customFormat="1" hidden="1" outlineLevel="1">
      <c r="A2010" s="442" t="s">
        <v>16375</v>
      </c>
      <c r="B2010" s="442" t="s">
        <v>16376</v>
      </c>
      <c r="C2010" s="442" t="s">
        <v>16376</v>
      </c>
      <c r="D2010" s="442" t="s">
        <v>16376</v>
      </c>
      <c r="E2010" s="442" t="s">
        <v>16357</v>
      </c>
      <c r="F2010" s="442">
        <v>3</v>
      </c>
      <c r="G2010" s="546">
        <v>36892</v>
      </c>
      <c r="H2010" s="546">
        <v>55153</v>
      </c>
      <c r="I2010" s="546">
        <v>39610</v>
      </c>
      <c r="J2010" s="442" t="s">
        <v>16075</v>
      </c>
      <c r="K2010" s="442">
        <v>1</v>
      </c>
      <c r="L2010" s="442" t="s">
        <v>2464</v>
      </c>
      <c r="M2010" s="442" t="s">
        <v>16377</v>
      </c>
      <c r="N2010" s="442" t="s">
        <v>2690</v>
      </c>
      <c r="O2010" s="442" t="s">
        <v>16378</v>
      </c>
    </row>
    <row r="2011" spans="1:15" s="442" customFormat="1" hidden="1" outlineLevel="1">
      <c r="A2011" s="442" t="s">
        <v>16379</v>
      </c>
      <c r="B2011" s="442" t="s">
        <v>16380</v>
      </c>
      <c r="C2011" s="442" t="s">
        <v>16380</v>
      </c>
      <c r="D2011" s="442" t="s">
        <v>16380</v>
      </c>
      <c r="E2011" s="442" t="s">
        <v>16357</v>
      </c>
      <c r="F2011" s="442">
        <v>3</v>
      </c>
      <c r="G2011" s="546">
        <v>36892</v>
      </c>
      <c r="H2011" s="546">
        <v>55153</v>
      </c>
      <c r="I2011" s="546">
        <v>39610</v>
      </c>
      <c r="J2011" s="442" t="s">
        <v>16075</v>
      </c>
      <c r="K2011" s="442">
        <v>1</v>
      </c>
      <c r="L2011" s="442" t="s">
        <v>2464</v>
      </c>
      <c r="M2011" s="442" t="s">
        <v>16381</v>
      </c>
      <c r="N2011" s="442" t="s">
        <v>2690</v>
      </c>
      <c r="O2011" s="442" t="s">
        <v>16382</v>
      </c>
    </row>
    <row r="2012" spans="1:15" s="442" customFormat="1" hidden="1" outlineLevel="1">
      <c r="A2012" s="442" t="s">
        <v>16383</v>
      </c>
      <c r="B2012" s="442" t="s">
        <v>16384</v>
      </c>
      <c r="C2012" s="442" t="s">
        <v>16384</v>
      </c>
      <c r="D2012" s="442" t="s">
        <v>16384</v>
      </c>
      <c r="E2012" s="442" t="s">
        <v>16357</v>
      </c>
      <c r="F2012" s="442">
        <v>3</v>
      </c>
      <c r="G2012" s="546">
        <v>36892</v>
      </c>
      <c r="H2012" s="546">
        <v>55153</v>
      </c>
      <c r="I2012" s="546">
        <v>39610</v>
      </c>
      <c r="J2012" s="442" t="s">
        <v>16075</v>
      </c>
      <c r="K2012" s="442">
        <v>1</v>
      </c>
      <c r="L2012" s="442" t="s">
        <v>2464</v>
      </c>
      <c r="M2012" s="442" t="s">
        <v>16385</v>
      </c>
      <c r="N2012" s="442" t="s">
        <v>2690</v>
      </c>
      <c r="O2012" s="442" t="s">
        <v>16386</v>
      </c>
    </row>
    <row r="2013" spans="1:15" s="442" customFormat="1" hidden="1" outlineLevel="1">
      <c r="A2013" s="442" t="s">
        <v>16387</v>
      </c>
      <c r="B2013" s="442" t="s">
        <v>16388</v>
      </c>
      <c r="C2013" s="442" t="s">
        <v>16388</v>
      </c>
      <c r="D2013" s="442" t="s">
        <v>16389</v>
      </c>
      <c r="E2013" s="442" t="s">
        <v>16357</v>
      </c>
      <c r="F2013" s="442">
        <v>3</v>
      </c>
      <c r="G2013" s="546">
        <v>36892</v>
      </c>
      <c r="H2013" s="546">
        <v>55153</v>
      </c>
      <c r="I2013" s="546">
        <v>39610</v>
      </c>
      <c r="J2013" s="442" t="s">
        <v>16075</v>
      </c>
      <c r="K2013" s="442">
        <v>1</v>
      </c>
      <c r="L2013" s="442" t="s">
        <v>2464</v>
      </c>
      <c r="M2013" s="442" t="s">
        <v>16390</v>
      </c>
      <c r="N2013" s="442" t="s">
        <v>2690</v>
      </c>
      <c r="O2013" s="442" t="s">
        <v>16391</v>
      </c>
    </row>
    <row r="2014" spans="1:15" s="442" customFormat="1" hidden="1" outlineLevel="1">
      <c r="A2014" s="442" t="s">
        <v>16392</v>
      </c>
      <c r="B2014" s="442" t="s">
        <v>16393</v>
      </c>
      <c r="C2014" s="442" t="s">
        <v>16393</v>
      </c>
      <c r="D2014" s="442" t="s">
        <v>16394</v>
      </c>
      <c r="E2014" s="442" t="s">
        <v>3811</v>
      </c>
      <c r="F2014" s="442">
        <v>2</v>
      </c>
      <c r="G2014" s="546">
        <v>36892</v>
      </c>
      <c r="H2014" s="546">
        <v>55153</v>
      </c>
      <c r="I2014" s="546">
        <v>39610</v>
      </c>
      <c r="J2014" s="442" t="s">
        <v>16075</v>
      </c>
      <c r="K2014" s="442">
        <v>1</v>
      </c>
      <c r="L2014" s="442" t="s">
        <v>2464</v>
      </c>
      <c r="M2014" s="442" t="s">
        <v>16395</v>
      </c>
      <c r="N2014" s="442" t="s">
        <v>2689</v>
      </c>
      <c r="O2014" s="442" t="s">
        <v>16396</v>
      </c>
    </row>
    <row r="2015" spans="1:15" s="442" customFormat="1" hidden="1" outlineLevel="1">
      <c r="A2015" s="442" t="s">
        <v>16397</v>
      </c>
      <c r="B2015" s="442" t="s">
        <v>16398</v>
      </c>
      <c r="C2015" s="442" t="s">
        <v>16398</v>
      </c>
      <c r="D2015" s="442" t="s">
        <v>16398</v>
      </c>
      <c r="E2015" s="442" t="s">
        <v>16392</v>
      </c>
      <c r="F2015" s="442">
        <v>3</v>
      </c>
      <c r="G2015" s="546">
        <v>36892</v>
      </c>
      <c r="H2015" s="546">
        <v>55153</v>
      </c>
      <c r="I2015" s="546">
        <v>39610</v>
      </c>
      <c r="J2015" s="442" t="s">
        <v>16075</v>
      </c>
      <c r="K2015" s="442">
        <v>1</v>
      </c>
      <c r="L2015" s="442" t="s">
        <v>2464</v>
      </c>
      <c r="M2015" s="442" t="s">
        <v>16399</v>
      </c>
      <c r="N2015" s="442" t="s">
        <v>2690</v>
      </c>
      <c r="O2015" s="442" t="s">
        <v>16400</v>
      </c>
    </row>
    <row r="2016" spans="1:15" s="442" customFormat="1" hidden="1" outlineLevel="1">
      <c r="A2016" s="442" t="s">
        <v>16401</v>
      </c>
      <c r="B2016" s="442" t="s">
        <v>16402</v>
      </c>
      <c r="C2016" s="442" t="s">
        <v>16402</v>
      </c>
      <c r="D2016" s="442" t="s">
        <v>16402</v>
      </c>
      <c r="E2016" s="442" t="s">
        <v>16392</v>
      </c>
      <c r="F2016" s="442">
        <v>3</v>
      </c>
      <c r="G2016" s="546">
        <v>36892</v>
      </c>
      <c r="H2016" s="546">
        <v>55153</v>
      </c>
      <c r="I2016" s="546">
        <v>39610</v>
      </c>
      <c r="J2016" s="442" t="s">
        <v>16075</v>
      </c>
      <c r="K2016" s="442">
        <v>1</v>
      </c>
      <c r="L2016" s="442" t="s">
        <v>2464</v>
      </c>
      <c r="M2016" s="442" t="s">
        <v>16403</v>
      </c>
      <c r="N2016" s="442" t="s">
        <v>2690</v>
      </c>
      <c r="O2016" s="442" t="s">
        <v>16404</v>
      </c>
    </row>
    <row r="2017" spans="1:15" s="442" customFormat="1" hidden="1" outlineLevel="1">
      <c r="A2017" s="442" t="s">
        <v>16405</v>
      </c>
      <c r="B2017" s="442" t="s">
        <v>16406</v>
      </c>
      <c r="C2017" s="442" t="s">
        <v>16406</v>
      </c>
      <c r="D2017" s="442" t="s">
        <v>16406</v>
      </c>
      <c r="E2017" s="442" t="s">
        <v>16392</v>
      </c>
      <c r="F2017" s="442">
        <v>3</v>
      </c>
      <c r="G2017" s="546">
        <v>36892</v>
      </c>
      <c r="H2017" s="546">
        <v>55153</v>
      </c>
      <c r="I2017" s="546">
        <v>39610</v>
      </c>
      <c r="J2017" s="442" t="s">
        <v>16075</v>
      </c>
      <c r="K2017" s="442">
        <v>1</v>
      </c>
      <c r="L2017" s="442" t="s">
        <v>2464</v>
      </c>
      <c r="M2017" s="442" t="s">
        <v>16407</v>
      </c>
      <c r="N2017" s="442" t="s">
        <v>2690</v>
      </c>
      <c r="O2017" s="442" t="s">
        <v>16408</v>
      </c>
    </row>
    <row r="2018" spans="1:15" s="442" customFormat="1" hidden="1" outlineLevel="1">
      <c r="A2018" s="442" t="s">
        <v>16409</v>
      </c>
      <c r="B2018" s="442" t="s">
        <v>16410</v>
      </c>
      <c r="C2018" s="442" t="s">
        <v>16410</v>
      </c>
      <c r="D2018" s="442" t="s">
        <v>16410</v>
      </c>
      <c r="E2018" s="442" t="s">
        <v>3811</v>
      </c>
      <c r="F2018" s="442">
        <v>2</v>
      </c>
      <c r="G2018" s="546">
        <v>36892</v>
      </c>
      <c r="H2018" s="546">
        <v>55153</v>
      </c>
      <c r="I2018" s="546">
        <v>39610</v>
      </c>
      <c r="J2018" s="442" t="s">
        <v>16075</v>
      </c>
      <c r="K2018" s="442">
        <v>1</v>
      </c>
      <c r="L2018" s="442" t="s">
        <v>2464</v>
      </c>
      <c r="M2018" s="442" t="s">
        <v>16411</v>
      </c>
      <c r="N2018" s="442" t="s">
        <v>2689</v>
      </c>
      <c r="O2018" s="442" t="s">
        <v>16412</v>
      </c>
    </row>
    <row r="2019" spans="1:15" s="442" customFormat="1" hidden="1" outlineLevel="1">
      <c r="A2019" s="442" t="s">
        <v>16413</v>
      </c>
      <c r="B2019" s="442" t="s">
        <v>16410</v>
      </c>
      <c r="C2019" s="442" t="s">
        <v>16410</v>
      </c>
      <c r="D2019" s="442" t="s">
        <v>16410</v>
      </c>
      <c r="E2019" s="442" t="s">
        <v>16409</v>
      </c>
      <c r="F2019" s="442">
        <v>3</v>
      </c>
      <c r="G2019" s="546">
        <v>36892</v>
      </c>
      <c r="H2019" s="546">
        <v>55153</v>
      </c>
      <c r="I2019" s="546">
        <v>39610</v>
      </c>
      <c r="J2019" s="442" t="s">
        <v>16075</v>
      </c>
      <c r="K2019" s="442">
        <v>1</v>
      </c>
      <c r="L2019" s="442" t="s">
        <v>2464</v>
      </c>
      <c r="M2019" s="442" t="s">
        <v>16414</v>
      </c>
      <c r="N2019" s="442" t="s">
        <v>2690</v>
      </c>
      <c r="O2019" s="442" t="s">
        <v>16412</v>
      </c>
    </row>
    <row r="2020" spans="1:15" s="442" customFormat="1" hidden="1" outlineLevel="1">
      <c r="A2020" s="442" t="s">
        <v>16415</v>
      </c>
      <c r="B2020" s="442" t="s">
        <v>16416</v>
      </c>
      <c r="C2020" s="442" t="s">
        <v>16416</v>
      </c>
      <c r="D2020" s="442" t="s">
        <v>16416</v>
      </c>
      <c r="E2020" s="442" t="s">
        <v>3811</v>
      </c>
      <c r="F2020" s="442">
        <v>2</v>
      </c>
      <c r="G2020" s="546">
        <v>36892</v>
      </c>
      <c r="H2020" s="546">
        <v>55153</v>
      </c>
      <c r="I2020" s="546">
        <v>39610</v>
      </c>
      <c r="J2020" s="442" t="s">
        <v>16075</v>
      </c>
      <c r="K2020" s="442">
        <v>1</v>
      </c>
      <c r="L2020" s="442" t="s">
        <v>2464</v>
      </c>
      <c r="M2020" s="442" t="s">
        <v>16417</v>
      </c>
      <c r="N2020" s="442" t="s">
        <v>2689</v>
      </c>
      <c r="O2020" s="442" t="s">
        <v>16418</v>
      </c>
    </row>
    <row r="2021" spans="1:15" s="442" customFormat="1" hidden="1" outlineLevel="1">
      <c r="A2021" s="442" t="s">
        <v>16419</v>
      </c>
      <c r="B2021" s="442" t="s">
        <v>16420</v>
      </c>
      <c r="C2021" s="442" t="s">
        <v>16420</v>
      </c>
      <c r="D2021" s="442" t="s">
        <v>16420</v>
      </c>
      <c r="E2021" s="442" t="s">
        <v>16415</v>
      </c>
      <c r="F2021" s="442">
        <v>3</v>
      </c>
      <c r="G2021" s="546">
        <v>36892</v>
      </c>
      <c r="H2021" s="546">
        <v>55153</v>
      </c>
      <c r="I2021" s="546">
        <v>39610</v>
      </c>
      <c r="J2021" s="442" t="s">
        <v>16075</v>
      </c>
      <c r="K2021" s="442">
        <v>1</v>
      </c>
      <c r="L2021" s="442" t="s">
        <v>2464</v>
      </c>
      <c r="M2021" s="442" t="s">
        <v>16421</v>
      </c>
      <c r="N2021" s="442" t="s">
        <v>2690</v>
      </c>
      <c r="O2021" s="442" t="s">
        <v>16422</v>
      </c>
    </row>
    <row r="2022" spans="1:15" s="442" customFormat="1" hidden="1" outlineLevel="1">
      <c r="A2022" s="442" t="s">
        <v>16423</v>
      </c>
      <c r="B2022" s="442" t="s">
        <v>16424</v>
      </c>
      <c r="C2022" s="442" t="s">
        <v>16424</v>
      </c>
      <c r="D2022" s="442" t="s">
        <v>16424</v>
      </c>
      <c r="E2022" s="442" t="s">
        <v>16415</v>
      </c>
      <c r="F2022" s="442">
        <v>3</v>
      </c>
      <c r="G2022" s="546">
        <v>36892</v>
      </c>
      <c r="H2022" s="546">
        <v>55153</v>
      </c>
      <c r="I2022" s="546">
        <v>39610</v>
      </c>
      <c r="J2022" s="442" t="s">
        <v>16075</v>
      </c>
      <c r="K2022" s="442">
        <v>1</v>
      </c>
      <c r="L2022" s="442" t="s">
        <v>2464</v>
      </c>
      <c r="M2022" s="442" t="s">
        <v>16425</v>
      </c>
      <c r="N2022" s="442" t="s">
        <v>2690</v>
      </c>
      <c r="O2022" s="442" t="s">
        <v>16426</v>
      </c>
    </row>
    <row r="2023" spans="1:15" s="442" customFormat="1" hidden="1" outlineLevel="1">
      <c r="A2023" s="442" t="s">
        <v>16427</v>
      </c>
      <c r="B2023" s="442" t="s">
        <v>16428</v>
      </c>
      <c r="C2023" s="442" t="s">
        <v>16428</v>
      </c>
      <c r="D2023" s="442" t="s">
        <v>16428</v>
      </c>
      <c r="E2023" s="442" t="s">
        <v>3811</v>
      </c>
      <c r="F2023" s="442">
        <v>2</v>
      </c>
      <c r="G2023" s="546">
        <v>36892</v>
      </c>
      <c r="H2023" s="546">
        <v>55153</v>
      </c>
      <c r="I2023" s="546">
        <v>39610</v>
      </c>
      <c r="J2023" s="442" t="s">
        <v>16075</v>
      </c>
      <c r="K2023" s="442">
        <v>1</v>
      </c>
      <c r="L2023" s="442" t="s">
        <v>2464</v>
      </c>
      <c r="M2023" s="442" t="s">
        <v>16429</v>
      </c>
      <c r="N2023" s="442" t="s">
        <v>2689</v>
      </c>
      <c r="O2023" s="442" t="s">
        <v>16430</v>
      </c>
    </row>
    <row r="2024" spans="1:15" s="442" customFormat="1" hidden="1" outlineLevel="1">
      <c r="A2024" s="442" t="s">
        <v>16431</v>
      </c>
      <c r="B2024" s="442" t="s">
        <v>16432</v>
      </c>
      <c r="C2024" s="442" t="s">
        <v>16432</v>
      </c>
      <c r="D2024" s="442" t="s">
        <v>16432</v>
      </c>
      <c r="E2024" s="442" t="s">
        <v>16427</v>
      </c>
      <c r="F2024" s="442">
        <v>3</v>
      </c>
      <c r="G2024" s="546">
        <v>36892</v>
      </c>
      <c r="H2024" s="546">
        <v>55153</v>
      </c>
      <c r="I2024" s="546">
        <v>39610</v>
      </c>
      <c r="J2024" s="442" t="s">
        <v>16075</v>
      </c>
      <c r="K2024" s="442">
        <v>1</v>
      </c>
      <c r="L2024" s="442" t="s">
        <v>2464</v>
      </c>
      <c r="M2024" s="442" t="s">
        <v>16433</v>
      </c>
      <c r="N2024" s="442" t="s">
        <v>2690</v>
      </c>
      <c r="O2024" s="442" t="s">
        <v>16434</v>
      </c>
    </row>
    <row r="2025" spans="1:15" s="442" customFormat="1" hidden="1" outlineLevel="1">
      <c r="A2025" s="442" t="s">
        <v>16435</v>
      </c>
      <c r="B2025" s="442" t="s">
        <v>16436</v>
      </c>
      <c r="C2025" s="442" t="s">
        <v>16436</v>
      </c>
      <c r="D2025" s="442" t="s">
        <v>16436</v>
      </c>
      <c r="E2025" s="442" t="s">
        <v>16427</v>
      </c>
      <c r="F2025" s="442">
        <v>3</v>
      </c>
      <c r="G2025" s="546">
        <v>36892</v>
      </c>
      <c r="H2025" s="546">
        <v>55153</v>
      </c>
      <c r="I2025" s="546">
        <v>39610</v>
      </c>
      <c r="J2025" s="442" t="s">
        <v>16075</v>
      </c>
      <c r="K2025" s="442">
        <v>1</v>
      </c>
      <c r="L2025" s="442" t="s">
        <v>2464</v>
      </c>
      <c r="M2025" s="442" t="s">
        <v>16437</v>
      </c>
      <c r="N2025" s="442" t="s">
        <v>2690</v>
      </c>
      <c r="O2025" s="442" t="s">
        <v>16438</v>
      </c>
    </row>
    <row r="2026" spans="1:15" s="442" customFormat="1" hidden="1" outlineLevel="1">
      <c r="A2026" s="442" t="s">
        <v>16439</v>
      </c>
      <c r="B2026" s="442" t="s">
        <v>16440</v>
      </c>
      <c r="C2026" s="442" t="s">
        <v>16440</v>
      </c>
      <c r="D2026" s="442" t="s">
        <v>16440</v>
      </c>
      <c r="E2026" s="442" t="s">
        <v>16427</v>
      </c>
      <c r="F2026" s="442">
        <v>3</v>
      </c>
      <c r="G2026" s="546">
        <v>36892</v>
      </c>
      <c r="H2026" s="546">
        <v>55153</v>
      </c>
      <c r="I2026" s="546">
        <v>39610</v>
      </c>
      <c r="J2026" s="442" t="s">
        <v>16075</v>
      </c>
      <c r="K2026" s="442">
        <v>1</v>
      </c>
      <c r="L2026" s="442" t="s">
        <v>2464</v>
      </c>
      <c r="M2026" s="442" t="s">
        <v>16441</v>
      </c>
      <c r="N2026" s="442" t="s">
        <v>2690</v>
      </c>
      <c r="O2026" s="442" t="s">
        <v>16442</v>
      </c>
    </row>
    <row r="2027" spans="1:15" s="442" customFormat="1" hidden="1" outlineLevel="1">
      <c r="A2027" s="442" t="s">
        <v>16443</v>
      </c>
      <c r="B2027" s="442" t="s">
        <v>16444</v>
      </c>
      <c r="C2027" s="442" t="s">
        <v>16444</v>
      </c>
      <c r="D2027" s="442" t="s">
        <v>16444</v>
      </c>
      <c r="E2027" s="442" t="s">
        <v>16427</v>
      </c>
      <c r="F2027" s="442">
        <v>3</v>
      </c>
      <c r="G2027" s="546">
        <v>36892</v>
      </c>
      <c r="H2027" s="546">
        <v>55153</v>
      </c>
      <c r="I2027" s="546">
        <v>39610</v>
      </c>
      <c r="J2027" s="442" t="s">
        <v>16075</v>
      </c>
      <c r="K2027" s="442">
        <v>1</v>
      </c>
      <c r="L2027" s="442" t="s">
        <v>2464</v>
      </c>
      <c r="M2027" s="442" t="s">
        <v>16445</v>
      </c>
      <c r="N2027" s="442" t="s">
        <v>2690</v>
      </c>
      <c r="O2027" s="442" t="s">
        <v>16446</v>
      </c>
    </row>
    <row r="2028" spans="1:15" s="442" customFormat="1" hidden="1" outlineLevel="1">
      <c r="A2028" s="442" t="s">
        <v>16447</v>
      </c>
      <c r="B2028" s="442" t="s">
        <v>16448</v>
      </c>
      <c r="C2028" s="442" t="s">
        <v>16448</v>
      </c>
      <c r="D2028" s="442" t="s">
        <v>16449</v>
      </c>
      <c r="E2028" s="442" t="s">
        <v>16427</v>
      </c>
      <c r="F2028" s="442">
        <v>3</v>
      </c>
      <c r="G2028" s="546">
        <v>36892</v>
      </c>
      <c r="H2028" s="546">
        <v>55153</v>
      </c>
      <c r="I2028" s="546">
        <v>39610</v>
      </c>
      <c r="J2028" s="442" t="s">
        <v>16075</v>
      </c>
      <c r="K2028" s="442">
        <v>1</v>
      </c>
      <c r="L2028" s="442" t="s">
        <v>2464</v>
      </c>
      <c r="M2028" s="442" t="s">
        <v>16450</v>
      </c>
      <c r="N2028" s="442" t="s">
        <v>2690</v>
      </c>
      <c r="O2028" s="442" t="s">
        <v>16451</v>
      </c>
    </row>
    <row r="2029" spans="1:15" s="442" customFormat="1" hidden="1" outlineLevel="1">
      <c r="A2029" s="442" t="s">
        <v>16452</v>
      </c>
      <c r="B2029" s="442" t="s">
        <v>16453</v>
      </c>
      <c r="C2029" s="442" t="s">
        <v>16453</v>
      </c>
      <c r="D2029" s="442" t="s">
        <v>16454</v>
      </c>
      <c r="E2029" s="442" t="s">
        <v>3811</v>
      </c>
      <c r="F2029" s="442">
        <v>2</v>
      </c>
      <c r="G2029" s="546">
        <v>36892</v>
      </c>
      <c r="H2029" s="546">
        <v>55153</v>
      </c>
      <c r="I2029" s="546">
        <v>39610</v>
      </c>
      <c r="J2029" s="442" t="s">
        <v>16075</v>
      </c>
      <c r="K2029" s="442">
        <v>1</v>
      </c>
      <c r="L2029" s="442" t="s">
        <v>2464</v>
      </c>
      <c r="M2029" s="442" t="s">
        <v>16455</v>
      </c>
      <c r="N2029" s="442" t="s">
        <v>2689</v>
      </c>
      <c r="O2029" s="442" t="s">
        <v>16456</v>
      </c>
    </row>
    <row r="2030" spans="1:15" s="442" customFormat="1" hidden="1" outlineLevel="1">
      <c r="A2030" s="442" t="s">
        <v>16457</v>
      </c>
      <c r="B2030" s="442" t="s">
        <v>16458</v>
      </c>
      <c r="C2030" s="442" t="s">
        <v>16458</v>
      </c>
      <c r="D2030" s="442" t="s">
        <v>16458</v>
      </c>
      <c r="E2030" s="442" t="s">
        <v>16452</v>
      </c>
      <c r="F2030" s="442">
        <v>3</v>
      </c>
      <c r="G2030" s="546">
        <v>36892</v>
      </c>
      <c r="H2030" s="546">
        <v>55153</v>
      </c>
      <c r="I2030" s="546">
        <v>39610</v>
      </c>
      <c r="J2030" s="442" t="s">
        <v>16075</v>
      </c>
      <c r="K2030" s="442">
        <v>1</v>
      </c>
      <c r="L2030" s="442" t="s">
        <v>2464</v>
      </c>
      <c r="M2030" s="442" t="s">
        <v>16459</v>
      </c>
      <c r="N2030" s="442" t="s">
        <v>2690</v>
      </c>
      <c r="O2030" s="442" t="s">
        <v>16460</v>
      </c>
    </row>
    <row r="2031" spans="1:15" s="442" customFormat="1" hidden="1" outlineLevel="1">
      <c r="A2031" s="442" t="s">
        <v>16461</v>
      </c>
      <c r="B2031" s="442" t="s">
        <v>16462</v>
      </c>
      <c r="C2031" s="442" t="s">
        <v>16462</v>
      </c>
      <c r="D2031" s="442" t="s">
        <v>16462</v>
      </c>
      <c r="E2031" s="442" t="s">
        <v>16452</v>
      </c>
      <c r="F2031" s="442">
        <v>3</v>
      </c>
      <c r="G2031" s="546">
        <v>36892</v>
      </c>
      <c r="H2031" s="546">
        <v>55153</v>
      </c>
      <c r="I2031" s="546">
        <v>39610</v>
      </c>
      <c r="J2031" s="442" t="s">
        <v>16075</v>
      </c>
      <c r="K2031" s="442">
        <v>1</v>
      </c>
      <c r="L2031" s="442" t="s">
        <v>2464</v>
      </c>
      <c r="M2031" s="442" t="s">
        <v>16463</v>
      </c>
      <c r="N2031" s="442" t="s">
        <v>2690</v>
      </c>
      <c r="O2031" s="442" t="s">
        <v>16464</v>
      </c>
    </row>
    <row r="2032" spans="1:15" s="442" customFormat="1" hidden="1" outlineLevel="1">
      <c r="A2032" s="442" t="s">
        <v>3815</v>
      </c>
      <c r="B2032" s="442" t="s">
        <v>16465</v>
      </c>
      <c r="C2032" s="442" t="s">
        <v>16465</v>
      </c>
      <c r="D2032" s="442" t="s">
        <v>16465</v>
      </c>
      <c r="E2032" s="442" t="s">
        <v>2472</v>
      </c>
      <c r="F2032" s="442">
        <v>1</v>
      </c>
      <c r="G2032" s="546">
        <v>36892</v>
      </c>
      <c r="H2032" s="546">
        <v>55153</v>
      </c>
      <c r="I2032" s="546">
        <v>39610</v>
      </c>
      <c r="J2032" s="442" t="s">
        <v>16075</v>
      </c>
      <c r="K2032" s="442">
        <v>1</v>
      </c>
      <c r="L2032" s="442" t="s">
        <v>2464</v>
      </c>
      <c r="M2032" s="442" t="s">
        <v>16466</v>
      </c>
      <c r="N2032" s="442" t="s">
        <v>2689</v>
      </c>
      <c r="O2032" s="442" t="s">
        <v>16467</v>
      </c>
    </row>
    <row r="2033" spans="1:15" s="442" customFormat="1" hidden="1" outlineLevel="1">
      <c r="A2033" s="442" t="s">
        <v>16468</v>
      </c>
      <c r="B2033" s="442" t="s">
        <v>16469</v>
      </c>
      <c r="C2033" s="442" t="s">
        <v>16469</v>
      </c>
      <c r="D2033" s="442" t="s">
        <v>16469</v>
      </c>
      <c r="E2033" s="442" t="s">
        <v>3815</v>
      </c>
      <c r="F2033" s="442">
        <v>2</v>
      </c>
      <c r="G2033" s="546">
        <v>36892</v>
      </c>
      <c r="H2033" s="546">
        <v>55153</v>
      </c>
      <c r="I2033" s="546">
        <v>39610</v>
      </c>
      <c r="J2033" s="442" t="s">
        <v>16075</v>
      </c>
      <c r="K2033" s="442">
        <v>1</v>
      </c>
      <c r="L2033" s="442" t="s">
        <v>2464</v>
      </c>
      <c r="M2033" s="442" t="s">
        <v>16470</v>
      </c>
      <c r="N2033" s="442" t="s">
        <v>2689</v>
      </c>
      <c r="O2033" s="442" t="s">
        <v>16471</v>
      </c>
    </row>
    <row r="2034" spans="1:15" s="442" customFormat="1" hidden="1" outlineLevel="1">
      <c r="A2034" s="442" t="s">
        <v>16472</v>
      </c>
      <c r="B2034" s="442" t="s">
        <v>16469</v>
      </c>
      <c r="C2034" s="442" t="s">
        <v>16469</v>
      </c>
      <c r="D2034" s="442" t="s">
        <v>16469</v>
      </c>
      <c r="E2034" s="442" t="s">
        <v>16468</v>
      </c>
      <c r="F2034" s="442">
        <v>3</v>
      </c>
      <c r="G2034" s="546">
        <v>36892</v>
      </c>
      <c r="H2034" s="546">
        <v>55153</v>
      </c>
      <c r="I2034" s="546">
        <v>39610</v>
      </c>
      <c r="J2034" s="442" t="s">
        <v>16075</v>
      </c>
      <c r="K2034" s="442">
        <v>1</v>
      </c>
      <c r="L2034" s="442" t="s">
        <v>2464</v>
      </c>
      <c r="M2034" s="442" t="s">
        <v>16473</v>
      </c>
      <c r="N2034" s="442" t="s">
        <v>2690</v>
      </c>
      <c r="O2034" s="442" t="s">
        <v>16471</v>
      </c>
    </row>
    <row r="2035" spans="1:15" s="442" customFormat="1" hidden="1" outlineLevel="1">
      <c r="A2035" s="442" t="s">
        <v>16474</v>
      </c>
      <c r="B2035" s="442" t="s">
        <v>16475</v>
      </c>
      <c r="C2035" s="442" t="s">
        <v>16475</v>
      </c>
      <c r="D2035" s="442" t="s">
        <v>16475</v>
      </c>
      <c r="E2035" s="442" t="s">
        <v>3815</v>
      </c>
      <c r="F2035" s="442">
        <v>2</v>
      </c>
      <c r="G2035" s="546">
        <v>36892</v>
      </c>
      <c r="H2035" s="546">
        <v>55153</v>
      </c>
      <c r="I2035" s="546">
        <v>39610</v>
      </c>
      <c r="J2035" s="442" t="s">
        <v>16075</v>
      </c>
      <c r="K2035" s="442">
        <v>1</v>
      </c>
      <c r="L2035" s="442" t="s">
        <v>2464</v>
      </c>
      <c r="M2035" s="442" t="s">
        <v>16476</v>
      </c>
      <c r="N2035" s="442" t="s">
        <v>2689</v>
      </c>
      <c r="O2035" s="442" t="s">
        <v>16477</v>
      </c>
    </row>
    <row r="2036" spans="1:15" s="442" customFormat="1" hidden="1" outlineLevel="1">
      <c r="A2036" s="442" t="s">
        <v>16478</v>
      </c>
      <c r="B2036" s="442" t="s">
        <v>16479</v>
      </c>
      <c r="C2036" s="442" t="s">
        <v>16479</v>
      </c>
      <c r="D2036" s="442" t="s">
        <v>16480</v>
      </c>
      <c r="E2036" s="442" t="s">
        <v>16474</v>
      </c>
      <c r="F2036" s="442">
        <v>3</v>
      </c>
      <c r="G2036" s="546">
        <v>36892</v>
      </c>
      <c r="H2036" s="546">
        <v>55153</v>
      </c>
      <c r="I2036" s="546">
        <v>39610</v>
      </c>
      <c r="J2036" s="442" t="s">
        <v>16075</v>
      </c>
      <c r="K2036" s="442">
        <v>1</v>
      </c>
      <c r="L2036" s="442" t="s">
        <v>2464</v>
      </c>
      <c r="M2036" s="442" t="s">
        <v>16481</v>
      </c>
      <c r="N2036" s="442" t="s">
        <v>2690</v>
      </c>
      <c r="O2036" s="442" t="s">
        <v>16482</v>
      </c>
    </row>
    <row r="2037" spans="1:15" s="442" customFormat="1" hidden="1" outlineLevel="1">
      <c r="A2037" s="442" t="s">
        <v>16483</v>
      </c>
      <c r="B2037" s="442" t="s">
        <v>16484</v>
      </c>
      <c r="C2037" s="442" t="s">
        <v>16484</v>
      </c>
      <c r="D2037" s="442" t="s">
        <v>16484</v>
      </c>
      <c r="E2037" s="442" t="s">
        <v>16474</v>
      </c>
      <c r="F2037" s="442">
        <v>3</v>
      </c>
      <c r="G2037" s="546">
        <v>36892</v>
      </c>
      <c r="H2037" s="546">
        <v>55153</v>
      </c>
      <c r="I2037" s="546">
        <v>39610</v>
      </c>
      <c r="J2037" s="442" t="s">
        <v>16075</v>
      </c>
      <c r="K2037" s="442">
        <v>1</v>
      </c>
      <c r="L2037" s="442" t="s">
        <v>2464</v>
      </c>
      <c r="M2037" s="442" t="s">
        <v>16485</v>
      </c>
      <c r="N2037" s="442" t="s">
        <v>2690</v>
      </c>
      <c r="O2037" s="442" t="s">
        <v>16486</v>
      </c>
    </row>
    <row r="2038" spans="1:15" s="442" customFormat="1" hidden="1" outlineLevel="1">
      <c r="A2038" s="442" t="s">
        <v>16487</v>
      </c>
      <c r="B2038" s="442" t="s">
        <v>16488</v>
      </c>
      <c r="C2038" s="442" t="s">
        <v>16488</v>
      </c>
      <c r="D2038" s="442" t="s">
        <v>16488</v>
      </c>
      <c r="E2038" s="442" t="s">
        <v>16474</v>
      </c>
      <c r="F2038" s="442">
        <v>3</v>
      </c>
      <c r="G2038" s="546">
        <v>36892</v>
      </c>
      <c r="H2038" s="546">
        <v>55153</v>
      </c>
      <c r="I2038" s="546">
        <v>39610</v>
      </c>
      <c r="J2038" s="442" t="s">
        <v>16075</v>
      </c>
      <c r="K2038" s="442">
        <v>1</v>
      </c>
      <c r="L2038" s="442" t="s">
        <v>2464</v>
      </c>
      <c r="M2038" s="442" t="s">
        <v>16489</v>
      </c>
      <c r="N2038" s="442" t="s">
        <v>2690</v>
      </c>
      <c r="O2038" s="442" t="s">
        <v>16490</v>
      </c>
    </row>
    <row r="2039" spans="1:15" s="442" customFormat="1" hidden="1" outlineLevel="1">
      <c r="A2039" s="442" t="s">
        <v>16491</v>
      </c>
      <c r="B2039" s="442" t="s">
        <v>16492</v>
      </c>
      <c r="C2039" s="442" t="s">
        <v>16492</v>
      </c>
      <c r="D2039" s="442" t="s">
        <v>16492</v>
      </c>
      <c r="E2039" s="442" t="s">
        <v>3815</v>
      </c>
      <c r="F2039" s="442">
        <v>2</v>
      </c>
      <c r="G2039" s="546">
        <v>36892</v>
      </c>
      <c r="H2039" s="546">
        <v>55153</v>
      </c>
      <c r="I2039" s="546">
        <v>39610</v>
      </c>
      <c r="J2039" s="442" t="s">
        <v>16075</v>
      </c>
      <c r="K2039" s="442">
        <v>1</v>
      </c>
      <c r="L2039" s="442" t="s">
        <v>2464</v>
      </c>
      <c r="M2039" s="442" t="s">
        <v>16493</v>
      </c>
      <c r="N2039" s="442" t="s">
        <v>2689</v>
      </c>
      <c r="O2039" s="442" t="s">
        <v>16430</v>
      </c>
    </row>
    <row r="2040" spans="1:15" s="442" customFormat="1" hidden="1" outlineLevel="1">
      <c r="A2040" s="442" t="s">
        <v>16494</v>
      </c>
      <c r="B2040" s="442" t="s">
        <v>16492</v>
      </c>
      <c r="C2040" s="442" t="s">
        <v>16492</v>
      </c>
      <c r="D2040" s="442" t="s">
        <v>16492</v>
      </c>
      <c r="E2040" s="442" t="s">
        <v>16491</v>
      </c>
      <c r="F2040" s="442">
        <v>3</v>
      </c>
      <c r="G2040" s="546">
        <v>36892</v>
      </c>
      <c r="H2040" s="546">
        <v>55153</v>
      </c>
      <c r="I2040" s="546">
        <v>39610</v>
      </c>
      <c r="J2040" s="442" t="s">
        <v>16075</v>
      </c>
      <c r="K2040" s="442">
        <v>1</v>
      </c>
      <c r="L2040" s="442" t="s">
        <v>2464</v>
      </c>
      <c r="M2040" s="442" t="s">
        <v>16495</v>
      </c>
      <c r="N2040" s="442" t="s">
        <v>2690</v>
      </c>
      <c r="O2040" s="442" t="s">
        <v>16430</v>
      </c>
    </row>
    <row r="2041" spans="1:15" s="442" customFormat="1" hidden="1" outlineLevel="1">
      <c r="A2041" s="442" t="s">
        <v>16496</v>
      </c>
      <c r="B2041" s="442" t="s">
        <v>16497</v>
      </c>
      <c r="C2041" s="442" t="s">
        <v>16497</v>
      </c>
      <c r="D2041" s="442" t="s">
        <v>16498</v>
      </c>
      <c r="E2041" s="442" t="s">
        <v>3815</v>
      </c>
      <c r="F2041" s="442">
        <v>2</v>
      </c>
      <c r="G2041" s="546">
        <v>36892</v>
      </c>
      <c r="H2041" s="546">
        <v>55153</v>
      </c>
      <c r="I2041" s="546">
        <v>39610</v>
      </c>
      <c r="J2041" s="442" t="s">
        <v>16075</v>
      </c>
      <c r="K2041" s="442">
        <v>1</v>
      </c>
      <c r="L2041" s="442" t="s">
        <v>2464</v>
      </c>
      <c r="M2041" s="442" t="s">
        <v>16499</v>
      </c>
      <c r="N2041" s="442" t="s">
        <v>2689</v>
      </c>
      <c r="O2041" s="442" t="s">
        <v>16500</v>
      </c>
    </row>
    <row r="2042" spans="1:15" s="442" customFormat="1" hidden="1" outlineLevel="1">
      <c r="A2042" s="442" t="s">
        <v>16501</v>
      </c>
      <c r="B2042" s="442" t="s">
        <v>16502</v>
      </c>
      <c r="C2042" s="442" t="s">
        <v>16502</v>
      </c>
      <c r="D2042" s="442" t="s">
        <v>16502</v>
      </c>
      <c r="E2042" s="442" t="s">
        <v>16496</v>
      </c>
      <c r="F2042" s="442">
        <v>3</v>
      </c>
      <c r="G2042" s="546">
        <v>36892</v>
      </c>
      <c r="H2042" s="546">
        <v>55153</v>
      </c>
      <c r="I2042" s="546">
        <v>39610</v>
      </c>
      <c r="J2042" s="442" t="s">
        <v>16075</v>
      </c>
      <c r="K2042" s="442">
        <v>1</v>
      </c>
      <c r="L2042" s="442" t="s">
        <v>2464</v>
      </c>
      <c r="M2042" s="442" t="s">
        <v>16503</v>
      </c>
      <c r="N2042" s="442" t="s">
        <v>2690</v>
      </c>
      <c r="O2042" s="442" t="s">
        <v>16504</v>
      </c>
    </row>
    <row r="2043" spans="1:15" s="442" customFormat="1" hidden="1" outlineLevel="1">
      <c r="A2043" s="442" t="s">
        <v>16505</v>
      </c>
      <c r="B2043" s="442" t="s">
        <v>16506</v>
      </c>
      <c r="C2043" s="442" t="s">
        <v>16506</v>
      </c>
      <c r="D2043" s="442" t="s">
        <v>16506</v>
      </c>
      <c r="E2043" s="442" t="s">
        <v>16496</v>
      </c>
      <c r="F2043" s="442">
        <v>3</v>
      </c>
      <c r="G2043" s="546">
        <v>36892</v>
      </c>
      <c r="H2043" s="546">
        <v>55153</v>
      </c>
      <c r="I2043" s="546">
        <v>39610</v>
      </c>
      <c r="J2043" s="442" t="s">
        <v>16075</v>
      </c>
      <c r="K2043" s="442">
        <v>1</v>
      </c>
      <c r="L2043" s="442" t="s">
        <v>2464</v>
      </c>
      <c r="M2043" s="442" t="s">
        <v>16507</v>
      </c>
      <c r="N2043" s="442" t="s">
        <v>2690</v>
      </c>
      <c r="O2043" s="442" t="s">
        <v>16508</v>
      </c>
    </row>
    <row r="2044" spans="1:15" s="442" customFormat="1" hidden="1" outlineLevel="1">
      <c r="A2044" s="442" t="s">
        <v>16509</v>
      </c>
      <c r="B2044" s="442" t="s">
        <v>16510</v>
      </c>
      <c r="C2044" s="442" t="s">
        <v>16510</v>
      </c>
      <c r="D2044" s="442" t="s">
        <v>16510</v>
      </c>
      <c r="E2044" s="442" t="s">
        <v>16496</v>
      </c>
      <c r="F2044" s="442">
        <v>3</v>
      </c>
      <c r="G2044" s="546">
        <v>36892</v>
      </c>
      <c r="H2044" s="546">
        <v>55153</v>
      </c>
      <c r="I2044" s="546">
        <v>39610</v>
      </c>
      <c r="J2044" s="442" t="s">
        <v>16075</v>
      </c>
      <c r="K2044" s="442">
        <v>1</v>
      </c>
      <c r="L2044" s="442" t="s">
        <v>2464</v>
      </c>
      <c r="M2044" s="442" t="s">
        <v>16511</v>
      </c>
      <c r="N2044" s="442" t="s">
        <v>2690</v>
      </c>
      <c r="O2044" s="442" t="s">
        <v>16512</v>
      </c>
    </row>
    <row r="2045" spans="1:15" s="442" customFormat="1" hidden="1" outlineLevel="1">
      <c r="A2045" s="442" t="s">
        <v>16513</v>
      </c>
      <c r="B2045" s="442" t="s">
        <v>16514</v>
      </c>
      <c r="C2045" s="442" t="s">
        <v>16514</v>
      </c>
      <c r="D2045" s="442" t="s">
        <v>16514</v>
      </c>
      <c r="E2045" s="442" t="s">
        <v>3815</v>
      </c>
      <c r="F2045" s="442">
        <v>2</v>
      </c>
      <c r="G2045" s="546">
        <v>36892</v>
      </c>
      <c r="H2045" s="546">
        <v>55153</v>
      </c>
      <c r="I2045" s="546">
        <v>39610</v>
      </c>
      <c r="J2045" s="442" t="s">
        <v>16075</v>
      </c>
      <c r="K2045" s="442">
        <v>1</v>
      </c>
      <c r="L2045" s="442" t="s">
        <v>2464</v>
      </c>
      <c r="M2045" s="442" t="s">
        <v>16515</v>
      </c>
      <c r="N2045" s="442" t="s">
        <v>2689</v>
      </c>
      <c r="O2045" s="442" t="s">
        <v>16516</v>
      </c>
    </row>
    <row r="2046" spans="1:15" s="442" customFormat="1" hidden="1" outlineLevel="1">
      <c r="A2046" s="442" t="s">
        <v>16517</v>
      </c>
      <c r="B2046" s="442" t="s">
        <v>16518</v>
      </c>
      <c r="C2046" s="442" t="s">
        <v>16518</v>
      </c>
      <c r="D2046" s="442" t="s">
        <v>16518</v>
      </c>
      <c r="E2046" s="442" t="s">
        <v>16513</v>
      </c>
      <c r="F2046" s="442">
        <v>3</v>
      </c>
      <c r="G2046" s="546">
        <v>36892</v>
      </c>
      <c r="H2046" s="546">
        <v>55153</v>
      </c>
      <c r="I2046" s="546">
        <v>39610</v>
      </c>
      <c r="J2046" s="442" t="s">
        <v>16075</v>
      </c>
      <c r="K2046" s="442">
        <v>1</v>
      </c>
      <c r="L2046" s="442" t="s">
        <v>2464</v>
      </c>
      <c r="M2046" s="442" t="s">
        <v>16519</v>
      </c>
      <c r="N2046" s="442" t="s">
        <v>2690</v>
      </c>
      <c r="O2046" s="442" t="s">
        <v>16520</v>
      </c>
    </row>
    <row r="2047" spans="1:15" s="442" customFormat="1" hidden="1" outlineLevel="1">
      <c r="A2047" s="442" t="s">
        <v>16521</v>
      </c>
      <c r="B2047" s="442" t="s">
        <v>16522</v>
      </c>
      <c r="C2047" s="442" t="s">
        <v>16522</v>
      </c>
      <c r="D2047" s="442" t="s">
        <v>16522</v>
      </c>
      <c r="E2047" s="442" t="s">
        <v>16513</v>
      </c>
      <c r="F2047" s="442">
        <v>3</v>
      </c>
      <c r="G2047" s="546">
        <v>36892</v>
      </c>
      <c r="H2047" s="546">
        <v>55153</v>
      </c>
      <c r="I2047" s="546">
        <v>39610</v>
      </c>
      <c r="J2047" s="442" t="s">
        <v>16075</v>
      </c>
      <c r="K2047" s="442">
        <v>1</v>
      </c>
      <c r="L2047" s="442" t="s">
        <v>2464</v>
      </c>
      <c r="M2047" s="442" t="s">
        <v>16523</v>
      </c>
      <c r="N2047" s="442" t="s">
        <v>2690</v>
      </c>
      <c r="O2047" s="442" t="s">
        <v>16524</v>
      </c>
    </row>
    <row r="2048" spans="1:15" s="442" customFormat="1" hidden="1" outlineLevel="1">
      <c r="A2048" s="442" t="s">
        <v>16525</v>
      </c>
      <c r="B2048" s="442" t="s">
        <v>16526</v>
      </c>
      <c r="C2048" s="442" t="s">
        <v>16526</v>
      </c>
      <c r="D2048" s="442" t="s">
        <v>16526</v>
      </c>
      <c r="E2048" s="442" t="s">
        <v>3815</v>
      </c>
      <c r="F2048" s="442">
        <v>2</v>
      </c>
      <c r="G2048" s="546">
        <v>36892</v>
      </c>
      <c r="H2048" s="546">
        <v>55153</v>
      </c>
      <c r="I2048" s="546">
        <v>39610</v>
      </c>
      <c r="J2048" s="442" t="s">
        <v>16075</v>
      </c>
      <c r="K2048" s="442">
        <v>1</v>
      </c>
      <c r="L2048" s="442" t="s">
        <v>2464</v>
      </c>
      <c r="M2048" s="442" t="s">
        <v>16527</v>
      </c>
      <c r="N2048" s="442" t="s">
        <v>2689</v>
      </c>
      <c r="O2048" s="442" t="s">
        <v>16528</v>
      </c>
    </row>
    <row r="2049" spans="1:15" s="442" customFormat="1" hidden="1" outlineLevel="1">
      <c r="A2049" s="442" t="s">
        <v>16529</v>
      </c>
      <c r="B2049" s="442" t="s">
        <v>16530</v>
      </c>
      <c r="C2049" s="442" t="s">
        <v>16530</v>
      </c>
      <c r="D2049" s="442" t="s">
        <v>16530</v>
      </c>
      <c r="E2049" s="442" t="s">
        <v>16525</v>
      </c>
      <c r="F2049" s="442">
        <v>3</v>
      </c>
      <c r="G2049" s="546">
        <v>36892</v>
      </c>
      <c r="H2049" s="546">
        <v>55153</v>
      </c>
      <c r="I2049" s="546">
        <v>39610</v>
      </c>
      <c r="J2049" s="442" t="s">
        <v>16075</v>
      </c>
      <c r="K2049" s="442">
        <v>1</v>
      </c>
      <c r="L2049" s="442" t="s">
        <v>2464</v>
      </c>
      <c r="M2049" s="442" t="s">
        <v>16531</v>
      </c>
      <c r="N2049" s="442" t="s">
        <v>2690</v>
      </c>
      <c r="O2049" s="442" t="s">
        <v>16532</v>
      </c>
    </row>
    <row r="2050" spans="1:15" s="442" customFormat="1" hidden="1" outlineLevel="1">
      <c r="A2050" s="442" t="s">
        <v>16533</v>
      </c>
      <c r="B2050" s="442" t="s">
        <v>16534</v>
      </c>
      <c r="C2050" s="442" t="s">
        <v>16534</v>
      </c>
      <c r="D2050" s="442" t="s">
        <v>16534</v>
      </c>
      <c r="E2050" s="442" t="s">
        <v>16525</v>
      </c>
      <c r="F2050" s="442">
        <v>3</v>
      </c>
      <c r="G2050" s="546">
        <v>36892</v>
      </c>
      <c r="H2050" s="546">
        <v>55153</v>
      </c>
      <c r="I2050" s="546">
        <v>39610</v>
      </c>
      <c r="J2050" s="442" t="s">
        <v>16075</v>
      </c>
      <c r="K2050" s="442">
        <v>1</v>
      </c>
      <c r="L2050" s="442" t="s">
        <v>2464</v>
      </c>
      <c r="M2050" s="442" t="s">
        <v>16535</v>
      </c>
      <c r="N2050" s="442" t="s">
        <v>2690</v>
      </c>
      <c r="O2050" s="442" t="s">
        <v>16536</v>
      </c>
    </row>
    <row r="2051" spans="1:15" s="442" customFormat="1" hidden="1" outlineLevel="1">
      <c r="A2051" s="442" t="s">
        <v>16537</v>
      </c>
      <c r="B2051" s="442" t="s">
        <v>16538</v>
      </c>
      <c r="C2051" s="442" t="s">
        <v>16538</v>
      </c>
      <c r="D2051" s="442" t="s">
        <v>16538</v>
      </c>
      <c r="E2051" s="442" t="s">
        <v>16525</v>
      </c>
      <c r="F2051" s="442">
        <v>3</v>
      </c>
      <c r="G2051" s="546">
        <v>36892</v>
      </c>
      <c r="H2051" s="546">
        <v>55153</v>
      </c>
      <c r="I2051" s="546">
        <v>39610</v>
      </c>
      <c r="J2051" s="442" t="s">
        <v>16075</v>
      </c>
      <c r="K2051" s="442">
        <v>1</v>
      </c>
      <c r="L2051" s="442" t="s">
        <v>2464</v>
      </c>
      <c r="M2051" s="442" t="s">
        <v>16539</v>
      </c>
      <c r="N2051" s="442" t="s">
        <v>2690</v>
      </c>
      <c r="O2051" s="442" t="s">
        <v>16540</v>
      </c>
    </row>
    <row r="2052" spans="1:15" s="442" customFormat="1" hidden="1" outlineLevel="1">
      <c r="A2052" s="442" t="s">
        <v>16541</v>
      </c>
      <c r="B2052" s="442" t="s">
        <v>16542</v>
      </c>
      <c r="C2052" s="442" t="s">
        <v>16542</v>
      </c>
      <c r="D2052" s="442" t="s">
        <v>16542</v>
      </c>
      <c r="E2052" s="442" t="s">
        <v>16525</v>
      </c>
      <c r="F2052" s="442">
        <v>3</v>
      </c>
      <c r="G2052" s="546">
        <v>36892</v>
      </c>
      <c r="H2052" s="546">
        <v>55153</v>
      </c>
      <c r="I2052" s="546">
        <v>39610</v>
      </c>
      <c r="J2052" s="442" t="s">
        <v>16075</v>
      </c>
      <c r="K2052" s="442">
        <v>1</v>
      </c>
      <c r="L2052" s="442" t="s">
        <v>2464</v>
      </c>
      <c r="M2052" s="442" t="s">
        <v>16543</v>
      </c>
      <c r="N2052" s="442" t="s">
        <v>2690</v>
      </c>
      <c r="O2052" s="442" t="s">
        <v>16544</v>
      </c>
    </row>
    <row r="2053" spans="1:15" s="442" customFormat="1" hidden="1" outlineLevel="1">
      <c r="A2053" s="442" t="s">
        <v>16545</v>
      </c>
      <c r="B2053" s="442" t="s">
        <v>16546</v>
      </c>
      <c r="C2053" s="442" t="s">
        <v>16546</v>
      </c>
      <c r="D2053" s="442" t="s">
        <v>16546</v>
      </c>
      <c r="E2053" s="442" t="s">
        <v>3815</v>
      </c>
      <c r="F2053" s="442">
        <v>2</v>
      </c>
      <c r="G2053" s="546">
        <v>36892</v>
      </c>
      <c r="H2053" s="546">
        <v>55153</v>
      </c>
      <c r="I2053" s="546">
        <v>39610</v>
      </c>
      <c r="J2053" s="442" t="s">
        <v>16075</v>
      </c>
      <c r="K2053" s="442">
        <v>1</v>
      </c>
      <c r="L2053" s="442" t="s">
        <v>2464</v>
      </c>
      <c r="M2053" s="442" t="s">
        <v>16547</v>
      </c>
      <c r="N2053" s="442" t="s">
        <v>2689</v>
      </c>
      <c r="O2053" s="442" t="s">
        <v>16548</v>
      </c>
    </row>
    <row r="2054" spans="1:15" s="442" customFormat="1" hidden="1" outlineLevel="1">
      <c r="A2054" s="442" t="s">
        <v>16549</v>
      </c>
      <c r="B2054" s="442" t="s">
        <v>16550</v>
      </c>
      <c r="C2054" s="442" t="s">
        <v>16550</v>
      </c>
      <c r="D2054" s="442" t="s">
        <v>16550</v>
      </c>
      <c r="E2054" s="442" t="s">
        <v>16545</v>
      </c>
      <c r="F2054" s="442">
        <v>3</v>
      </c>
      <c r="G2054" s="546">
        <v>36892</v>
      </c>
      <c r="H2054" s="546">
        <v>55153</v>
      </c>
      <c r="I2054" s="546">
        <v>39610</v>
      </c>
      <c r="J2054" s="442" t="s">
        <v>16075</v>
      </c>
      <c r="K2054" s="442">
        <v>1</v>
      </c>
      <c r="L2054" s="442" t="s">
        <v>2464</v>
      </c>
      <c r="M2054" s="442" t="s">
        <v>16551</v>
      </c>
      <c r="N2054" s="442" t="s">
        <v>2690</v>
      </c>
      <c r="O2054" s="442" t="s">
        <v>16552</v>
      </c>
    </row>
    <row r="2055" spans="1:15" s="442" customFormat="1" hidden="1" outlineLevel="1">
      <c r="A2055" s="442" t="s">
        <v>16553</v>
      </c>
      <c r="B2055" s="442" t="s">
        <v>16554</v>
      </c>
      <c r="C2055" s="442" t="s">
        <v>16554</v>
      </c>
      <c r="D2055" s="442" t="s">
        <v>16554</v>
      </c>
      <c r="E2055" s="442" t="s">
        <v>16545</v>
      </c>
      <c r="F2055" s="442">
        <v>3</v>
      </c>
      <c r="G2055" s="546">
        <v>36892</v>
      </c>
      <c r="H2055" s="546">
        <v>55153</v>
      </c>
      <c r="I2055" s="546">
        <v>39610</v>
      </c>
      <c r="J2055" s="442" t="s">
        <v>16075</v>
      </c>
      <c r="K2055" s="442">
        <v>1</v>
      </c>
      <c r="L2055" s="442" t="s">
        <v>2464</v>
      </c>
      <c r="M2055" s="442" t="s">
        <v>16555</v>
      </c>
      <c r="N2055" s="442" t="s">
        <v>2690</v>
      </c>
      <c r="O2055" s="442" t="s">
        <v>16556</v>
      </c>
    </row>
    <row r="2056" spans="1:15" s="442" customFormat="1" hidden="1" outlineLevel="1">
      <c r="A2056" s="442" t="s">
        <v>16557</v>
      </c>
      <c r="B2056" s="442" t="s">
        <v>16558</v>
      </c>
      <c r="C2056" s="442" t="s">
        <v>16558</v>
      </c>
      <c r="D2056" s="442" t="s">
        <v>16558</v>
      </c>
      <c r="E2056" s="442" t="s">
        <v>16545</v>
      </c>
      <c r="F2056" s="442">
        <v>3</v>
      </c>
      <c r="G2056" s="546">
        <v>36892</v>
      </c>
      <c r="H2056" s="546">
        <v>55153</v>
      </c>
      <c r="I2056" s="546">
        <v>39610</v>
      </c>
      <c r="J2056" s="442" t="s">
        <v>16075</v>
      </c>
      <c r="K2056" s="442">
        <v>1</v>
      </c>
      <c r="L2056" s="442" t="s">
        <v>2464</v>
      </c>
      <c r="M2056" s="442" t="s">
        <v>16559</v>
      </c>
      <c r="N2056" s="442" t="s">
        <v>2690</v>
      </c>
      <c r="O2056" s="442" t="s">
        <v>16560</v>
      </c>
    </row>
    <row r="2057" spans="1:15" s="442" customFormat="1" hidden="1" outlineLevel="1">
      <c r="A2057" s="442" t="s">
        <v>2477</v>
      </c>
      <c r="B2057" s="442" t="s">
        <v>16561</v>
      </c>
      <c r="C2057" s="442" t="s">
        <v>16561</v>
      </c>
      <c r="D2057" s="442" t="s">
        <v>16561</v>
      </c>
      <c r="E2057" s="442" t="s">
        <v>2464</v>
      </c>
      <c r="F2057" s="442">
        <v>0</v>
      </c>
      <c r="G2057" s="546">
        <v>36892</v>
      </c>
      <c r="H2057" s="546">
        <v>55153</v>
      </c>
      <c r="I2057" s="546">
        <v>39610</v>
      </c>
      <c r="J2057" s="442" t="s">
        <v>16075</v>
      </c>
      <c r="K2057" s="442">
        <v>1</v>
      </c>
      <c r="L2057" s="442" t="s">
        <v>2464</v>
      </c>
      <c r="M2057" s="442" t="s">
        <v>16562</v>
      </c>
      <c r="N2057" s="442" t="s">
        <v>2689</v>
      </c>
      <c r="O2057" s="442" t="s">
        <v>16563</v>
      </c>
    </row>
    <row r="2058" spans="1:15" s="442" customFormat="1" hidden="1" outlineLevel="1">
      <c r="A2058" s="442" t="s">
        <v>3907</v>
      </c>
      <c r="B2058" s="442" t="s">
        <v>16564</v>
      </c>
      <c r="C2058" s="442" t="s">
        <v>16564</v>
      </c>
      <c r="D2058" s="442" t="s">
        <v>16564</v>
      </c>
      <c r="E2058" s="442" t="s">
        <v>2477</v>
      </c>
      <c r="F2058" s="442">
        <v>1</v>
      </c>
      <c r="G2058" s="546">
        <v>36892</v>
      </c>
      <c r="H2058" s="546">
        <v>55153</v>
      </c>
      <c r="I2058" s="546">
        <v>39610</v>
      </c>
      <c r="J2058" s="442" t="s">
        <v>16075</v>
      </c>
      <c r="K2058" s="442">
        <v>1</v>
      </c>
      <c r="L2058" s="442" t="s">
        <v>2464</v>
      </c>
      <c r="M2058" s="442" t="s">
        <v>16565</v>
      </c>
      <c r="N2058" s="442" t="s">
        <v>2689</v>
      </c>
      <c r="O2058" s="442" t="s">
        <v>16566</v>
      </c>
    </row>
    <row r="2059" spans="1:15" s="442" customFormat="1" hidden="1" outlineLevel="1">
      <c r="A2059" s="442" t="s">
        <v>16567</v>
      </c>
      <c r="B2059" s="442" t="s">
        <v>16568</v>
      </c>
      <c r="C2059" s="442" t="s">
        <v>16568</v>
      </c>
      <c r="D2059" s="442" t="s">
        <v>16568</v>
      </c>
      <c r="E2059" s="442" t="s">
        <v>3907</v>
      </c>
      <c r="F2059" s="442">
        <v>2</v>
      </c>
      <c r="G2059" s="546">
        <v>36892</v>
      </c>
      <c r="H2059" s="546">
        <v>55153</v>
      </c>
      <c r="I2059" s="546">
        <v>39610</v>
      </c>
      <c r="J2059" s="442" t="s">
        <v>16075</v>
      </c>
      <c r="K2059" s="442">
        <v>1</v>
      </c>
      <c r="L2059" s="442" t="s">
        <v>2464</v>
      </c>
      <c r="M2059" s="442" t="s">
        <v>16569</v>
      </c>
      <c r="N2059" s="442" t="s">
        <v>2689</v>
      </c>
      <c r="O2059" s="442" t="s">
        <v>16570</v>
      </c>
    </row>
    <row r="2060" spans="1:15" s="442" customFormat="1" hidden="1" outlineLevel="1">
      <c r="A2060" s="442" t="s">
        <v>16571</v>
      </c>
      <c r="B2060" s="442" t="s">
        <v>16572</v>
      </c>
      <c r="C2060" s="442" t="s">
        <v>16572</v>
      </c>
      <c r="D2060" s="442" t="s">
        <v>16572</v>
      </c>
      <c r="E2060" s="442" t="s">
        <v>16567</v>
      </c>
      <c r="F2060" s="442">
        <v>3</v>
      </c>
      <c r="G2060" s="546">
        <v>36892</v>
      </c>
      <c r="H2060" s="546">
        <v>55153</v>
      </c>
      <c r="I2060" s="546">
        <v>39610</v>
      </c>
      <c r="J2060" s="442" t="s">
        <v>16075</v>
      </c>
      <c r="K2060" s="442">
        <v>1</v>
      </c>
      <c r="L2060" s="442" t="s">
        <v>2464</v>
      </c>
      <c r="M2060" s="442" t="s">
        <v>16573</v>
      </c>
      <c r="N2060" s="442" t="s">
        <v>2690</v>
      </c>
      <c r="O2060" s="442" t="s">
        <v>16574</v>
      </c>
    </row>
    <row r="2061" spans="1:15" s="442" customFormat="1" hidden="1" outlineLevel="1">
      <c r="A2061" s="442" t="s">
        <v>16575</v>
      </c>
      <c r="B2061" s="442" t="s">
        <v>16576</v>
      </c>
      <c r="C2061" s="442" t="s">
        <v>16576</v>
      </c>
      <c r="D2061" s="442" t="s">
        <v>16576</v>
      </c>
      <c r="E2061" s="442" t="s">
        <v>16567</v>
      </c>
      <c r="F2061" s="442">
        <v>3</v>
      </c>
      <c r="G2061" s="546">
        <v>36892</v>
      </c>
      <c r="H2061" s="546">
        <v>55153</v>
      </c>
      <c r="I2061" s="546">
        <v>39610</v>
      </c>
      <c r="J2061" s="442" t="s">
        <v>16075</v>
      </c>
      <c r="K2061" s="442">
        <v>1</v>
      </c>
      <c r="L2061" s="442" t="s">
        <v>2464</v>
      </c>
      <c r="M2061" s="442" t="s">
        <v>16577</v>
      </c>
      <c r="N2061" s="442" t="s">
        <v>2690</v>
      </c>
      <c r="O2061" s="442" t="s">
        <v>16578</v>
      </c>
    </row>
    <row r="2062" spans="1:15" s="442" customFormat="1" hidden="1" outlineLevel="1">
      <c r="A2062" s="442" t="s">
        <v>16579</v>
      </c>
      <c r="B2062" s="442" t="s">
        <v>16580</v>
      </c>
      <c r="C2062" s="442" t="s">
        <v>16580</v>
      </c>
      <c r="D2062" s="442" t="s">
        <v>16580</v>
      </c>
      <c r="E2062" s="442" t="s">
        <v>3907</v>
      </c>
      <c r="F2062" s="442">
        <v>2</v>
      </c>
      <c r="G2062" s="546">
        <v>36892</v>
      </c>
      <c r="H2062" s="546">
        <v>55153</v>
      </c>
      <c r="I2062" s="546">
        <v>39610</v>
      </c>
      <c r="J2062" s="442" t="s">
        <v>16075</v>
      </c>
      <c r="K2062" s="442">
        <v>1</v>
      </c>
      <c r="L2062" s="442" t="s">
        <v>2464</v>
      </c>
      <c r="M2062" s="442" t="s">
        <v>16581</v>
      </c>
      <c r="N2062" s="442" t="s">
        <v>2689</v>
      </c>
      <c r="O2062" s="442" t="s">
        <v>16582</v>
      </c>
    </row>
    <row r="2063" spans="1:15" s="442" customFormat="1" hidden="1" outlineLevel="1">
      <c r="A2063" s="442" t="s">
        <v>16583</v>
      </c>
      <c r="B2063" s="442" t="s">
        <v>16584</v>
      </c>
      <c r="C2063" s="442" t="s">
        <v>16584</v>
      </c>
      <c r="D2063" s="442" t="s">
        <v>16584</v>
      </c>
      <c r="E2063" s="442" t="s">
        <v>16579</v>
      </c>
      <c r="F2063" s="442">
        <v>3</v>
      </c>
      <c r="G2063" s="546">
        <v>36892</v>
      </c>
      <c r="H2063" s="546">
        <v>55153</v>
      </c>
      <c r="I2063" s="546">
        <v>39610</v>
      </c>
      <c r="J2063" s="442" t="s">
        <v>16075</v>
      </c>
      <c r="K2063" s="442">
        <v>1</v>
      </c>
      <c r="L2063" s="442" t="s">
        <v>2464</v>
      </c>
      <c r="M2063" s="442" t="s">
        <v>16585</v>
      </c>
      <c r="N2063" s="442" t="s">
        <v>2690</v>
      </c>
      <c r="O2063" s="442" t="s">
        <v>16586</v>
      </c>
    </row>
    <row r="2064" spans="1:15" s="442" customFormat="1" hidden="1" outlineLevel="1">
      <c r="A2064" s="442" t="s">
        <v>16587</v>
      </c>
      <c r="B2064" s="442" t="s">
        <v>16588</v>
      </c>
      <c r="C2064" s="442" t="s">
        <v>16588</v>
      </c>
      <c r="D2064" s="442" t="s">
        <v>16588</v>
      </c>
      <c r="E2064" s="442" t="s">
        <v>16579</v>
      </c>
      <c r="F2064" s="442">
        <v>3</v>
      </c>
      <c r="G2064" s="546">
        <v>36892</v>
      </c>
      <c r="H2064" s="546">
        <v>55153</v>
      </c>
      <c r="I2064" s="546">
        <v>39610</v>
      </c>
      <c r="J2064" s="442" t="s">
        <v>16075</v>
      </c>
      <c r="K2064" s="442">
        <v>1</v>
      </c>
      <c r="L2064" s="442" t="s">
        <v>2464</v>
      </c>
      <c r="M2064" s="442" t="s">
        <v>16589</v>
      </c>
      <c r="N2064" s="442" t="s">
        <v>2690</v>
      </c>
      <c r="O2064" s="442" t="s">
        <v>16590</v>
      </c>
    </row>
    <row r="2065" spans="1:15" s="442" customFormat="1" hidden="1" outlineLevel="1">
      <c r="A2065" s="442" t="s">
        <v>16591</v>
      </c>
      <c r="B2065" s="442" t="s">
        <v>16592</v>
      </c>
      <c r="C2065" s="442" t="s">
        <v>16592</v>
      </c>
      <c r="D2065" s="442" t="s">
        <v>16592</v>
      </c>
      <c r="E2065" s="442" t="s">
        <v>16579</v>
      </c>
      <c r="F2065" s="442">
        <v>3</v>
      </c>
      <c r="G2065" s="546">
        <v>36892</v>
      </c>
      <c r="H2065" s="546">
        <v>55153</v>
      </c>
      <c r="I2065" s="546">
        <v>39610</v>
      </c>
      <c r="J2065" s="442" t="s">
        <v>16075</v>
      </c>
      <c r="K2065" s="442">
        <v>1</v>
      </c>
      <c r="L2065" s="442" t="s">
        <v>2464</v>
      </c>
      <c r="M2065" s="442" t="s">
        <v>16593</v>
      </c>
      <c r="N2065" s="442" t="s">
        <v>2690</v>
      </c>
      <c r="O2065" s="442" t="s">
        <v>16594</v>
      </c>
    </row>
    <row r="2066" spans="1:15" s="442" customFormat="1" hidden="1" outlineLevel="1">
      <c r="A2066" s="442" t="s">
        <v>16595</v>
      </c>
      <c r="B2066" s="442" t="s">
        <v>16596</v>
      </c>
      <c r="C2066" s="442" t="s">
        <v>16596</v>
      </c>
      <c r="D2066" s="442" t="s">
        <v>16596</v>
      </c>
      <c r="E2066" s="442" t="s">
        <v>16579</v>
      </c>
      <c r="F2066" s="442">
        <v>3</v>
      </c>
      <c r="G2066" s="546">
        <v>36892</v>
      </c>
      <c r="H2066" s="546">
        <v>55153</v>
      </c>
      <c r="I2066" s="546">
        <v>39610</v>
      </c>
      <c r="J2066" s="442" t="s">
        <v>16075</v>
      </c>
      <c r="K2066" s="442">
        <v>1</v>
      </c>
      <c r="L2066" s="442" t="s">
        <v>2464</v>
      </c>
      <c r="M2066" s="442" t="s">
        <v>16597</v>
      </c>
      <c r="N2066" s="442" t="s">
        <v>2690</v>
      </c>
      <c r="O2066" s="442" t="s">
        <v>16598</v>
      </c>
    </row>
    <row r="2067" spans="1:15" s="442" customFormat="1" hidden="1" outlineLevel="1">
      <c r="A2067" s="442" t="s">
        <v>16599</v>
      </c>
      <c r="B2067" s="442" t="s">
        <v>16600</v>
      </c>
      <c r="C2067" s="442" t="s">
        <v>16600</v>
      </c>
      <c r="D2067" s="442" t="s">
        <v>16600</v>
      </c>
      <c r="E2067" s="442" t="s">
        <v>16579</v>
      </c>
      <c r="F2067" s="442">
        <v>3</v>
      </c>
      <c r="G2067" s="546">
        <v>36892</v>
      </c>
      <c r="H2067" s="546">
        <v>55153</v>
      </c>
      <c r="I2067" s="546">
        <v>39610</v>
      </c>
      <c r="J2067" s="442" t="s">
        <v>16075</v>
      </c>
      <c r="K2067" s="442">
        <v>1</v>
      </c>
      <c r="L2067" s="442" t="s">
        <v>2464</v>
      </c>
      <c r="M2067" s="442" t="s">
        <v>16601</v>
      </c>
      <c r="N2067" s="442" t="s">
        <v>2690</v>
      </c>
      <c r="O2067" s="442" t="s">
        <v>16602</v>
      </c>
    </row>
    <row r="2068" spans="1:15" s="442" customFormat="1" hidden="1" outlineLevel="1">
      <c r="A2068" s="442" t="s">
        <v>16603</v>
      </c>
      <c r="B2068" s="442" t="s">
        <v>16604</v>
      </c>
      <c r="C2068" s="442" t="s">
        <v>16604</v>
      </c>
      <c r="D2068" s="442" t="s">
        <v>16604</v>
      </c>
      <c r="E2068" s="442" t="s">
        <v>16579</v>
      </c>
      <c r="F2068" s="442">
        <v>3</v>
      </c>
      <c r="G2068" s="546">
        <v>36892</v>
      </c>
      <c r="H2068" s="546">
        <v>55153</v>
      </c>
      <c r="I2068" s="546">
        <v>39610</v>
      </c>
      <c r="J2068" s="442" t="s">
        <v>16075</v>
      </c>
      <c r="K2068" s="442">
        <v>1</v>
      </c>
      <c r="L2068" s="442" t="s">
        <v>2464</v>
      </c>
      <c r="M2068" s="442" t="s">
        <v>16605</v>
      </c>
      <c r="N2068" s="442" t="s">
        <v>2690</v>
      </c>
      <c r="O2068" s="442" t="s">
        <v>16606</v>
      </c>
    </row>
    <row r="2069" spans="1:15" s="442" customFormat="1" hidden="1" outlineLevel="1">
      <c r="A2069" s="442" t="s">
        <v>16607</v>
      </c>
      <c r="B2069" s="442" t="s">
        <v>16608</v>
      </c>
      <c r="C2069" s="442" t="s">
        <v>16608</v>
      </c>
      <c r="D2069" s="442" t="s">
        <v>16608</v>
      </c>
      <c r="E2069" s="442" t="s">
        <v>16579</v>
      </c>
      <c r="F2069" s="442">
        <v>3</v>
      </c>
      <c r="G2069" s="546">
        <v>36892</v>
      </c>
      <c r="H2069" s="546">
        <v>55153</v>
      </c>
      <c r="I2069" s="546">
        <v>39610</v>
      </c>
      <c r="J2069" s="442" t="s">
        <v>16075</v>
      </c>
      <c r="K2069" s="442">
        <v>1</v>
      </c>
      <c r="L2069" s="442" t="s">
        <v>2464</v>
      </c>
      <c r="M2069" s="442" t="s">
        <v>16609</v>
      </c>
      <c r="N2069" s="442" t="s">
        <v>2690</v>
      </c>
      <c r="O2069" s="442" t="s">
        <v>16610</v>
      </c>
    </row>
    <row r="2070" spans="1:15" s="442" customFormat="1" hidden="1" outlineLevel="1">
      <c r="A2070" s="442" t="s">
        <v>16611</v>
      </c>
      <c r="B2070" s="442" t="s">
        <v>16612</v>
      </c>
      <c r="C2070" s="442" t="s">
        <v>16612</v>
      </c>
      <c r="D2070" s="442" t="s">
        <v>16612</v>
      </c>
      <c r="E2070" s="442" t="s">
        <v>3907</v>
      </c>
      <c r="F2070" s="442">
        <v>2</v>
      </c>
      <c r="G2070" s="546">
        <v>36892</v>
      </c>
      <c r="H2070" s="546">
        <v>55153</v>
      </c>
      <c r="I2070" s="546">
        <v>39610</v>
      </c>
      <c r="J2070" s="442" t="s">
        <v>16075</v>
      </c>
      <c r="K2070" s="442">
        <v>1</v>
      </c>
      <c r="L2070" s="442" t="s">
        <v>2464</v>
      </c>
      <c r="M2070" s="442" t="s">
        <v>16613</v>
      </c>
      <c r="N2070" s="442" t="s">
        <v>2689</v>
      </c>
      <c r="O2070" s="442" t="s">
        <v>16614</v>
      </c>
    </row>
    <row r="2071" spans="1:15" s="442" customFormat="1" hidden="1" outlineLevel="1">
      <c r="A2071" s="442" t="s">
        <v>16615</v>
      </c>
      <c r="B2071" s="442" t="s">
        <v>16616</v>
      </c>
      <c r="C2071" s="442" t="s">
        <v>16616</v>
      </c>
      <c r="D2071" s="442" t="s">
        <v>16616</v>
      </c>
      <c r="E2071" s="442" t="s">
        <v>16611</v>
      </c>
      <c r="F2071" s="442">
        <v>3</v>
      </c>
      <c r="G2071" s="546">
        <v>36892</v>
      </c>
      <c r="H2071" s="546">
        <v>55153</v>
      </c>
      <c r="I2071" s="546">
        <v>39610</v>
      </c>
      <c r="J2071" s="442" t="s">
        <v>16075</v>
      </c>
      <c r="K2071" s="442">
        <v>1</v>
      </c>
      <c r="L2071" s="442" t="s">
        <v>2464</v>
      </c>
      <c r="M2071" s="442" t="s">
        <v>16617</v>
      </c>
      <c r="N2071" s="442" t="s">
        <v>2690</v>
      </c>
      <c r="O2071" s="442" t="s">
        <v>16618</v>
      </c>
    </row>
    <row r="2072" spans="1:15" s="442" customFormat="1" hidden="1" outlineLevel="1">
      <c r="A2072" s="442" t="s">
        <v>16619</v>
      </c>
      <c r="B2072" s="442" t="s">
        <v>16620</v>
      </c>
      <c r="C2072" s="442" t="s">
        <v>16620</v>
      </c>
      <c r="D2072" s="442" t="s">
        <v>16620</v>
      </c>
      <c r="E2072" s="442" t="s">
        <v>16611</v>
      </c>
      <c r="F2072" s="442">
        <v>3</v>
      </c>
      <c r="G2072" s="546">
        <v>36892</v>
      </c>
      <c r="H2072" s="546">
        <v>55153</v>
      </c>
      <c r="I2072" s="546">
        <v>39610</v>
      </c>
      <c r="J2072" s="442" t="s">
        <v>16075</v>
      </c>
      <c r="K2072" s="442">
        <v>1</v>
      </c>
      <c r="L2072" s="442" t="s">
        <v>2464</v>
      </c>
      <c r="M2072" s="442" t="s">
        <v>16621</v>
      </c>
      <c r="N2072" s="442" t="s">
        <v>2690</v>
      </c>
      <c r="O2072" s="442" t="s">
        <v>16622</v>
      </c>
    </row>
    <row r="2073" spans="1:15" s="442" customFormat="1" hidden="1" outlineLevel="1">
      <c r="A2073" s="442" t="s">
        <v>16623</v>
      </c>
      <c r="B2073" s="442" t="s">
        <v>16624</v>
      </c>
      <c r="C2073" s="442" t="s">
        <v>16624</v>
      </c>
      <c r="D2073" s="442" t="s">
        <v>16624</v>
      </c>
      <c r="E2073" s="442" t="s">
        <v>16611</v>
      </c>
      <c r="F2073" s="442">
        <v>3</v>
      </c>
      <c r="G2073" s="546">
        <v>36892</v>
      </c>
      <c r="H2073" s="546">
        <v>55153</v>
      </c>
      <c r="I2073" s="546">
        <v>39610</v>
      </c>
      <c r="J2073" s="442" t="s">
        <v>16075</v>
      </c>
      <c r="K2073" s="442">
        <v>1</v>
      </c>
      <c r="L2073" s="442" t="s">
        <v>2464</v>
      </c>
      <c r="M2073" s="442" t="s">
        <v>16625</v>
      </c>
      <c r="N2073" s="442" t="s">
        <v>2690</v>
      </c>
      <c r="O2073" s="442" t="s">
        <v>16626</v>
      </c>
    </row>
    <row r="2074" spans="1:15" s="442" customFormat="1" hidden="1" outlineLevel="1">
      <c r="A2074" s="442" t="s">
        <v>16627</v>
      </c>
      <c r="B2074" s="442" t="s">
        <v>16628</v>
      </c>
      <c r="C2074" s="442" t="s">
        <v>16628</v>
      </c>
      <c r="D2074" s="442" t="s">
        <v>16628</v>
      </c>
      <c r="E2074" s="442" t="s">
        <v>16611</v>
      </c>
      <c r="F2074" s="442">
        <v>3</v>
      </c>
      <c r="G2074" s="546">
        <v>36892</v>
      </c>
      <c r="H2074" s="546">
        <v>55153</v>
      </c>
      <c r="I2074" s="546">
        <v>39610</v>
      </c>
      <c r="J2074" s="442" t="s">
        <v>16075</v>
      </c>
      <c r="K2074" s="442">
        <v>1</v>
      </c>
      <c r="L2074" s="442" t="s">
        <v>2464</v>
      </c>
      <c r="M2074" s="442" t="s">
        <v>16629</v>
      </c>
      <c r="N2074" s="442" t="s">
        <v>2690</v>
      </c>
      <c r="O2074" s="442" t="s">
        <v>16614</v>
      </c>
    </row>
    <row r="2075" spans="1:15" s="442" customFormat="1" hidden="1" outlineLevel="1">
      <c r="A2075" s="442" t="s">
        <v>16630</v>
      </c>
      <c r="B2075" s="442" t="s">
        <v>16631</v>
      </c>
      <c r="C2075" s="442" t="s">
        <v>16631</v>
      </c>
      <c r="D2075" s="442" t="s">
        <v>16631</v>
      </c>
      <c r="E2075" s="442" t="s">
        <v>3907</v>
      </c>
      <c r="F2075" s="442">
        <v>2</v>
      </c>
      <c r="G2075" s="546">
        <v>36892</v>
      </c>
      <c r="H2075" s="546">
        <v>55153</v>
      </c>
      <c r="I2075" s="546">
        <v>39610</v>
      </c>
      <c r="J2075" s="442" t="s">
        <v>16075</v>
      </c>
      <c r="K2075" s="442">
        <v>1</v>
      </c>
      <c r="L2075" s="442" t="s">
        <v>2464</v>
      </c>
      <c r="M2075" s="442" t="s">
        <v>16632</v>
      </c>
      <c r="N2075" s="442" t="s">
        <v>2689</v>
      </c>
      <c r="O2075" s="442" t="s">
        <v>16633</v>
      </c>
    </row>
    <row r="2076" spans="1:15" s="442" customFormat="1" hidden="1" outlineLevel="1">
      <c r="A2076" s="442" t="s">
        <v>16634</v>
      </c>
      <c r="B2076" s="442" t="s">
        <v>16635</v>
      </c>
      <c r="C2076" s="442" t="s">
        <v>16635</v>
      </c>
      <c r="D2076" s="442" t="s">
        <v>16635</v>
      </c>
      <c r="E2076" s="442" t="s">
        <v>16630</v>
      </c>
      <c r="F2076" s="442">
        <v>3</v>
      </c>
      <c r="G2076" s="546">
        <v>36892</v>
      </c>
      <c r="H2076" s="546">
        <v>55153</v>
      </c>
      <c r="I2076" s="546">
        <v>39610</v>
      </c>
      <c r="J2076" s="442" t="s">
        <v>16075</v>
      </c>
      <c r="K2076" s="442">
        <v>1</v>
      </c>
      <c r="L2076" s="442" t="s">
        <v>2464</v>
      </c>
      <c r="M2076" s="442" t="s">
        <v>16636</v>
      </c>
      <c r="N2076" s="442" t="s">
        <v>2690</v>
      </c>
      <c r="O2076" s="442" t="s">
        <v>16637</v>
      </c>
    </row>
    <row r="2077" spans="1:15" s="442" customFormat="1" hidden="1" outlineLevel="1">
      <c r="A2077" s="442" t="s">
        <v>16638</v>
      </c>
      <c r="B2077" s="442" t="s">
        <v>16639</v>
      </c>
      <c r="C2077" s="442" t="s">
        <v>16639</v>
      </c>
      <c r="D2077" s="442" t="s">
        <v>16639</v>
      </c>
      <c r="E2077" s="442" t="s">
        <v>16630</v>
      </c>
      <c r="F2077" s="442">
        <v>3</v>
      </c>
      <c r="G2077" s="546">
        <v>36892</v>
      </c>
      <c r="H2077" s="546">
        <v>55153</v>
      </c>
      <c r="I2077" s="546">
        <v>39610</v>
      </c>
      <c r="J2077" s="442" t="s">
        <v>16075</v>
      </c>
      <c r="K2077" s="442">
        <v>1</v>
      </c>
      <c r="L2077" s="442" t="s">
        <v>2464</v>
      </c>
      <c r="M2077" s="442" t="s">
        <v>16640</v>
      </c>
      <c r="N2077" s="442" t="s">
        <v>2690</v>
      </c>
      <c r="O2077" s="442" t="s">
        <v>16641</v>
      </c>
    </row>
    <row r="2078" spans="1:15" s="442" customFormat="1" hidden="1" outlineLevel="1">
      <c r="A2078" s="442" t="s">
        <v>16642</v>
      </c>
      <c r="B2078" s="442" t="s">
        <v>16643</v>
      </c>
      <c r="C2078" s="442" t="s">
        <v>16643</v>
      </c>
      <c r="D2078" s="442" t="s">
        <v>16643</v>
      </c>
      <c r="E2078" s="442" t="s">
        <v>16630</v>
      </c>
      <c r="F2078" s="442">
        <v>3</v>
      </c>
      <c r="G2078" s="546">
        <v>36892</v>
      </c>
      <c r="H2078" s="546">
        <v>55153</v>
      </c>
      <c r="I2078" s="546">
        <v>39610</v>
      </c>
      <c r="J2078" s="442" t="s">
        <v>16075</v>
      </c>
      <c r="K2078" s="442">
        <v>1</v>
      </c>
      <c r="L2078" s="442" t="s">
        <v>2464</v>
      </c>
      <c r="M2078" s="442" t="s">
        <v>16644</v>
      </c>
      <c r="N2078" s="442" t="s">
        <v>2690</v>
      </c>
      <c r="O2078" s="442" t="s">
        <v>16645</v>
      </c>
    </row>
    <row r="2079" spans="1:15" s="442" customFormat="1" hidden="1" outlineLevel="1">
      <c r="A2079" s="442" t="s">
        <v>16646</v>
      </c>
      <c r="B2079" s="442" t="s">
        <v>16647</v>
      </c>
      <c r="C2079" s="442" t="s">
        <v>16647</v>
      </c>
      <c r="D2079" s="442" t="s">
        <v>16647</v>
      </c>
      <c r="E2079" s="442" t="s">
        <v>16630</v>
      </c>
      <c r="F2079" s="442">
        <v>3</v>
      </c>
      <c r="G2079" s="546">
        <v>36892</v>
      </c>
      <c r="H2079" s="546">
        <v>55153</v>
      </c>
      <c r="I2079" s="546">
        <v>39610</v>
      </c>
      <c r="J2079" s="442" t="s">
        <v>16075</v>
      </c>
      <c r="K2079" s="442">
        <v>1</v>
      </c>
      <c r="L2079" s="442" t="s">
        <v>2464</v>
      </c>
      <c r="M2079" s="442" t="s">
        <v>16648</v>
      </c>
      <c r="N2079" s="442" t="s">
        <v>2690</v>
      </c>
      <c r="O2079" s="442" t="s">
        <v>16649</v>
      </c>
    </row>
    <row r="2080" spans="1:15" s="442" customFormat="1" hidden="1" outlineLevel="1">
      <c r="A2080" s="442" t="s">
        <v>16650</v>
      </c>
      <c r="B2080" s="442" t="s">
        <v>16651</v>
      </c>
      <c r="C2080" s="442" t="s">
        <v>16651</v>
      </c>
      <c r="D2080" s="442" t="s">
        <v>16651</v>
      </c>
      <c r="E2080" s="442" t="s">
        <v>16630</v>
      </c>
      <c r="F2080" s="442">
        <v>3</v>
      </c>
      <c r="G2080" s="546">
        <v>36892</v>
      </c>
      <c r="H2080" s="546">
        <v>55153</v>
      </c>
      <c r="I2080" s="546">
        <v>39610</v>
      </c>
      <c r="J2080" s="442" t="s">
        <v>16075</v>
      </c>
      <c r="K2080" s="442">
        <v>1</v>
      </c>
      <c r="L2080" s="442" t="s">
        <v>2464</v>
      </c>
      <c r="M2080" s="442" t="s">
        <v>16652</v>
      </c>
      <c r="N2080" s="442" t="s">
        <v>2690</v>
      </c>
      <c r="O2080" s="442" t="s">
        <v>16653</v>
      </c>
    </row>
    <row r="2081" spans="1:15" s="442" customFormat="1" hidden="1" outlineLevel="1">
      <c r="A2081" s="442" t="s">
        <v>16654</v>
      </c>
      <c r="B2081" s="442" t="s">
        <v>16655</v>
      </c>
      <c r="C2081" s="442" t="s">
        <v>16655</v>
      </c>
      <c r="D2081" s="442" t="s">
        <v>16655</v>
      </c>
      <c r="E2081" s="442" t="s">
        <v>16630</v>
      </c>
      <c r="F2081" s="442">
        <v>3</v>
      </c>
      <c r="G2081" s="546">
        <v>36892</v>
      </c>
      <c r="H2081" s="546">
        <v>55153</v>
      </c>
      <c r="I2081" s="546">
        <v>39610</v>
      </c>
      <c r="J2081" s="442" t="s">
        <v>16075</v>
      </c>
      <c r="K2081" s="442">
        <v>1</v>
      </c>
      <c r="L2081" s="442" t="s">
        <v>2464</v>
      </c>
      <c r="M2081" s="442" t="s">
        <v>16656</v>
      </c>
      <c r="N2081" s="442" t="s">
        <v>2690</v>
      </c>
      <c r="O2081" s="442" t="s">
        <v>16657</v>
      </c>
    </row>
    <row r="2082" spans="1:15" s="442" customFormat="1" hidden="1" outlineLevel="1">
      <c r="A2082" s="442" t="s">
        <v>4933</v>
      </c>
      <c r="B2082" s="442" t="s">
        <v>16658</v>
      </c>
      <c r="C2082" s="442" t="s">
        <v>16658</v>
      </c>
      <c r="D2082" s="442" t="s">
        <v>16658</v>
      </c>
      <c r="E2082" s="442" t="s">
        <v>2477</v>
      </c>
      <c r="F2082" s="442">
        <v>1</v>
      </c>
      <c r="G2082" s="546">
        <v>36892</v>
      </c>
      <c r="H2082" s="546">
        <v>55153</v>
      </c>
      <c r="I2082" s="546">
        <v>39610</v>
      </c>
      <c r="J2082" s="442" t="s">
        <v>16075</v>
      </c>
      <c r="K2082" s="442">
        <v>1</v>
      </c>
      <c r="L2082" s="442" t="s">
        <v>2464</v>
      </c>
      <c r="M2082" s="442" t="s">
        <v>16659</v>
      </c>
      <c r="N2082" s="442" t="s">
        <v>2689</v>
      </c>
      <c r="O2082" s="442" t="s">
        <v>16660</v>
      </c>
    </row>
    <row r="2083" spans="1:15" s="442" customFormat="1" hidden="1" outlineLevel="1">
      <c r="A2083" s="442" t="s">
        <v>16661</v>
      </c>
      <c r="B2083" s="442" t="s">
        <v>16662</v>
      </c>
      <c r="C2083" s="442" t="s">
        <v>16662</v>
      </c>
      <c r="D2083" s="442" t="s">
        <v>16662</v>
      </c>
      <c r="E2083" s="442" t="s">
        <v>4933</v>
      </c>
      <c r="F2083" s="442">
        <v>2</v>
      </c>
      <c r="G2083" s="546">
        <v>36892</v>
      </c>
      <c r="H2083" s="546">
        <v>55153</v>
      </c>
      <c r="I2083" s="546">
        <v>39610</v>
      </c>
      <c r="J2083" s="442" t="s">
        <v>16075</v>
      </c>
      <c r="K2083" s="442">
        <v>1</v>
      </c>
      <c r="L2083" s="442" t="s">
        <v>2464</v>
      </c>
      <c r="M2083" s="442" t="s">
        <v>16663</v>
      </c>
      <c r="N2083" s="442" t="s">
        <v>2689</v>
      </c>
      <c r="O2083" s="442" t="s">
        <v>16664</v>
      </c>
    </row>
    <row r="2084" spans="1:15" s="442" customFormat="1" hidden="1" outlineLevel="1">
      <c r="A2084" s="442" t="s">
        <v>16665</v>
      </c>
      <c r="B2084" s="442" t="s">
        <v>16666</v>
      </c>
      <c r="C2084" s="442" t="s">
        <v>16666</v>
      </c>
      <c r="D2084" s="442" t="s">
        <v>16666</v>
      </c>
      <c r="E2084" s="442" t="s">
        <v>16661</v>
      </c>
      <c r="F2084" s="442">
        <v>3</v>
      </c>
      <c r="G2084" s="546">
        <v>36892</v>
      </c>
      <c r="H2084" s="546">
        <v>55153</v>
      </c>
      <c r="I2084" s="546">
        <v>39610</v>
      </c>
      <c r="J2084" s="442" t="s">
        <v>16075</v>
      </c>
      <c r="K2084" s="442">
        <v>1</v>
      </c>
      <c r="L2084" s="442" t="s">
        <v>2464</v>
      </c>
      <c r="M2084" s="442" t="s">
        <v>16667</v>
      </c>
      <c r="N2084" s="442" t="s">
        <v>2690</v>
      </c>
      <c r="O2084" s="442" t="s">
        <v>16668</v>
      </c>
    </row>
    <row r="2085" spans="1:15" s="442" customFormat="1" hidden="1" outlineLevel="1">
      <c r="A2085" s="442" t="s">
        <v>16669</v>
      </c>
      <c r="B2085" s="442" t="s">
        <v>16670</v>
      </c>
      <c r="C2085" s="442" t="s">
        <v>16670</v>
      </c>
      <c r="D2085" s="442" t="s">
        <v>16670</v>
      </c>
      <c r="E2085" s="442" t="s">
        <v>16661</v>
      </c>
      <c r="F2085" s="442">
        <v>3</v>
      </c>
      <c r="G2085" s="546">
        <v>36892</v>
      </c>
      <c r="H2085" s="546">
        <v>55153</v>
      </c>
      <c r="I2085" s="546">
        <v>39610</v>
      </c>
      <c r="J2085" s="442" t="s">
        <v>16075</v>
      </c>
      <c r="K2085" s="442">
        <v>1</v>
      </c>
      <c r="L2085" s="442" t="s">
        <v>2464</v>
      </c>
      <c r="M2085" s="442" t="s">
        <v>16671</v>
      </c>
      <c r="N2085" s="442" t="s">
        <v>2690</v>
      </c>
      <c r="O2085" s="442" t="s">
        <v>16672</v>
      </c>
    </row>
    <row r="2086" spans="1:15" s="442" customFormat="1" hidden="1" outlineLevel="1">
      <c r="A2086" s="442" t="s">
        <v>16673</v>
      </c>
      <c r="B2086" s="442" t="s">
        <v>16674</v>
      </c>
      <c r="C2086" s="442" t="s">
        <v>16674</v>
      </c>
      <c r="D2086" s="442" t="s">
        <v>16674</v>
      </c>
      <c r="E2086" s="442" t="s">
        <v>16661</v>
      </c>
      <c r="F2086" s="442">
        <v>3</v>
      </c>
      <c r="G2086" s="546">
        <v>36892</v>
      </c>
      <c r="H2086" s="546">
        <v>55153</v>
      </c>
      <c r="I2086" s="546">
        <v>39610</v>
      </c>
      <c r="J2086" s="442" t="s">
        <v>16075</v>
      </c>
      <c r="K2086" s="442">
        <v>1</v>
      </c>
      <c r="L2086" s="442" t="s">
        <v>2464</v>
      </c>
      <c r="M2086" s="442" t="s">
        <v>16675</v>
      </c>
      <c r="N2086" s="442" t="s">
        <v>2690</v>
      </c>
      <c r="O2086" s="442" t="s">
        <v>16676</v>
      </c>
    </row>
    <row r="2087" spans="1:15" s="442" customFormat="1" hidden="1" outlineLevel="1">
      <c r="A2087" s="442" t="s">
        <v>16677</v>
      </c>
      <c r="B2087" s="442" t="s">
        <v>16678</v>
      </c>
      <c r="C2087" s="442" t="s">
        <v>16678</v>
      </c>
      <c r="D2087" s="442" t="s">
        <v>16678</v>
      </c>
      <c r="E2087" s="442" t="s">
        <v>16661</v>
      </c>
      <c r="F2087" s="442">
        <v>3</v>
      </c>
      <c r="G2087" s="546">
        <v>36892</v>
      </c>
      <c r="H2087" s="546">
        <v>55153</v>
      </c>
      <c r="I2087" s="546">
        <v>39610</v>
      </c>
      <c r="J2087" s="442" t="s">
        <v>16075</v>
      </c>
      <c r="K2087" s="442">
        <v>1</v>
      </c>
      <c r="L2087" s="442" t="s">
        <v>2464</v>
      </c>
      <c r="M2087" s="442" t="s">
        <v>16679</v>
      </c>
      <c r="N2087" s="442" t="s">
        <v>2690</v>
      </c>
      <c r="O2087" s="442" t="s">
        <v>16680</v>
      </c>
    </row>
    <row r="2088" spans="1:15" s="442" customFormat="1" hidden="1" outlineLevel="1">
      <c r="A2088" s="442" t="s">
        <v>16681</v>
      </c>
      <c r="B2088" s="442" t="s">
        <v>16682</v>
      </c>
      <c r="C2088" s="442" t="s">
        <v>16682</v>
      </c>
      <c r="D2088" s="442" t="s">
        <v>16682</v>
      </c>
      <c r="E2088" s="442" t="s">
        <v>16661</v>
      </c>
      <c r="F2088" s="442">
        <v>3</v>
      </c>
      <c r="G2088" s="546">
        <v>36892</v>
      </c>
      <c r="H2088" s="546">
        <v>55153</v>
      </c>
      <c r="I2088" s="546">
        <v>39610</v>
      </c>
      <c r="J2088" s="442" t="s">
        <v>16075</v>
      </c>
      <c r="K2088" s="442">
        <v>1</v>
      </c>
      <c r="L2088" s="442" t="s">
        <v>2464</v>
      </c>
      <c r="M2088" s="442" t="s">
        <v>16683</v>
      </c>
      <c r="N2088" s="442" t="s">
        <v>2690</v>
      </c>
      <c r="O2088" s="442" t="s">
        <v>16684</v>
      </c>
    </row>
    <row r="2089" spans="1:15" s="442" customFormat="1" hidden="1" outlineLevel="1">
      <c r="A2089" s="442" t="s">
        <v>16685</v>
      </c>
      <c r="B2089" s="442" t="s">
        <v>16686</v>
      </c>
      <c r="C2089" s="442" t="s">
        <v>16686</v>
      </c>
      <c r="D2089" s="442" t="s">
        <v>16686</v>
      </c>
      <c r="E2089" s="442" t="s">
        <v>16661</v>
      </c>
      <c r="F2089" s="442">
        <v>3</v>
      </c>
      <c r="G2089" s="546">
        <v>36892</v>
      </c>
      <c r="H2089" s="546">
        <v>55153</v>
      </c>
      <c r="I2089" s="546">
        <v>39610</v>
      </c>
      <c r="J2089" s="442" t="s">
        <v>16075</v>
      </c>
      <c r="K2089" s="442">
        <v>1</v>
      </c>
      <c r="L2089" s="442" t="s">
        <v>2464</v>
      </c>
      <c r="M2089" s="442" t="s">
        <v>16687</v>
      </c>
      <c r="N2089" s="442" t="s">
        <v>2690</v>
      </c>
      <c r="O2089" s="442" t="s">
        <v>16688</v>
      </c>
    </row>
    <row r="2090" spans="1:15" s="442" customFormat="1" hidden="1" outlineLevel="1">
      <c r="A2090" s="442" t="s">
        <v>16689</v>
      </c>
      <c r="B2090" s="442" t="s">
        <v>16690</v>
      </c>
      <c r="C2090" s="442" t="s">
        <v>16690</v>
      </c>
      <c r="D2090" s="442" t="s">
        <v>16691</v>
      </c>
      <c r="E2090" s="442" t="s">
        <v>4933</v>
      </c>
      <c r="F2090" s="442">
        <v>2</v>
      </c>
      <c r="G2090" s="546">
        <v>36892</v>
      </c>
      <c r="H2090" s="546">
        <v>55153</v>
      </c>
      <c r="I2090" s="546">
        <v>39610</v>
      </c>
      <c r="J2090" s="442" t="s">
        <v>16075</v>
      </c>
      <c r="K2090" s="442">
        <v>1</v>
      </c>
      <c r="L2090" s="442" t="s">
        <v>2464</v>
      </c>
      <c r="M2090" s="442" t="s">
        <v>16692</v>
      </c>
      <c r="N2090" s="442" t="s">
        <v>2689</v>
      </c>
      <c r="O2090" s="442" t="s">
        <v>16693</v>
      </c>
    </row>
    <row r="2091" spans="1:15" s="442" customFormat="1" hidden="1" outlineLevel="1">
      <c r="A2091" s="442" t="s">
        <v>16694</v>
      </c>
      <c r="B2091" s="442" t="s">
        <v>16690</v>
      </c>
      <c r="C2091" s="442" t="s">
        <v>16690</v>
      </c>
      <c r="D2091" s="442" t="s">
        <v>16691</v>
      </c>
      <c r="E2091" s="442" t="s">
        <v>16689</v>
      </c>
      <c r="F2091" s="442">
        <v>3</v>
      </c>
      <c r="G2091" s="546">
        <v>36892</v>
      </c>
      <c r="H2091" s="546">
        <v>55153</v>
      </c>
      <c r="I2091" s="546">
        <v>39610</v>
      </c>
      <c r="J2091" s="442" t="s">
        <v>16075</v>
      </c>
      <c r="K2091" s="442">
        <v>1</v>
      </c>
      <c r="L2091" s="442" t="s">
        <v>2464</v>
      </c>
      <c r="M2091" s="442" t="s">
        <v>16695</v>
      </c>
      <c r="N2091" s="442" t="s">
        <v>2690</v>
      </c>
      <c r="O2091" s="442" t="s">
        <v>16693</v>
      </c>
    </row>
    <row r="2092" spans="1:15" s="442" customFormat="1" hidden="1" outlineLevel="1">
      <c r="A2092" s="442" t="s">
        <v>16696</v>
      </c>
      <c r="B2092" s="442" t="s">
        <v>16697</v>
      </c>
      <c r="C2092" s="442" t="s">
        <v>16697</v>
      </c>
      <c r="D2092" s="442" t="s">
        <v>16697</v>
      </c>
      <c r="E2092" s="442" t="s">
        <v>4933</v>
      </c>
      <c r="F2092" s="442">
        <v>2</v>
      </c>
      <c r="G2092" s="546">
        <v>36892</v>
      </c>
      <c r="H2092" s="546">
        <v>55153</v>
      </c>
      <c r="I2092" s="546">
        <v>39610</v>
      </c>
      <c r="J2092" s="442" t="s">
        <v>16075</v>
      </c>
      <c r="K2092" s="442">
        <v>1</v>
      </c>
      <c r="L2092" s="442" t="s">
        <v>2464</v>
      </c>
      <c r="M2092" s="442" t="s">
        <v>16698</v>
      </c>
      <c r="N2092" s="442" t="s">
        <v>2689</v>
      </c>
      <c r="O2092" s="442" t="s">
        <v>16699</v>
      </c>
    </row>
    <row r="2093" spans="1:15" s="442" customFormat="1" hidden="1" outlineLevel="1">
      <c r="A2093" s="442" t="s">
        <v>16700</v>
      </c>
      <c r="B2093" s="442" t="s">
        <v>16701</v>
      </c>
      <c r="C2093" s="442" t="s">
        <v>16701</v>
      </c>
      <c r="D2093" s="442" t="s">
        <v>16701</v>
      </c>
      <c r="E2093" s="442" t="s">
        <v>16696</v>
      </c>
      <c r="F2093" s="442">
        <v>3</v>
      </c>
      <c r="G2093" s="546">
        <v>36892</v>
      </c>
      <c r="H2093" s="546">
        <v>55153</v>
      </c>
      <c r="I2093" s="546">
        <v>39610</v>
      </c>
      <c r="J2093" s="442" t="s">
        <v>16075</v>
      </c>
      <c r="K2093" s="442">
        <v>1</v>
      </c>
      <c r="L2093" s="442" t="s">
        <v>2464</v>
      </c>
      <c r="M2093" s="442" t="s">
        <v>16702</v>
      </c>
      <c r="N2093" s="442" t="s">
        <v>2690</v>
      </c>
      <c r="O2093" s="442" t="s">
        <v>16703</v>
      </c>
    </row>
    <row r="2094" spans="1:15" s="442" customFormat="1" hidden="1" outlineLevel="1">
      <c r="A2094" s="442" t="s">
        <v>16704</v>
      </c>
      <c r="B2094" s="442" t="s">
        <v>16705</v>
      </c>
      <c r="C2094" s="442" t="s">
        <v>16705</v>
      </c>
      <c r="D2094" s="442" t="s">
        <v>16705</v>
      </c>
      <c r="E2094" s="442" t="s">
        <v>16696</v>
      </c>
      <c r="F2094" s="442">
        <v>3</v>
      </c>
      <c r="G2094" s="546">
        <v>36892</v>
      </c>
      <c r="H2094" s="546">
        <v>55153</v>
      </c>
      <c r="I2094" s="546">
        <v>39610</v>
      </c>
      <c r="J2094" s="442" t="s">
        <v>16075</v>
      </c>
      <c r="K2094" s="442">
        <v>1</v>
      </c>
      <c r="L2094" s="442" t="s">
        <v>2464</v>
      </c>
      <c r="M2094" s="442" t="s">
        <v>16706</v>
      </c>
      <c r="N2094" s="442" t="s">
        <v>2690</v>
      </c>
      <c r="O2094" s="442" t="s">
        <v>16707</v>
      </c>
    </row>
    <row r="2095" spans="1:15" s="442" customFormat="1" hidden="1" outlineLevel="1">
      <c r="A2095" s="442" t="s">
        <v>16708</v>
      </c>
      <c r="B2095" s="442" t="s">
        <v>16709</v>
      </c>
      <c r="C2095" s="442" t="s">
        <v>16709</v>
      </c>
      <c r="D2095" s="442" t="s">
        <v>16709</v>
      </c>
      <c r="E2095" s="442" t="s">
        <v>16696</v>
      </c>
      <c r="F2095" s="442">
        <v>3</v>
      </c>
      <c r="G2095" s="546">
        <v>36892</v>
      </c>
      <c r="H2095" s="546">
        <v>55153</v>
      </c>
      <c r="I2095" s="546">
        <v>39610</v>
      </c>
      <c r="J2095" s="442" t="s">
        <v>16075</v>
      </c>
      <c r="K2095" s="442">
        <v>1</v>
      </c>
      <c r="L2095" s="442" t="s">
        <v>2464</v>
      </c>
      <c r="M2095" s="442" t="s">
        <v>16710</v>
      </c>
      <c r="N2095" s="442" t="s">
        <v>2690</v>
      </c>
      <c r="O2095" s="442" t="s">
        <v>16711</v>
      </c>
    </row>
    <row r="2096" spans="1:15" s="442" customFormat="1" hidden="1" outlineLevel="1">
      <c r="A2096" s="442" t="s">
        <v>16712</v>
      </c>
      <c r="B2096" s="442" t="s">
        <v>16713</v>
      </c>
      <c r="C2096" s="442" t="s">
        <v>16713</v>
      </c>
      <c r="D2096" s="442" t="s">
        <v>16713</v>
      </c>
      <c r="E2096" s="442" t="s">
        <v>16696</v>
      </c>
      <c r="F2096" s="442">
        <v>3</v>
      </c>
      <c r="G2096" s="546">
        <v>36892</v>
      </c>
      <c r="H2096" s="546">
        <v>55153</v>
      </c>
      <c r="I2096" s="546">
        <v>39610</v>
      </c>
      <c r="J2096" s="442" t="s">
        <v>16075</v>
      </c>
      <c r="K2096" s="442">
        <v>1</v>
      </c>
      <c r="L2096" s="442" t="s">
        <v>2464</v>
      </c>
      <c r="M2096" s="442" t="s">
        <v>16714</v>
      </c>
      <c r="N2096" s="442" t="s">
        <v>2690</v>
      </c>
      <c r="O2096" s="442" t="s">
        <v>16715</v>
      </c>
    </row>
    <row r="2097" spans="1:15" s="442" customFormat="1" hidden="1" outlineLevel="1">
      <c r="A2097" s="442" t="s">
        <v>16716</v>
      </c>
      <c r="B2097" s="442" t="s">
        <v>16717</v>
      </c>
      <c r="C2097" s="442" t="s">
        <v>16717</v>
      </c>
      <c r="D2097" s="442" t="s">
        <v>16717</v>
      </c>
      <c r="E2097" s="442" t="s">
        <v>4933</v>
      </c>
      <c r="F2097" s="442">
        <v>2</v>
      </c>
      <c r="G2097" s="546">
        <v>36892</v>
      </c>
      <c r="H2097" s="546">
        <v>55153</v>
      </c>
      <c r="I2097" s="546">
        <v>39610</v>
      </c>
      <c r="J2097" s="442" t="s">
        <v>16075</v>
      </c>
      <c r="K2097" s="442">
        <v>1</v>
      </c>
      <c r="L2097" s="442" t="s">
        <v>2464</v>
      </c>
      <c r="M2097" s="442" t="s">
        <v>16718</v>
      </c>
      <c r="N2097" s="442" t="s">
        <v>2689</v>
      </c>
      <c r="O2097" s="442" t="s">
        <v>16719</v>
      </c>
    </row>
    <row r="2098" spans="1:15" s="442" customFormat="1" hidden="1" outlineLevel="1">
      <c r="A2098" s="442" t="s">
        <v>16720</v>
      </c>
      <c r="B2098" s="442" t="s">
        <v>16721</v>
      </c>
      <c r="C2098" s="442" t="s">
        <v>16721</v>
      </c>
      <c r="D2098" s="442" t="s">
        <v>16721</v>
      </c>
      <c r="E2098" s="442" t="s">
        <v>16716</v>
      </c>
      <c r="F2098" s="442">
        <v>3</v>
      </c>
      <c r="G2098" s="546">
        <v>36892</v>
      </c>
      <c r="H2098" s="546">
        <v>55153</v>
      </c>
      <c r="I2098" s="546">
        <v>39610</v>
      </c>
      <c r="J2098" s="442" t="s">
        <v>16075</v>
      </c>
      <c r="K2098" s="442">
        <v>1</v>
      </c>
      <c r="L2098" s="442" t="s">
        <v>2464</v>
      </c>
      <c r="M2098" s="442" t="s">
        <v>16722</v>
      </c>
      <c r="N2098" s="442" t="s">
        <v>2690</v>
      </c>
      <c r="O2098" s="442" t="s">
        <v>16723</v>
      </c>
    </row>
    <row r="2099" spans="1:15" s="442" customFormat="1" hidden="1" outlineLevel="1">
      <c r="A2099" s="442" t="s">
        <v>16724</v>
      </c>
      <c r="B2099" s="442" t="s">
        <v>16725</v>
      </c>
      <c r="C2099" s="442" t="s">
        <v>16725</v>
      </c>
      <c r="D2099" s="442" t="s">
        <v>16725</v>
      </c>
      <c r="E2099" s="442" t="s">
        <v>16716</v>
      </c>
      <c r="F2099" s="442">
        <v>3</v>
      </c>
      <c r="G2099" s="546">
        <v>36892</v>
      </c>
      <c r="H2099" s="546">
        <v>55153</v>
      </c>
      <c r="I2099" s="546">
        <v>39610</v>
      </c>
      <c r="J2099" s="442" t="s">
        <v>16075</v>
      </c>
      <c r="K2099" s="442">
        <v>1</v>
      </c>
      <c r="L2099" s="442" t="s">
        <v>2464</v>
      </c>
      <c r="M2099" s="442" t="s">
        <v>16726</v>
      </c>
      <c r="N2099" s="442" t="s">
        <v>2690</v>
      </c>
      <c r="O2099" s="442" t="s">
        <v>16727</v>
      </c>
    </row>
    <row r="2100" spans="1:15" s="442" customFormat="1" hidden="1" outlineLevel="1">
      <c r="A2100" s="442" t="s">
        <v>16728</v>
      </c>
      <c r="B2100" s="442" t="s">
        <v>16729</v>
      </c>
      <c r="C2100" s="442" t="s">
        <v>16729</v>
      </c>
      <c r="D2100" s="442" t="s">
        <v>16729</v>
      </c>
      <c r="E2100" s="442" t="s">
        <v>16716</v>
      </c>
      <c r="F2100" s="442">
        <v>3</v>
      </c>
      <c r="G2100" s="546">
        <v>36892</v>
      </c>
      <c r="H2100" s="546">
        <v>55153</v>
      </c>
      <c r="I2100" s="546">
        <v>39610</v>
      </c>
      <c r="J2100" s="442" t="s">
        <v>16075</v>
      </c>
      <c r="K2100" s="442">
        <v>1</v>
      </c>
      <c r="L2100" s="442" t="s">
        <v>2464</v>
      </c>
      <c r="M2100" s="442" t="s">
        <v>16730</v>
      </c>
      <c r="N2100" s="442" t="s">
        <v>2690</v>
      </c>
      <c r="O2100" s="442" t="s">
        <v>16731</v>
      </c>
    </row>
    <row r="2101" spans="1:15" s="442" customFormat="1" hidden="1" outlineLevel="1">
      <c r="A2101" s="442" t="s">
        <v>4937</v>
      </c>
      <c r="B2101" s="442" t="s">
        <v>16732</v>
      </c>
      <c r="C2101" s="442" t="s">
        <v>16732</v>
      </c>
      <c r="D2101" s="442" t="s">
        <v>16733</v>
      </c>
      <c r="E2101" s="442" t="s">
        <v>2477</v>
      </c>
      <c r="F2101" s="442">
        <v>1</v>
      </c>
      <c r="G2101" s="546">
        <v>36892</v>
      </c>
      <c r="H2101" s="546">
        <v>55153</v>
      </c>
      <c r="I2101" s="546">
        <v>39610</v>
      </c>
      <c r="J2101" s="442" t="s">
        <v>16075</v>
      </c>
      <c r="K2101" s="442">
        <v>1</v>
      </c>
      <c r="L2101" s="442" t="s">
        <v>2464</v>
      </c>
      <c r="M2101" s="442" t="s">
        <v>16734</v>
      </c>
      <c r="N2101" s="442" t="s">
        <v>2689</v>
      </c>
      <c r="O2101" s="442" t="s">
        <v>16735</v>
      </c>
    </row>
    <row r="2102" spans="1:15" s="442" customFormat="1" hidden="1" outlineLevel="1">
      <c r="A2102" s="442" t="s">
        <v>16736</v>
      </c>
      <c r="B2102" s="442" t="s">
        <v>16737</v>
      </c>
      <c r="C2102" s="442" t="s">
        <v>16737</v>
      </c>
      <c r="D2102" s="442" t="s">
        <v>16738</v>
      </c>
      <c r="E2102" s="442" t="s">
        <v>4937</v>
      </c>
      <c r="F2102" s="442">
        <v>2</v>
      </c>
      <c r="G2102" s="546">
        <v>36892</v>
      </c>
      <c r="H2102" s="546">
        <v>55153</v>
      </c>
      <c r="I2102" s="546">
        <v>39610</v>
      </c>
      <c r="J2102" s="442" t="s">
        <v>16075</v>
      </c>
      <c r="K2102" s="442">
        <v>1</v>
      </c>
      <c r="L2102" s="442" t="s">
        <v>2464</v>
      </c>
      <c r="M2102" s="442" t="s">
        <v>16739</v>
      </c>
      <c r="N2102" s="442" t="s">
        <v>2689</v>
      </c>
      <c r="O2102" s="442" t="s">
        <v>16740</v>
      </c>
    </row>
    <row r="2103" spans="1:15" s="442" customFormat="1" hidden="1" outlineLevel="1">
      <c r="A2103" s="442" t="s">
        <v>16741</v>
      </c>
      <c r="B2103" s="442" t="s">
        <v>16742</v>
      </c>
      <c r="C2103" s="442" t="s">
        <v>16742</v>
      </c>
      <c r="D2103" s="442" t="s">
        <v>16742</v>
      </c>
      <c r="E2103" s="442" t="s">
        <v>16736</v>
      </c>
      <c r="F2103" s="442">
        <v>3</v>
      </c>
      <c r="G2103" s="546">
        <v>36892</v>
      </c>
      <c r="H2103" s="546">
        <v>55153</v>
      </c>
      <c r="I2103" s="546">
        <v>39610</v>
      </c>
      <c r="J2103" s="442" t="s">
        <v>16075</v>
      </c>
      <c r="K2103" s="442">
        <v>1</v>
      </c>
      <c r="L2103" s="442" t="s">
        <v>2464</v>
      </c>
      <c r="M2103" s="442" t="s">
        <v>16743</v>
      </c>
      <c r="N2103" s="442" t="s">
        <v>2690</v>
      </c>
      <c r="O2103" s="442" t="s">
        <v>16744</v>
      </c>
    </row>
    <row r="2104" spans="1:15" s="442" customFormat="1" hidden="1" outlineLevel="1">
      <c r="A2104" s="442" t="s">
        <v>16745</v>
      </c>
      <c r="B2104" s="442" t="s">
        <v>16746</v>
      </c>
      <c r="C2104" s="442" t="s">
        <v>16746</v>
      </c>
      <c r="D2104" s="442" t="s">
        <v>16746</v>
      </c>
      <c r="E2104" s="442" t="s">
        <v>16736</v>
      </c>
      <c r="F2104" s="442">
        <v>3</v>
      </c>
      <c r="G2104" s="546">
        <v>36892</v>
      </c>
      <c r="H2104" s="546">
        <v>55153</v>
      </c>
      <c r="I2104" s="546">
        <v>39610</v>
      </c>
      <c r="J2104" s="442" t="s">
        <v>16075</v>
      </c>
      <c r="K2104" s="442">
        <v>1</v>
      </c>
      <c r="L2104" s="442" t="s">
        <v>2464</v>
      </c>
      <c r="M2104" s="442" t="s">
        <v>16747</v>
      </c>
      <c r="N2104" s="442" t="s">
        <v>2690</v>
      </c>
      <c r="O2104" s="442" t="s">
        <v>16748</v>
      </c>
    </row>
    <row r="2105" spans="1:15" s="442" customFormat="1" hidden="1" outlineLevel="1">
      <c r="A2105" s="442" t="s">
        <v>16749</v>
      </c>
      <c r="B2105" s="442" t="s">
        <v>16750</v>
      </c>
      <c r="C2105" s="442" t="s">
        <v>16750</v>
      </c>
      <c r="D2105" s="442" t="s">
        <v>16750</v>
      </c>
      <c r="E2105" s="442" t="s">
        <v>16736</v>
      </c>
      <c r="F2105" s="442">
        <v>3</v>
      </c>
      <c r="G2105" s="546">
        <v>36892</v>
      </c>
      <c r="H2105" s="546">
        <v>55153</v>
      </c>
      <c r="I2105" s="546">
        <v>39610</v>
      </c>
      <c r="J2105" s="442" t="s">
        <v>16075</v>
      </c>
      <c r="K2105" s="442">
        <v>1</v>
      </c>
      <c r="L2105" s="442" t="s">
        <v>2464</v>
      </c>
      <c r="M2105" s="442" t="s">
        <v>16751</v>
      </c>
      <c r="N2105" s="442" t="s">
        <v>2689</v>
      </c>
      <c r="O2105" s="442" t="s">
        <v>16752</v>
      </c>
    </row>
    <row r="2106" spans="1:15" s="442" customFormat="1" hidden="1" outlineLevel="1">
      <c r="A2106" s="442" t="s">
        <v>16753</v>
      </c>
      <c r="B2106" s="442" t="s">
        <v>16754</v>
      </c>
      <c r="C2106" s="442" t="s">
        <v>16754</v>
      </c>
      <c r="D2106" s="442" t="s">
        <v>16754</v>
      </c>
      <c r="E2106" s="442" t="s">
        <v>16749</v>
      </c>
      <c r="F2106" s="442">
        <v>4</v>
      </c>
      <c r="G2106" s="546">
        <v>36892</v>
      </c>
      <c r="H2106" s="546">
        <v>55153</v>
      </c>
      <c r="I2106" s="546">
        <v>39610</v>
      </c>
      <c r="J2106" s="442" t="s">
        <v>16075</v>
      </c>
      <c r="K2106" s="442">
        <v>1</v>
      </c>
      <c r="L2106" s="442" t="s">
        <v>2464</v>
      </c>
      <c r="M2106" s="442" t="s">
        <v>16755</v>
      </c>
      <c r="N2106" s="442" t="s">
        <v>2690</v>
      </c>
      <c r="O2106" s="442" t="s">
        <v>16756</v>
      </c>
    </row>
    <row r="2107" spans="1:15" s="442" customFormat="1" hidden="1" outlineLevel="1">
      <c r="A2107" s="442" t="s">
        <v>16757</v>
      </c>
      <c r="B2107" s="442" t="s">
        <v>16758</v>
      </c>
      <c r="C2107" s="442" t="s">
        <v>16758</v>
      </c>
      <c r="D2107" s="442" t="s">
        <v>16758</v>
      </c>
      <c r="E2107" s="442" t="s">
        <v>16749</v>
      </c>
      <c r="F2107" s="442">
        <v>4</v>
      </c>
      <c r="G2107" s="546">
        <v>36892</v>
      </c>
      <c r="H2107" s="546">
        <v>55153</v>
      </c>
      <c r="I2107" s="546">
        <v>39610</v>
      </c>
      <c r="J2107" s="442" t="s">
        <v>16075</v>
      </c>
      <c r="K2107" s="442">
        <v>1</v>
      </c>
      <c r="L2107" s="442" t="s">
        <v>2464</v>
      </c>
      <c r="M2107" s="442" t="s">
        <v>16759</v>
      </c>
      <c r="N2107" s="442" t="s">
        <v>2690</v>
      </c>
      <c r="O2107" s="442" t="s">
        <v>16760</v>
      </c>
    </row>
    <row r="2108" spans="1:15" s="442" customFormat="1" hidden="1" outlineLevel="1">
      <c r="A2108" s="442" t="s">
        <v>16761</v>
      </c>
      <c r="B2108" s="442" t="s">
        <v>16762</v>
      </c>
      <c r="C2108" s="442" t="s">
        <v>16762</v>
      </c>
      <c r="D2108" s="442" t="s">
        <v>16762</v>
      </c>
      <c r="E2108" s="442" t="s">
        <v>16749</v>
      </c>
      <c r="F2108" s="442">
        <v>4</v>
      </c>
      <c r="G2108" s="546">
        <v>36892</v>
      </c>
      <c r="H2108" s="546">
        <v>55153</v>
      </c>
      <c r="I2108" s="546">
        <v>39610</v>
      </c>
      <c r="J2108" s="442" t="s">
        <v>16075</v>
      </c>
      <c r="K2108" s="442">
        <v>1</v>
      </c>
      <c r="L2108" s="442" t="s">
        <v>2464</v>
      </c>
      <c r="M2108" s="442" t="s">
        <v>16763</v>
      </c>
      <c r="N2108" s="442" t="s">
        <v>2690</v>
      </c>
      <c r="O2108" s="442" t="s">
        <v>16764</v>
      </c>
    </row>
    <row r="2109" spans="1:15" s="442" customFormat="1" hidden="1" outlineLevel="1">
      <c r="A2109" s="442" t="s">
        <v>16765</v>
      </c>
      <c r="B2109" s="442" t="s">
        <v>16766</v>
      </c>
      <c r="C2109" s="442" t="s">
        <v>16766</v>
      </c>
      <c r="D2109" s="442" t="s">
        <v>16766</v>
      </c>
      <c r="E2109" s="442" t="s">
        <v>16736</v>
      </c>
      <c r="F2109" s="442">
        <v>3</v>
      </c>
      <c r="G2109" s="546">
        <v>36892</v>
      </c>
      <c r="H2109" s="546">
        <v>55153</v>
      </c>
      <c r="I2109" s="546">
        <v>39610</v>
      </c>
      <c r="J2109" s="442" t="s">
        <v>16075</v>
      </c>
      <c r="K2109" s="442">
        <v>1</v>
      </c>
      <c r="L2109" s="442" t="s">
        <v>2464</v>
      </c>
      <c r="M2109" s="442" t="s">
        <v>16767</v>
      </c>
      <c r="N2109" s="442" t="s">
        <v>2690</v>
      </c>
      <c r="O2109" s="442" t="s">
        <v>16768</v>
      </c>
    </row>
    <row r="2110" spans="1:15" s="442" customFormat="1" hidden="1" outlineLevel="1">
      <c r="A2110" s="442" t="s">
        <v>16769</v>
      </c>
      <c r="B2110" s="442" t="s">
        <v>16770</v>
      </c>
      <c r="C2110" s="442" t="s">
        <v>16770</v>
      </c>
      <c r="D2110" s="442" t="s">
        <v>16770</v>
      </c>
      <c r="E2110" s="442" t="s">
        <v>4937</v>
      </c>
      <c r="F2110" s="442">
        <v>2</v>
      </c>
      <c r="G2110" s="546">
        <v>36892</v>
      </c>
      <c r="H2110" s="546">
        <v>55153</v>
      </c>
      <c r="I2110" s="546">
        <v>39610</v>
      </c>
      <c r="J2110" s="442" t="s">
        <v>16075</v>
      </c>
      <c r="K2110" s="442">
        <v>1</v>
      </c>
      <c r="L2110" s="442" t="s">
        <v>2464</v>
      </c>
      <c r="M2110" s="442" t="s">
        <v>16771</v>
      </c>
      <c r="N2110" s="442" t="s">
        <v>2689</v>
      </c>
      <c r="O2110" s="442" t="s">
        <v>16772</v>
      </c>
    </row>
    <row r="2111" spans="1:15" s="442" customFormat="1" hidden="1" outlineLevel="1">
      <c r="A2111" s="442" t="s">
        <v>16773</v>
      </c>
      <c r="B2111" s="442" t="s">
        <v>16774</v>
      </c>
      <c r="C2111" s="442" t="s">
        <v>16774</v>
      </c>
      <c r="D2111" s="442" t="s">
        <v>16775</v>
      </c>
      <c r="E2111" s="442" t="s">
        <v>16769</v>
      </c>
      <c r="F2111" s="442">
        <v>3</v>
      </c>
      <c r="G2111" s="546">
        <v>36892</v>
      </c>
      <c r="H2111" s="546">
        <v>55153</v>
      </c>
      <c r="I2111" s="546">
        <v>39610</v>
      </c>
      <c r="J2111" s="442" t="s">
        <v>16075</v>
      </c>
      <c r="K2111" s="442">
        <v>1</v>
      </c>
      <c r="L2111" s="442" t="s">
        <v>2464</v>
      </c>
      <c r="M2111" s="442" t="s">
        <v>16776</v>
      </c>
      <c r="N2111" s="442" t="s">
        <v>2690</v>
      </c>
      <c r="O2111" s="442" t="s">
        <v>16777</v>
      </c>
    </row>
    <row r="2112" spans="1:15" s="442" customFormat="1" hidden="1" outlineLevel="1">
      <c r="A2112" s="442" t="s">
        <v>16778</v>
      </c>
      <c r="B2112" s="442" t="s">
        <v>16779</v>
      </c>
      <c r="C2112" s="442" t="s">
        <v>16779</v>
      </c>
      <c r="D2112" s="442" t="s">
        <v>16779</v>
      </c>
      <c r="E2112" s="442" t="s">
        <v>16769</v>
      </c>
      <c r="F2112" s="442">
        <v>3</v>
      </c>
      <c r="G2112" s="546">
        <v>36892</v>
      </c>
      <c r="H2112" s="546">
        <v>55153</v>
      </c>
      <c r="I2112" s="546">
        <v>39610</v>
      </c>
      <c r="J2112" s="442" t="s">
        <v>16075</v>
      </c>
      <c r="K2112" s="442">
        <v>1</v>
      </c>
      <c r="L2112" s="442" t="s">
        <v>2464</v>
      </c>
      <c r="M2112" s="442" t="s">
        <v>16780</v>
      </c>
      <c r="N2112" s="442" t="s">
        <v>2690</v>
      </c>
      <c r="O2112" s="442" t="s">
        <v>16781</v>
      </c>
    </row>
    <row r="2113" spans="1:15" s="442" customFormat="1" hidden="1" outlineLevel="1">
      <c r="A2113" s="442" t="s">
        <v>16782</v>
      </c>
      <c r="B2113" s="442" t="s">
        <v>16783</v>
      </c>
      <c r="C2113" s="442" t="s">
        <v>16783</v>
      </c>
      <c r="D2113" s="442" t="s">
        <v>16784</v>
      </c>
      <c r="E2113" s="442" t="s">
        <v>16769</v>
      </c>
      <c r="F2113" s="442">
        <v>3</v>
      </c>
      <c r="G2113" s="546">
        <v>36892</v>
      </c>
      <c r="H2113" s="546">
        <v>55153</v>
      </c>
      <c r="I2113" s="546">
        <v>39610</v>
      </c>
      <c r="J2113" s="442" t="s">
        <v>16075</v>
      </c>
      <c r="K2113" s="442">
        <v>1</v>
      </c>
      <c r="L2113" s="442" t="s">
        <v>2464</v>
      </c>
      <c r="M2113" s="442" t="s">
        <v>16785</v>
      </c>
      <c r="N2113" s="442" t="s">
        <v>2690</v>
      </c>
      <c r="O2113" s="442" t="s">
        <v>16786</v>
      </c>
    </row>
    <row r="2114" spans="1:15" s="442" customFormat="1" hidden="1" outlineLevel="1">
      <c r="A2114" s="442" t="s">
        <v>16787</v>
      </c>
      <c r="B2114" s="442" t="s">
        <v>16788</v>
      </c>
      <c r="C2114" s="442" t="s">
        <v>16788</v>
      </c>
      <c r="D2114" s="442" t="s">
        <v>16788</v>
      </c>
      <c r="E2114" s="442" t="s">
        <v>4937</v>
      </c>
      <c r="F2114" s="442">
        <v>2</v>
      </c>
      <c r="G2114" s="546">
        <v>36892</v>
      </c>
      <c r="H2114" s="546">
        <v>55153</v>
      </c>
      <c r="I2114" s="546">
        <v>39610</v>
      </c>
      <c r="J2114" s="442" t="s">
        <v>16075</v>
      </c>
      <c r="K2114" s="442">
        <v>1</v>
      </c>
      <c r="L2114" s="442" t="s">
        <v>2464</v>
      </c>
      <c r="M2114" s="442" t="s">
        <v>16789</v>
      </c>
      <c r="N2114" s="442" t="s">
        <v>2689</v>
      </c>
      <c r="O2114" s="442" t="s">
        <v>16790</v>
      </c>
    </row>
    <row r="2115" spans="1:15" s="442" customFormat="1" hidden="1" outlineLevel="1">
      <c r="A2115" s="442" t="s">
        <v>16791</v>
      </c>
      <c r="B2115" s="442" t="s">
        <v>16792</v>
      </c>
      <c r="C2115" s="442" t="s">
        <v>16792</v>
      </c>
      <c r="D2115" s="442" t="s">
        <v>16792</v>
      </c>
      <c r="E2115" s="442" t="s">
        <v>16787</v>
      </c>
      <c r="F2115" s="442">
        <v>3</v>
      </c>
      <c r="G2115" s="546">
        <v>36892</v>
      </c>
      <c r="H2115" s="546">
        <v>55153</v>
      </c>
      <c r="I2115" s="546">
        <v>39610</v>
      </c>
      <c r="J2115" s="442" t="s">
        <v>16075</v>
      </c>
      <c r="K2115" s="442">
        <v>1</v>
      </c>
      <c r="L2115" s="442" t="s">
        <v>2464</v>
      </c>
      <c r="M2115" s="442" t="s">
        <v>16793</v>
      </c>
      <c r="N2115" s="442" t="s">
        <v>2690</v>
      </c>
      <c r="O2115" s="442" t="s">
        <v>16794</v>
      </c>
    </row>
    <row r="2116" spans="1:15" s="442" customFormat="1" hidden="1" outlineLevel="1">
      <c r="A2116" s="442" t="s">
        <v>16795</v>
      </c>
      <c r="B2116" s="442" t="s">
        <v>16796</v>
      </c>
      <c r="C2116" s="442" t="s">
        <v>16796</v>
      </c>
      <c r="D2116" s="442" t="s">
        <v>16796</v>
      </c>
      <c r="E2116" s="442" t="s">
        <v>16787</v>
      </c>
      <c r="F2116" s="442">
        <v>3</v>
      </c>
      <c r="G2116" s="546">
        <v>36892</v>
      </c>
      <c r="H2116" s="546">
        <v>55153</v>
      </c>
      <c r="I2116" s="546">
        <v>39610</v>
      </c>
      <c r="J2116" s="442" t="s">
        <v>16075</v>
      </c>
      <c r="K2116" s="442">
        <v>1</v>
      </c>
      <c r="L2116" s="442" t="s">
        <v>2464</v>
      </c>
      <c r="M2116" s="442" t="s">
        <v>16797</v>
      </c>
      <c r="N2116" s="442" t="s">
        <v>2690</v>
      </c>
      <c r="O2116" s="442" t="s">
        <v>16798</v>
      </c>
    </row>
    <row r="2117" spans="1:15" s="442" customFormat="1" hidden="1" outlineLevel="1">
      <c r="A2117" s="442" t="s">
        <v>16799</v>
      </c>
      <c r="B2117" s="442" t="s">
        <v>16800</v>
      </c>
      <c r="C2117" s="442" t="s">
        <v>16800</v>
      </c>
      <c r="D2117" s="442" t="s">
        <v>16800</v>
      </c>
      <c r="E2117" s="442" t="s">
        <v>16787</v>
      </c>
      <c r="F2117" s="442">
        <v>3</v>
      </c>
      <c r="G2117" s="546">
        <v>36892</v>
      </c>
      <c r="H2117" s="546">
        <v>55153</v>
      </c>
      <c r="I2117" s="546">
        <v>39610</v>
      </c>
      <c r="J2117" s="442" t="s">
        <v>16075</v>
      </c>
      <c r="K2117" s="442">
        <v>1</v>
      </c>
      <c r="L2117" s="442" t="s">
        <v>2464</v>
      </c>
      <c r="M2117" s="442" t="s">
        <v>16801</v>
      </c>
      <c r="N2117" s="442" t="s">
        <v>2690</v>
      </c>
      <c r="O2117" s="442" t="s">
        <v>16802</v>
      </c>
    </row>
    <row r="2118" spans="1:15" s="442" customFormat="1" hidden="1" outlineLevel="1">
      <c r="A2118" s="442" t="s">
        <v>16803</v>
      </c>
      <c r="B2118" s="442" t="s">
        <v>16804</v>
      </c>
      <c r="C2118" s="442" t="s">
        <v>16804</v>
      </c>
      <c r="D2118" s="442" t="s">
        <v>16804</v>
      </c>
      <c r="E2118" s="442" t="s">
        <v>16787</v>
      </c>
      <c r="F2118" s="442">
        <v>3</v>
      </c>
      <c r="G2118" s="546">
        <v>36892</v>
      </c>
      <c r="H2118" s="546">
        <v>55153</v>
      </c>
      <c r="I2118" s="546">
        <v>39610</v>
      </c>
      <c r="J2118" s="442" t="s">
        <v>16075</v>
      </c>
      <c r="K2118" s="442">
        <v>1</v>
      </c>
      <c r="L2118" s="442" t="s">
        <v>2464</v>
      </c>
      <c r="M2118" s="442" t="s">
        <v>16805</v>
      </c>
      <c r="N2118" s="442" t="s">
        <v>2690</v>
      </c>
      <c r="O2118" s="442" t="s">
        <v>16806</v>
      </c>
    </row>
    <row r="2119" spans="1:15" s="442" customFormat="1" hidden="1" outlineLevel="1">
      <c r="A2119" s="442" t="s">
        <v>16807</v>
      </c>
      <c r="B2119" s="442" t="s">
        <v>16808</v>
      </c>
      <c r="C2119" s="442" t="s">
        <v>16808</v>
      </c>
      <c r="D2119" s="442" t="s">
        <v>16808</v>
      </c>
      <c r="E2119" s="442" t="s">
        <v>4937</v>
      </c>
      <c r="F2119" s="442">
        <v>2</v>
      </c>
      <c r="G2119" s="546">
        <v>36892</v>
      </c>
      <c r="H2119" s="546">
        <v>55153</v>
      </c>
      <c r="I2119" s="546">
        <v>39610</v>
      </c>
      <c r="J2119" s="442" t="s">
        <v>16075</v>
      </c>
      <c r="K2119" s="442">
        <v>1</v>
      </c>
      <c r="L2119" s="442" t="s">
        <v>2464</v>
      </c>
      <c r="M2119" s="442" t="s">
        <v>16809</v>
      </c>
      <c r="N2119" s="442" t="s">
        <v>2689</v>
      </c>
      <c r="O2119" s="442" t="s">
        <v>16810</v>
      </c>
    </row>
    <row r="2120" spans="1:15" s="442" customFormat="1" hidden="1" outlineLevel="1">
      <c r="A2120" s="442" t="s">
        <v>16811</v>
      </c>
      <c r="B2120" s="442" t="s">
        <v>16812</v>
      </c>
      <c r="C2120" s="442" t="s">
        <v>16812</v>
      </c>
      <c r="D2120" s="442" t="s">
        <v>16812</v>
      </c>
      <c r="E2120" s="442" t="s">
        <v>16807</v>
      </c>
      <c r="F2120" s="442">
        <v>3</v>
      </c>
      <c r="G2120" s="546">
        <v>36892</v>
      </c>
      <c r="H2120" s="546">
        <v>55153</v>
      </c>
      <c r="I2120" s="546">
        <v>39610</v>
      </c>
      <c r="J2120" s="442" t="s">
        <v>16075</v>
      </c>
      <c r="K2120" s="442">
        <v>1</v>
      </c>
      <c r="L2120" s="442" t="s">
        <v>2464</v>
      </c>
      <c r="M2120" s="442" t="s">
        <v>16813</v>
      </c>
      <c r="N2120" s="442" t="s">
        <v>2690</v>
      </c>
      <c r="O2120" s="442" t="s">
        <v>16814</v>
      </c>
    </row>
    <row r="2121" spans="1:15" s="442" customFormat="1" hidden="1" outlineLevel="1">
      <c r="A2121" s="442" t="s">
        <v>16815</v>
      </c>
      <c r="B2121" s="442" t="s">
        <v>16816</v>
      </c>
      <c r="C2121" s="442" t="s">
        <v>16816</v>
      </c>
      <c r="D2121" s="442" t="s">
        <v>16816</v>
      </c>
      <c r="E2121" s="442" t="s">
        <v>16807</v>
      </c>
      <c r="F2121" s="442">
        <v>3</v>
      </c>
      <c r="G2121" s="546">
        <v>36892</v>
      </c>
      <c r="H2121" s="546">
        <v>55153</v>
      </c>
      <c r="I2121" s="546">
        <v>39610</v>
      </c>
      <c r="J2121" s="442" t="s">
        <v>16075</v>
      </c>
      <c r="K2121" s="442">
        <v>1</v>
      </c>
      <c r="L2121" s="442" t="s">
        <v>2464</v>
      </c>
      <c r="M2121" s="442" t="s">
        <v>16817</v>
      </c>
      <c r="N2121" s="442" t="s">
        <v>2690</v>
      </c>
      <c r="O2121" s="442" t="s">
        <v>16818</v>
      </c>
    </row>
    <row r="2122" spans="1:15" s="442" customFormat="1" hidden="1" outlineLevel="1">
      <c r="A2122" s="442" t="s">
        <v>16819</v>
      </c>
      <c r="B2122" s="442" t="s">
        <v>16820</v>
      </c>
      <c r="C2122" s="442" t="s">
        <v>16820</v>
      </c>
      <c r="D2122" s="442" t="s">
        <v>16820</v>
      </c>
      <c r="E2122" s="442" t="s">
        <v>16807</v>
      </c>
      <c r="F2122" s="442">
        <v>3</v>
      </c>
      <c r="G2122" s="546">
        <v>36892</v>
      </c>
      <c r="H2122" s="546">
        <v>55153</v>
      </c>
      <c r="I2122" s="546">
        <v>39610</v>
      </c>
      <c r="J2122" s="442" t="s">
        <v>16075</v>
      </c>
      <c r="K2122" s="442">
        <v>1</v>
      </c>
      <c r="L2122" s="442" t="s">
        <v>2464</v>
      </c>
      <c r="M2122" s="442" t="s">
        <v>16821</v>
      </c>
      <c r="N2122" s="442" t="s">
        <v>2690</v>
      </c>
      <c r="O2122" s="442" t="s">
        <v>16822</v>
      </c>
    </row>
    <row r="2123" spans="1:15" s="442" customFormat="1" hidden="1" outlineLevel="1">
      <c r="A2123" s="442" t="s">
        <v>16823</v>
      </c>
      <c r="B2123" s="442" t="s">
        <v>16824</v>
      </c>
      <c r="C2123" s="442" t="s">
        <v>16824</v>
      </c>
      <c r="D2123" s="442" t="s">
        <v>16824</v>
      </c>
      <c r="E2123" s="442" t="s">
        <v>16807</v>
      </c>
      <c r="F2123" s="442">
        <v>3</v>
      </c>
      <c r="G2123" s="546">
        <v>36892</v>
      </c>
      <c r="H2123" s="546">
        <v>55153</v>
      </c>
      <c r="I2123" s="546">
        <v>39610</v>
      </c>
      <c r="J2123" s="442" t="s">
        <v>16075</v>
      </c>
      <c r="K2123" s="442">
        <v>1</v>
      </c>
      <c r="L2123" s="442" t="s">
        <v>2464</v>
      </c>
      <c r="M2123" s="442" t="s">
        <v>16825</v>
      </c>
      <c r="N2123" s="442" t="s">
        <v>2690</v>
      </c>
      <c r="O2123" s="442" t="s">
        <v>16826</v>
      </c>
    </row>
    <row r="2124" spans="1:15" s="442" customFormat="1" hidden="1" outlineLevel="1">
      <c r="A2124" s="442" t="s">
        <v>16827</v>
      </c>
      <c r="B2124" s="442" t="s">
        <v>16828</v>
      </c>
      <c r="C2124" s="442" t="s">
        <v>16828</v>
      </c>
      <c r="D2124" s="442" t="s">
        <v>16828</v>
      </c>
      <c r="E2124" s="442" t="s">
        <v>16807</v>
      </c>
      <c r="F2124" s="442">
        <v>3</v>
      </c>
      <c r="G2124" s="546">
        <v>36892</v>
      </c>
      <c r="H2124" s="546">
        <v>55153</v>
      </c>
      <c r="I2124" s="546">
        <v>39610</v>
      </c>
      <c r="J2124" s="442" t="s">
        <v>16075</v>
      </c>
      <c r="K2124" s="442">
        <v>1</v>
      </c>
      <c r="L2124" s="442" t="s">
        <v>2464</v>
      </c>
      <c r="M2124" s="442" t="s">
        <v>16829</v>
      </c>
      <c r="N2124" s="442" t="s">
        <v>2690</v>
      </c>
      <c r="O2124" s="442" t="s">
        <v>16830</v>
      </c>
    </row>
    <row r="2125" spans="1:15" s="442" customFormat="1" hidden="1" outlineLevel="1">
      <c r="A2125" s="442" t="s">
        <v>16831</v>
      </c>
      <c r="B2125" s="442" t="s">
        <v>16832</v>
      </c>
      <c r="C2125" s="442" t="s">
        <v>16832</v>
      </c>
      <c r="D2125" s="442" t="s">
        <v>16832</v>
      </c>
      <c r="E2125" s="442" t="s">
        <v>16807</v>
      </c>
      <c r="F2125" s="442">
        <v>3</v>
      </c>
      <c r="G2125" s="546">
        <v>36892</v>
      </c>
      <c r="H2125" s="546">
        <v>55153</v>
      </c>
      <c r="I2125" s="546">
        <v>39610</v>
      </c>
      <c r="J2125" s="442" t="s">
        <v>16075</v>
      </c>
      <c r="K2125" s="442">
        <v>1</v>
      </c>
      <c r="L2125" s="442" t="s">
        <v>2464</v>
      </c>
      <c r="M2125" s="442" t="s">
        <v>16833</v>
      </c>
      <c r="N2125" s="442" t="s">
        <v>2690</v>
      </c>
      <c r="O2125" s="442" t="s">
        <v>16834</v>
      </c>
    </row>
    <row r="2126" spans="1:15" s="442" customFormat="1" hidden="1" outlineLevel="1">
      <c r="A2126" s="442" t="s">
        <v>4941</v>
      </c>
      <c r="B2126" s="442" t="s">
        <v>16835</v>
      </c>
      <c r="C2126" s="442" t="s">
        <v>16835</v>
      </c>
      <c r="D2126" s="442" t="s">
        <v>16835</v>
      </c>
      <c r="E2126" s="442" t="s">
        <v>2477</v>
      </c>
      <c r="F2126" s="442">
        <v>1</v>
      </c>
      <c r="G2126" s="546">
        <v>36892</v>
      </c>
      <c r="H2126" s="546">
        <v>55153</v>
      </c>
      <c r="I2126" s="546">
        <v>39610</v>
      </c>
      <c r="J2126" s="442" t="s">
        <v>16075</v>
      </c>
      <c r="K2126" s="442">
        <v>1</v>
      </c>
      <c r="L2126" s="442" t="s">
        <v>2464</v>
      </c>
      <c r="M2126" s="442" t="s">
        <v>16836</v>
      </c>
      <c r="N2126" s="442" t="s">
        <v>2689</v>
      </c>
      <c r="O2126" s="442" t="s">
        <v>16837</v>
      </c>
    </row>
    <row r="2127" spans="1:15" s="442" customFormat="1" hidden="1" outlineLevel="1">
      <c r="A2127" s="442" t="s">
        <v>16838</v>
      </c>
      <c r="B2127" s="442" t="s">
        <v>16839</v>
      </c>
      <c r="C2127" s="442" t="s">
        <v>16839</v>
      </c>
      <c r="D2127" s="442" t="s">
        <v>16839</v>
      </c>
      <c r="E2127" s="442" t="s">
        <v>4941</v>
      </c>
      <c r="F2127" s="442">
        <v>2</v>
      </c>
      <c r="G2127" s="546">
        <v>36892</v>
      </c>
      <c r="H2127" s="546">
        <v>55153</v>
      </c>
      <c r="I2127" s="546">
        <v>39610</v>
      </c>
      <c r="J2127" s="442" t="s">
        <v>16075</v>
      </c>
      <c r="K2127" s="442">
        <v>1</v>
      </c>
      <c r="L2127" s="442" t="s">
        <v>2464</v>
      </c>
      <c r="M2127" s="442" t="s">
        <v>16840</v>
      </c>
      <c r="N2127" s="442" t="s">
        <v>2689</v>
      </c>
      <c r="O2127" s="442" t="s">
        <v>16841</v>
      </c>
    </row>
    <row r="2128" spans="1:15" s="442" customFormat="1" hidden="1" outlineLevel="1">
      <c r="A2128" s="442" t="s">
        <v>16842</v>
      </c>
      <c r="B2128" s="442" t="s">
        <v>16843</v>
      </c>
      <c r="C2128" s="442" t="s">
        <v>16843</v>
      </c>
      <c r="D2128" s="442" t="s">
        <v>16843</v>
      </c>
      <c r="E2128" s="442" t="s">
        <v>16838</v>
      </c>
      <c r="F2128" s="442">
        <v>3</v>
      </c>
      <c r="G2128" s="546">
        <v>36892</v>
      </c>
      <c r="H2128" s="546">
        <v>55153</v>
      </c>
      <c r="I2128" s="546">
        <v>39610</v>
      </c>
      <c r="J2128" s="442" t="s">
        <v>16075</v>
      </c>
      <c r="K2128" s="442">
        <v>1</v>
      </c>
      <c r="L2128" s="442" t="s">
        <v>2464</v>
      </c>
      <c r="M2128" s="442" t="s">
        <v>16844</v>
      </c>
      <c r="N2128" s="442" t="s">
        <v>2690</v>
      </c>
      <c r="O2128" s="442" t="s">
        <v>16845</v>
      </c>
    </row>
    <row r="2129" spans="1:15" s="442" customFormat="1" hidden="1" outlineLevel="1">
      <c r="A2129" s="442" t="s">
        <v>16846</v>
      </c>
      <c r="B2129" s="442" t="s">
        <v>16847</v>
      </c>
      <c r="C2129" s="442" t="s">
        <v>16847</v>
      </c>
      <c r="D2129" s="442" t="s">
        <v>16847</v>
      </c>
      <c r="E2129" s="442" t="s">
        <v>16838</v>
      </c>
      <c r="F2129" s="442">
        <v>3</v>
      </c>
      <c r="G2129" s="546">
        <v>36892</v>
      </c>
      <c r="H2129" s="546">
        <v>55153</v>
      </c>
      <c r="I2129" s="546">
        <v>39610</v>
      </c>
      <c r="J2129" s="442" t="s">
        <v>16075</v>
      </c>
      <c r="K2129" s="442">
        <v>1</v>
      </c>
      <c r="L2129" s="442" t="s">
        <v>2464</v>
      </c>
      <c r="M2129" s="442" t="s">
        <v>16848</v>
      </c>
      <c r="N2129" s="442" t="s">
        <v>2689</v>
      </c>
      <c r="O2129" s="442" t="s">
        <v>16849</v>
      </c>
    </row>
    <row r="2130" spans="1:15" s="442" customFormat="1" hidden="1" outlineLevel="1">
      <c r="A2130" s="442" t="s">
        <v>16850</v>
      </c>
      <c r="B2130" s="442" t="s">
        <v>16851</v>
      </c>
      <c r="C2130" s="442" t="s">
        <v>16851</v>
      </c>
      <c r="D2130" s="442" t="s">
        <v>16851</v>
      </c>
      <c r="E2130" s="442" t="s">
        <v>16846</v>
      </c>
      <c r="F2130" s="442">
        <v>4</v>
      </c>
      <c r="G2130" s="546">
        <v>36892</v>
      </c>
      <c r="H2130" s="546">
        <v>55153</v>
      </c>
      <c r="I2130" s="546">
        <v>39610</v>
      </c>
      <c r="J2130" s="442" t="s">
        <v>16075</v>
      </c>
      <c r="K2130" s="442">
        <v>1</v>
      </c>
      <c r="L2130" s="442" t="s">
        <v>2464</v>
      </c>
      <c r="M2130" s="442" t="s">
        <v>16852</v>
      </c>
      <c r="N2130" s="442" t="s">
        <v>2690</v>
      </c>
      <c r="O2130" s="442" t="s">
        <v>16853</v>
      </c>
    </row>
    <row r="2131" spans="1:15" s="442" customFormat="1" hidden="1" outlineLevel="1">
      <c r="A2131" s="442" t="s">
        <v>16854</v>
      </c>
      <c r="B2131" s="442" t="s">
        <v>16855</v>
      </c>
      <c r="C2131" s="442" t="s">
        <v>16855</v>
      </c>
      <c r="D2131" s="442" t="s">
        <v>16855</v>
      </c>
      <c r="E2131" s="442" t="s">
        <v>16846</v>
      </c>
      <c r="F2131" s="442">
        <v>4</v>
      </c>
      <c r="G2131" s="546">
        <v>36892</v>
      </c>
      <c r="H2131" s="546">
        <v>55153</v>
      </c>
      <c r="I2131" s="546">
        <v>39610</v>
      </c>
      <c r="J2131" s="442" t="s">
        <v>16075</v>
      </c>
      <c r="K2131" s="442">
        <v>1</v>
      </c>
      <c r="L2131" s="442" t="s">
        <v>2464</v>
      </c>
      <c r="M2131" s="442" t="s">
        <v>16856</v>
      </c>
      <c r="N2131" s="442" t="s">
        <v>2690</v>
      </c>
      <c r="O2131" s="442" t="s">
        <v>16857</v>
      </c>
    </row>
    <row r="2132" spans="1:15" s="442" customFormat="1" hidden="1" outlineLevel="1">
      <c r="A2132" s="442" t="s">
        <v>16858</v>
      </c>
      <c r="B2132" s="442" t="s">
        <v>16859</v>
      </c>
      <c r="C2132" s="442" t="s">
        <v>16859</v>
      </c>
      <c r="D2132" s="442" t="s">
        <v>16859</v>
      </c>
      <c r="E2132" s="442" t="s">
        <v>4941</v>
      </c>
      <c r="F2132" s="442">
        <v>2</v>
      </c>
      <c r="G2132" s="546">
        <v>36892</v>
      </c>
      <c r="H2132" s="546">
        <v>55153</v>
      </c>
      <c r="I2132" s="546">
        <v>39610</v>
      </c>
      <c r="J2132" s="442" t="s">
        <v>16075</v>
      </c>
      <c r="K2132" s="442">
        <v>1</v>
      </c>
      <c r="L2132" s="442" t="s">
        <v>2464</v>
      </c>
      <c r="M2132" s="442" t="s">
        <v>16860</v>
      </c>
      <c r="N2132" s="442" t="s">
        <v>2689</v>
      </c>
      <c r="O2132" s="442" t="s">
        <v>16861</v>
      </c>
    </row>
    <row r="2133" spans="1:15" s="442" customFormat="1" hidden="1" outlineLevel="1">
      <c r="A2133" s="442" t="s">
        <v>16862</v>
      </c>
      <c r="B2133" s="442" t="s">
        <v>16863</v>
      </c>
      <c r="C2133" s="442" t="s">
        <v>16863</v>
      </c>
      <c r="D2133" s="442" t="s">
        <v>16863</v>
      </c>
      <c r="E2133" s="442" t="s">
        <v>16858</v>
      </c>
      <c r="F2133" s="442">
        <v>3</v>
      </c>
      <c r="G2133" s="546">
        <v>36892</v>
      </c>
      <c r="H2133" s="546">
        <v>55153</v>
      </c>
      <c r="I2133" s="546">
        <v>39610</v>
      </c>
      <c r="J2133" s="442" t="s">
        <v>16075</v>
      </c>
      <c r="K2133" s="442">
        <v>1</v>
      </c>
      <c r="L2133" s="442" t="s">
        <v>2464</v>
      </c>
      <c r="M2133" s="442" t="s">
        <v>16864</v>
      </c>
      <c r="N2133" s="442" t="s">
        <v>2690</v>
      </c>
      <c r="O2133" s="442" t="s">
        <v>16865</v>
      </c>
    </row>
    <row r="2134" spans="1:15" s="442" customFormat="1" hidden="1" outlineLevel="1">
      <c r="A2134" s="442" t="s">
        <v>16866</v>
      </c>
      <c r="B2134" s="442" t="s">
        <v>16867</v>
      </c>
      <c r="C2134" s="442" t="s">
        <v>16867</v>
      </c>
      <c r="D2134" s="442" t="s">
        <v>16867</v>
      </c>
      <c r="E2134" s="442" t="s">
        <v>16858</v>
      </c>
      <c r="F2134" s="442">
        <v>3</v>
      </c>
      <c r="G2134" s="546">
        <v>36892</v>
      </c>
      <c r="H2134" s="546">
        <v>55153</v>
      </c>
      <c r="I2134" s="546">
        <v>39610</v>
      </c>
      <c r="J2134" s="442" t="s">
        <v>16075</v>
      </c>
      <c r="K2134" s="442">
        <v>1</v>
      </c>
      <c r="L2134" s="442" t="s">
        <v>2464</v>
      </c>
      <c r="M2134" s="442" t="s">
        <v>16868</v>
      </c>
      <c r="N2134" s="442" t="s">
        <v>2690</v>
      </c>
      <c r="O2134" s="442" t="s">
        <v>16869</v>
      </c>
    </row>
    <row r="2135" spans="1:15" s="442" customFormat="1" hidden="1" outlineLevel="1">
      <c r="A2135" s="442" t="s">
        <v>16870</v>
      </c>
      <c r="B2135" s="442" t="s">
        <v>16871</v>
      </c>
      <c r="C2135" s="442" t="s">
        <v>16871</v>
      </c>
      <c r="D2135" s="442" t="s">
        <v>16871</v>
      </c>
      <c r="E2135" s="442" t="s">
        <v>16858</v>
      </c>
      <c r="F2135" s="442">
        <v>3</v>
      </c>
      <c r="G2135" s="546">
        <v>36892</v>
      </c>
      <c r="H2135" s="546">
        <v>55153</v>
      </c>
      <c r="I2135" s="546">
        <v>39610</v>
      </c>
      <c r="J2135" s="442" t="s">
        <v>16075</v>
      </c>
      <c r="K2135" s="442">
        <v>1</v>
      </c>
      <c r="L2135" s="442" t="s">
        <v>2464</v>
      </c>
      <c r="M2135" s="442" t="s">
        <v>16872</v>
      </c>
      <c r="N2135" s="442" t="s">
        <v>2690</v>
      </c>
      <c r="O2135" s="442" t="s">
        <v>16873</v>
      </c>
    </row>
    <row r="2136" spans="1:15" s="442" customFormat="1" hidden="1" outlineLevel="1">
      <c r="A2136" s="442" t="s">
        <v>16874</v>
      </c>
      <c r="B2136" s="442" t="s">
        <v>16875</v>
      </c>
      <c r="C2136" s="442" t="s">
        <v>16875</v>
      </c>
      <c r="D2136" s="442" t="s">
        <v>16875</v>
      </c>
      <c r="E2136" s="442" t="s">
        <v>16858</v>
      </c>
      <c r="F2136" s="442">
        <v>3</v>
      </c>
      <c r="G2136" s="546">
        <v>36892</v>
      </c>
      <c r="H2136" s="546">
        <v>55153</v>
      </c>
      <c r="I2136" s="546">
        <v>39610</v>
      </c>
      <c r="J2136" s="442" t="s">
        <v>16075</v>
      </c>
      <c r="K2136" s="442">
        <v>1</v>
      </c>
      <c r="L2136" s="442" t="s">
        <v>2464</v>
      </c>
      <c r="M2136" s="442" t="s">
        <v>16876</v>
      </c>
      <c r="N2136" s="442" t="s">
        <v>2690</v>
      </c>
      <c r="O2136" s="442" t="s">
        <v>16877</v>
      </c>
    </row>
    <row r="2137" spans="1:15" s="442" customFormat="1" hidden="1" outlineLevel="1">
      <c r="A2137" s="442" t="s">
        <v>16878</v>
      </c>
      <c r="B2137" s="442" t="s">
        <v>16879</v>
      </c>
      <c r="C2137" s="442" t="s">
        <v>16879</v>
      </c>
      <c r="D2137" s="442" t="s">
        <v>16879</v>
      </c>
      <c r="E2137" s="442" t="s">
        <v>16858</v>
      </c>
      <c r="F2137" s="442">
        <v>3</v>
      </c>
      <c r="G2137" s="546">
        <v>36892</v>
      </c>
      <c r="H2137" s="546">
        <v>55153</v>
      </c>
      <c r="I2137" s="546">
        <v>39610</v>
      </c>
      <c r="J2137" s="442" t="s">
        <v>16075</v>
      </c>
      <c r="K2137" s="442">
        <v>1</v>
      </c>
      <c r="L2137" s="442" t="s">
        <v>2464</v>
      </c>
      <c r="M2137" s="442" t="s">
        <v>16880</v>
      </c>
      <c r="N2137" s="442" t="s">
        <v>2690</v>
      </c>
      <c r="O2137" s="442" t="s">
        <v>16881</v>
      </c>
    </row>
    <row r="2138" spans="1:15" s="442" customFormat="1" hidden="1" outlineLevel="1">
      <c r="A2138" s="442" t="s">
        <v>16882</v>
      </c>
      <c r="B2138" s="442" t="s">
        <v>16883</v>
      </c>
      <c r="C2138" s="442" t="s">
        <v>16883</v>
      </c>
      <c r="D2138" s="442" t="s">
        <v>16883</v>
      </c>
      <c r="E2138" s="442" t="s">
        <v>16858</v>
      </c>
      <c r="F2138" s="442">
        <v>3</v>
      </c>
      <c r="G2138" s="546">
        <v>36892</v>
      </c>
      <c r="H2138" s="546">
        <v>55153</v>
      </c>
      <c r="I2138" s="546">
        <v>39610</v>
      </c>
      <c r="J2138" s="442" t="s">
        <v>16075</v>
      </c>
      <c r="K2138" s="442">
        <v>1</v>
      </c>
      <c r="L2138" s="442" t="s">
        <v>2464</v>
      </c>
      <c r="M2138" s="442" t="s">
        <v>16884</v>
      </c>
      <c r="N2138" s="442" t="s">
        <v>2690</v>
      </c>
      <c r="O2138" s="442" t="s">
        <v>16885</v>
      </c>
    </row>
    <row r="2139" spans="1:15" s="442" customFormat="1" hidden="1" outlineLevel="1">
      <c r="A2139" s="442" t="s">
        <v>16886</v>
      </c>
      <c r="B2139" s="442" t="s">
        <v>16887</v>
      </c>
      <c r="C2139" s="442" t="s">
        <v>16887</v>
      </c>
      <c r="D2139" s="442" t="s">
        <v>16887</v>
      </c>
      <c r="E2139" s="442" t="s">
        <v>16858</v>
      </c>
      <c r="F2139" s="442">
        <v>3</v>
      </c>
      <c r="G2139" s="546">
        <v>36892</v>
      </c>
      <c r="H2139" s="546">
        <v>55153</v>
      </c>
      <c r="I2139" s="546">
        <v>39610</v>
      </c>
      <c r="J2139" s="442" t="s">
        <v>16075</v>
      </c>
      <c r="K2139" s="442">
        <v>1</v>
      </c>
      <c r="L2139" s="442" t="s">
        <v>2464</v>
      </c>
      <c r="M2139" s="442" t="s">
        <v>16888</v>
      </c>
      <c r="N2139" s="442" t="s">
        <v>2690</v>
      </c>
      <c r="O2139" s="442" t="s">
        <v>16889</v>
      </c>
    </row>
    <row r="2140" spans="1:15" s="442" customFormat="1" hidden="1" outlineLevel="1">
      <c r="A2140" s="442" t="s">
        <v>16890</v>
      </c>
      <c r="B2140" s="442" t="s">
        <v>16891</v>
      </c>
      <c r="C2140" s="442" t="s">
        <v>16891</v>
      </c>
      <c r="D2140" s="442" t="s">
        <v>16891</v>
      </c>
      <c r="E2140" s="442" t="s">
        <v>16858</v>
      </c>
      <c r="F2140" s="442">
        <v>3</v>
      </c>
      <c r="G2140" s="546">
        <v>36892</v>
      </c>
      <c r="H2140" s="546">
        <v>55153</v>
      </c>
      <c r="I2140" s="546">
        <v>39610</v>
      </c>
      <c r="J2140" s="442" t="s">
        <v>16075</v>
      </c>
      <c r="K2140" s="442">
        <v>1</v>
      </c>
      <c r="L2140" s="442" t="s">
        <v>2464</v>
      </c>
      <c r="M2140" s="442" t="s">
        <v>16892</v>
      </c>
      <c r="N2140" s="442" t="s">
        <v>2690</v>
      </c>
      <c r="O2140" s="442" t="s">
        <v>16893</v>
      </c>
    </row>
    <row r="2141" spans="1:15" s="442" customFormat="1" hidden="1" outlineLevel="1">
      <c r="A2141" s="442" t="s">
        <v>16894</v>
      </c>
      <c r="B2141" s="442" t="s">
        <v>16895</v>
      </c>
      <c r="C2141" s="442" t="s">
        <v>16895</v>
      </c>
      <c r="D2141" s="442" t="s">
        <v>16895</v>
      </c>
      <c r="E2141" s="442" t="s">
        <v>4941</v>
      </c>
      <c r="F2141" s="442">
        <v>2</v>
      </c>
      <c r="G2141" s="546">
        <v>36892</v>
      </c>
      <c r="H2141" s="546">
        <v>55153</v>
      </c>
      <c r="I2141" s="546">
        <v>39610</v>
      </c>
      <c r="J2141" s="442" t="s">
        <v>16075</v>
      </c>
      <c r="K2141" s="442">
        <v>1</v>
      </c>
      <c r="L2141" s="442" t="s">
        <v>2464</v>
      </c>
      <c r="M2141" s="442" t="s">
        <v>16896</v>
      </c>
      <c r="N2141" s="442" t="s">
        <v>2689</v>
      </c>
      <c r="O2141" s="442" t="s">
        <v>16897</v>
      </c>
    </row>
    <row r="2142" spans="1:15" s="442" customFormat="1" hidden="1" outlineLevel="1">
      <c r="A2142" s="442" t="s">
        <v>16898</v>
      </c>
      <c r="B2142" s="442" t="s">
        <v>16899</v>
      </c>
      <c r="C2142" s="442" t="s">
        <v>16899</v>
      </c>
      <c r="D2142" s="442" t="s">
        <v>16899</v>
      </c>
      <c r="E2142" s="442" t="s">
        <v>16894</v>
      </c>
      <c r="F2142" s="442">
        <v>3</v>
      </c>
      <c r="G2142" s="546">
        <v>36892</v>
      </c>
      <c r="H2142" s="546">
        <v>55153</v>
      </c>
      <c r="I2142" s="546">
        <v>39610</v>
      </c>
      <c r="J2142" s="442" t="s">
        <v>16075</v>
      </c>
      <c r="K2142" s="442">
        <v>1</v>
      </c>
      <c r="L2142" s="442" t="s">
        <v>2464</v>
      </c>
      <c r="M2142" s="442" t="s">
        <v>16900</v>
      </c>
      <c r="N2142" s="442" t="s">
        <v>2690</v>
      </c>
      <c r="O2142" s="442" t="s">
        <v>16901</v>
      </c>
    </row>
    <row r="2143" spans="1:15" s="442" customFormat="1" hidden="1" outlineLevel="1">
      <c r="A2143" s="442" t="s">
        <v>16902</v>
      </c>
      <c r="B2143" s="442" t="s">
        <v>16903</v>
      </c>
      <c r="C2143" s="442" t="s">
        <v>16903</v>
      </c>
      <c r="D2143" s="442" t="s">
        <v>16903</v>
      </c>
      <c r="E2143" s="442" t="s">
        <v>16894</v>
      </c>
      <c r="F2143" s="442">
        <v>3</v>
      </c>
      <c r="G2143" s="546">
        <v>36892</v>
      </c>
      <c r="H2143" s="546">
        <v>55153</v>
      </c>
      <c r="I2143" s="546">
        <v>39610</v>
      </c>
      <c r="J2143" s="442" t="s">
        <v>16075</v>
      </c>
      <c r="K2143" s="442">
        <v>1</v>
      </c>
      <c r="L2143" s="442" t="s">
        <v>2464</v>
      </c>
      <c r="M2143" s="442" t="s">
        <v>16904</v>
      </c>
      <c r="N2143" s="442" t="s">
        <v>2690</v>
      </c>
      <c r="O2143" s="442" t="s">
        <v>16905</v>
      </c>
    </row>
    <row r="2144" spans="1:15" s="442" customFormat="1" hidden="1" outlineLevel="1">
      <c r="A2144" s="442" t="s">
        <v>16906</v>
      </c>
      <c r="B2144" s="442" t="s">
        <v>16907</v>
      </c>
      <c r="C2144" s="442" t="s">
        <v>16907</v>
      </c>
      <c r="D2144" s="442" t="s">
        <v>16907</v>
      </c>
      <c r="E2144" s="442" t="s">
        <v>16894</v>
      </c>
      <c r="F2144" s="442">
        <v>3</v>
      </c>
      <c r="G2144" s="546">
        <v>36892</v>
      </c>
      <c r="H2144" s="546">
        <v>55153</v>
      </c>
      <c r="I2144" s="546">
        <v>39610</v>
      </c>
      <c r="J2144" s="442" t="s">
        <v>16075</v>
      </c>
      <c r="K2144" s="442">
        <v>1</v>
      </c>
      <c r="L2144" s="442" t="s">
        <v>2464</v>
      </c>
      <c r="M2144" s="442" t="s">
        <v>16908</v>
      </c>
      <c r="N2144" s="442" t="s">
        <v>2690</v>
      </c>
      <c r="O2144" s="442" t="s">
        <v>16909</v>
      </c>
    </row>
    <row r="2145" spans="1:15" s="442" customFormat="1" hidden="1" outlineLevel="1">
      <c r="A2145" s="442" t="s">
        <v>16910</v>
      </c>
      <c r="B2145" s="442" t="s">
        <v>16911</v>
      </c>
      <c r="C2145" s="442" t="s">
        <v>16911</v>
      </c>
      <c r="D2145" s="442" t="s">
        <v>16911</v>
      </c>
      <c r="E2145" s="442" t="s">
        <v>16894</v>
      </c>
      <c r="F2145" s="442">
        <v>3</v>
      </c>
      <c r="G2145" s="546">
        <v>36892</v>
      </c>
      <c r="H2145" s="546">
        <v>55153</v>
      </c>
      <c r="I2145" s="546">
        <v>39610</v>
      </c>
      <c r="J2145" s="442" t="s">
        <v>16075</v>
      </c>
      <c r="K2145" s="442">
        <v>1</v>
      </c>
      <c r="L2145" s="442" t="s">
        <v>2464</v>
      </c>
      <c r="M2145" s="442" t="s">
        <v>16912</v>
      </c>
      <c r="N2145" s="442" t="s">
        <v>2690</v>
      </c>
      <c r="O2145" s="442" t="s">
        <v>16913</v>
      </c>
    </row>
    <row r="2146" spans="1:15" s="442" customFormat="1" hidden="1" outlineLevel="1">
      <c r="A2146" s="442" t="s">
        <v>16914</v>
      </c>
      <c r="B2146" s="442" t="s">
        <v>16915</v>
      </c>
      <c r="C2146" s="442" t="s">
        <v>16915</v>
      </c>
      <c r="D2146" s="442" t="s">
        <v>16915</v>
      </c>
      <c r="E2146" s="442" t="s">
        <v>16894</v>
      </c>
      <c r="F2146" s="442">
        <v>3</v>
      </c>
      <c r="G2146" s="546">
        <v>36892</v>
      </c>
      <c r="H2146" s="546">
        <v>55153</v>
      </c>
      <c r="I2146" s="546">
        <v>39610</v>
      </c>
      <c r="J2146" s="442" t="s">
        <v>16075</v>
      </c>
      <c r="K2146" s="442">
        <v>1</v>
      </c>
      <c r="L2146" s="442" t="s">
        <v>2464</v>
      </c>
      <c r="M2146" s="442" t="s">
        <v>16916</v>
      </c>
      <c r="N2146" s="442" t="s">
        <v>2690</v>
      </c>
      <c r="O2146" s="442" t="s">
        <v>16917</v>
      </c>
    </row>
    <row r="2147" spans="1:15" s="442" customFormat="1" hidden="1" outlineLevel="1">
      <c r="A2147" s="442" t="s">
        <v>16918</v>
      </c>
      <c r="B2147" s="442" t="s">
        <v>16919</v>
      </c>
      <c r="C2147" s="442" t="s">
        <v>16919</v>
      </c>
      <c r="D2147" s="442" t="s">
        <v>16919</v>
      </c>
      <c r="E2147" s="442" t="s">
        <v>4941</v>
      </c>
      <c r="F2147" s="442">
        <v>2</v>
      </c>
      <c r="G2147" s="546">
        <v>36892</v>
      </c>
      <c r="H2147" s="546">
        <v>55153</v>
      </c>
      <c r="I2147" s="546">
        <v>39610</v>
      </c>
      <c r="J2147" s="442" t="s">
        <v>16075</v>
      </c>
      <c r="K2147" s="442">
        <v>1</v>
      </c>
      <c r="L2147" s="442" t="s">
        <v>2464</v>
      </c>
      <c r="M2147" s="442" t="s">
        <v>16920</v>
      </c>
      <c r="N2147" s="442" t="s">
        <v>2689</v>
      </c>
      <c r="O2147" s="442" t="s">
        <v>16921</v>
      </c>
    </row>
    <row r="2148" spans="1:15" s="442" customFormat="1" hidden="1" outlineLevel="1">
      <c r="A2148" s="442" t="s">
        <v>16922</v>
      </c>
      <c r="B2148" s="442" t="s">
        <v>16923</v>
      </c>
      <c r="C2148" s="442" t="s">
        <v>16923</v>
      </c>
      <c r="D2148" s="442" t="s">
        <v>16923</v>
      </c>
      <c r="E2148" s="442" t="s">
        <v>16918</v>
      </c>
      <c r="F2148" s="442">
        <v>3</v>
      </c>
      <c r="G2148" s="546">
        <v>36892</v>
      </c>
      <c r="H2148" s="546">
        <v>55153</v>
      </c>
      <c r="I2148" s="546">
        <v>39610</v>
      </c>
      <c r="J2148" s="442" t="s">
        <v>16075</v>
      </c>
      <c r="K2148" s="442">
        <v>1</v>
      </c>
      <c r="L2148" s="442" t="s">
        <v>2464</v>
      </c>
      <c r="M2148" s="442" t="s">
        <v>16924</v>
      </c>
      <c r="N2148" s="442" t="s">
        <v>2690</v>
      </c>
      <c r="O2148" s="442" t="s">
        <v>16925</v>
      </c>
    </row>
    <row r="2149" spans="1:15" s="442" customFormat="1" hidden="1" outlineLevel="1">
      <c r="A2149" s="442" t="s">
        <v>16926</v>
      </c>
      <c r="B2149" s="442" t="s">
        <v>16927</v>
      </c>
      <c r="C2149" s="442" t="s">
        <v>16927</v>
      </c>
      <c r="D2149" s="442" t="s">
        <v>16927</v>
      </c>
      <c r="E2149" s="442" t="s">
        <v>16918</v>
      </c>
      <c r="F2149" s="442">
        <v>3</v>
      </c>
      <c r="G2149" s="546">
        <v>36892</v>
      </c>
      <c r="H2149" s="546">
        <v>55153</v>
      </c>
      <c r="I2149" s="546">
        <v>39610</v>
      </c>
      <c r="J2149" s="442" t="s">
        <v>16075</v>
      </c>
      <c r="K2149" s="442">
        <v>1</v>
      </c>
      <c r="L2149" s="442" t="s">
        <v>2464</v>
      </c>
      <c r="M2149" s="442" t="s">
        <v>16928</v>
      </c>
      <c r="N2149" s="442" t="s">
        <v>2690</v>
      </c>
      <c r="O2149" s="442" t="s">
        <v>16929</v>
      </c>
    </row>
    <row r="2150" spans="1:15" s="442" customFormat="1" hidden="1" outlineLevel="1">
      <c r="A2150" s="442" t="s">
        <v>16930</v>
      </c>
      <c r="B2150" s="442" t="s">
        <v>16931</v>
      </c>
      <c r="C2150" s="442" t="s">
        <v>16931</v>
      </c>
      <c r="D2150" s="442" t="s">
        <v>16931</v>
      </c>
      <c r="E2150" s="442" t="s">
        <v>16918</v>
      </c>
      <c r="F2150" s="442">
        <v>3</v>
      </c>
      <c r="G2150" s="546">
        <v>36892</v>
      </c>
      <c r="H2150" s="546">
        <v>55153</v>
      </c>
      <c r="I2150" s="546">
        <v>39610</v>
      </c>
      <c r="J2150" s="442" t="s">
        <v>16075</v>
      </c>
      <c r="K2150" s="442">
        <v>1</v>
      </c>
      <c r="L2150" s="442" t="s">
        <v>2464</v>
      </c>
      <c r="M2150" s="442" t="s">
        <v>16932</v>
      </c>
      <c r="N2150" s="442" t="s">
        <v>2690</v>
      </c>
      <c r="O2150" s="442" t="s">
        <v>16933</v>
      </c>
    </row>
    <row r="2151" spans="1:15" s="442" customFormat="1" hidden="1" outlineLevel="1">
      <c r="A2151" s="442" t="s">
        <v>2483</v>
      </c>
      <c r="B2151" s="442" t="s">
        <v>16934</v>
      </c>
      <c r="C2151" s="442" t="s">
        <v>16934</v>
      </c>
      <c r="D2151" s="442" t="s">
        <v>16934</v>
      </c>
      <c r="E2151" s="442" t="s">
        <v>2464</v>
      </c>
      <c r="F2151" s="442">
        <v>0</v>
      </c>
      <c r="G2151" s="546">
        <v>36892</v>
      </c>
      <c r="H2151" s="546">
        <v>55153</v>
      </c>
      <c r="I2151" s="546">
        <v>39610</v>
      </c>
      <c r="J2151" s="442" t="s">
        <v>16075</v>
      </c>
      <c r="K2151" s="442">
        <v>1</v>
      </c>
      <c r="L2151" s="442" t="s">
        <v>2464</v>
      </c>
      <c r="M2151" s="442" t="s">
        <v>16935</v>
      </c>
      <c r="N2151" s="442" t="s">
        <v>2689</v>
      </c>
      <c r="O2151" s="442" t="s">
        <v>16936</v>
      </c>
    </row>
    <row r="2152" spans="1:15" s="442" customFormat="1" hidden="1" outlineLevel="1">
      <c r="A2152" s="442" t="s">
        <v>2478</v>
      </c>
      <c r="B2152" s="442" t="s">
        <v>16934</v>
      </c>
      <c r="C2152" s="442" t="s">
        <v>16934</v>
      </c>
      <c r="D2152" s="442" t="s">
        <v>16934</v>
      </c>
      <c r="E2152" s="442" t="s">
        <v>2483</v>
      </c>
      <c r="F2152" s="442">
        <v>1</v>
      </c>
      <c r="G2152" s="546">
        <v>36892</v>
      </c>
      <c r="H2152" s="546">
        <v>55153</v>
      </c>
      <c r="I2152" s="546">
        <v>39610</v>
      </c>
      <c r="J2152" s="442" t="s">
        <v>16075</v>
      </c>
      <c r="K2152" s="442">
        <v>1</v>
      </c>
      <c r="L2152" s="442" t="s">
        <v>2464</v>
      </c>
      <c r="M2152" s="442" t="s">
        <v>16937</v>
      </c>
      <c r="N2152" s="442" t="s">
        <v>2689</v>
      </c>
      <c r="O2152" s="442" t="s">
        <v>16936</v>
      </c>
    </row>
    <row r="2153" spans="1:15" s="442" customFormat="1" hidden="1" outlineLevel="1">
      <c r="A2153" s="442" t="s">
        <v>16938</v>
      </c>
      <c r="B2153" s="442" t="s">
        <v>16939</v>
      </c>
      <c r="C2153" s="442" t="s">
        <v>16939</v>
      </c>
      <c r="D2153" s="442" t="s">
        <v>16939</v>
      </c>
      <c r="E2153" s="442" t="s">
        <v>2478</v>
      </c>
      <c r="F2153" s="442">
        <v>2</v>
      </c>
      <c r="G2153" s="546">
        <v>36892</v>
      </c>
      <c r="H2153" s="546">
        <v>55153</v>
      </c>
      <c r="I2153" s="546">
        <v>39610</v>
      </c>
      <c r="J2153" s="442" t="s">
        <v>16075</v>
      </c>
      <c r="K2153" s="442">
        <v>1</v>
      </c>
      <c r="L2153" s="442" t="s">
        <v>2464</v>
      </c>
      <c r="M2153" s="442" t="s">
        <v>16940</v>
      </c>
      <c r="N2153" s="442" t="s">
        <v>2689</v>
      </c>
      <c r="O2153" s="442" t="s">
        <v>16941</v>
      </c>
    </row>
    <row r="2154" spans="1:15" s="442" customFormat="1" hidden="1" outlineLevel="1">
      <c r="A2154" s="442" t="s">
        <v>16942</v>
      </c>
      <c r="B2154" s="442" t="s">
        <v>16943</v>
      </c>
      <c r="C2154" s="442" t="s">
        <v>16943</v>
      </c>
      <c r="D2154" s="442" t="s">
        <v>16943</v>
      </c>
      <c r="E2154" s="442" t="s">
        <v>16938</v>
      </c>
      <c r="F2154" s="442">
        <v>3</v>
      </c>
      <c r="G2154" s="546">
        <v>36892</v>
      </c>
      <c r="H2154" s="546">
        <v>55153</v>
      </c>
      <c r="I2154" s="546">
        <v>39610</v>
      </c>
      <c r="J2154" s="442" t="s">
        <v>16075</v>
      </c>
      <c r="K2154" s="442">
        <v>1</v>
      </c>
      <c r="L2154" s="442" t="s">
        <v>2464</v>
      </c>
      <c r="M2154" s="442" t="s">
        <v>16944</v>
      </c>
      <c r="N2154" s="442" t="s">
        <v>2690</v>
      </c>
      <c r="O2154" s="442" t="s">
        <v>16945</v>
      </c>
    </row>
    <row r="2155" spans="1:15" s="442" customFormat="1" hidden="1" outlineLevel="1">
      <c r="A2155" s="442" t="s">
        <v>16946</v>
      </c>
      <c r="B2155" s="442" t="s">
        <v>16947</v>
      </c>
      <c r="C2155" s="442" t="s">
        <v>16947</v>
      </c>
      <c r="D2155" s="442" t="s">
        <v>16947</v>
      </c>
      <c r="E2155" s="442" t="s">
        <v>16938</v>
      </c>
      <c r="F2155" s="442">
        <v>3</v>
      </c>
      <c r="G2155" s="546">
        <v>36892</v>
      </c>
      <c r="H2155" s="546">
        <v>55153</v>
      </c>
      <c r="I2155" s="546">
        <v>39610</v>
      </c>
      <c r="J2155" s="442" t="s">
        <v>16075</v>
      </c>
      <c r="K2155" s="442">
        <v>1</v>
      </c>
      <c r="L2155" s="442" t="s">
        <v>2464</v>
      </c>
      <c r="M2155" s="442" t="s">
        <v>16948</v>
      </c>
      <c r="N2155" s="442" t="s">
        <v>2690</v>
      </c>
      <c r="O2155" s="442" t="s">
        <v>16949</v>
      </c>
    </row>
    <row r="2156" spans="1:15" s="442" customFormat="1" hidden="1" outlineLevel="1">
      <c r="A2156" s="442" t="s">
        <v>16950</v>
      </c>
      <c r="B2156" s="442" t="s">
        <v>16951</v>
      </c>
      <c r="C2156" s="442" t="s">
        <v>16951</v>
      </c>
      <c r="D2156" s="442" t="s">
        <v>16951</v>
      </c>
      <c r="E2156" s="442" t="s">
        <v>16938</v>
      </c>
      <c r="F2156" s="442">
        <v>3</v>
      </c>
      <c r="G2156" s="546">
        <v>36892</v>
      </c>
      <c r="H2156" s="546">
        <v>55153</v>
      </c>
      <c r="I2156" s="546">
        <v>39610</v>
      </c>
      <c r="J2156" s="442" t="s">
        <v>16075</v>
      </c>
      <c r="K2156" s="442">
        <v>1</v>
      </c>
      <c r="L2156" s="442" t="s">
        <v>2464</v>
      </c>
      <c r="M2156" s="442" t="s">
        <v>16952</v>
      </c>
      <c r="N2156" s="442" t="s">
        <v>2689</v>
      </c>
      <c r="O2156" s="442" t="s">
        <v>16953</v>
      </c>
    </row>
    <row r="2157" spans="1:15" s="442" customFormat="1" hidden="1" outlineLevel="1">
      <c r="A2157" s="442" t="s">
        <v>16954</v>
      </c>
      <c r="B2157" s="442" t="s">
        <v>16955</v>
      </c>
      <c r="C2157" s="442" t="s">
        <v>16955</v>
      </c>
      <c r="D2157" s="442" t="s">
        <v>16955</v>
      </c>
      <c r="E2157" s="442" t="s">
        <v>16950</v>
      </c>
      <c r="F2157" s="442">
        <v>4</v>
      </c>
      <c r="G2157" s="546">
        <v>36892</v>
      </c>
      <c r="H2157" s="546">
        <v>55153</v>
      </c>
      <c r="I2157" s="546">
        <v>39610</v>
      </c>
      <c r="J2157" s="442" t="s">
        <v>16075</v>
      </c>
      <c r="K2157" s="442">
        <v>1</v>
      </c>
      <c r="L2157" s="442" t="s">
        <v>2464</v>
      </c>
      <c r="M2157" s="442" t="s">
        <v>16956</v>
      </c>
      <c r="N2157" s="442" t="s">
        <v>2690</v>
      </c>
      <c r="O2157" s="442" t="s">
        <v>16957</v>
      </c>
    </row>
    <row r="2158" spans="1:15" s="442" customFormat="1" hidden="1" outlineLevel="1">
      <c r="A2158" s="442" t="s">
        <v>16958</v>
      </c>
      <c r="B2158" s="442" t="s">
        <v>16959</v>
      </c>
      <c r="C2158" s="442" t="s">
        <v>16959</v>
      </c>
      <c r="D2158" s="442" t="s">
        <v>16959</v>
      </c>
      <c r="E2158" s="442" t="s">
        <v>16950</v>
      </c>
      <c r="F2158" s="442">
        <v>4</v>
      </c>
      <c r="G2158" s="546">
        <v>36892</v>
      </c>
      <c r="H2158" s="546">
        <v>55153</v>
      </c>
      <c r="I2158" s="546">
        <v>39610</v>
      </c>
      <c r="J2158" s="442" t="s">
        <v>16075</v>
      </c>
      <c r="K2158" s="442">
        <v>1</v>
      </c>
      <c r="L2158" s="442" t="s">
        <v>2464</v>
      </c>
      <c r="M2158" s="442" t="s">
        <v>16960</v>
      </c>
      <c r="N2158" s="442" t="s">
        <v>2690</v>
      </c>
      <c r="O2158" s="442" t="s">
        <v>16953</v>
      </c>
    </row>
    <row r="2159" spans="1:15" s="442" customFormat="1" hidden="1" outlineLevel="1">
      <c r="A2159" s="442" t="s">
        <v>16961</v>
      </c>
      <c r="B2159" s="442" t="s">
        <v>16962</v>
      </c>
      <c r="C2159" s="442" t="s">
        <v>16962</v>
      </c>
      <c r="D2159" s="442" t="s">
        <v>16962</v>
      </c>
      <c r="E2159" s="442" t="s">
        <v>2478</v>
      </c>
      <c r="F2159" s="442">
        <v>2</v>
      </c>
      <c r="G2159" s="546">
        <v>36892</v>
      </c>
      <c r="H2159" s="546">
        <v>55153</v>
      </c>
      <c r="I2159" s="546">
        <v>39610</v>
      </c>
      <c r="J2159" s="442" t="s">
        <v>16075</v>
      </c>
      <c r="K2159" s="442">
        <v>1</v>
      </c>
      <c r="L2159" s="442" t="s">
        <v>2464</v>
      </c>
      <c r="M2159" s="442" t="s">
        <v>16963</v>
      </c>
      <c r="N2159" s="442" t="s">
        <v>2689</v>
      </c>
      <c r="O2159" s="442" t="s">
        <v>16964</v>
      </c>
    </row>
    <row r="2160" spans="1:15" s="442" customFormat="1" hidden="1" outlineLevel="1">
      <c r="A2160" s="442" t="s">
        <v>16965</v>
      </c>
      <c r="B2160" s="442" t="s">
        <v>16962</v>
      </c>
      <c r="C2160" s="442" t="s">
        <v>16962</v>
      </c>
      <c r="D2160" s="442" t="s">
        <v>16962</v>
      </c>
      <c r="E2160" s="442" t="s">
        <v>16961</v>
      </c>
      <c r="F2160" s="442">
        <v>3</v>
      </c>
      <c r="G2160" s="546">
        <v>36892</v>
      </c>
      <c r="H2160" s="546">
        <v>55153</v>
      </c>
      <c r="I2160" s="546">
        <v>39610</v>
      </c>
      <c r="J2160" s="442" t="s">
        <v>16075</v>
      </c>
      <c r="K2160" s="442">
        <v>1</v>
      </c>
      <c r="L2160" s="442" t="s">
        <v>2464</v>
      </c>
      <c r="M2160" s="442" t="s">
        <v>16966</v>
      </c>
      <c r="N2160" s="442" t="s">
        <v>2690</v>
      </c>
      <c r="O2160" s="442" t="s">
        <v>16964</v>
      </c>
    </row>
    <row r="2161" spans="1:15" s="442" customFormat="1" hidden="1" outlineLevel="1">
      <c r="A2161" s="442" t="s">
        <v>16967</v>
      </c>
      <c r="B2161" s="442" t="s">
        <v>16968</v>
      </c>
      <c r="C2161" s="442" t="s">
        <v>16968</v>
      </c>
      <c r="D2161" s="442" t="s">
        <v>16969</v>
      </c>
      <c r="E2161" s="442" t="s">
        <v>2478</v>
      </c>
      <c r="F2161" s="442">
        <v>2</v>
      </c>
      <c r="G2161" s="546">
        <v>36892</v>
      </c>
      <c r="H2161" s="546">
        <v>55153</v>
      </c>
      <c r="I2161" s="546">
        <v>39610</v>
      </c>
      <c r="J2161" s="442" t="s">
        <v>16075</v>
      </c>
      <c r="K2161" s="442">
        <v>1</v>
      </c>
      <c r="L2161" s="442" t="s">
        <v>2464</v>
      </c>
      <c r="M2161" s="442" t="s">
        <v>16970</v>
      </c>
      <c r="N2161" s="442" t="s">
        <v>2689</v>
      </c>
      <c r="O2161" s="442" t="s">
        <v>16971</v>
      </c>
    </row>
    <row r="2162" spans="1:15" s="442" customFormat="1" hidden="1" outlineLevel="1">
      <c r="A2162" s="442" t="s">
        <v>16972</v>
      </c>
      <c r="B2162" s="442" t="s">
        <v>16968</v>
      </c>
      <c r="C2162" s="442" t="s">
        <v>16968</v>
      </c>
      <c r="D2162" s="442" t="s">
        <v>16969</v>
      </c>
      <c r="E2162" s="442" t="s">
        <v>16967</v>
      </c>
      <c r="F2162" s="442">
        <v>3</v>
      </c>
      <c r="G2162" s="546">
        <v>36892</v>
      </c>
      <c r="H2162" s="546">
        <v>55153</v>
      </c>
      <c r="I2162" s="546">
        <v>39610</v>
      </c>
      <c r="J2162" s="442" t="s">
        <v>16075</v>
      </c>
      <c r="K2162" s="442">
        <v>1</v>
      </c>
      <c r="L2162" s="442" t="s">
        <v>2464</v>
      </c>
      <c r="M2162" s="442" t="s">
        <v>16973</v>
      </c>
      <c r="N2162" s="442" t="s">
        <v>2690</v>
      </c>
      <c r="O2162" s="442" t="s">
        <v>16971</v>
      </c>
    </row>
    <row r="2163" spans="1:15" s="442" customFormat="1" hidden="1" outlineLevel="1">
      <c r="A2163" s="442" t="s">
        <v>16974</v>
      </c>
      <c r="B2163" s="442" t="s">
        <v>16975</v>
      </c>
      <c r="C2163" s="442" t="s">
        <v>16975</v>
      </c>
      <c r="D2163" s="442" t="s">
        <v>16975</v>
      </c>
      <c r="E2163" s="442" t="s">
        <v>2478</v>
      </c>
      <c r="F2163" s="442">
        <v>2</v>
      </c>
      <c r="G2163" s="546">
        <v>36892</v>
      </c>
      <c r="H2163" s="546">
        <v>55153</v>
      </c>
      <c r="I2163" s="546">
        <v>39610</v>
      </c>
      <c r="J2163" s="442" t="s">
        <v>16075</v>
      </c>
      <c r="K2163" s="442">
        <v>1</v>
      </c>
      <c r="L2163" s="442" t="s">
        <v>2464</v>
      </c>
      <c r="M2163" s="442" t="s">
        <v>16976</v>
      </c>
      <c r="N2163" s="442" t="s">
        <v>2689</v>
      </c>
      <c r="O2163" s="442" t="s">
        <v>16977</v>
      </c>
    </row>
    <row r="2164" spans="1:15" s="442" customFormat="1" hidden="1" outlineLevel="1">
      <c r="A2164" s="442" t="s">
        <v>16978</v>
      </c>
      <c r="B2164" s="442" t="s">
        <v>16979</v>
      </c>
      <c r="C2164" s="442" t="s">
        <v>16979</v>
      </c>
      <c r="D2164" s="442" t="s">
        <v>16979</v>
      </c>
      <c r="E2164" s="442" t="s">
        <v>16974</v>
      </c>
      <c r="F2164" s="442">
        <v>3</v>
      </c>
      <c r="G2164" s="546">
        <v>36892</v>
      </c>
      <c r="H2164" s="546">
        <v>55153</v>
      </c>
      <c r="I2164" s="546">
        <v>39610</v>
      </c>
      <c r="J2164" s="442" t="s">
        <v>16075</v>
      </c>
      <c r="K2164" s="442">
        <v>1</v>
      </c>
      <c r="L2164" s="442" t="s">
        <v>2464</v>
      </c>
      <c r="M2164" s="442" t="s">
        <v>16980</v>
      </c>
      <c r="N2164" s="442" t="s">
        <v>2690</v>
      </c>
      <c r="O2164" s="442" t="s">
        <v>16981</v>
      </c>
    </row>
    <row r="2165" spans="1:15" s="442" customFormat="1" hidden="1" outlineLevel="1">
      <c r="A2165" s="442" t="s">
        <v>16982</v>
      </c>
      <c r="B2165" s="442" t="s">
        <v>16983</v>
      </c>
      <c r="C2165" s="442" t="s">
        <v>16983</v>
      </c>
      <c r="D2165" s="442" t="s">
        <v>16983</v>
      </c>
      <c r="E2165" s="442" t="s">
        <v>16974</v>
      </c>
      <c r="F2165" s="442">
        <v>3</v>
      </c>
      <c r="G2165" s="546">
        <v>36892</v>
      </c>
      <c r="H2165" s="546">
        <v>55153</v>
      </c>
      <c r="I2165" s="546">
        <v>39610</v>
      </c>
      <c r="J2165" s="442" t="s">
        <v>16075</v>
      </c>
      <c r="K2165" s="442">
        <v>1</v>
      </c>
      <c r="L2165" s="442" t="s">
        <v>2464</v>
      </c>
      <c r="M2165" s="442" t="s">
        <v>16984</v>
      </c>
      <c r="N2165" s="442" t="s">
        <v>2690</v>
      </c>
      <c r="O2165" s="442" t="s">
        <v>16985</v>
      </c>
    </row>
    <row r="2166" spans="1:15" s="442" customFormat="1" hidden="1" outlineLevel="1">
      <c r="A2166" s="442" t="s">
        <v>16986</v>
      </c>
      <c r="B2166" s="442" t="s">
        <v>16987</v>
      </c>
      <c r="C2166" s="442" t="s">
        <v>16987</v>
      </c>
      <c r="D2166" s="442" t="s">
        <v>16987</v>
      </c>
      <c r="E2166" s="442" t="s">
        <v>16974</v>
      </c>
      <c r="F2166" s="442">
        <v>3</v>
      </c>
      <c r="G2166" s="546">
        <v>36892</v>
      </c>
      <c r="H2166" s="546">
        <v>55153</v>
      </c>
      <c r="I2166" s="546">
        <v>39610</v>
      </c>
      <c r="J2166" s="442" t="s">
        <v>16075</v>
      </c>
      <c r="K2166" s="442">
        <v>1</v>
      </c>
      <c r="L2166" s="442" t="s">
        <v>2464</v>
      </c>
      <c r="M2166" s="442" t="s">
        <v>16988</v>
      </c>
      <c r="N2166" s="442" t="s">
        <v>2690</v>
      </c>
      <c r="O2166" s="442" t="s">
        <v>16989</v>
      </c>
    </row>
    <row r="2167" spans="1:15" s="442" customFormat="1" hidden="1" outlineLevel="1">
      <c r="A2167" s="442" t="s">
        <v>16990</v>
      </c>
      <c r="B2167" s="442" t="s">
        <v>16991</v>
      </c>
      <c r="C2167" s="442" t="s">
        <v>16991</v>
      </c>
      <c r="D2167" s="442" t="s">
        <v>16991</v>
      </c>
      <c r="E2167" s="442" t="s">
        <v>16974</v>
      </c>
      <c r="F2167" s="442">
        <v>3</v>
      </c>
      <c r="G2167" s="546">
        <v>36892</v>
      </c>
      <c r="H2167" s="546">
        <v>55153</v>
      </c>
      <c r="I2167" s="546">
        <v>39610</v>
      </c>
      <c r="J2167" s="442" t="s">
        <v>16075</v>
      </c>
      <c r="K2167" s="442">
        <v>1</v>
      </c>
      <c r="L2167" s="442" t="s">
        <v>2464</v>
      </c>
      <c r="M2167" s="442" t="s">
        <v>16992</v>
      </c>
      <c r="N2167" s="442" t="s">
        <v>2690</v>
      </c>
      <c r="O2167" s="442" t="s">
        <v>16993</v>
      </c>
    </row>
    <row r="2168" spans="1:15" s="442" customFormat="1" hidden="1" outlineLevel="1">
      <c r="A2168" s="442" t="s">
        <v>16994</v>
      </c>
      <c r="B2168" s="442" t="s">
        <v>16995</v>
      </c>
      <c r="C2168" s="442" t="s">
        <v>16995</v>
      </c>
      <c r="D2168" s="442" t="s">
        <v>16995</v>
      </c>
      <c r="E2168" s="442" t="s">
        <v>2478</v>
      </c>
      <c r="F2168" s="442">
        <v>2</v>
      </c>
      <c r="G2168" s="546">
        <v>36892</v>
      </c>
      <c r="H2168" s="546">
        <v>55153</v>
      </c>
      <c r="I2168" s="546">
        <v>39610</v>
      </c>
      <c r="J2168" s="442" t="s">
        <v>16075</v>
      </c>
      <c r="K2168" s="442">
        <v>1</v>
      </c>
      <c r="L2168" s="442" t="s">
        <v>2464</v>
      </c>
      <c r="M2168" s="442" t="s">
        <v>16996</v>
      </c>
      <c r="N2168" s="442" t="s">
        <v>2689</v>
      </c>
      <c r="O2168" s="442" t="s">
        <v>16997</v>
      </c>
    </row>
    <row r="2169" spans="1:15" s="442" customFormat="1" hidden="1" outlineLevel="1">
      <c r="A2169" s="442" t="s">
        <v>16998</v>
      </c>
      <c r="B2169" s="442" t="s">
        <v>16999</v>
      </c>
      <c r="C2169" s="442" t="s">
        <v>16999</v>
      </c>
      <c r="D2169" s="442" t="s">
        <v>16999</v>
      </c>
      <c r="E2169" s="442" t="s">
        <v>16994</v>
      </c>
      <c r="F2169" s="442">
        <v>3</v>
      </c>
      <c r="G2169" s="546">
        <v>36892</v>
      </c>
      <c r="H2169" s="546">
        <v>55153</v>
      </c>
      <c r="I2169" s="546">
        <v>39610</v>
      </c>
      <c r="J2169" s="442" t="s">
        <v>16075</v>
      </c>
      <c r="K2169" s="442">
        <v>1</v>
      </c>
      <c r="L2169" s="442" t="s">
        <v>2464</v>
      </c>
      <c r="M2169" s="442" t="s">
        <v>17000</v>
      </c>
      <c r="N2169" s="442" t="s">
        <v>2689</v>
      </c>
      <c r="O2169" s="442" t="s">
        <v>17001</v>
      </c>
    </row>
    <row r="2170" spans="1:15" s="442" customFormat="1" hidden="1" outlineLevel="1">
      <c r="A2170" s="442" t="s">
        <v>17002</v>
      </c>
      <c r="B2170" s="442" t="s">
        <v>17003</v>
      </c>
      <c r="C2170" s="442" t="s">
        <v>17003</v>
      </c>
      <c r="D2170" s="442" t="s">
        <v>17003</v>
      </c>
      <c r="E2170" s="442" t="s">
        <v>16998</v>
      </c>
      <c r="F2170" s="442">
        <v>4</v>
      </c>
      <c r="G2170" s="546">
        <v>36892</v>
      </c>
      <c r="H2170" s="546">
        <v>55153</v>
      </c>
      <c r="I2170" s="546">
        <v>39610</v>
      </c>
      <c r="J2170" s="442" t="s">
        <v>16075</v>
      </c>
      <c r="K2170" s="442">
        <v>1</v>
      </c>
      <c r="L2170" s="442" t="s">
        <v>2464</v>
      </c>
      <c r="M2170" s="442" t="s">
        <v>17004</v>
      </c>
      <c r="N2170" s="442" t="s">
        <v>2690</v>
      </c>
      <c r="O2170" s="442" t="s">
        <v>17005</v>
      </c>
    </row>
    <row r="2171" spans="1:15" s="442" customFormat="1" hidden="1" outlineLevel="1">
      <c r="A2171" s="442" t="s">
        <v>17006</v>
      </c>
      <c r="B2171" s="442" t="s">
        <v>17007</v>
      </c>
      <c r="C2171" s="442" t="s">
        <v>17007</v>
      </c>
      <c r="D2171" s="442" t="s">
        <v>17007</v>
      </c>
      <c r="E2171" s="442" t="s">
        <v>16998</v>
      </c>
      <c r="F2171" s="442">
        <v>4</v>
      </c>
      <c r="G2171" s="546">
        <v>36892</v>
      </c>
      <c r="H2171" s="546">
        <v>55153</v>
      </c>
      <c r="I2171" s="546">
        <v>39610</v>
      </c>
      <c r="J2171" s="442" t="s">
        <v>16075</v>
      </c>
      <c r="K2171" s="442">
        <v>1</v>
      </c>
      <c r="L2171" s="442" t="s">
        <v>2464</v>
      </c>
      <c r="M2171" s="442" t="s">
        <v>17008</v>
      </c>
      <c r="N2171" s="442" t="s">
        <v>2690</v>
      </c>
      <c r="O2171" s="442" t="s">
        <v>17009</v>
      </c>
    </row>
    <row r="2172" spans="1:15" s="442" customFormat="1" hidden="1" outlineLevel="1">
      <c r="A2172" s="442" t="s">
        <v>17010</v>
      </c>
      <c r="B2172" s="442" t="s">
        <v>17011</v>
      </c>
      <c r="C2172" s="442" t="s">
        <v>17011</v>
      </c>
      <c r="D2172" s="442" t="s">
        <v>17011</v>
      </c>
      <c r="E2172" s="442" t="s">
        <v>16998</v>
      </c>
      <c r="F2172" s="442">
        <v>4</v>
      </c>
      <c r="G2172" s="546">
        <v>36892</v>
      </c>
      <c r="H2172" s="546">
        <v>55153</v>
      </c>
      <c r="I2172" s="546">
        <v>39610</v>
      </c>
      <c r="J2172" s="442" t="s">
        <v>16075</v>
      </c>
      <c r="K2172" s="442">
        <v>1</v>
      </c>
      <c r="L2172" s="442" t="s">
        <v>2464</v>
      </c>
      <c r="M2172" s="442" t="s">
        <v>17012</v>
      </c>
      <c r="N2172" s="442" t="s">
        <v>2690</v>
      </c>
      <c r="O2172" s="442" t="s">
        <v>17013</v>
      </c>
    </row>
    <row r="2173" spans="1:15" s="442" customFormat="1" hidden="1" outlineLevel="1">
      <c r="A2173" s="442" t="s">
        <v>17014</v>
      </c>
      <c r="B2173" s="442" t="s">
        <v>17015</v>
      </c>
      <c r="C2173" s="442" t="s">
        <v>17015</v>
      </c>
      <c r="D2173" s="442" t="s">
        <v>17015</v>
      </c>
      <c r="E2173" s="442" t="s">
        <v>16994</v>
      </c>
      <c r="F2173" s="442">
        <v>3</v>
      </c>
      <c r="G2173" s="546">
        <v>36892</v>
      </c>
      <c r="H2173" s="546">
        <v>55153</v>
      </c>
      <c r="I2173" s="546">
        <v>39610</v>
      </c>
      <c r="J2173" s="442" t="s">
        <v>16075</v>
      </c>
      <c r="K2173" s="442">
        <v>1</v>
      </c>
      <c r="L2173" s="442" t="s">
        <v>2464</v>
      </c>
      <c r="M2173" s="442" t="s">
        <v>17016</v>
      </c>
      <c r="N2173" s="442" t="s">
        <v>2689</v>
      </c>
      <c r="O2173" s="442" t="s">
        <v>17017</v>
      </c>
    </row>
    <row r="2174" spans="1:15" s="442" customFormat="1" hidden="1" outlineLevel="1">
      <c r="A2174" s="442" t="s">
        <v>17018</v>
      </c>
      <c r="B2174" s="442" t="s">
        <v>17019</v>
      </c>
      <c r="C2174" s="442" t="s">
        <v>17019</v>
      </c>
      <c r="D2174" s="442" t="s">
        <v>17019</v>
      </c>
      <c r="E2174" s="442" t="s">
        <v>17014</v>
      </c>
      <c r="F2174" s="442">
        <v>4</v>
      </c>
      <c r="G2174" s="546">
        <v>36892</v>
      </c>
      <c r="H2174" s="546">
        <v>55153</v>
      </c>
      <c r="I2174" s="546">
        <v>39610</v>
      </c>
      <c r="J2174" s="442" t="s">
        <v>16075</v>
      </c>
      <c r="K2174" s="442">
        <v>1</v>
      </c>
      <c r="L2174" s="442" t="s">
        <v>2464</v>
      </c>
      <c r="M2174" s="442" t="s">
        <v>17020</v>
      </c>
      <c r="N2174" s="442" t="s">
        <v>2690</v>
      </c>
      <c r="O2174" s="442" t="s">
        <v>17021</v>
      </c>
    </row>
    <row r="2175" spans="1:15" s="442" customFormat="1" hidden="1" outlineLevel="1">
      <c r="A2175" s="442" t="s">
        <v>17022</v>
      </c>
      <c r="B2175" s="442" t="s">
        <v>17023</v>
      </c>
      <c r="C2175" s="442" t="s">
        <v>17023</v>
      </c>
      <c r="D2175" s="442" t="s">
        <v>17023</v>
      </c>
      <c r="E2175" s="442" t="s">
        <v>17014</v>
      </c>
      <c r="F2175" s="442">
        <v>4</v>
      </c>
      <c r="G2175" s="546">
        <v>36892</v>
      </c>
      <c r="H2175" s="546">
        <v>55153</v>
      </c>
      <c r="I2175" s="546">
        <v>39610</v>
      </c>
      <c r="J2175" s="442" t="s">
        <v>16075</v>
      </c>
      <c r="K2175" s="442">
        <v>1</v>
      </c>
      <c r="L2175" s="442" t="s">
        <v>2464</v>
      </c>
      <c r="M2175" s="442" t="s">
        <v>17024</v>
      </c>
      <c r="N2175" s="442" t="s">
        <v>2690</v>
      </c>
      <c r="O2175" s="442" t="s">
        <v>17025</v>
      </c>
    </row>
    <row r="2176" spans="1:15" s="442" customFormat="1" hidden="1" outlineLevel="1">
      <c r="A2176" s="442" t="s">
        <v>2516</v>
      </c>
      <c r="B2176" s="442" t="s">
        <v>17026</v>
      </c>
      <c r="C2176" s="442" t="s">
        <v>17026</v>
      </c>
      <c r="D2176" s="442" t="s">
        <v>17026</v>
      </c>
      <c r="E2176" s="442" t="s">
        <v>2464</v>
      </c>
      <c r="F2176" s="442">
        <v>0</v>
      </c>
      <c r="G2176" s="546">
        <v>36892</v>
      </c>
      <c r="H2176" s="546">
        <v>55153</v>
      </c>
      <c r="I2176" s="546">
        <v>39610</v>
      </c>
      <c r="J2176" s="442" t="s">
        <v>16075</v>
      </c>
      <c r="K2176" s="442">
        <v>1</v>
      </c>
      <c r="L2176" s="442" t="s">
        <v>2464</v>
      </c>
      <c r="M2176" s="442" t="s">
        <v>17027</v>
      </c>
      <c r="N2176" s="442" t="s">
        <v>2689</v>
      </c>
      <c r="O2176" s="442" t="s">
        <v>17028</v>
      </c>
    </row>
    <row r="2177" spans="1:15" s="442" customFormat="1" hidden="1" outlineLevel="1">
      <c r="A2177" s="442" t="s">
        <v>2508</v>
      </c>
      <c r="B2177" s="442" t="s">
        <v>17029</v>
      </c>
      <c r="C2177" s="442" t="s">
        <v>17029</v>
      </c>
      <c r="D2177" s="442" t="s">
        <v>17029</v>
      </c>
      <c r="E2177" s="442" t="s">
        <v>2516</v>
      </c>
      <c r="F2177" s="442">
        <v>1</v>
      </c>
      <c r="G2177" s="546">
        <v>36892</v>
      </c>
      <c r="H2177" s="546">
        <v>55153</v>
      </c>
      <c r="I2177" s="546">
        <v>39610</v>
      </c>
      <c r="J2177" s="442" t="s">
        <v>16075</v>
      </c>
      <c r="K2177" s="442">
        <v>1</v>
      </c>
      <c r="L2177" s="442" t="s">
        <v>2464</v>
      </c>
      <c r="M2177" s="442" t="s">
        <v>17030</v>
      </c>
      <c r="N2177" s="442" t="s">
        <v>2689</v>
      </c>
      <c r="O2177" s="442" t="s">
        <v>17031</v>
      </c>
    </row>
    <row r="2178" spans="1:15" s="442" customFormat="1" hidden="1" outlineLevel="1">
      <c r="A2178" s="442" t="s">
        <v>17032</v>
      </c>
      <c r="B2178" s="442" t="s">
        <v>17033</v>
      </c>
      <c r="C2178" s="442" t="s">
        <v>17033</v>
      </c>
      <c r="D2178" s="442" t="s">
        <v>17033</v>
      </c>
      <c r="E2178" s="442" t="s">
        <v>2508</v>
      </c>
      <c r="F2178" s="442">
        <v>2</v>
      </c>
      <c r="G2178" s="546">
        <v>36892</v>
      </c>
      <c r="H2178" s="546">
        <v>55153</v>
      </c>
      <c r="I2178" s="546">
        <v>39610</v>
      </c>
      <c r="J2178" s="442" t="s">
        <v>16075</v>
      </c>
      <c r="K2178" s="442">
        <v>1</v>
      </c>
      <c r="L2178" s="442" t="s">
        <v>2464</v>
      </c>
      <c r="M2178" s="442" t="s">
        <v>17034</v>
      </c>
      <c r="N2178" s="442" t="s">
        <v>2689</v>
      </c>
      <c r="O2178" s="442" t="s">
        <v>17035</v>
      </c>
    </row>
    <row r="2179" spans="1:15" s="442" customFormat="1" hidden="1" outlineLevel="1">
      <c r="A2179" s="442" t="s">
        <v>17036</v>
      </c>
      <c r="B2179" s="442" t="s">
        <v>17033</v>
      </c>
      <c r="C2179" s="442" t="s">
        <v>17033</v>
      </c>
      <c r="D2179" s="442" t="s">
        <v>17033</v>
      </c>
      <c r="E2179" s="442" t="s">
        <v>17032</v>
      </c>
      <c r="F2179" s="442">
        <v>3</v>
      </c>
      <c r="G2179" s="546">
        <v>36892</v>
      </c>
      <c r="H2179" s="546">
        <v>55153</v>
      </c>
      <c r="I2179" s="546">
        <v>39610</v>
      </c>
      <c r="J2179" s="442" t="s">
        <v>16075</v>
      </c>
      <c r="K2179" s="442">
        <v>1</v>
      </c>
      <c r="L2179" s="442" t="s">
        <v>2464</v>
      </c>
      <c r="M2179" s="442" t="s">
        <v>17037</v>
      </c>
      <c r="N2179" s="442" t="s">
        <v>2689</v>
      </c>
      <c r="O2179" s="442" t="s">
        <v>17035</v>
      </c>
    </row>
    <row r="2180" spans="1:15" s="442" customFormat="1" hidden="1" outlineLevel="1">
      <c r="A2180" s="442" t="s">
        <v>17038</v>
      </c>
      <c r="B2180" s="442" t="s">
        <v>17039</v>
      </c>
      <c r="C2180" s="442" t="s">
        <v>17039</v>
      </c>
      <c r="D2180" s="442" t="s">
        <v>17039</v>
      </c>
      <c r="E2180" s="442" t="s">
        <v>17036</v>
      </c>
      <c r="F2180" s="442">
        <v>4</v>
      </c>
      <c r="G2180" s="546">
        <v>36892</v>
      </c>
      <c r="H2180" s="546">
        <v>55153</v>
      </c>
      <c r="I2180" s="546">
        <v>39610</v>
      </c>
      <c r="J2180" s="442" t="s">
        <v>16075</v>
      </c>
      <c r="K2180" s="442">
        <v>1</v>
      </c>
      <c r="L2180" s="442" t="s">
        <v>2464</v>
      </c>
      <c r="M2180" s="442" t="s">
        <v>17040</v>
      </c>
      <c r="N2180" s="442" t="s">
        <v>2690</v>
      </c>
      <c r="O2180" s="442" t="s">
        <v>17041</v>
      </c>
    </row>
    <row r="2181" spans="1:15" s="442" customFormat="1" hidden="1" outlineLevel="1">
      <c r="A2181" s="442" t="s">
        <v>17042</v>
      </c>
      <c r="B2181" s="442" t="s">
        <v>17043</v>
      </c>
      <c r="C2181" s="442" t="s">
        <v>17043</v>
      </c>
      <c r="D2181" s="442" t="s">
        <v>17043</v>
      </c>
      <c r="E2181" s="442" t="s">
        <v>17036</v>
      </c>
      <c r="F2181" s="442">
        <v>4</v>
      </c>
      <c r="G2181" s="546">
        <v>36892</v>
      </c>
      <c r="H2181" s="546">
        <v>55153</v>
      </c>
      <c r="I2181" s="546">
        <v>39610</v>
      </c>
      <c r="J2181" s="442" t="s">
        <v>16075</v>
      </c>
      <c r="K2181" s="442">
        <v>1</v>
      </c>
      <c r="L2181" s="442" t="s">
        <v>2464</v>
      </c>
      <c r="M2181" s="442" t="s">
        <v>17044</v>
      </c>
      <c r="N2181" s="442" t="s">
        <v>2690</v>
      </c>
      <c r="O2181" s="442" t="s">
        <v>17045</v>
      </c>
    </row>
    <row r="2182" spans="1:15" s="442" customFormat="1" hidden="1" outlineLevel="1">
      <c r="A2182" s="442" t="s">
        <v>17046</v>
      </c>
      <c r="B2182" s="442" t="s">
        <v>17047</v>
      </c>
      <c r="C2182" s="442" t="s">
        <v>17047</v>
      </c>
      <c r="D2182" s="442" t="s">
        <v>17047</v>
      </c>
      <c r="E2182" s="442" t="s">
        <v>17036</v>
      </c>
      <c r="F2182" s="442">
        <v>4</v>
      </c>
      <c r="G2182" s="546">
        <v>36892</v>
      </c>
      <c r="H2182" s="546">
        <v>55153</v>
      </c>
      <c r="I2182" s="546">
        <v>39610</v>
      </c>
      <c r="J2182" s="442" t="s">
        <v>16075</v>
      </c>
      <c r="K2182" s="442">
        <v>1</v>
      </c>
      <c r="L2182" s="442" t="s">
        <v>2464</v>
      </c>
      <c r="M2182" s="442" t="s">
        <v>17048</v>
      </c>
      <c r="N2182" s="442" t="s">
        <v>2690</v>
      </c>
      <c r="O2182" s="442" t="s">
        <v>17049</v>
      </c>
    </row>
    <row r="2183" spans="1:15" s="442" customFormat="1" hidden="1" outlineLevel="1">
      <c r="A2183" s="442" t="s">
        <v>17050</v>
      </c>
      <c r="B2183" s="442" t="s">
        <v>17051</v>
      </c>
      <c r="C2183" s="442" t="s">
        <v>17051</v>
      </c>
      <c r="D2183" s="442" t="s">
        <v>17051</v>
      </c>
      <c r="E2183" s="442" t="s">
        <v>2508</v>
      </c>
      <c r="F2183" s="442">
        <v>2</v>
      </c>
      <c r="G2183" s="546">
        <v>36892</v>
      </c>
      <c r="H2183" s="546">
        <v>55153</v>
      </c>
      <c r="I2183" s="546">
        <v>39610</v>
      </c>
      <c r="J2183" s="442" t="s">
        <v>16075</v>
      </c>
      <c r="K2183" s="442">
        <v>1</v>
      </c>
      <c r="L2183" s="442" t="s">
        <v>2464</v>
      </c>
      <c r="M2183" s="442" t="s">
        <v>17052</v>
      </c>
      <c r="N2183" s="442" t="s">
        <v>2689</v>
      </c>
      <c r="O2183" s="442" t="s">
        <v>17053</v>
      </c>
    </row>
    <row r="2184" spans="1:15" s="442" customFormat="1" hidden="1" outlineLevel="1">
      <c r="A2184" s="442" t="s">
        <v>17054</v>
      </c>
      <c r="B2184" s="442" t="s">
        <v>17051</v>
      </c>
      <c r="C2184" s="442" t="s">
        <v>17051</v>
      </c>
      <c r="D2184" s="442" t="s">
        <v>17051</v>
      </c>
      <c r="E2184" s="442" t="s">
        <v>17050</v>
      </c>
      <c r="F2184" s="442">
        <v>3</v>
      </c>
      <c r="G2184" s="546">
        <v>36892</v>
      </c>
      <c r="H2184" s="546">
        <v>55153</v>
      </c>
      <c r="I2184" s="546">
        <v>39610</v>
      </c>
      <c r="J2184" s="442" t="s">
        <v>16075</v>
      </c>
      <c r="K2184" s="442">
        <v>1</v>
      </c>
      <c r="L2184" s="442" t="s">
        <v>2464</v>
      </c>
      <c r="M2184" s="442" t="s">
        <v>17055</v>
      </c>
      <c r="N2184" s="442" t="s">
        <v>2690</v>
      </c>
      <c r="O2184" s="442" t="s">
        <v>17053</v>
      </c>
    </row>
    <row r="2185" spans="1:15" s="442" customFormat="1" hidden="1" outlineLevel="1">
      <c r="A2185" s="442" t="s">
        <v>2509</v>
      </c>
      <c r="B2185" s="442" t="s">
        <v>17056</v>
      </c>
      <c r="C2185" s="442" t="s">
        <v>17056</v>
      </c>
      <c r="D2185" s="442" t="s">
        <v>17056</v>
      </c>
      <c r="E2185" s="442" t="s">
        <v>2516</v>
      </c>
      <c r="F2185" s="442">
        <v>1</v>
      </c>
      <c r="G2185" s="546">
        <v>36892</v>
      </c>
      <c r="H2185" s="546">
        <v>55153</v>
      </c>
      <c r="I2185" s="546">
        <v>39610</v>
      </c>
      <c r="J2185" s="442" t="s">
        <v>16075</v>
      </c>
      <c r="K2185" s="442">
        <v>1</v>
      </c>
      <c r="L2185" s="442" t="s">
        <v>2464</v>
      </c>
      <c r="M2185" s="442" t="s">
        <v>17057</v>
      </c>
      <c r="N2185" s="442" t="s">
        <v>2689</v>
      </c>
      <c r="O2185" s="442" t="s">
        <v>17058</v>
      </c>
    </row>
    <row r="2186" spans="1:15" s="442" customFormat="1" hidden="1" outlineLevel="1">
      <c r="A2186" s="442" t="s">
        <v>17059</v>
      </c>
      <c r="B2186" s="442" t="s">
        <v>17060</v>
      </c>
      <c r="C2186" s="442" t="s">
        <v>17060</v>
      </c>
      <c r="D2186" s="442" t="s">
        <v>17060</v>
      </c>
      <c r="E2186" s="442" t="s">
        <v>2509</v>
      </c>
      <c r="F2186" s="442">
        <v>2</v>
      </c>
      <c r="G2186" s="546">
        <v>36892</v>
      </c>
      <c r="H2186" s="546">
        <v>55153</v>
      </c>
      <c r="I2186" s="546">
        <v>39610</v>
      </c>
      <c r="J2186" s="442" t="s">
        <v>16075</v>
      </c>
      <c r="K2186" s="442">
        <v>1</v>
      </c>
      <c r="L2186" s="442" t="s">
        <v>2464</v>
      </c>
      <c r="M2186" s="442" t="s">
        <v>17061</v>
      </c>
      <c r="N2186" s="442" t="s">
        <v>2689</v>
      </c>
      <c r="O2186" s="442" t="s">
        <v>17062</v>
      </c>
    </row>
    <row r="2187" spans="1:15" s="442" customFormat="1" hidden="1" outlineLevel="1">
      <c r="A2187" s="442" t="s">
        <v>17063</v>
      </c>
      <c r="B2187" s="442" t="s">
        <v>17064</v>
      </c>
      <c r="C2187" s="442" t="s">
        <v>17064</v>
      </c>
      <c r="D2187" s="442" t="s">
        <v>17064</v>
      </c>
      <c r="E2187" s="442" t="s">
        <v>17059</v>
      </c>
      <c r="F2187" s="442">
        <v>3</v>
      </c>
      <c r="G2187" s="546">
        <v>36892</v>
      </c>
      <c r="H2187" s="546">
        <v>55153</v>
      </c>
      <c r="I2187" s="546">
        <v>39610</v>
      </c>
      <c r="J2187" s="442" t="s">
        <v>16075</v>
      </c>
      <c r="K2187" s="442">
        <v>1</v>
      </c>
      <c r="L2187" s="442" t="s">
        <v>2464</v>
      </c>
      <c r="M2187" s="442" t="s">
        <v>17065</v>
      </c>
      <c r="N2187" s="442" t="s">
        <v>2690</v>
      </c>
      <c r="O2187" s="442" t="s">
        <v>17066</v>
      </c>
    </row>
    <row r="2188" spans="1:15" s="442" customFormat="1" hidden="1" outlineLevel="1">
      <c r="A2188" s="442" t="s">
        <v>17067</v>
      </c>
      <c r="B2188" s="442" t="s">
        <v>17068</v>
      </c>
      <c r="C2188" s="442" t="s">
        <v>17068</v>
      </c>
      <c r="D2188" s="442" t="s">
        <v>17068</v>
      </c>
      <c r="E2188" s="442" t="s">
        <v>17059</v>
      </c>
      <c r="F2188" s="442">
        <v>3</v>
      </c>
      <c r="G2188" s="546">
        <v>36892</v>
      </c>
      <c r="H2188" s="546">
        <v>55153</v>
      </c>
      <c r="I2188" s="546">
        <v>39610</v>
      </c>
      <c r="J2188" s="442" t="s">
        <v>16075</v>
      </c>
      <c r="K2188" s="442">
        <v>1</v>
      </c>
      <c r="L2188" s="442" t="s">
        <v>2464</v>
      </c>
      <c r="M2188" s="442" t="s">
        <v>17069</v>
      </c>
      <c r="N2188" s="442" t="s">
        <v>2690</v>
      </c>
      <c r="O2188" s="442" t="s">
        <v>17070</v>
      </c>
    </row>
    <row r="2189" spans="1:15" s="442" customFormat="1" hidden="1" outlineLevel="1">
      <c r="A2189" s="442" t="s">
        <v>17071</v>
      </c>
      <c r="B2189" s="442" t="s">
        <v>17072</v>
      </c>
      <c r="C2189" s="442" t="s">
        <v>17072</v>
      </c>
      <c r="D2189" s="442" t="s">
        <v>17072</v>
      </c>
      <c r="E2189" s="442" t="s">
        <v>17059</v>
      </c>
      <c r="F2189" s="442">
        <v>3</v>
      </c>
      <c r="G2189" s="546">
        <v>36892</v>
      </c>
      <c r="H2189" s="546">
        <v>55153</v>
      </c>
      <c r="I2189" s="546">
        <v>39610</v>
      </c>
      <c r="J2189" s="442" t="s">
        <v>16075</v>
      </c>
      <c r="K2189" s="442">
        <v>1</v>
      </c>
      <c r="L2189" s="442" t="s">
        <v>2464</v>
      </c>
      <c r="M2189" s="442" t="s">
        <v>17073</v>
      </c>
      <c r="N2189" s="442" t="s">
        <v>2690</v>
      </c>
      <c r="O2189" s="442" t="s">
        <v>17074</v>
      </c>
    </row>
    <row r="2190" spans="1:15" s="442" customFormat="1" hidden="1" outlineLevel="1">
      <c r="A2190" s="442" t="s">
        <v>17075</v>
      </c>
      <c r="B2190" s="442" t="s">
        <v>17076</v>
      </c>
      <c r="C2190" s="442" t="s">
        <v>17076</v>
      </c>
      <c r="D2190" s="442" t="s">
        <v>17076</v>
      </c>
      <c r="E2190" s="442" t="s">
        <v>17059</v>
      </c>
      <c r="F2190" s="442">
        <v>3</v>
      </c>
      <c r="G2190" s="546">
        <v>36892</v>
      </c>
      <c r="H2190" s="546">
        <v>55153</v>
      </c>
      <c r="I2190" s="546">
        <v>39610</v>
      </c>
      <c r="J2190" s="442" t="s">
        <v>16075</v>
      </c>
      <c r="K2190" s="442">
        <v>1</v>
      </c>
      <c r="L2190" s="442" t="s">
        <v>2464</v>
      </c>
      <c r="M2190" s="442" t="s">
        <v>17077</v>
      </c>
      <c r="N2190" s="442" t="s">
        <v>2690</v>
      </c>
      <c r="O2190" s="442" t="s">
        <v>17078</v>
      </c>
    </row>
    <row r="2191" spans="1:15" s="442" customFormat="1" hidden="1" outlineLevel="1">
      <c r="A2191" s="442" t="s">
        <v>17079</v>
      </c>
      <c r="B2191" s="442" t="s">
        <v>17080</v>
      </c>
      <c r="C2191" s="442" t="s">
        <v>17080</v>
      </c>
      <c r="D2191" s="442" t="s">
        <v>17080</v>
      </c>
      <c r="E2191" s="442" t="s">
        <v>2509</v>
      </c>
      <c r="F2191" s="442">
        <v>2</v>
      </c>
      <c r="G2191" s="546">
        <v>36892</v>
      </c>
      <c r="H2191" s="546">
        <v>55153</v>
      </c>
      <c r="I2191" s="546">
        <v>39610</v>
      </c>
      <c r="J2191" s="442" t="s">
        <v>16075</v>
      </c>
      <c r="K2191" s="442">
        <v>1</v>
      </c>
      <c r="L2191" s="442" t="s">
        <v>2464</v>
      </c>
      <c r="M2191" s="442" t="s">
        <v>17081</v>
      </c>
      <c r="N2191" s="442" t="s">
        <v>2689</v>
      </c>
      <c r="O2191" s="442" t="s">
        <v>17082</v>
      </c>
    </row>
    <row r="2192" spans="1:15" s="442" customFormat="1" hidden="1" outlineLevel="1">
      <c r="A2192" s="442" t="s">
        <v>17083</v>
      </c>
      <c r="B2192" s="442" t="s">
        <v>17084</v>
      </c>
      <c r="C2192" s="442" t="s">
        <v>17084</v>
      </c>
      <c r="D2192" s="442" t="s">
        <v>17084</v>
      </c>
      <c r="E2192" s="442" t="s">
        <v>17079</v>
      </c>
      <c r="F2192" s="442">
        <v>3</v>
      </c>
      <c r="G2192" s="546">
        <v>36892</v>
      </c>
      <c r="H2192" s="546">
        <v>55153</v>
      </c>
      <c r="I2192" s="546">
        <v>39610</v>
      </c>
      <c r="J2192" s="442" t="s">
        <v>16075</v>
      </c>
      <c r="K2192" s="442">
        <v>1</v>
      </c>
      <c r="L2192" s="442" t="s">
        <v>2464</v>
      </c>
      <c r="M2192" s="442" t="s">
        <v>17085</v>
      </c>
      <c r="N2192" s="442" t="s">
        <v>2690</v>
      </c>
      <c r="O2192" s="442" t="s">
        <v>17086</v>
      </c>
    </row>
    <row r="2193" spans="1:15" s="442" customFormat="1" hidden="1" outlineLevel="1">
      <c r="A2193" s="442" t="s">
        <v>17087</v>
      </c>
      <c r="B2193" s="442" t="s">
        <v>17088</v>
      </c>
      <c r="C2193" s="442" t="s">
        <v>17088</v>
      </c>
      <c r="D2193" s="442" t="s">
        <v>17088</v>
      </c>
      <c r="E2193" s="442" t="s">
        <v>17079</v>
      </c>
      <c r="F2193" s="442">
        <v>3</v>
      </c>
      <c r="G2193" s="546">
        <v>36892</v>
      </c>
      <c r="H2193" s="546">
        <v>55153</v>
      </c>
      <c r="I2193" s="546">
        <v>39610</v>
      </c>
      <c r="J2193" s="442" t="s">
        <v>16075</v>
      </c>
      <c r="K2193" s="442">
        <v>1</v>
      </c>
      <c r="L2193" s="442" t="s">
        <v>2464</v>
      </c>
      <c r="M2193" s="442" t="s">
        <v>17089</v>
      </c>
      <c r="N2193" s="442" t="s">
        <v>2689</v>
      </c>
      <c r="O2193" s="442" t="s">
        <v>17090</v>
      </c>
    </row>
    <row r="2194" spans="1:15" s="442" customFormat="1" hidden="1" outlineLevel="1">
      <c r="A2194" s="442" t="s">
        <v>17091</v>
      </c>
      <c r="B2194" s="442" t="s">
        <v>17092</v>
      </c>
      <c r="C2194" s="442" t="s">
        <v>17092</v>
      </c>
      <c r="D2194" s="442" t="s">
        <v>17092</v>
      </c>
      <c r="E2194" s="442" t="s">
        <v>17087</v>
      </c>
      <c r="F2194" s="442">
        <v>4</v>
      </c>
      <c r="G2194" s="546">
        <v>36892</v>
      </c>
      <c r="H2194" s="546">
        <v>55153</v>
      </c>
      <c r="I2194" s="546">
        <v>39610</v>
      </c>
      <c r="J2194" s="442" t="s">
        <v>16075</v>
      </c>
      <c r="K2194" s="442">
        <v>1</v>
      </c>
      <c r="L2194" s="442" t="s">
        <v>2464</v>
      </c>
      <c r="M2194" s="442" t="s">
        <v>17093</v>
      </c>
      <c r="N2194" s="442" t="s">
        <v>2690</v>
      </c>
      <c r="O2194" s="442" t="s">
        <v>17094</v>
      </c>
    </row>
    <row r="2195" spans="1:15" s="442" customFormat="1" hidden="1" outlineLevel="1">
      <c r="A2195" s="442" t="s">
        <v>17095</v>
      </c>
      <c r="B2195" s="442" t="s">
        <v>17096</v>
      </c>
      <c r="C2195" s="442" t="s">
        <v>17096</v>
      </c>
      <c r="D2195" s="442" t="s">
        <v>17096</v>
      </c>
      <c r="E2195" s="442" t="s">
        <v>17087</v>
      </c>
      <c r="F2195" s="442">
        <v>4</v>
      </c>
      <c r="G2195" s="546">
        <v>36892</v>
      </c>
      <c r="H2195" s="546">
        <v>55153</v>
      </c>
      <c r="I2195" s="546">
        <v>39610</v>
      </c>
      <c r="J2195" s="442" t="s">
        <v>16075</v>
      </c>
      <c r="K2195" s="442">
        <v>1</v>
      </c>
      <c r="L2195" s="442" t="s">
        <v>2464</v>
      </c>
      <c r="M2195" s="442" t="s">
        <v>17097</v>
      </c>
      <c r="N2195" s="442" t="s">
        <v>2690</v>
      </c>
      <c r="O2195" s="442" t="s">
        <v>17098</v>
      </c>
    </row>
    <row r="2196" spans="1:15" s="442" customFormat="1" hidden="1" outlineLevel="1">
      <c r="A2196" s="442" t="s">
        <v>17099</v>
      </c>
      <c r="B2196" s="442" t="s">
        <v>17100</v>
      </c>
      <c r="C2196" s="442" t="s">
        <v>17100</v>
      </c>
      <c r="D2196" s="442" t="s">
        <v>17100</v>
      </c>
      <c r="E2196" s="442" t="s">
        <v>17079</v>
      </c>
      <c r="F2196" s="442">
        <v>3</v>
      </c>
      <c r="G2196" s="546">
        <v>36892</v>
      </c>
      <c r="H2196" s="546">
        <v>55153</v>
      </c>
      <c r="I2196" s="546">
        <v>39610</v>
      </c>
      <c r="J2196" s="442" t="s">
        <v>16075</v>
      </c>
      <c r="K2196" s="442">
        <v>1</v>
      </c>
      <c r="L2196" s="442" t="s">
        <v>2464</v>
      </c>
      <c r="M2196" s="442" t="s">
        <v>17101</v>
      </c>
      <c r="N2196" s="442" t="s">
        <v>2689</v>
      </c>
      <c r="O2196" s="442" t="s">
        <v>17102</v>
      </c>
    </row>
    <row r="2197" spans="1:15" s="442" customFormat="1" hidden="1" outlineLevel="1">
      <c r="A2197" s="442" t="s">
        <v>17103</v>
      </c>
      <c r="B2197" s="442" t="s">
        <v>17104</v>
      </c>
      <c r="C2197" s="442" t="s">
        <v>17104</v>
      </c>
      <c r="D2197" s="442" t="s">
        <v>17104</v>
      </c>
      <c r="E2197" s="442" t="s">
        <v>17099</v>
      </c>
      <c r="F2197" s="442">
        <v>4</v>
      </c>
      <c r="G2197" s="546">
        <v>36892</v>
      </c>
      <c r="H2197" s="546">
        <v>55153</v>
      </c>
      <c r="I2197" s="546">
        <v>39610</v>
      </c>
      <c r="J2197" s="442" t="s">
        <v>16075</v>
      </c>
      <c r="K2197" s="442">
        <v>1</v>
      </c>
      <c r="L2197" s="442" t="s">
        <v>2464</v>
      </c>
      <c r="M2197" s="442" t="s">
        <v>17105</v>
      </c>
      <c r="N2197" s="442" t="s">
        <v>2690</v>
      </c>
      <c r="O2197" s="442" t="s">
        <v>17106</v>
      </c>
    </row>
    <row r="2198" spans="1:15" s="442" customFormat="1" hidden="1" outlineLevel="1">
      <c r="A2198" s="442" t="s">
        <v>17107</v>
      </c>
      <c r="B2198" s="442" t="s">
        <v>17108</v>
      </c>
      <c r="C2198" s="442" t="s">
        <v>17108</v>
      </c>
      <c r="D2198" s="442" t="s">
        <v>17108</v>
      </c>
      <c r="E2198" s="442" t="s">
        <v>17099</v>
      </c>
      <c r="F2198" s="442">
        <v>4</v>
      </c>
      <c r="G2198" s="546">
        <v>36892</v>
      </c>
      <c r="H2198" s="546">
        <v>55153</v>
      </c>
      <c r="I2198" s="546">
        <v>39610</v>
      </c>
      <c r="J2198" s="442" t="s">
        <v>16075</v>
      </c>
      <c r="K2198" s="442">
        <v>1</v>
      </c>
      <c r="L2198" s="442" t="s">
        <v>2464</v>
      </c>
      <c r="M2198" s="442" t="s">
        <v>17109</v>
      </c>
      <c r="N2198" s="442" t="s">
        <v>2690</v>
      </c>
      <c r="O2198" s="442" t="s">
        <v>17110</v>
      </c>
    </row>
    <row r="2199" spans="1:15" s="442" customFormat="1" hidden="1" outlineLevel="1">
      <c r="A2199" s="442" t="s">
        <v>17111</v>
      </c>
      <c r="B2199" s="442" t="s">
        <v>17112</v>
      </c>
      <c r="C2199" s="442" t="s">
        <v>17112</v>
      </c>
      <c r="D2199" s="442" t="s">
        <v>17112</v>
      </c>
      <c r="E2199" s="442" t="s">
        <v>17099</v>
      </c>
      <c r="F2199" s="442">
        <v>4</v>
      </c>
      <c r="G2199" s="546">
        <v>36892</v>
      </c>
      <c r="H2199" s="546">
        <v>55153</v>
      </c>
      <c r="I2199" s="546">
        <v>39610</v>
      </c>
      <c r="J2199" s="442" t="s">
        <v>16075</v>
      </c>
      <c r="K2199" s="442">
        <v>1</v>
      </c>
      <c r="L2199" s="442" t="s">
        <v>2464</v>
      </c>
      <c r="M2199" s="442" t="s">
        <v>17113</v>
      </c>
      <c r="N2199" s="442" t="s">
        <v>2690</v>
      </c>
      <c r="O2199" s="442" t="s">
        <v>17114</v>
      </c>
    </row>
    <row r="2200" spans="1:15" s="442" customFormat="1" hidden="1" outlineLevel="1">
      <c r="A2200" s="442" t="s">
        <v>17115</v>
      </c>
      <c r="B2200" s="442" t="s">
        <v>17116</v>
      </c>
      <c r="C2200" s="442" t="s">
        <v>17116</v>
      </c>
      <c r="D2200" s="442" t="s">
        <v>17116</v>
      </c>
      <c r="E2200" s="442" t="s">
        <v>17099</v>
      </c>
      <c r="F2200" s="442">
        <v>4</v>
      </c>
      <c r="G2200" s="546">
        <v>36892</v>
      </c>
      <c r="H2200" s="546">
        <v>55153</v>
      </c>
      <c r="I2200" s="546">
        <v>39610</v>
      </c>
      <c r="J2200" s="442" t="s">
        <v>16075</v>
      </c>
      <c r="K2200" s="442">
        <v>1</v>
      </c>
      <c r="L2200" s="442" t="s">
        <v>2464</v>
      </c>
      <c r="M2200" s="442" t="s">
        <v>17117</v>
      </c>
      <c r="N2200" s="442" t="s">
        <v>2690</v>
      </c>
      <c r="O2200" s="442" t="s">
        <v>17118</v>
      </c>
    </row>
    <row r="2201" spans="1:15" s="442" customFormat="1" hidden="1" outlineLevel="1">
      <c r="A2201" s="442" t="s">
        <v>17119</v>
      </c>
      <c r="B2201" s="442" t="s">
        <v>17120</v>
      </c>
      <c r="C2201" s="442" t="s">
        <v>17120</v>
      </c>
      <c r="D2201" s="442" t="s">
        <v>17121</v>
      </c>
      <c r="E2201" s="442" t="s">
        <v>2509</v>
      </c>
      <c r="F2201" s="442">
        <v>2</v>
      </c>
      <c r="G2201" s="546">
        <v>36892</v>
      </c>
      <c r="H2201" s="546">
        <v>55153</v>
      </c>
      <c r="I2201" s="546">
        <v>39610</v>
      </c>
      <c r="J2201" s="442" t="s">
        <v>16075</v>
      </c>
      <c r="K2201" s="442">
        <v>1</v>
      </c>
      <c r="L2201" s="442" t="s">
        <v>2464</v>
      </c>
      <c r="M2201" s="442" t="s">
        <v>17122</v>
      </c>
      <c r="N2201" s="442" t="s">
        <v>2689</v>
      </c>
      <c r="O2201" s="442" t="s">
        <v>17123</v>
      </c>
    </row>
    <row r="2202" spans="1:15" s="442" customFormat="1" hidden="1" outlineLevel="1">
      <c r="A2202" s="442" t="s">
        <v>17124</v>
      </c>
      <c r="B2202" s="442" t="s">
        <v>17125</v>
      </c>
      <c r="C2202" s="442" t="s">
        <v>17125</v>
      </c>
      <c r="D2202" s="442" t="s">
        <v>17125</v>
      </c>
      <c r="E2202" s="442" t="s">
        <v>17119</v>
      </c>
      <c r="F2202" s="442">
        <v>3</v>
      </c>
      <c r="G2202" s="546">
        <v>36892</v>
      </c>
      <c r="H2202" s="546">
        <v>55153</v>
      </c>
      <c r="I2202" s="546">
        <v>39610</v>
      </c>
      <c r="J2202" s="442" t="s">
        <v>16075</v>
      </c>
      <c r="K2202" s="442">
        <v>1</v>
      </c>
      <c r="L2202" s="442" t="s">
        <v>2464</v>
      </c>
      <c r="M2202" s="442" t="s">
        <v>17126</v>
      </c>
      <c r="N2202" s="442" t="s">
        <v>2689</v>
      </c>
      <c r="O2202" s="442" t="s">
        <v>17127</v>
      </c>
    </row>
    <row r="2203" spans="1:15" s="442" customFormat="1" hidden="1" outlineLevel="1">
      <c r="A2203" s="442" t="s">
        <v>17128</v>
      </c>
      <c r="B2203" s="442" t="s">
        <v>17129</v>
      </c>
      <c r="C2203" s="442" t="s">
        <v>17129</v>
      </c>
      <c r="D2203" s="442" t="s">
        <v>17129</v>
      </c>
      <c r="E2203" s="442" t="s">
        <v>17124</v>
      </c>
      <c r="F2203" s="442">
        <v>4</v>
      </c>
      <c r="G2203" s="546">
        <v>36892</v>
      </c>
      <c r="H2203" s="546">
        <v>55153</v>
      </c>
      <c r="I2203" s="546">
        <v>39610</v>
      </c>
      <c r="J2203" s="442" t="s">
        <v>16075</v>
      </c>
      <c r="K2203" s="442">
        <v>1</v>
      </c>
      <c r="L2203" s="442" t="s">
        <v>2464</v>
      </c>
      <c r="M2203" s="442" t="s">
        <v>17130</v>
      </c>
      <c r="N2203" s="442" t="s">
        <v>2690</v>
      </c>
      <c r="O2203" s="442" t="s">
        <v>17131</v>
      </c>
    </row>
    <row r="2204" spans="1:15" s="442" customFormat="1" hidden="1" outlineLevel="1">
      <c r="A2204" s="442" t="s">
        <v>17132</v>
      </c>
      <c r="B2204" s="442" t="s">
        <v>17133</v>
      </c>
      <c r="C2204" s="442" t="s">
        <v>17133</v>
      </c>
      <c r="D2204" s="442" t="s">
        <v>17133</v>
      </c>
      <c r="E2204" s="442" t="s">
        <v>17124</v>
      </c>
      <c r="F2204" s="442">
        <v>4</v>
      </c>
      <c r="G2204" s="546">
        <v>36892</v>
      </c>
      <c r="H2204" s="546">
        <v>55153</v>
      </c>
      <c r="I2204" s="546">
        <v>39610</v>
      </c>
      <c r="J2204" s="442" t="s">
        <v>16075</v>
      </c>
      <c r="K2204" s="442">
        <v>1</v>
      </c>
      <c r="L2204" s="442" t="s">
        <v>2464</v>
      </c>
      <c r="M2204" s="442" t="s">
        <v>17134</v>
      </c>
      <c r="N2204" s="442" t="s">
        <v>2690</v>
      </c>
      <c r="O2204" s="442" t="s">
        <v>17135</v>
      </c>
    </row>
    <row r="2205" spans="1:15" s="442" customFormat="1" hidden="1" outlineLevel="1">
      <c r="A2205" s="442" t="s">
        <v>17136</v>
      </c>
      <c r="B2205" s="442" t="s">
        <v>17137</v>
      </c>
      <c r="C2205" s="442" t="s">
        <v>17137</v>
      </c>
      <c r="D2205" s="442" t="s">
        <v>17137</v>
      </c>
      <c r="E2205" s="442" t="s">
        <v>17119</v>
      </c>
      <c r="F2205" s="442">
        <v>3</v>
      </c>
      <c r="G2205" s="546">
        <v>36892</v>
      </c>
      <c r="H2205" s="546">
        <v>55153</v>
      </c>
      <c r="I2205" s="546">
        <v>39610</v>
      </c>
      <c r="J2205" s="442" t="s">
        <v>16075</v>
      </c>
      <c r="K2205" s="442">
        <v>1</v>
      </c>
      <c r="L2205" s="442" t="s">
        <v>2464</v>
      </c>
      <c r="M2205" s="442" t="s">
        <v>17138</v>
      </c>
      <c r="N2205" s="442" t="s">
        <v>2689</v>
      </c>
      <c r="O2205" s="442" t="s">
        <v>17139</v>
      </c>
    </row>
    <row r="2206" spans="1:15" s="442" customFormat="1" hidden="1" outlineLevel="1">
      <c r="A2206" s="442" t="s">
        <v>17140</v>
      </c>
      <c r="B2206" s="442" t="s">
        <v>17141</v>
      </c>
      <c r="C2206" s="442" t="s">
        <v>17141</v>
      </c>
      <c r="D2206" s="442" t="s">
        <v>17141</v>
      </c>
      <c r="E2206" s="442" t="s">
        <v>17136</v>
      </c>
      <c r="F2206" s="442">
        <v>4</v>
      </c>
      <c r="G2206" s="546">
        <v>36892</v>
      </c>
      <c r="H2206" s="546">
        <v>55153</v>
      </c>
      <c r="I2206" s="546">
        <v>39610</v>
      </c>
      <c r="J2206" s="442" t="s">
        <v>16075</v>
      </c>
      <c r="K2206" s="442">
        <v>1</v>
      </c>
      <c r="L2206" s="442" t="s">
        <v>2464</v>
      </c>
      <c r="M2206" s="442" t="s">
        <v>17142</v>
      </c>
      <c r="N2206" s="442" t="s">
        <v>2690</v>
      </c>
      <c r="O2206" s="442" t="s">
        <v>17143</v>
      </c>
    </row>
    <row r="2207" spans="1:15" s="442" customFormat="1" hidden="1" outlineLevel="1">
      <c r="A2207" s="442" t="s">
        <v>17144</v>
      </c>
      <c r="B2207" s="442" t="s">
        <v>17145</v>
      </c>
      <c r="C2207" s="442" t="s">
        <v>17145</v>
      </c>
      <c r="D2207" s="442" t="s">
        <v>17145</v>
      </c>
      <c r="E2207" s="442" t="s">
        <v>17136</v>
      </c>
      <c r="F2207" s="442">
        <v>4</v>
      </c>
      <c r="G2207" s="546">
        <v>36892</v>
      </c>
      <c r="H2207" s="546">
        <v>55153</v>
      </c>
      <c r="I2207" s="546">
        <v>39610</v>
      </c>
      <c r="J2207" s="442" t="s">
        <v>16075</v>
      </c>
      <c r="K2207" s="442">
        <v>1</v>
      </c>
      <c r="L2207" s="442" t="s">
        <v>2464</v>
      </c>
      <c r="M2207" s="442" t="s">
        <v>17146</v>
      </c>
      <c r="N2207" s="442" t="s">
        <v>2690</v>
      </c>
      <c r="O2207" s="442" t="s">
        <v>17147</v>
      </c>
    </row>
    <row r="2208" spans="1:15" s="442" customFormat="1" hidden="1" outlineLevel="1">
      <c r="A2208" s="442" t="s">
        <v>17148</v>
      </c>
      <c r="B2208" s="442" t="s">
        <v>17149</v>
      </c>
      <c r="C2208" s="442" t="s">
        <v>17149</v>
      </c>
      <c r="D2208" s="442" t="s">
        <v>17149</v>
      </c>
      <c r="E2208" s="442" t="s">
        <v>17119</v>
      </c>
      <c r="F2208" s="442">
        <v>3</v>
      </c>
      <c r="G2208" s="546">
        <v>36892</v>
      </c>
      <c r="H2208" s="546">
        <v>55153</v>
      </c>
      <c r="I2208" s="546">
        <v>39610</v>
      </c>
      <c r="J2208" s="442" t="s">
        <v>16075</v>
      </c>
      <c r="K2208" s="442">
        <v>1</v>
      </c>
      <c r="L2208" s="442" t="s">
        <v>2464</v>
      </c>
      <c r="M2208" s="442" t="s">
        <v>17150</v>
      </c>
      <c r="N2208" s="442" t="s">
        <v>2689</v>
      </c>
      <c r="O2208" s="442" t="s">
        <v>17151</v>
      </c>
    </row>
    <row r="2209" spans="1:15" s="442" customFormat="1" hidden="1" outlineLevel="1">
      <c r="A2209" s="442" t="s">
        <v>17152</v>
      </c>
      <c r="B2209" s="442" t="s">
        <v>17153</v>
      </c>
      <c r="C2209" s="442" t="s">
        <v>17153</v>
      </c>
      <c r="D2209" s="442" t="s">
        <v>17153</v>
      </c>
      <c r="E2209" s="442" t="s">
        <v>17148</v>
      </c>
      <c r="F2209" s="442">
        <v>4</v>
      </c>
      <c r="G2209" s="546">
        <v>36892</v>
      </c>
      <c r="H2209" s="546">
        <v>55153</v>
      </c>
      <c r="I2209" s="546">
        <v>39610</v>
      </c>
      <c r="J2209" s="442" t="s">
        <v>16075</v>
      </c>
      <c r="K2209" s="442">
        <v>1</v>
      </c>
      <c r="L2209" s="442" t="s">
        <v>2464</v>
      </c>
      <c r="M2209" s="442" t="s">
        <v>17154</v>
      </c>
      <c r="N2209" s="442" t="s">
        <v>2690</v>
      </c>
      <c r="O2209" s="442" t="s">
        <v>17155</v>
      </c>
    </row>
    <row r="2210" spans="1:15" s="442" customFormat="1" hidden="1" outlineLevel="1">
      <c r="A2210" s="442" t="s">
        <v>17156</v>
      </c>
      <c r="B2210" s="442" t="s">
        <v>17157</v>
      </c>
      <c r="C2210" s="442" t="s">
        <v>17157</v>
      </c>
      <c r="D2210" s="442" t="s">
        <v>17157</v>
      </c>
      <c r="E2210" s="442" t="s">
        <v>17148</v>
      </c>
      <c r="F2210" s="442">
        <v>4</v>
      </c>
      <c r="G2210" s="546">
        <v>36892</v>
      </c>
      <c r="H2210" s="546">
        <v>55153</v>
      </c>
      <c r="I2210" s="546">
        <v>39610</v>
      </c>
      <c r="J2210" s="442" t="s">
        <v>16075</v>
      </c>
      <c r="K2210" s="442">
        <v>1</v>
      </c>
      <c r="L2210" s="442" t="s">
        <v>2464</v>
      </c>
      <c r="M2210" s="442" t="s">
        <v>17158</v>
      </c>
      <c r="N2210" s="442" t="s">
        <v>2690</v>
      </c>
      <c r="O2210" s="442" t="s">
        <v>17159</v>
      </c>
    </row>
    <row r="2211" spans="1:15" s="442" customFormat="1" hidden="1" outlineLevel="1">
      <c r="A2211" s="442" t="s">
        <v>17160</v>
      </c>
      <c r="B2211" s="442" t="s">
        <v>17161</v>
      </c>
      <c r="C2211" s="442" t="s">
        <v>17161</v>
      </c>
      <c r="D2211" s="442" t="s">
        <v>17161</v>
      </c>
      <c r="E2211" s="442" t="s">
        <v>17148</v>
      </c>
      <c r="F2211" s="442">
        <v>4</v>
      </c>
      <c r="G2211" s="546">
        <v>36892</v>
      </c>
      <c r="H2211" s="546">
        <v>55153</v>
      </c>
      <c r="I2211" s="546">
        <v>39610</v>
      </c>
      <c r="J2211" s="442" t="s">
        <v>16075</v>
      </c>
      <c r="K2211" s="442">
        <v>1</v>
      </c>
      <c r="L2211" s="442" t="s">
        <v>2464</v>
      </c>
      <c r="M2211" s="442" t="s">
        <v>17162</v>
      </c>
      <c r="N2211" s="442" t="s">
        <v>2690</v>
      </c>
      <c r="O2211" s="442" t="s">
        <v>17163</v>
      </c>
    </row>
    <row r="2212" spans="1:15" s="442" customFormat="1" hidden="1" outlineLevel="1">
      <c r="A2212" s="442" t="s">
        <v>17164</v>
      </c>
      <c r="B2212" s="442" t="s">
        <v>17165</v>
      </c>
      <c r="C2212" s="442" t="s">
        <v>17165</v>
      </c>
      <c r="D2212" s="442" t="s">
        <v>17165</v>
      </c>
      <c r="E2212" s="442" t="s">
        <v>17148</v>
      </c>
      <c r="F2212" s="442">
        <v>4</v>
      </c>
      <c r="G2212" s="546">
        <v>36892</v>
      </c>
      <c r="H2212" s="546">
        <v>55153</v>
      </c>
      <c r="I2212" s="546">
        <v>39610</v>
      </c>
      <c r="J2212" s="442" t="s">
        <v>16075</v>
      </c>
      <c r="K2212" s="442">
        <v>1</v>
      </c>
      <c r="L2212" s="442" t="s">
        <v>2464</v>
      </c>
      <c r="M2212" s="442" t="s">
        <v>17166</v>
      </c>
      <c r="N2212" s="442" t="s">
        <v>2690</v>
      </c>
      <c r="O2212" s="442" t="s">
        <v>17167</v>
      </c>
    </row>
    <row r="2213" spans="1:15" s="442" customFormat="1" hidden="1" outlineLevel="1">
      <c r="A2213" s="442" t="s">
        <v>17168</v>
      </c>
      <c r="B2213" s="442" t="s">
        <v>17169</v>
      </c>
      <c r="C2213" s="442" t="s">
        <v>17169</v>
      </c>
      <c r="D2213" s="442" t="s">
        <v>17169</v>
      </c>
      <c r="E2213" s="442" t="s">
        <v>17148</v>
      </c>
      <c r="F2213" s="442">
        <v>4</v>
      </c>
      <c r="G2213" s="546">
        <v>36892</v>
      </c>
      <c r="H2213" s="546">
        <v>55153</v>
      </c>
      <c r="I2213" s="546">
        <v>39610</v>
      </c>
      <c r="J2213" s="442" t="s">
        <v>16075</v>
      </c>
      <c r="K2213" s="442">
        <v>1</v>
      </c>
      <c r="L2213" s="442" t="s">
        <v>2464</v>
      </c>
      <c r="M2213" s="442" t="s">
        <v>17170</v>
      </c>
      <c r="N2213" s="442" t="s">
        <v>2690</v>
      </c>
      <c r="O2213" s="442" t="s">
        <v>17171</v>
      </c>
    </row>
    <row r="2214" spans="1:15" s="442" customFormat="1" hidden="1" outlineLevel="1">
      <c r="A2214" s="442" t="s">
        <v>17172</v>
      </c>
      <c r="B2214" s="442" t="s">
        <v>17173</v>
      </c>
      <c r="C2214" s="442" t="s">
        <v>17173</v>
      </c>
      <c r="D2214" s="442" t="s">
        <v>17173</v>
      </c>
      <c r="E2214" s="442" t="s">
        <v>17148</v>
      </c>
      <c r="F2214" s="442">
        <v>4</v>
      </c>
      <c r="G2214" s="546">
        <v>36892</v>
      </c>
      <c r="H2214" s="546">
        <v>55153</v>
      </c>
      <c r="I2214" s="546">
        <v>39610</v>
      </c>
      <c r="J2214" s="442" t="s">
        <v>16075</v>
      </c>
      <c r="K2214" s="442">
        <v>1</v>
      </c>
      <c r="L2214" s="442" t="s">
        <v>2464</v>
      </c>
      <c r="M2214" s="442" t="s">
        <v>17174</v>
      </c>
      <c r="N2214" s="442" t="s">
        <v>2690</v>
      </c>
      <c r="O2214" s="442" t="s">
        <v>17175</v>
      </c>
    </row>
    <row r="2215" spans="1:15" s="442" customFormat="1" hidden="1" outlineLevel="1">
      <c r="A2215" s="442" t="s">
        <v>17176</v>
      </c>
      <c r="B2215" s="442" t="s">
        <v>17177</v>
      </c>
      <c r="C2215" s="442" t="s">
        <v>17177</v>
      </c>
      <c r="D2215" s="442" t="s">
        <v>17177</v>
      </c>
      <c r="E2215" s="442" t="s">
        <v>17148</v>
      </c>
      <c r="F2215" s="442">
        <v>4</v>
      </c>
      <c r="G2215" s="546">
        <v>36892</v>
      </c>
      <c r="H2215" s="546">
        <v>55153</v>
      </c>
      <c r="I2215" s="546">
        <v>39610</v>
      </c>
      <c r="J2215" s="442" t="s">
        <v>16075</v>
      </c>
      <c r="K2215" s="442">
        <v>1</v>
      </c>
      <c r="L2215" s="442" t="s">
        <v>2464</v>
      </c>
      <c r="M2215" s="442" t="s">
        <v>17178</v>
      </c>
      <c r="N2215" s="442" t="s">
        <v>2690</v>
      </c>
      <c r="O2215" s="442" t="s">
        <v>17179</v>
      </c>
    </row>
    <row r="2216" spans="1:15" s="442" customFormat="1" hidden="1" outlineLevel="1">
      <c r="A2216" s="442" t="s">
        <v>17180</v>
      </c>
      <c r="B2216" s="442" t="s">
        <v>17181</v>
      </c>
      <c r="C2216" s="442" t="s">
        <v>17181</v>
      </c>
      <c r="D2216" s="442" t="s">
        <v>17181</v>
      </c>
      <c r="E2216" s="442" t="s">
        <v>17119</v>
      </c>
      <c r="F2216" s="442">
        <v>3</v>
      </c>
      <c r="G2216" s="546">
        <v>36892</v>
      </c>
      <c r="H2216" s="546">
        <v>55153</v>
      </c>
      <c r="I2216" s="546">
        <v>39610</v>
      </c>
      <c r="J2216" s="442" t="s">
        <v>16075</v>
      </c>
      <c r="K2216" s="442">
        <v>1</v>
      </c>
      <c r="L2216" s="442" t="s">
        <v>2464</v>
      </c>
      <c r="M2216" s="442" t="s">
        <v>17182</v>
      </c>
      <c r="N2216" s="442" t="s">
        <v>2689</v>
      </c>
      <c r="O2216" s="442" t="s">
        <v>17183</v>
      </c>
    </row>
    <row r="2217" spans="1:15" s="442" customFormat="1" hidden="1" outlineLevel="1">
      <c r="A2217" s="442" t="s">
        <v>17184</v>
      </c>
      <c r="B2217" s="442" t="s">
        <v>17185</v>
      </c>
      <c r="C2217" s="442" t="s">
        <v>17185</v>
      </c>
      <c r="D2217" s="442" t="s">
        <v>17185</v>
      </c>
      <c r="E2217" s="442" t="s">
        <v>17180</v>
      </c>
      <c r="F2217" s="442">
        <v>4</v>
      </c>
      <c r="G2217" s="546">
        <v>36892</v>
      </c>
      <c r="H2217" s="546">
        <v>55153</v>
      </c>
      <c r="I2217" s="546">
        <v>39610</v>
      </c>
      <c r="J2217" s="442" t="s">
        <v>16075</v>
      </c>
      <c r="K2217" s="442">
        <v>1</v>
      </c>
      <c r="L2217" s="442" t="s">
        <v>2464</v>
      </c>
      <c r="M2217" s="442" t="s">
        <v>17186</v>
      </c>
      <c r="N2217" s="442" t="s">
        <v>2690</v>
      </c>
      <c r="O2217" s="442" t="s">
        <v>17187</v>
      </c>
    </row>
    <row r="2218" spans="1:15" s="442" customFormat="1" hidden="1" outlineLevel="1">
      <c r="A2218" s="442" t="s">
        <v>17188</v>
      </c>
      <c r="B2218" s="442" t="s">
        <v>17189</v>
      </c>
      <c r="C2218" s="442" t="s">
        <v>17189</v>
      </c>
      <c r="D2218" s="442" t="s">
        <v>17189</v>
      </c>
      <c r="E2218" s="442" t="s">
        <v>17180</v>
      </c>
      <c r="F2218" s="442">
        <v>4</v>
      </c>
      <c r="G2218" s="546">
        <v>36892</v>
      </c>
      <c r="H2218" s="546">
        <v>55153</v>
      </c>
      <c r="I2218" s="546">
        <v>39610</v>
      </c>
      <c r="J2218" s="442" t="s">
        <v>16075</v>
      </c>
      <c r="K2218" s="442">
        <v>1</v>
      </c>
      <c r="L2218" s="442" t="s">
        <v>2464</v>
      </c>
      <c r="M2218" s="442" t="s">
        <v>17190</v>
      </c>
      <c r="N2218" s="442" t="s">
        <v>2690</v>
      </c>
      <c r="O2218" s="442" t="s">
        <v>17191</v>
      </c>
    </row>
    <row r="2219" spans="1:15" s="442" customFormat="1" hidden="1" outlineLevel="1">
      <c r="A2219" s="442" t="s">
        <v>17192</v>
      </c>
      <c r="B2219" s="442" t="s">
        <v>17193</v>
      </c>
      <c r="C2219" s="442" t="s">
        <v>17193</v>
      </c>
      <c r="D2219" s="442" t="s">
        <v>17193</v>
      </c>
      <c r="E2219" s="442" t="s">
        <v>2509</v>
      </c>
      <c r="F2219" s="442">
        <v>2</v>
      </c>
      <c r="G2219" s="546">
        <v>36892</v>
      </c>
      <c r="H2219" s="546">
        <v>55153</v>
      </c>
      <c r="I2219" s="546">
        <v>39610</v>
      </c>
      <c r="J2219" s="442" t="s">
        <v>16075</v>
      </c>
      <c r="K2219" s="442">
        <v>1</v>
      </c>
      <c r="L2219" s="442" t="s">
        <v>2464</v>
      </c>
      <c r="M2219" s="442" t="s">
        <v>17194</v>
      </c>
      <c r="N2219" s="442" t="s">
        <v>2689</v>
      </c>
      <c r="O2219" s="442" t="s">
        <v>17195</v>
      </c>
    </row>
    <row r="2220" spans="1:15" s="442" customFormat="1" hidden="1" outlineLevel="1">
      <c r="A2220" s="442" t="s">
        <v>17196</v>
      </c>
      <c r="B2220" s="442" t="s">
        <v>17197</v>
      </c>
      <c r="C2220" s="442" t="s">
        <v>17197</v>
      </c>
      <c r="D2220" s="442" t="s">
        <v>17197</v>
      </c>
      <c r="E2220" s="442" t="s">
        <v>17192</v>
      </c>
      <c r="F2220" s="442">
        <v>3</v>
      </c>
      <c r="G2220" s="546">
        <v>36892</v>
      </c>
      <c r="H2220" s="546">
        <v>55153</v>
      </c>
      <c r="I2220" s="546">
        <v>39610</v>
      </c>
      <c r="J2220" s="442" t="s">
        <v>16075</v>
      </c>
      <c r="K2220" s="442">
        <v>1</v>
      </c>
      <c r="L2220" s="442" t="s">
        <v>2464</v>
      </c>
      <c r="M2220" s="442" t="s">
        <v>17198</v>
      </c>
      <c r="N2220" s="442" t="s">
        <v>2690</v>
      </c>
      <c r="O2220" s="442" t="s">
        <v>17199</v>
      </c>
    </row>
    <row r="2221" spans="1:15" s="442" customFormat="1" hidden="1" outlineLevel="1">
      <c r="A2221" s="442" t="s">
        <v>17200</v>
      </c>
      <c r="B2221" s="442" t="s">
        <v>17201</v>
      </c>
      <c r="C2221" s="442" t="s">
        <v>17201</v>
      </c>
      <c r="D2221" s="442" t="s">
        <v>17201</v>
      </c>
      <c r="E2221" s="442" t="s">
        <v>17192</v>
      </c>
      <c r="F2221" s="442">
        <v>3</v>
      </c>
      <c r="G2221" s="546">
        <v>36892</v>
      </c>
      <c r="H2221" s="546">
        <v>55153</v>
      </c>
      <c r="I2221" s="546">
        <v>39610</v>
      </c>
      <c r="J2221" s="442" t="s">
        <v>16075</v>
      </c>
      <c r="K2221" s="442">
        <v>1</v>
      </c>
      <c r="L2221" s="442" t="s">
        <v>2464</v>
      </c>
      <c r="M2221" s="442" t="s">
        <v>17202</v>
      </c>
      <c r="N2221" s="442" t="s">
        <v>2690</v>
      </c>
      <c r="O2221" s="442" t="s">
        <v>17203</v>
      </c>
    </row>
    <row r="2222" spans="1:15" s="442" customFormat="1" hidden="1" outlineLevel="1">
      <c r="A2222" s="442" t="s">
        <v>17204</v>
      </c>
      <c r="B2222" s="442" t="s">
        <v>17205</v>
      </c>
      <c r="C2222" s="442" t="s">
        <v>17205</v>
      </c>
      <c r="D2222" s="442" t="s">
        <v>17205</v>
      </c>
      <c r="E2222" s="442" t="s">
        <v>17192</v>
      </c>
      <c r="F2222" s="442">
        <v>3</v>
      </c>
      <c r="G2222" s="546">
        <v>36892</v>
      </c>
      <c r="H2222" s="546">
        <v>55153</v>
      </c>
      <c r="I2222" s="546">
        <v>39610</v>
      </c>
      <c r="J2222" s="442" t="s">
        <v>16075</v>
      </c>
      <c r="K2222" s="442">
        <v>1</v>
      </c>
      <c r="L2222" s="442" t="s">
        <v>2464</v>
      </c>
      <c r="M2222" s="442" t="s">
        <v>17206</v>
      </c>
      <c r="N2222" s="442" t="s">
        <v>2689</v>
      </c>
      <c r="O2222" s="442" t="s">
        <v>17207</v>
      </c>
    </row>
    <row r="2223" spans="1:15" s="442" customFormat="1" hidden="1" outlineLevel="1">
      <c r="A2223" s="442" t="s">
        <v>17208</v>
      </c>
      <c r="B2223" s="442" t="s">
        <v>17209</v>
      </c>
      <c r="C2223" s="442" t="s">
        <v>17209</v>
      </c>
      <c r="D2223" s="442" t="s">
        <v>17209</v>
      </c>
      <c r="E2223" s="442" t="s">
        <v>17204</v>
      </c>
      <c r="F2223" s="442">
        <v>4</v>
      </c>
      <c r="G2223" s="546">
        <v>36892</v>
      </c>
      <c r="H2223" s="546">
        <v>55153</v>
      </c>
      <c r="I2223" s="546">
        <v>39610</v>
      </c>
      <c r="J2223" s="442" t="s">
        <v>16075</v>
      </c>
      <c r="K2223" s="442">
        <v>1</v>
      </c>
      <c r="L2223" s="442" t="s">
        <v>2464</v>
      </c>
      <c r="M2223" s="442" t="s">
        <v>17210</v>
      </c>
      <c r="N2223" s="442" t="s">
        <v>2690</v>
      </c>
      <c r="O2223" s="442" t="s">
        <v>17211</v>
      </c>
    </row>
    <row r="2224" spans="1:15" s="442" customFormat="1" hidden="1" outlineLevel="1">
      <c r="A2224" s="442" t="s">
        <v>17212</v>
      </c>
      <c r="B2224" s="442" t="s">
        <v>17213</v>
      </c>
      <c r="C2224" s="442" t="s">
        <v>17213</v>
      </c>
      <c r="D2224" s="442" t="s">
        <v>17213</v>
      </c>
      <c r="E2224" s="442" t="s">
        <v>17204</v>
      </c>
      <c r="F2224" s="442">
        <v>4</v>
      </c>
      <c r="G2224" s="546">
        <v>36892</v>
      </c>
      <c r="H2224" s="546">
        <v>55153</v>
      </c>
      <c r="I2224" s="546">
        <v>39610</v>
      </c>
      <c r="J2224" s="442" t="s">
        <v>16075</v>
      </c>
      <c r="K2224" s="442">
        <v>1</v>
      </c>
      <c r="L2224" s="442" t="s">
        <v>2464</v>
      </c>
      <c r="M2224" s="442" t="s">
        <v>17214</v>
      </c>
      <c r="N2224" s="442" t="s">
        <v>2690</v>
      </c>
      <c r="O2224" s="442" t="s">
        <v>17215</v>
      </c>
    </row>
    <row r="2225" spans="1:15" s="442" customFormat="1" hidden="1" outlineLevel="1">
      <c r="A2225" s="442" t="s">
        <v>17216</v>
      </c>
      <c r="B2225" s="442" t="s">
        <v>17217</v>
      </c>
      <c r="C2225" s="442" t="s">
        <v>17217</v>
      </c>
      <c r="D2225" s="442" t="s">
        <v>17217</v>
      </c>
      <c r="E2225" s="442" t="s">
        <v>2509</v>
      </c>
      <c r="F2225" s="442">
        <v>2</v>
      </c>
      <c r="G2225" s="546">
        <v>36892</v>
      </c>
      <c r="H2225" s="546">
        <v>55153</v>
      </c>
      <c r="I2225" s="546">
        <v>39610</v>
      </c>
      <c r="J2225" s="442" t="s">
        <v>16075</v>
      </c>
      <c r="K2225" s="442">
        <v>1</v>
      </c>
      <c r="L2225" s="442" t="s">
        <v>2464</v>
      </c>
      <c r="M2225" s="442" t="s">
        <v>17218</v>
      </c>
      <c r="N2225" s="442" t="s">
        <v>2689</v>
      </c>
      <c r="O2225" s="442" t="s">
        <v>17219</v>
      </c>
    </row>
    <row r="2226" spans="1:15" s="442" customFormat="1" hidden="1" outlineLevel="1">
      <c r="A2226" s="442" t="s">
        <v>17220</v>
      </c>
      <c r="B2226" s="442" t="s">
        <v>17221</v>
      </c>
      <c r="C2226" s="442" t="s">
        <v>17221</v>
      </c>
      <c r="D2226" s="442" t="s">
        <v>17221</v>
      </c>
      <c r="E2226" s="442" t="s">
        <v>17216</v>
      </c>
      <c r="F2226" s="442">
        <v>3</v>
      </c>
      <c r="G2226" s="546">
        <v>36892</v>
      </c>
      <c r="H2226" s="546">
        <v>55153</v>
      </c>
      <c r="I2226" s="546">
        <v>39610</v>
      </c>
      <c r="J2226" s="442" t="s">
        <v>16075</v>
      </c>
      <c r="K2226" s="442">
        <v>1</v>
      </c>
      <c r="L2226" s="442" t="s">
        <v>2464</v>
      </c>
      <c r="M2226" s="442" t="s">
        <v>17222</v>
      </c>
      <c r="N2226" s="442" t="s">
        <v>2690</v>
      </c>
      <c r="O2226" s="442" t="s">
        <v>17223</v>
      </c>
    </row>
    <row r="2227" spans="1:15" s="442" customFormat="1" hidden="1" outlineLevel="1">
      <c r="A2227" s="442" t="s">
        <v>17224</v>
      </c>
      <c r="B2227" s="442" t="s">
        <v>17225</v>
      </c>
      <c r="C2227" s="442" t="s">
        <v>17225</v>
      </c>
      <c r="D2227" s="442" t="s">
        <v>17225</v>
      </c>
      <c r="E2227" s="442" t="s">
        <v>17216</v>
      </c>
      <c r="F2227" s="442">
        <v>3</v>
      </c>
      <c r="G2227" s="546">
        <v>36892</v>
      </c>
      <c r="H2227" s="546">
        <v>55153</v>
      </c>
      <c r="I2227" s="546">
        <v>39610</v>
      </c>
      <c r="J2227" s="442" t="s">
        <v>16075</v>
      </c>
      <c r="K2227" s="442">
        <v>1</v>
      </c>
      <c r="L2227" s="442" t="s">
        <v>2464</v>
      </c>
      <c r="M2227" s="442" t="s">
        <v>17226</v>
      </c>
      <c r="N2227" s="442" t="s">
        <v>2690</v>
      </c>
      <c r="O2227" s="442" t="s">
        <v>17227</v>
      </c>
    </row>
    <row r="2228" spans="1:15" s="442" customFormat="1" hidden="1" outlineLevel="1">
      <c r="A2228" s="442" t="s">
        <v>17228</v>
      </c>
      <c r="B2228" s="442" t="s">
        <v>17229</v>
      </c>
      <c r="C2228" s="442" t="s">
        <v>17229</v>
      </c>
      <c r="D2228" s="442" t="s">
        <v>17229</v>
      </c>
      <c r="E2228" s="442" t="s">
        <v>17216</v>
      </c>
      <c r="F2228" s="442">
        <v>3</v>
      </c>
      <c r="G2228" s="546">
        <v>36892</v>
      </c>
      <c r="H2228" s="546">
        <v>55153</v>
      </c>
      <c r="I2228" s="546">
        <v>39610</v>
      </c>
      <c r="J2228" s="442" t="s">
        <v>16075</v>
      </c>
      <c r="K2228" s="442">
        <v>1</v>
      </c>
      <c r="L2228" s="442" t="s">
        <v>2464</v>
      </c>
      <c r="M2228" s="442" t="s">
        <v>17230</v>
      </c>
      <c r="N2228" s="442" t="s">
        <v>2690</v>
      </c>
      <c r="O2228" s="442" t="s">
        <v>17231</v>
      </c>
    </row>
    <row r="2229" spans="1:15" s="442" customFormat="1" hidden="1" outlineLevel="1">
      <c r="A2229" s="442" t="s">
        <v>2557</v>
      </c>
      <c r="B2229" s="442" t="s">
        <v>17232</v>
      </c>
      <c r="C2229" s="442" t="s">
        <v>17232</v>
      </c>
      <c r="D2229" s="442" t="s">
        <v>17232</v>
      </c>
      <c r="E2229" s="442" t="s">
        <v>2464</v>
      </c>
      <c r="F2229" s="442">
        <v>0</v>
      </c>
      <c r="G2229" s="546">
        <v>36892</v>
      </c>
      <c r="H2229" s="546">
        <v>55153</v>
      </c>
      <c r="I2229" s="546">
        <v>39610</v>
      </c>
      <c r="J2229" s="442" t="s">
        <v>16075</v>
      </c>
      <c r="K2229" s="442">
        <v>1</v>
      </c>
      <c r="L2229" s="442" t="s">
        <v>2464</v>
      </c>
      <c r="M2229" s="442" t="s">
        <v>17233</v>
      </c>
      <c r="N2229" s="442" t="s">
        <v>2689</v>
      </c>
      <c r="O2229" s="442" t="s">
        <v>17234</v>
      </c>
    </row>
    <row r="2230" spans="1:15" s="442" customFormat="1" hidden="1" outlineLevel="1">
      <c r="A2230" s="442" t="s">
        <v>2543</v>
      </c>
      <c r="B2230" s="442" t="s">
        <v>17235</v>
      </c>
      <c r="C2230" s="442" t="s">
        <v>17235</v>
      </c>
      <c r="D2230" s="442" t="s">
        <v>17235</v>
      </c>
      <c r="E2230" s="442" t="s">
        <v>2557</v>
      </c>
      <c r="F2230" s="442">
        <v>1</v>
      </c>
      <c r="G2230" s="546">
        <v>36892</v>
      </c>
      <c r="H2230" s="546">
        <v>55153</v>
      </c>
      <c r="I2230" s="546">
        <v>39610</v>
      </c>
      <c r="J2230" s="442" t="s">
        <v>16075</v>
      </c>
      <c r="K2230" s="442">
        <v>1</v>
      </c>
      <c r="L2230" s="442" t="s">
        <v>2464</v>
      </c>
      <c r="M2230" s="442" t="s">
        <v>17236</v>
      </c>
      <c r="N2230" s="442" t="s">
        <v>2689</v>
      </c>
      <c r="O2230" s="442" t="s">
        <v>17237</v>
      </c>
    </row>
    <row r="2231" spans="1:15" s="442" customFormat="1" hidden="1" outlineLevel="1">
      <c r="A2231" s="442" t="s">
        <v>17238</v>
      </c>
      <c r="B2231" s="442" t="s">
        <v>17239</v>
      </c>
      <c r="C2231" s="442" t="s">
        <v>17239</v>
      </c>
      <c r="D2231" s="442" t="s">
        <v>17239</v>
      </c>
      <c r="E2231" s="442" t="s">
        <v>2543</v>
      </c>
      <c r="F2231" s="442">
        <v>2</v>
      </c>
      <c r="G2231" s="546">
        <v>36892</v>
      </c>
      <c r="H2231" s="546">
        <v>55153</v>
      </c>
      <c r="I2231" s="546">
        <v>39610</v>
      </c>
      <c r="J2231" s="442" t="s">
        <v>16075</v>
      </c>
      <c r="K2231" s="442">
        <v>1</v>
      </c>
      <c r="L2231" s="442" t="s">
        <v>2464</v>
      </c>
      <c r="M2231" s="442" t="s">
        <v>17240</v>
      </c>
      <c r="N2231" s="442" t="s">
        <v>2689</v>
      </c>
      <c r="O2231" s="442" t="s">
        <v>17241</v>
      </c>
    </row>
    <row r="2232" spans="1:15" s="442" customFormat="1" hidden="1" outlineLevel="1">
      <c r="A2232" s="442" t="s">
        <v>17242</v>
      </c>
      <c r="B2232" s="442" t="s">
        <v>17243</v>
      </c>
      <c r="C2232" s="442" t="s">
        <v>17243</v>
      </c>
      <c r="D2232" s="442" t="s">
        <v>17243</v>
      </c>
      <c r="E2232" s="442" t="s">
        <v>17238</v>
      </c>
      <c r="F2232" s="442">
        <v>3</v>
      </c>
      <c r="G2232" s="546">
        <v>36892</v>
      </c>
      <c r="H2232" s="546">
        <v>55153</v>
      </c>
      <c r="I2232" s="546">
        <v>39610</v>
      </c>
      <c r="J2232" s="442" t="s">
        <v>16075</v>
      </c>
      <c r="K2232" s="442">
        <v>1</v>
      </c>
      <c r="L2232" s="442" t="s">
        <v>2464</v>
      </c>
      <c r="M2232" s="442" t="s">
        <v>17244</v>
      </c>
      <c r="N2232" s="442" t="s">
        <v>2689</v>
      </c>
      <c r="O2232" s="442" t="s">
        <v>17245</v>
      </c>
    </row>
    <row r="2233" spans="1:15" s="442" customFormat="1" hidden="1" outlineLevel="1">
      <c r="A2233" s="442" t="s">
        <v>17246</v>
      </c>
      <c r="B2233" s="442" t="s">
        <v>17247</v>
      </c>
      <c r="C2233" s="442" t="s">
        <v>17247</v>
      </c>
      <c r="D2233" s="442" t="s">
        <v>17247</v>
      </c>
      <c r="E2233" s="442" t="s">
        <v>17242</v>
      </c>
      <c r="F2233" s="442">
        <v>4</v>
      </c>
      <c r="G2233" s="546">
        <v>36892</v>
      </c>
      <c r="H2233" s="546">
        <v>55153</v>
      </c>
      <c r="I2233" s="546">
        <v>39610</v>
      </c>
      <c r="J2233" s="442" t="s">
        <v>16075</v>
      </c>
      <c r="K2233" s="442">
        <v>1</v>
      </c>
      <c r="L2233" s="442" t="s">
        <v>2464</v>
      </c>
      <c r="M2233" s="442" t="s">
        <v>17248</v>
      </c>
      <c r="N2233" s="442" t="s">
        <v>2690</v>
      </c>
      <c r="O2233" s="442" t="s">
        <v>17249</v>
      </c>
    </row>
    <row r="2234" spans="1:15" s="442" customFormat="1" hidden="1" outlineLevel="1">
      <c r="A2234" s="442" t="s">
        <v>17250</v>
      </c>
      <c r="B2234" s="442" t="s">
        <v>17251</v>
      </c>
      <c r="C2234" s="442" t="s">
        <v>17251</v>
      </c>
      <c r="D2234" s="442" t="s">
        <v>17251</v>
      </c>
      <c r="E2234" s="442" t="s">
        <v>17242</v>
      </c>
      <c r="F2234" s="442">
        <v>4</v>
      </c>
      <c r="G2234" s="546">
        <v>36892</v>
      </c>
      <c r="H2234" s="546">
        <v>55153</v>
      </c>
      <c r="I2234" s="546">
        <v>39610</v>
      </c>
      <c r="J2234" s="442" t="s">
        <v>16075</v>
      </c>
      <c r="K2234" s="442">
        <v>1</v>
      </c>
      <c r="L2234" s="442" t="s">
        <v>2464</v>
      </c>
      <c r="M2234" s="442" t="s">
        <v>17252</v>
      </c>
      <c r="N2234" s="442" t="s">
        <v>2690</v>
      </c>
      <c r="O2234" s="442" t="s">
        <v>17253</v>
      </c>
    </row>
    <row r="2235" spans="1:15" s="442" customFormat="1" hidden="1" outlineLevel="1">
      <c r="A2235" s="442" t="s">
        <v>17254</v>
      </c>
      <c r="B2235" s="442" t="s">
        <v>17255</v>
      </c>
      <c r="C2235" s="442" t="s">
        <v>17255</v>
      </c>
      <c r="D2235" s="442" t="s">
        <v>17255</v>
      </c>
      <c r="E2235" s="442" t="s">
        <v>17238</v>
      </c>
      <c r="F2235" s="442">
        <v>3</v>
      </c>
      <c r="G2235" s="546">
        <v>36892</v>
      </c>
      <c r="H2235" s="546">
        <v>55153</v>
      </c>
      <c r="I2235" s="546">
        <v>39610</v>
      </c>
      <c r="J2235" s="442" t="s">
        <v>16075</v>
      </c>
      <c r="K2235" s="442">
        <v>1</v>
      </c>
      <c r="L2235" s="442" t="s">
        <v>2464</v>
      </c>
      <c r="M2235" s="442" t="s">
        <v>17256</v>
      </c>
      <c r="N2235" s="442" t="s">
        <v>2690</v>
      </c>
      <c r="O2235" s="442" t="s">
        <v>17257</v>
      </c>
    </row>
    <row r="2236" spans="1:15" s="442" customFormat="1" hidden="1" outlineLevel="1">
      <c r="A2236" s="442" t="s">
        <v>17258</v>
      </c>
      <c r="B2236" s="442" t="s">
        <v>17259</v>
      </c>
      <c r="C2236" s="442" t="s">
        <v>17259</v>
      </c>
      <c r="D2236" s="442" t="s">
        <v>17259</v>
      </c>
      <c r="E2236" s="442" t="s">
        <v>17238</v>
      </c>
      <c r="F2236" s="442">
        <v>3</v>
      </c>
      <c r="G2236" s="546">
        <v>36892</v>
      </c>
      <c r="H2236" s="546">
        <v>55153</v>
      </c>
      <c r="I2236" s="546">
        <v>39610</v>
      </c>
      <c r="J2236" s="442" t="s">
        <v>16075</v>
      </c>
      <c r="K2236" s="442">
        <v>1</v>
      </c>
      <c r="L2236" s="442" t="s">
        <v>2464</v>
      </c>
      <c r="M2236" s="442" t="s">
        <v>17260</v>
      </c>
      <c r="N2236" s="442" t="s">
        <v>2690</v>
      </c>
      <c r="O2236" s="442" t="s">
        <v>17261</v>
      </c>
    </row>
    <row r="2237" spans="1:15" s="442" customFormat="1" hidden="1" outlineLevel="1">
      <c r="A2237" s="442" t="s">
        <v>17262</v>
      </c>
      <c r="B2237" s="442" t="s">
        <v>17263</v>
      </c>
      <c r="C2237" s="442" t="s">
        <v>17263</v>
      </c>
      <c r="D2237" s="442" t="s">
        <v>17263</v>
      </c>
      <c r="E2237" s="442" t="s">
        <v>2543</v>
      </c>
      <c r="F2237" s="442">
        <v>2</v>
      </c>
      <c r="G2237" s="546">
        <v>36892</v>
      </c>
      <c r="H2237" s="546">
        <v>55153</v>
      </c>
      <c r="I2237" s="546">
        <v>39610</v>
      </c>
      <c r="J2237" s="442" t="s">
        <v>16075</v>
      </c>
      <c r="K2237" s="442">
        <v>1</v>
      </c>
      <c r="L2237" s="442" t="s">
        <v>2464</v>
      </c>
      <c r="M2237" s="442" t="s">
        <v>17264</v>
      </c>
      <c r="N2237" s="442" t="s">
        <v>2689</v>
      </c>
      <c r="O2237" s="442" t="s">
        <v>17265</v>
      </c>
    </row>
    <row r="2238" spans="1:15" s="442" customFormat="1" hidden="1" outlineLevel="1">
      <c r="A2238" s="442" t="s">
        <v>17266</v>
      </c>
      <c r="B2238" s="442" t="s">
        <v>17267</v>
      </c>
      <c r="C2238" s="442" t="s">
        <v>17267</v>
      </c>
      <c r="D2238" s="442" t="s">
        <v>17267</v>
      </c>
      <c r="E2238" s="442" t="s">
        <v>17262</v>
      </c>
      <c r="F2238" s="442">
        <v>3</v>
      </c>
      <c r="G2238" s="546">
        <v>36892</v>
      </c>
      <c r="H2238" s="546">
        <v>55153</v>
      </c>
      <c r="I2238" s="546">
        <v>39610</v>
      </c>
      <c r="J2238" s="442" t="s">
        <v>16075</v>
      </c>
      <c r="K2238" s="442">
        <v>1</v>
      </c>
      <c r="L2238" s="442" t="s">
        <v>2464</v>
      </c>
      <c r="M2238" s="442" t="s">
        <v>17268</v>
      </c>
      <c r="N2238" s="442" t="s">
        <v>2690</v>
      </c>
      <c r="O2238" s="442" t="s">
        <v>17269</v>
      </c>
    </row>
    <row r="2239" spans="1:15" s="442" customFormat="1" hidden="1" outlineLevel="1">
      <c r="A2239" s="442" t="s">
        <v>17270</v>
      </c>
      <c r="B2239" s="442" t="s">
        <v>17271</v>
      </c>
      <c r="C2239" s="442" t="s">
        <v>17271</v>
      </c>
      <c r="D2239" s="442" t="s">
        <v>17271</v>
      </c>
      <c r="E2239" s="442" t="s">
        <v>17262</v>
      </c>
      <c r="F2239" s="442">
        <v>3</v>
      </c>
      <c r="G2239" s="546">
        <v>36892</v>
      </c>
      <c r="H2239" s="546">
        <v>55153</v>
      </c>
      <c r="I2239" s="546">
        <v>39610</v>
      </c>
      <c r="J2239" s="442" t="s">
        <v>16075</v>
      </c>
      <c r="K2239" s="442">
        <v>1</v>
      </c>
      <c r="L2239" s="442" t="s">
        <v>2464</v>
      </c>
      <c r="M2239" s="442" t="s">
        <v>17272</v>
      </c>
      <c r="N2239" s="442" t="s">
        <v>2690</v>
      </c>
      <c r="O2239" s="442" t="s">
        <v>17273</v>
      </c>
    </row>
    <row r="2240" spans="1:15" s="442" customFormat="1" hidden="1" outlineLevel="1">
      <c r="A2240" s="442" t="s">
        <v>17274</v>
      </c>
      <c r="B2240" s="442" t="s">
        <v>17275</v>
      </c>
      <c r="C2240" s="442" t="s">
        <v>17275</v>
      </c>
      <c r="D2240" s="442" t="s">
        <v>17275</v>
      </c>
      <c r="E2240" s="442" t="s">
        <v>17262</v>
      </c>
      <c r="F2240" s="442">
        <v>3</v>
      </c>
      <c r="G2240" s="546">
        <v>36892</v>
      </c>
      <c r="H2240" s="546">
        <v>55153</v>
      </c>
      <c r="I2240" s="546">
        <v>39610</v>
      </c>
      <c r="J2240" s="442" t="s">
        <v>16075</v>
      </c>
      <c r="K2240" s="442">
        <v>1</v>
      </c>
      <c r="L2240" s="442" t="s">
        <v>2464</v>
      </c>
      <c r="M2240" s="442" t="s">
        <v>17276</v>
      </c>
      <c r="N2240" s="442" t="s">
        <v>2690</v>
      </c>
      <c r="O2240" s="442" t="s">
        <v>17277</v>
      </c>
    </row>
    <row r="2241" spans="1:15" s="442" customFormat="1" hidden="1" outlineLevel="1">
      <c r="A2241" s="442" t="s">
        <v>17278</v>
      </c>
      <c r="B2241" s="442" t="s">
        <v>17279</v>
      </c>
      <c r="C2241" s="442" t="s">
        <v>17279</v>
      </c>
      <c r="D2241" s="442" t="s">
        <v>17279</v>
      </c>
      <c r="E2241" s="442" t="s">
        <v>17262</v>
      </c>
      <c r="F2241" s="442">
        <v>3</v>
      </c>
      <c r="G2241" s="546">
        <v>36892</v>
      </c>
      <c r="H2241" s="546">
        <v>55153</v>
      </c>
      <c r="I2241" s="546">
        <v>39610</v>
      </c>
      <c r="J2241" s="442" t="s">
        <v>16075</v>
      </c>
      <c r="K2241" s="442">
        <v>1</v>
      </c>
      <c r="L2241" s="442" t="s">
        <v>2464</v>
      </c>
      <c r="M2241" s="442" t="s">
        <v>17280</v>
      </c>
      <c r="N2241" s="442" t="s">
        <v>2690</v>
      </c>
      <c r="O2241" s="442" t="s">
        <v>17281</v>
      </c>
    </row>
    <row r="2242" spans="1:15" s="442" customFormat="1" hidden="1" outlineLevel="1">
      <c r="A2242" s="442" t="s">
        <v>17282</v>
      </c>
      <c r="B2242" s="442" t="s">
        <v>17283</v>
      </c>
      <c r="C2242" s="442" t="s">
        <v>17283</v>
      </c>
      <c r="D2242" s="442" t="s">
        <v>17283</v>
      </c>
      <c r="E2242" s="442" t="s">
        <v>17262</v>
      </c>
      <c r="F2242" s="442">
        <v>3</v>
      </c>
      <c r="G2242" s="546">
        <v>36892</v>
      </c>
      <c r="H2242" s="546">
        <v>55153</v>
      </c>
      <c r="I2242" s="546">
        <v>39610</v>
      </c>
      <c r="J2242" s="442" t="s">
        <v>16075</v>
      </c>
      <c r="K2242" s="442">
        <v>1</v>
      </c>
      <c r="L2242" s="442" t="s">
        <v>2464</v>
      </c>
      <c r="M2242" s="442" t="s">
        <v>17284</v>
      </c>
      <c r="N2242" s="442" t="s">
        <v>2690</v>
      </c>
      <c r="O2242" s="442" t="s">
        <v>17285</v>
      </c>
    </row>
    <row r="2243" spans="1:15" s="442" customFormat="1" hidden="1" outlineLevel="1">
      <c r="A2243" s="442" t="s">
        <v>2547</v>
      </c>
      <c r="B2243" s="442" t="s">
        <v>17286</v>
      </c>
      <c r="C2243" s="442" t="s">
        <v>17286</v>
      </c>
      <c r="D2243" s="442" t="s">
        <v>17286</v>
      </c>
      <c r="E2243" s="442" t="s">
        <v>2557</v>
      </c>
      <c r="F2243" s="442">
        <v>1</v>
      </c>
      <c r="G2243" s="546">
        <v>36892</v>
      </c>
      <c r="H2243" s="546">
        <v>55153</v>
      </c>
      <c r="I2243" s="546">
        <v>39610</v>
      </c>
      <c r="J2243" s="442" t="s">
        <v>16075</v>
      </c>
      <c r="K2243" s="442">
        <v>1</v>
      </c>
      <c r="L2243" s="442" t="s">
        <v>2464</v>
      </c>
      <c r="M2243" s="442" t="s">
        <v>17287</v>
      </c>
      <c r="N2243" s="442" t="s">
        <v>2689</v>
      </c>
      <c r="O2243" s="442" t="s">
        <v>17288</v>
      </c>
    </row>
    <row r="2244" spans="1:15" s="442" customFormat="1" hidden="1" outlineLevel="1">
      <c r="A2244" s="442" t="s">
        <v>17289</v>
      </c>
      <c r="B2244" s="442" t="s">
        <v>17290</v>
      </c>
      <c r="C2244" s="442" t="s">
        <v>17290</v>
      </c>
      <c r="D2244" s="442" t="s">
        <v>17290</v>
      </c>
      <c r="E2244" s="442" t="s">
        <v>2547</v>
      </c>
      <c r="F2244" s="442">
        <v>2</v>
      </c>
      <c r="G2244" s="546">
        <v>36892</v>
      </c>
      <c r="H2244" s="546">
        <v>55153</v>
      </c>
      <c r="I2244" s="546">
        <v>39610</v>
      </c>
      <c r="J2244" s="442" t="s">
        <v>16075</v>
      </c>
      <c r="K2244" s="442">
        <v>1</v>
      </c>
      <c r="L2244" s="442" t="s">
        <v>2464</v>
      </c>
      <c r="M2244" s="442" t="s">
        <v>17291</v>
      </c>
      <c r="N2244" s="442" t="s">
        <v>2689</v>
      </c>
      <c r="O2244" s="442" t="s">
        <v>17292</v>
      </c>
    </row>
    <row r="2245" spans="1:15" s="442" customFormat="1" hidden="1" outlineLevel="1">
      <c r="A2245" s="442" t="s">
        <v>17293</v>
      </c>
      <c r="B2245" s="442" t="s">
        <v>17290</v>
      </c>
      <c r="C2245" s="442" t="s">
        <v>17290</v>
      </c>
      <c r="D2245" s="442" t="s">
        <v>17290</v>
      </c>
      <c r="E2245" s="442" t="s">
        <v>17289</v>
      </c>
      <c r="F2245" s="442">
        <v>3</v>
      </c>
      <c r="G2245" s="546">
        <v>36892</v>
      </c>
      <c r="H2245" s="546">
        <v>55153</v>
      </c>
      <c r="I2245" s="546">
        <v>39610</v>
      </c>
      <c r="J2245" s="442" t="s">
        <v>16075</v>
      </c>
      <c r="K2245" s="442">
        <v>1</v>
      </c>
      <c r="L2245" s="442" t="s">
        <v>2464</v>
      </c>
      <c r="M2245" s="442" t="s">
        <v>17294</v>
      </c>
      <c r="N2245" s="442" t="s">
        <v>2690</v>
      </c>
      <c r="O2245" s="442" t="s">
        <v>17292</v>
      </c>
    </row>
    <row r="2246" spans="1:15" s="442" customFormat="1" hidden="1" outlineLevel="1">
      <c r="A2246" s="442" t="s">
        <v>17295</v>
      </c>
      <c r="B2246" s="442" t="s">
        <v>17296</v>
      </c>
      <c r="C2246" s="442" t="s">
        <v>17296</v>
      </c>
      <c r="D2246" s="442" t="s">
        <v>17296</v>
      </c>
      <c r="E2246" s="442" t="s">
        <v>2547</v>
      </c>
      <c r="F2246" s="442">
        <v>2</v>
      </c>
      <c r="G2246" s="546">
        <v>36892</v>
      </c>
      <c r="H2246" s="546">
        <v>55153</v>
      </c>
      <c r="I2246" s="546">
        <v>39610</v>
      </c>
      <c r="J2246" s="442" t="s">
        <v>16075</v>
      </c>
      <c r="K2246" s="442">
        <v>1</v>
      </c>
      <c r="L2246" s="442" t="s">
        <v>2464</v>
      </c>
      <c r="M2246" s="442" t="s">
        <v>17297</v>
      </c>
      <c r="N2246" s="442" t="s">
        <v>2689</v>
      </c>
      <c r="O2246" s="442" t="s">
        <v>17298</v>
      </c>
    </row>
    <row r="2247" spans="1:15" s="442" customFormat="1" hidden="1" outlineLevel="1">
      <c r="A2247" s="442" t="s">
        <v>17299</v>
      </c>
      <c r="B2247" s="442" t="s">
        <v>17300</v>
      </c>
      <c r="C2247" s="442" t="s">
        <v>17300</v>
      </c>
      <c r="D2247" s="442" t="s">
        <v>17300</v>
      </c>
      <c r="E2247" s="442" t="s">
        <v>17295</v>
      </c>
      <c r="F2247" s="442">
        <v>3</v>
      </c>
      <c r="G2247" s="546">
        <v>36892</v>
      </c>
      <c r="H2247" s="546">
        <v>55153</v>
      </c>
      <c r="I2247" s="546">
        <v>39610</v>
      </c>
      <c r="J2247" s="442" t="s">
        <v>16075</v>
      </c>
      <c r="K2247" s="442">
        <v>1</v>
      </c>
      <c r="L2247" s="442" t="s">
        <v>2464</v>
      </c>
      <c r="M2247" s="442" t="s">
        <v>17301</v>
      </c>
      <c r="N2247" s="442" t="s">
        <v>2689</v>
      </c>
      <c r="O2247" s="442" t="s">
        <v>17302</v>
      </c>
    </row>
    <row r="2248" spans="1:15" s="442" customFormat="1" hidden="1" outlineLevel="1">
      <c r="A2248" s="442" t="s">
        <v>17303</v>
      </c>
      <c r="B2248" s="442" t="s">
        <v>17304</v>
      </c>
      <c r="C2248" s="442" t="s">
        <v>17304</v>
      </c>
      <c r="D2248" s="442" t="s">
        <v>17304</v>
      </c>
      <c r="E2248" s="442" t="s">
        <v>17299</v>
      </c>
      <c r="F2248" s="442">
        <v>4</v>
      </c>
      <c r="G2248" s="546">
        <v>36892</v>
      </c>
      <c r="H2248" s="546">
        <v>55153</v>
      </c>
      <c r="I2248" s="546">
        <v>39610</v>
      </c>
      <c r="J2248" s="442" t="s">
        <v>16075</v>
      </c>
      <c r="K2248" s="442">
        <v>1</v>
      </c>
      <c r="L2248" s="442" t="s">
        <v>2464</v>
      </c>
      <c r="M2248" s="442" t="s">
        <v>17305</v>
      </c>
      <c r="N2248" s="442" t="s">
        <v>2690</v>
      </c>
      <c r="O2248" s="442" t="s">
        <v>17306</v>
      </c>
    </row>
    <row r="2249" spans="1:15" s="442" customFormat="1" hidden="1" outlineLevel="1">
      <c r="A2249" s="442" t="s">
        <v>17307</v>
      </c>
      <c r="B2249" s="442" t="s">
        <v>17308</v>
      </c>
      <c r="C2249" s="442" t="s">
        <v>17308</v>
      </c>
      <c r="D2249" s="442" t="s">
        <v>17308</v>
      </c>
      <c r="E2249" s="442" t="s">
        <v>17299</v>
      </c>
      <c r="F2249" s="442">
        <v>4</v>
      </c>
      <c r="G2249" s="546">
        <v>36892</v>
      </c>
      <c r="H2249" s="546">
        <v>55153</v>
      </c>
      <c r="I2249" s="546">
        <v>39610</v>
      </c>
      <c r="J2249" s="442" t="s">
        <v>16075</v>
      </c>
      <c r="K2249" s="442">
        <v>1</v>
      </c>
      <c r="L2249" s="442" t="s">
        <v>2464</v>
      </c>
      <c r="M2249" s="442" t="s">
        <v>17309</v>
      </c>
      <c r="N2249" s="442" t="s">
        <v>2690</v>
      </c>
      <c r="O2249" s="442" t="s">
        <v>17310</v>
      </c>
    </row>
    <row r="2250" spans="1:15" s="442" customFormat="1" hidden="1" outlineLevel="1">
      <c r="A2250" s="442" t="s">
        <v>17311</v>
      </c>
      <c r="B2250" s="442" t="s">
        <v>17312</v>
      </c>
      <c r="C2250" s="442" t="s">
        <v>17312</v>
      </c>
      <c r="D2250" s="442" t="s">
        <v>17312</v>
      </c>
      <c r="E2250" s="442" t="s">
        <v>17295</v>
      </c>
      <c r="F2250" s="442">
        <v>3</v>
      </c>
      <c r="G2250" s="546">
        <v>36892</v>
      </c>
      <c r="H2250" s="546">
        <v>55153</v>
      </c>
      <c r="I2250" s="546">
        <v>39610</v>
      </c>
      <c r="J2250" s="442" t="s">
        <v>16075</v>
      </c>
      <c r="K2250" s="442">
        <v>1</v>
      </c>
      <c r="L2250" s="442" t="s">
        <v>2464</v>
      </c>
      <c r="M2250" s="442" t="s">
        <v>17313</v>
      </c>
      <c r="N2250" s="442" t="s">
        <v>2690</v>
      </c>
      <c r="O2250" s="442" t="s">
        <v>17314</v>
      </c>
    </row>
    <row r="2251" spans="1:15" s="442" customFormat="1" hidden="1" outlineLevel="1">
      <c r="A2251" s="442" t="s">
        <v>17315</v>
      </c>
      <c r="B2251" s="442" t="s">
        <v>17316</v>
      </c>
      <c r="C2251" s="442" t="s">
        <v>17316</v>
      </c>
      <c r="D2251" s="442" t="s">
        <v>17316</v>
      </c>
      <c r="E2251" s="442" t="s">
        <v>2547</v>
      </c>
      <c r="F2251" s="442">
        <v>2</v>
      </c>
      <c r="G2251" s="546">
        <v>36892</v>
      </c>
      <c r="H2251" s="546">
        <v>55153</v>
      </c>
      <c r="I2251" s="546">
        <v>39610</v>
      </c>
      <c r="J2251" s="442" t="s">
        <v>16075</v>
      </c>
      <c r="K2251" s="442">
        <v>1</v>
      </c>
      <c r="L2251" s="442" t="s">
        <v>2464</v>
      </c>
      <c r="M2251" s="442" t="s">
        <v>17317</v>
      </c>
      <c r="N2251" s="442" t="s">
        <v>2689</v>
      </c>
      <c r="O2251" s="442" t="s">
        <v>17318</v>
      </c>
    </row>
    <row r="2252" spans="1:15" s="442" customFormat="1" hidden="1" outlineLevel="1">
      <c r="A2252" s="442" t="s">
        <v>17319</v>
      </c>
      <c r="B2252" s="442" t="s">
        <v>17320</v>
      </c>
      <c r="C2252" s="442" t="s">
        <v>17320</v>
      </c>
      <c r="D2252" s="442" t="s">
        <v>17321</v>
      </c>
      <c r="E2252" s="442" t="s">
        <v>17315</v>
      </c>
      <c r="F2252" s="442">
        <v>3</v>
      </c>
      <c r="G2252" s="546">
        <v>36892</v>
      </c>
      <c r="H2252" s="546">
        <v>55153</v>
      </c>
      <c r="I2252" s="546">
        <v>39610</v>
      </c>
      <c r="J2252" s="442" t="s">
        <v>16075</v>
      </c>
      <c r="K2252" s="442">
        <v>1</v>
      </c>
      <c r="L2252" s="442" t="s">
        <v>2464</v>
      </c>
      <c r="M2252" s="442" t="s">
        <v>17322</v>
      </c>
      <c r="N2252" s="442" t="s">
        <v>2689</v>
      </c>
      <c r="O2252" s="442" t="s">
        <v>17323</v>
      </c>
    </row>
    <row r="2253" spans="1:15" s="442" customFormat="1" hidden="1" outlineLevel="1">
      <c r="A2253" s="442" t="s">
        <v>17324</v>
      </c>
      <c r="B2253" s="442" t="s">
        <v>17325</v>
      </c>
      <c r="C2253" s="442" t="s">
        <v>17325</v>
      </c>
      <c r="D2253" s="442" t="s">
        <v>17325</v>
      </c>
      <c r="E2253" s="442" t="s">
        <v>17319</v>
      </c>
      <c r="F2253" s="442">
        <v>4</v>
      </c>
      <c r="G2253" s="546">
        <v>36892</v>
      </c>
      <c r="H2253" s="546">
        <v>55153</v>
      </c>
      <c r="I2253" s="546">
        <v>39610</v>
      </c>
      <c r="J2253" s="442" t="s">
        <v>16075</v>
      </c>
      <c r="K2253" s="442">
        <v>1</v>
      </c>
      <c r="L2253" s="442" t="s">
        <v>2464</v>
      </c>
      <c r="M2253" s="442" t="s">
        <v>17326</v>
      </c>
      <c r="N2253" s="442" t="s">
        <v>2690</v>
      </c>
      <c r="O2253" s="442" t="s">
        <v>17327</v>
      </c>
    </row>
    <row r="2254" spans="1:15" s="442" customFormat="1" hidden="1" outlineLevel="1">
      <c r="A2254" s="442" t="s">
        <v>17328</v>
      </c>
      <c r="B2254" s="442" t="s">
        <v>17329</v>
      </c>
      <c r="C2254" s="442" t="s">
        <v>17329</v>
      </c>
      <c r="D2254" s="442" t="s">
        <v>17329</v>
      </c>
      <c r="E2254" s="442" t="s">
        <v>17319</v>
      </c>
      <c r="F2254" s="442">
        <v>4</v>
      </c>
      <c r="G2254" s="546">
        <v>36892</v>
      </c>
      <c r="H2254" s="546">
        <v>55153</v>
      </c>
      <c r="I2254" s="546">
        <v>39610</v>
      </c>
      <c r="J2254" s="442" t="s">
        <v>16075</v>
      </c>
      <c r="K2254" s="442">
        <v>1</v>
      </c>
      <c r="L2254" s="442" t="s">
        <v>2464</v>
      </c>
      <c r="M2254" s="442" t="s">
        <v>17330</v>
      </c>
      <c r="N2254" s="442" t="s">
        <v>2690</v>
      </c>
      <c r="O2254" s="442" t="s">
        <v>17331</v>
      </c>
    </row>
    <row r="2255" spans="1:15" s="442" customFormat="1" hidden="1" outlineLevel="1">
      <c r="A2255" s="442" t="s">
        <v>17332</v>
      </c>
      <c r="B2255" s="442" t="s">
        <v>17333</v>
      </c>
      <c r="C2255" s="442" t="s">
        <v>17333</v>
      </c>
      <c r="D2255" s="442" t="s">
        <v>17333</v>
      </c>
      <c r="E2255" s="442" t="s">
        <v>17315</v>
      </c>
      <c r="F2255" s="442">
        <v>3</v>
      </c>
      <c r="G2255" s="546">
        <v>36892</v>
      </c>
      <c r="H2255" s="546">
        <v>55153</v>
      </c>
      <c r="I2255" s="546">
        <v>39610</v>
      </c>
      <c r="J2255" s="442" t="s">
        <v>16075</v>
      </c>
      <c r="K2255" s="442">
        <v>1</v>
      </c>
      <c r="L2255" s="442" t="s">
        <v>2464</v>
      </c>
      <c r="M2255" s="442" t="s">
        <v>17334</v>
      </c>
      <c r="N2255" s="442" t="s">
        <v>2690</v>
      </c>
      <c r="O2255" s="442" t="s">
        <v>17335</v>
      </c>
    </row>
    <row r="2256" spans="1:15" s="442" customFormat="1" hidden="1" outlineLevel="1">
      <c r="A2256" s="442" t="s">
        <v>17336</v>
      </c>
      <c r="B2256" s="442" t="s">
        <v>17337</v>
      </c>
      <c r="C2256" s="442" t="s">
        <v>17337</v>
      </c>
      <c r="D2256" s="442" t="s">
        <v>17337</v>
      </c>
      <c r="E2256" s="442" t="s">
        <v>2547</v>
      </c>
      <c r="F2256" s="442">
        <v>2</v>
      </c>
      <c r="G2256" s="546">
        <v>36892</v>
      </c>
      <c r="H2256" s="546">
        <v>55153</v>
      </c>
      <c r="I2256" s="546">
        <v>39610</v>
      </c>
      <c r="J2256" s="442" t="s">
        <v>16075</v>
      </c>
      <c r="K2256" s="442">
        <v>1</v>
      </c>
      <c r="L2256" s="442" t="s">
        <v>2464</v>
      </c>
      <c r="M2256" s="442" t="s">
        <v>17338</v>
      </c>
      <c r="N2256" s="442" t="s">
        <v>2689</v>
      </c>
      <c r="O2256" s="442" t="s">
        <v>17339</v>
      </c>
    </row>
    <row r="2257" spans="1:15" s="442" customFormat="1" hidden="1" outlineLevel="1">
      <c r="A2257" s="442" t="s">
        <v>17340</v>
      </c>
      <c r="B2257" s="442" t="s">
        <v>17341</v>
      </c>
      <c r="C2257" s="442" t="s">
        <v>17341</v>
      </c>
      <c r="D2257" s="442" t="s">
        <v>17341</v>
      </c>
      <c r="E2257" s="442" t="s">
        <v>17336</v>
      </c>
      <c r="F2257" s="442">
        <v>3</v>
      </c>
      <c r="G2257" s="546">
        <v>36892</v>
      </c>
      <c r="H2257" s="546">
        <v>55153</v>
      </c>
      <c r="I2257" s="546">
        <v>39610</v>
      </c>
      <c r="J2257" s="442" t="s">
        <v>16075</v>
      </c>
      <c r="K2257" s="442">
        <v>1</v>
      </c>
      <c r="L2257" s="442" t="s">
        <v>2464</v>
      </c>
      <c r="M2257" s="442" t="s">
        <v>17342</v>
      </c>
      <c r="N2257" s="442" t="s">
        <v>2690</v>
      </c>
      <c r="O2257" s="442" t="s">
        <v>17343</v>
      </c>
    </row>
    <row r="2258" spans="1:15" s="442" customFormat="1" hidden="1" outlineLevel="1">
      <c r="A2258" s="442" t="s">
        <v>17344</v>
      </c>
      <c r="B2258" s="442" t="s">
        <v>17345</v>
      </c>
      <c r="C2258" s="442" t="s">
        <v>17345</v>
      </c>
      <c r="D2258" s="442" t="s">
        <v>17345</v>
      </c>
      <c r="E2258" s="442" t="s">
        <v>17336</v>
      </c>
      <c r="F2258" s="442">
        <v>3</v>
      </c>
      <c r="G2258" s="546">
        <v>36892</v>
      </c>
      <c r="H2258" s="546">
        <v>55153</v>
      </c>
      <c r="I2258" s="546">
        <v>39610</v>
      </c>
      <c r="J2258" s="442" t="s">
        <v>16075</v>
      </c>
      <c r="K2258" s="442">
        <v>1</v>
      </c>
      <c r="L2258" s="442" t="s">
        <v>2464</v>
      </c>
      <c r="M2258" s="442" t="s">
        <v>17346</v>
      </c>
      <c r="N2258" s="442" t="s">
        <v>2690</v>
      </c>
      <c r="O2258" s="442" t="s">
        <v>17347</v>
      </c>
    </row>
    <row r="2259" spans="1:15" s="442" customFormat="1" hidden="1" outlineLevel="1">
      <c r="A2259" s="442" t="s">
        <v>17348</v>
      </c>
      <c r="B2259" s="442" t="s">
        <v>17349</v>
      </c>
      <c r="C2259" s="442" t="s">
        <v>17349</v>
      </c>
      <c r="D2259" s="442" t="s">
        <v>17349</v>
      </c>
      <c r="E2259" s="442" t="s">
        <v>2547</v>
      </c>
      <c r="F2259" s="442">
        <v>2</v>
      </c>
      <c r="G2259" s="546">
        <v>36892</v>
      </c>
      <c r="H2259" s="546">
        <v>55153</v>
      </c>
      <c r="I2259" s="546">
        <v>39610</v>
      </c>
      <c r="J2259" s="442" t="s">
        <v>16075</v>
      </c>
      <c r="K2259" s="442">
        <v>1</v>
      </c>
      <c r="L2259" s="442" t="s">
        <v>2464</v>
      </c>
      <c r="M2259" s="442" t="s">
        <v>17350</v>
      </c>
      <c r="N2259" s="442" t="s">
        <v>2689</v>
      </c>
      <c r="O2259" s="442" t="s">
        <v>17351</v>
      </c>
    </row>
    <row r="2260" spans="1:15" s="442" customFormat="1" hidden="1" outlineLevel="1">
      <c r="A2260" s="442" t="s">
        <v>17352</v>
      </c>
      <c r="B2260" s="442" t="s">
        <v>17353</v>
      </c>
      <c r="C2260" s="442" t="s">
        <v>17353</v>
      </c>
      <c r="D2260" s="442" t="s">
        <v>17353</v>
      </c>
      <c r="E2260" s="442" t="s">
        <v>17348</v>
      </c>
      <c r="F2260" s="442">
        <v>3</v>
      </c>
      <c r="G2260" s="546">
        <v>36892</v>
      </c>
      <c r="H2260" s="546">
        <v>55153</v>
      </c>
      <c r="I2260" s="546">
        <v>39610</v>
      </c>
      <c r="J2260" s="442" t="s">
        <v>16075</v>
      </c>
      <c r="K2260" s="442">
        <v>1</v>
      </c>
      <c r="L2260" s="442" t="s">
        <v>2464</v>
      </c>
      <c r="M2260" s="442" t="s">
        <v>17354</v>
      </c>
      <c r="N2260" s="442" t="s">
        <v>2690</v>
      </c>
      <c r="O2260" s="442" t="s">
        <v>17355</v>
      </c>
    </row>
    <row r="2261" spans="1:15" s="442" customFormat="1" hidden="1" outlineLevel="1">
      <c r="A2261" s="442" t="s">
        <v>17356</v>
      </c>
      <c r="B2261" s="442" t="s">
        <v>17357</v>
      </c>
      <c r="C2261" s="442" t="s">
        <v>17357</v>
      </c>
      <c r="D2261" s="442" t="s">
        <v>17357</v>
      </c>
      <c r="E2261" s="442" t="s">
        <v>17348</v>
      </c>
      <c r="F2261" s="442">
        <v>3</v>
      </c>
      <c r="G2261" s="546">
        <v>36892</v>
      </c>
      <c r="H2261" s="546">
        <v>55153</v>
      </c>
      <c r="I2261" s="546">
        <v>39610</v>
      </c>
      <c r="J2261" s="442" t="s">
        <v>16075</v>
      </c>
      <c r="K2261" s="442">
        <v>1</v>
      </c>
      <c r="L2261" s="442" t="s">
        <v>2464</v>
      </c>
      <c r="M2261" s="442" t="s">
        <v>17358</v>
      </c>
      <c r="N2261" s="442" t="s">
        <v>2690</v>
      </c>
      <c r="O2261" s="442" t="s">
        <v>17359</v>
      </c>
    </row>
    <row r="2262" spans="1:15" s="442" customFormat="1" hidden="1" outlineLevel="1">
      <c r="A2262" s="442" t="s">
        <v>17360</v>
      </c>
      <c r="B2262" s="442" t="s">
        <v>17361</v>
      </c>
      <c r="C2262" s="442" t="s">
        <v>17361</v>
      </c>
      <c r="D2262" s="442" t="s">
        <v>17361</v>
      </c>
      <c r="E2262" s="442" t="s">
        <v>17348</v>
      </c>
      <c r="F2262" s="442">
        <v>3</v>
      </c>
      <c r="G2262" s="546">
        <v>36892</v>
      </c>
      <c r="H2262" s="546">
        <v>55153</v>
      </c>
      <c r="I2262" s="546">
        <v>39610</v>
      </c>
      <c r="J2262" s="442" t="s">
        <v>16075</v>
      </c>
      <c r="K2262" s="442">
        <v>1</v>
      </c>
      <c r="L2262" s="442" t="s">
        <v>2464</v>
      </c>
      <c r="M2262" s="442" t="s">
        <v>17362</v>
      </c>
      <c r="N2262" s="442" t="s">
        <v>2690</v>
      </c>
      <c r="O2262" s="442" t="s">
        <v>17363</v>
      </c>
    </row>
    <row r="2263" spans="1:15" s="442" customFormat="1" hidden="1" outlineLevel="1">
      <c r="A2263" s="442" t="s">
        <v>17364</v>
      </c>
      <c r="B2263" s="442" t="s">
        <v>17365</v>
      </c>
      <c r="C2263" s="442" t="s">
        <v>17365</v>
      </c>
      <c r="D2263" s="442" t="s">
        <v>17365</v>
      </c>
      <c r="E2263" s="442" t="s">
        <v>17348</v>
      </c>
      <c r="F2263" s="442">
        <v>3</v>
      </c>
      <c r="G2263" s="546">
        <v>36892</v>
      </c>
      <c r="H2263" s="546">
        <v>55153</v>
      </c>
      <c r="I2263" s="546">
        <v>39610</v>
      </c>
      <c r="J2263" s="442" t="s">
        <v>16075</v>
      </c>
      <c r="K2263" s="442">
        <v>1</v>
      </c>
      <c r="L2263" s="442" t="s">
        <v>2464</v>
      </c>
      <c r="M2263" s="442" t="s">
        <v>17366</v>
      </c>
      <c r="N2263" s="442" t="s">
        <v>2690</v>
      </c>
      <c r="O2263" s="442" t="s">
        <v>17367</v>
      </c>
    </row>
    <row r="2264" spans="1:15" s="442" customFormat="1" hidden="1" outlineLevel="1">
      <c r="A2264" s="442" t="s">
        <v>2599</v>
      </c>
      <c r="B2264" s="442" t="s">
        <v>17368</v>
      </c>
      <c r="C2264" s="442" t="s">
        <v>17368</v>
      </c>
      <c r="D2264" s="442" t="s">
        <v>17368</v>
      </c>
      <c r="E2264" s="442" t="s">
        <v>2464</v>
      </c>
      <c r="F2264" s="442">
        <v>0</v>
      </c>
      <c r="G2264" s="546">
        <v>36892</v>
      </c>
      <c r="H2264" s="546">
        <v>55153</v>
      </c>
      <c r="I2264" s="546">
        <v>39610</v>
      </c>
      <c r="J2264" s="442" t="s">
        <v>16075</v>
      </c>
      <c r="K2264" s="442">
        <v>1</v>
      </c>
      <c r="L2264" s="442" t="s">
        <v>2464</v>
      </c>
      <c r="M2264" s="442" t="s">
        <v>17369</v>
      </c>
      <c r="N2264" s="442" t="s">
        <v>2689</v>
      </c>
      <c r="O2264" s="442" t="s">
        <v>17370</v>
      </c>
    </row>
    <row r="2265" spans="1:15" s="442" customFormat="1" hidden="1" outlineLevel="1">
      <c r="A2265" s="442" t="s">
        <v>2583</v>
      </c>
      <c r="B2265" s="442" t="s">
        <v>17371</v>
      </c>
      <c r="C2265" s="442" t="s">
        <v>17371</v>
      </c>
      <c r="D2265" s="442" t="s">
        <v>17371</v>
      </c>
      <c r="E2265" s="442" t="s">
        <v>2599</v>
      </c>
      <c r="F2265" s="442">
        <v>1</v>
      </c>
      <c r="G2265" s="546">
        <v>36892</v>
      </c>
      <c r="H2265" s="546">
        <v>55153</v>
      </c>
      <c r="I2265" s="546">
        <v>39610</v>
      </c>
      <c r="J2265" s="442" t="s">
        <v>16075</v>
      </c>
      <c r="K2265" s="442">
        <v>1</v>
      </c>
      <c r="L2265" s="442" t="s">
        <v>2464</v>
      </c>
      <c r="M2265" s="442" t="s">
        <v>17372</v>
      </c>
      <c r="N2265" s="442" t="s">
        <v>2689</v>
      </c>
      <c r="O2265" s="442" t="s">
        <v>17373</v>
      </c>
    </row>
    <row r="2266" spans="1:15" s="442" customFormat="1" hidden="1" outlineLevel="1">
      <c r="A2266" s="442" t="s">
        <v>17374</v>
      </c>
      <c r="B2266" s="442" t="s">
        <v>17375</v>
      </c>
      <c r="C2266" s="442" t="s">
        <v>17375</v>
      </c>
      <c r="D2266" s="442" t="s">
        <v>17375</v>
      </c>
      <c r="E2266" s="442" t="s">
        <v>2583</v>
      </c>
      <c r="F2266" s="442">
        <v>2</v>
      </c>
      <c r="G2266" s="546">
        <v>36892</v>
      </c>
      <c r="H2266" s="546">
        <v>55153</v>
      </c>
      <c r="I2266" s="546">
        <v>39610</v>
      </c>
      <c r="J2266" s="442" t="s">
        <v>16075</v>
      </c>
      <c r="K2266" s="442">
        <v>1</v>
      </c>
      <c r="L2266" s="442" t="s">
        <v>2464</v>
      </c>
      <c r="M2266" s="442" t="s">
        <v>17376</v>
      </c>
      <c r="N2266" s="442" t="s">
        <v>2689</v>
      </c>
      <c r="O2266" s="442" t="s">
        <v>17377</v>
      </c>
    </row>
    <row r="2267" spans="1:15" s="442" customFormat="1" hidden="1" outlineLevel="1">
      <c r="A2267" s="442" t="s">
        <v>17378</v>
      </c>
      <c r="B2267" s="442" t="s">
        <v>17379</v>
      </c>
      <c r="C2267" s="442" t="s">
        <v>17379</v>
      </c>
      <c r="D2267" s="442" t="s">
        <v>17379</v>
      </c>
      <c r="E2267" s="442" t="s">
        <v>17374</v>
      </c>
      <c r="F2267" s="442">
        <v>3</v>
      </c>
      <c r="G2267" s="546">
        <v>36892</v>
      </c>
      <c r="H2267" s="546">
        <v>55153</v>
      </c>
      <c r="I2267" s="546">
        <v>39610</v>
      </c>
      <c r="J2267" s="442" t="s">
        <v>16075</v>
      </c>
      <c r="K2267" s="442">
        <v>1</v>
      </c>
      <c r="L2267" s="442" t="s">
        <v>2464</v>
      </c>
      <c r="M2267" s="442" t="s">
        <v>17380</v>
      </c>
      <c r="N2267" s="442" t="s">
        <v>2689</v>
      </c>
      <c r="O2267" s="442" t="s">
        <v>17381</v>
      </c>
    </row>
    <row r="2268" spans="1:15" s="442" customFormat="1" hidden="1" outlineLevel="1">
      <c r="A2268" s="442" t="s">
        <v>17382</v>
      </c>
      <c r="B2268" s="442" t="s">
        <v>17383</v>
      </c>
      <c r="C2268" s="442" t="s">
        <v>17383</v>
      </c>
      <c r="D2268" s="442" t="s">
        <v>17383</v>
      </c>
      <c r="E2268" s="442" t="s">
        <v>17378</v>
      </c>
      <c r="F2268" s="442">
        <v>4</v>
      </c>
      <c r="G2268" s="546">
        <v>36892</v>
      </c>
      <c r="H2268" s="546">
        <v>55153</v>
      </c>
      <c r="I2268" s="546">
        <v>39610</v>
      </c>
      <c r="J2268" s="442" t="s">
        <v>16075</v>
      </c>
      <c r="K2268" s="442">
        <v>1</v>
      </c>
      <c r="L2268" s="442" t="s">
        <v>2464</v>
      </c>
      <c r="M2268" s="442" t="s">
        <v>17384</v>
      </c>
      <c r="N2268" s="442" t="s">
        <v>2690</v>
      </c>
      <c r="O2268" s="442" t="s">
        <v>17385</v>
      </c>
    </row>
    <row r="2269" spans="1:15" s="442" customFormat="1" hidden="1" outlineLevel="1">
      <c r="A2269" s="442" t="s">
        <v>17386</v>
      </c>
      <c r="B2269" s="442" t="s">
        <v>17387</v>
      </c>
      <c r="C2269" s="442" t="s">
        <v>17387</v>
      </c>
      <c r="D2269" s="442" t="s">
        <v>17387</v>
      </c>
      <c r="E2269" s="442" t="s">
        <v>17378</v>
      </c>
      <c r="F2269" s="442">
        <v>4</v>
      </c>
      <c r="G2269" s="546">
        <v>36892</v>
      </c>
      <c r="H2269" s="546">
        <v>55153</v>
      </c>
      <c r="I2269" s="546">
        <v>39610</v>
      </c>
      <c r="J2269" s="442" t="s">
        <v>16075</v>
      </c>
      <c r="K2269" s="442">
        <v>1</v>
      </c>
      <c r="L2269" s="442" t="s">
        <v>2464</v>
      </c>
      <c r="M2269" s="442" t="s">
        <v>17388</v>
      </c>
      <c r="N2269" s="442" t="s">
        <v>2690</v>
      </c>
      <c r="O2269" s="442" t="s">
        <v>17389</v>
      </c>
    </row>
    <row r="2270" spans="1:15" s="442" customFormat="1" hidden="1" outlineLevel="1">
      <c r="A2270" s="442" t="s">
        <v>17390</v>
      </c>
      <c r="B2270" s="442" t="s">
        <v>17391</v>
      </c>
      <c r="C2270" s="442" t="s">
        <v>17391</v>
      </c>
      <c r="D2270" s="442" t="s">
        <v>17392</v>
      </c>
      <c r="E2270" s="442" t="s">
        <v>2583</v>
      </c>
      <c r="F2270" s="442">
        <v>2</v>
      </c>
      <c r="G2270" s="546">
        <v>36892</v>
      </c>
      <c r="H2270" s="546">
        <v>55153</v>
      </c>
      <c r="I2270" s="546">
        <v>39610</v>
      </c>
      <c r="J2270" s="442" t="s">
        <v>16075</v>
      </c>
      <c r="K2270" s="442">
        <v>1</v>
      </c>
      <c r="L2270" s="442" t="s">
        <v>2464</v>
      </c>
      <c r="M2270" s="442" t="s">
        <v>17393</v>
      </c>
      <c r="N2270" s="442" t="s">
        <v>2689</v>
      </c>
      <c r="O2270" s="442" t="s">
        <v>17394</v>
      </c>
    </row>
    <row r="2271" spans="1:15" s="442" customFormat="1" hidden="1" outlineLevel="1">
      <c r="A2271" s="442" t="s">
        <v>17395</v>
      </c>
      <c r="B2271" s="442" t="s">
        <v>17396</v>
      </c>
      <c r="C2271" s="442" t="s">
        <v>17396</v>
      </c>
      <c r="D2271" s="442" t="s">
        <v>17397</v>
      </c>
      <c r="E2271" s="442" t="s">
        <v>17390</v>
      </c>
      <c r="F2271" s="442">
        <v>3</v>
      </c>
      <c r="G2271" s="546">
        <v>36892</v>
      </c>
      <c r="H2271" s="546">
        <v>55153</v>
      </c>
      <c r="I2271" s="546">
        <v>39610</v>
      </c>
      <c r="J2271" s="442" t="s">
        <v>16075</v>
      </c>
      <c r="K2271" s="442">
        <v>1</v>
      </c>
      <c r="L2271" s="442" t="s">
        <v>2464</v>
      </c>
      <c r="M2271" s="442" t="s">
        <v>17398</v>
      </c>
      <c r="N2271" s="442" t="s">
        <v>2689</v>
      </c>
      <c r="O2271" s="442" t="s">
        <v>17399</v>
      </c>
    </row>
    <row r="2272" spans="1:15" s="442" customFormat="1" hidden="1" outlineLevel="1">
      <c r="A2272" s="442" t="s">
        <v>17400</v>
      </c>
      <c r="B2272" s="442" t="s">
        <v>17401</v>
      </c>
      <c r="C2272" s="442" t="s">
        <v>17401</v>
      </c>
      <c r="D2272" s="442" t="s">
        <v>17401</v>
      </c>
      <c r="E2272" s="442" t="s">
        <v>17395</v>
      </c>
      <c r="F2272" s="442">
        <v>4</v>
      </c>
      <c r="G2272" s="546">
        <v>36892</v>
      </c>
      <c r="H2272" s="546">
        <v>55153</v>
      </c>
      <c r="I2272" s="546">
        <v>39610</v>
      </c>
      <c r="J2272" s="442" t="s">
        <v>16075</v>
      </c>
      <c r="K2272" s="442">
        <v>1</v>
      </c>
      <c r="L2272" s="442" t="s">
        <v>2464</v>
      </c>
      <c r="M2272" s="442" t="s">
        <v>17402</v>
      </c>
      <c r="N2272" s="442" t="s">
        <v>2690</v>
      </c>
      <c r="O2272" s="442" t="s">
        <v>17403</v>
      </c>
    </row>
    <row r="2273" spans="1:15" s="442" customFormat="1" hidden="1" outlineLevel="1">
      <c r="A2273" s="442" t="s">
        <v>17404</v>
      </c>
      <c r="B2273" s="442" t="s">
        <v>17405</v>
      </c>
      <c r="C2273" s="442" t="s">
        <v>17405</v>
      </c>
      <c r="D2273" s="442" t="s">
        <v>17405</v>
      </c>
      <c r="E2273" s="442" t="s">
        <v>17395</v>
      </c>
      <c r="F2273" s="442">
        <v>4</v>
      </c>
      <c r="G2273" s="546">
        <v>36892</v>
      </c>
      <c r="H2273" s="546">
        <v>55153</v>
      </c>
      <c r="I2273" s="546">
        <v>39610</v>
      </c>
      <c r="J2273" s="442" t="s">
        <v>16075</v>
      </c>
      <c r="K2273" s="442">
        <v>1</v>
      </c>
      <c r="L2273" s="442" t="s">
        <v>2464</v>
      </c>
      <c r="M2273" s="442" t="s">
        <v>17406</v>
      </c>
      <c r="N2273" s="442" t="s">
        <v>2690</v>
      </c>
      <c r="O2273" s="442" t="s">
        <v>17407</v>
      </c>
    </row>
    <row r="2274" spans="1:15" s="442" customFormat="1" hidden="1" outlineLevel="1">
      <c r="A2274" s="442" t="s">
        <v>17408</v>
      </c>
      <c r="B2274" s="442" t="s">
        <v>17409</v>
      </c>
      <c r="C2274" s="442" t="s">
        <v>17409</v>
      </c>
      <c r="D2274" s="442" t="s">
        <v>17409</v>
      </c>
      <c r="E2274" s="442" t="s">
        <v>17390</v>
      </c>
      <c r="F2274" s="442">
        <v>3</v>
      </c>
      <c r="G2274" s="546">
        <v>36892</v>
      </c>
      <c r="H2274" s="546">
        <v>55153</v>
      </c>
      <c r="I2274" s="546">
        <v>39610</v>
      </c>
      <c r="J2274" s="442" t="s">
        <v>16075</v>
      </c>
      <c r="K2274" s="442">
        <v>1</v>
      </c>
      <c r="L2274" s="442" t="s">
        <v>2464</v>
      </c>
      <c r="M2274" s="442" t="s">
        <v>17410</v>
      </c>
      <c r="N2274" s="442" t="s">
        <v>2690</v>
      </c>
      <c r="O2274" s="442" t="s">
        <v>17411</v>
      </c>
    </row>
    <row r="2275" spans="1:15" s="442" customFormat="1" hidden="1" outlineLevel="1">
      <c r="A2275" s="442" t="s">
        <v>17412</v>
      </c>
      <c r="B2275" s="442" t="s">
        <v>17413</v>
      </c>
      <c r="C2275" s="442" t="s">
        <v>17413</v>
      </c>
      <c r="D2275" s="442" t="s">
        <v>17413</v>
      </c>
      <c r="E2275" s="442" t="s">
        <v>17390</v>
      </c>
      <c r="F2275" s="442">
        <v>3</v>
      </c>
      <c r="G2275" s="546">
        <v>36892</v>
      </c>
      <c r="H2275" s="546">
        <v>55153</v>
      </c>
      <c r="I2275" s="546">
        <v>39610</v>
      </c>
      <c r="J2275" s="442" t="s">
        <v>16075</v>
      </c>
      <c r="K2275" s="442">
        <v>1</v>
      </c>
      <c r="L2275" s="442" t="s">
        <v>2464</v>
      </c>
      <c r="M2275" s="442" t="s">
        <v>17414</v>
      </c>
      <c r="N2275" s="442" t="s">
        <v>2690</v>
      </c>
      <c r="O2275" s="442" t="s">
        <v>17415</v>
      </c>
    </row>
    <row r="2276" spans="1:15" s="442" customFormat="1" hidden="1" outlineLevel="1">
      <c r="A2276" s="442" t="s">
        <v>17416</v>
      </c>
      <c r="B2276" s="442" t="s">
        <v>17417</v>
      </c>
      <c r="C2276" s="442" t="s">
        <v>17417</v>
      </c>
      <c r="D2276" s="442" t="s">
        <v>17417</v>
      </c>
      <c r="E2276" s="442" t="s">
        <v>17390</v>
      </c>
      <c r="F2276" s="442">
        <v>3</v>
      </c>
      <c r="G2276" s="546">
        <v>36892</v>
      </c>
      <c r="H2276" s="546">
        <v>55153</v>
      </c>
      <c r="I2276" s="546">
        <v>39610</v>
      </c>
      <c r="J2276" s="442" t="s">
        <v>16075</v>
      </c>
      <c r="K2276" s="442">
        <v>1</v>
      </c>
      <c r="L2276" s="442" t="s">
        <v>2464</v>
      </c>
      <c r="M2276" s="442" t="s">
        <v>17418</v>
      </c>
      <c r="N2276" s="442" t="s">
        <v>2690</v>
      </c>
      <c r="O2276" s="442" t="s">
        <v>17419</v>
      </c>
    </row>
    <row r="2277" spans="1:15" s="442" customFormat="1" hidden="1" outlineLevel="1">
      <c r="A2277" s="442" t="s">
        <v>17420</v>
      </c>
      <c r="B2277" s="442" t="s">
        <v>17421</v>
      </c>
      <c r="C2277" s="442" t="s">
        <v>17421</v>
      </c>
      <c r="D2277" s="442" t="s">
        <v>17421</v>
      </c>
      <c r="E2277" s="442" t="s">
        <v>17390</v>
      </c>
      <c r="F2277" s="442">
        <v>3</v>
      </c>
      <c r="G2277" s="546">
        <v>36892</v>
      </c>
      <c r="H2277" s="546">
        <v>55153</v>
      </c>
      <c r="I2277" s="546">
        <v>39610</v>
      </c>
      <c r="J2277" s="442" t="s">
        <v>16075</v>
      </c>
      <c r="K2277" s="442">
        <v>1</v>
      </c>
      <c r="L2277" s="442" t="s">
        <v>2464</v>
      </c>
      <c r="M2277" s="442" t="s">
        <v>17422</v>
      </c>
      <c r="N2277" s="442" t="s">
        <v>2689</v>
      </c>
      <c r="O2277" s="442" t="s">
        <v>17423</v>
      </c>
    </row>
    <row r="2278" spans="1:15" s="442" customFormat="1" hidden="1" outlineLevel="1">
      <c r="A2278" s="442" t="s">
        <v>17424</v>
      </c>
      <c r="B2278" s="442" t="s">
        <v>17425</v>
      </c>
      <c r="C2278" s="442" t="s">
        <v>17425</v>
      </c>
      <c r="D2278" s="442" t="s">
        <v>17425</v>
      </c>
      <c r="E2278" s="442" t="s">
        <v>17420</v>
      </c>
      <c r="F2278" s="442">
        <v>4</v>
      </c>
      <c r="G2278" s="546">
        <v>36892</v>
      </c>
      <c r="H2278" s="546">
        <v>55153</v>
      </c>
      <c r="I2278" s="546">
        <v>39610</v>
      </c>
      <c r="J2278" s="442" t="s">
        <v>16075</v>
      </c>
      <c r="K2278" s="442">
        <v>1</v>
      </c>
      <c r="L2278" s="442" t="s">
        <v>2464</v>
      </c>
      <c r="M2278" s="442" t="s">
        <v>17426</v>
      </c>
      <c r="N2278" s="442" t="s">
        <v>2690</v>
      </c>
      <c r="O2278" s="442" t="s">
        <v>17427</v>
      </c>
    </row>
    <row r="2279" spans="1:15" s="442" customFormat="1" hidden="1" outlineLevel="1">
      <c r="A2279" s="442" t="s">
        <v>17428</v>
      </c>
      <c r="B2279" s="442" t="s">
        <v>17429</v>
      </c>
      <c r="C2279" s="442" t="s">
        <v>17429</v>
      </c>
      <c r="D2279" s="442" t="s">
        <v>17429</v>
      </c>
      <c r="E2279" s="442" t="s">
        <v>17420</v>
      </c>
      <c r="F2279" s="442">
        <v>4</v>
      </c>
      <c r="G2279" s="546">
        <v>36892</v>
      </c>
      <c r="H2279" s="546">
        <v>55153</v>
      </c>
      <c r="I2279" s="546">
        <v>39610</v>
      </c>
      <c r="J2279" s="442" t="s">
        <v>16075</v>
      </c>
      <c r="K2279" s="442">
        <v>1</v>
      </c>
      <c r="L2279" s="442" t="s">
        <v>2464</v>
      </c>
      <c r="M2279" s="442" t="s">
        <v>17430</v>
      </c>
      <c r="N2279" s="442" t="s">
        <v>2690</v>
      </c>
      <c r="O2279" s="442" t="s">
        <v>17431</v>
      </c>
    </row>
    <row r="2280" spans="1:15" s="442" customFormat="1" hidden="1" outlineLevel="1">
      <c r="A2280" s="442" t="s">
        <v>17432</v>
      </c>
      <c r="B2280" s="442" t="s">
        <v>17433</v>
      </c>
      <c r="C2280" s="442" t="s">
        <v>17433</v>
      </c>
      <c r="D2280" s="442" t="s">
        <v>17433</v>
      </c>
      <c r="E2280" s="442" t="s">
        <v>2583</v>
      </c>
      <c r="F2280" s="442">
        <v>2</v>
      </c>
      <c r="G2280" s="546">
        <v>36892</v>
      </c>
      <c r="H2280" s="546">
        <v>55153</v>
      </c>
      <c r="I2280" s="546">
        <v>39610</v>
      </c>
      <c r="J2280" s="442" t="s">
        <v>16075</v>
      </c>
      <c r="K2280" s="442">
        <v>1</v>
      </c>
      <c r="L2280" s="442" t="s">
        <v>2464</v>
      </c>
      <c r="M2280" s="442" t="s">
        <v>17434</v>
      </c>
      <c r="N2280" s="442" t="s">
        <v>2689</v>
      </c>
      <c r="O2280" s="442" t="s">
        <v>17435</v>
      </c>
    </row>
    <row r="2281" spans="1:15" s="442" customFormat="1" hidden="1" outlineLevel="1">
      <c r="A2281" s="442" t="s">
        <v>17436</v>
      </c>
      <c r="B2281" s="442" t="s">
        <v>17433</v>
      </c>
      <c r="C2281" s="442" t="s">
        <v>17433</v>
      </c>
      <c r="D2281" s="442" t="s">
        <v>17433</v>
      </c>
      <c r="E2281" s="442" t="s">
        <v>17432</v>
      </c>
      <c r="F2281" s="442">
        <v>3</v>
      </c>
      <c r="G2281" s="546">
        <v>36892</v>
      </c>
      <c r="H2281" s="546">
        <v>55153</v>
      </c>
      <c r="I2281" s="546">
        <v>39610</v>
      </c>
      <c r="J2281" s="442" t="s">
        <v>16075</v>
      </c>
      <c r="K2281" s="442">
        <v>1</v>
      </c>
      <c r="L2281" s="442" t="s">
        <v>2464</v>
      </c>
      <c r="M2281" s="442" t="s">
        <v>17437</v>
      </c>
      <c r="N2281" s="442" t="s">
        <v>2689</v>
      </c>
      <c r="O2281" s="442" t="s">
        <v>17435</v>
      </c>
    </row>
    <row r="2282" spans="1:15" s="442" customFormat="1" hidden="1" outlineLevel="1">
      <c r="A2282" s="442" t="s">
        <v>17438</v>
      </c>
      <c r="B2282" s="442" t="s">
        <v>17439</v>
      </c>
      <c r="C2282" s="442" t="s">
        <v>17439</v>
      </c>
      <c r="D2282" s="442" t="s">
        <v>17439</v>
      </c>
      <c r="E2282" s="442" t="s">
        <v>17436</v>
      </c>
      <c r="F2282" s="442">
        <v>4</v>
      </c>
      <c r="G2282" s="546">
        <v>36892</v>
      </c>
      <c r="H2282" s="546">
        <v>55153</v>
      </c>
      <c r="I2282" s="546">
        <v>39610</v>
      </c>
      <c r="J2282" s="442" t="s">
        <v>16075</v>
      </c>
      <c r="K2282" s="442">
        <v>1</v>
      </c>
      <c r="L2282" s="442" t="s">
        <v>2464</v>
      </c>
      <c r="M2282" s="442" t="s">
        <v>17440</v>
      </c>
      <c r="N2282" s="442" t="s">
        <v>2690</v>
      </c>
      <c r="O2282" s="442" t="s">
        <v>17441</v>
      </c>
    </row>
    <row r="2283" spans="1:15" s="442" customFormat="1" hidden="1" outlineLevel="1">
      <c r="A2283" s="442" t="s">
        <v>17442</v>
      </c>
      <c r="B2283" s="442" t="s">
        <v>17443</v>
      </c>
      <c r="C2283" s="442" t="s">
        <v>17443</v>
      </c>
      <c r="D2283" s="442" t="s">
        <v>17443</v>
      </c>
      <c r="E2283" s="442" t="s">
        <v>17436</v>
      </c>
      <c r="F2283" s="442">
        <v>4</v>
      </c>
      <c r="G2283" s="546">
        <v>36892</v>
      </c>
      <c r="H2283" s="546">
        <v>55153</v>
      </c>
      <c r="I2283" s="546">
        <v>39610</v>
      </c>
      <c r="J2283" s="442" t="s">
        <v>16075</v>
      </c>
      <c r="K2283" s="442">
        <v>1</v>
      </c>
      <c r="L2283" s="442" t="s">
        <v>2464</v>
      </c>
      <c r="M2283" s="442" t="s">
        <v>17444</v>
      </c>
      <c r="N2283" s="442" t="s">
        <v>2690</v>
      </c>
      <c r="O2283" s="442" t="s">
        <v>17445</v>
      </c>
    </row>
    <row r="2284" spans="1:15" s="442" customFormat="1" hidden="1" outlineLevel="1">
      <c r="A2284" s="442" t="s">
        <v>17446</v>
      </c>
      <c r="B2284" s="442" t="s">
        <v>17447</v>
      </c>
      <c r="C2284" s="442" t="s">
        <v>17447</v>
      </c>
      <c r="D2284" s="442" t="s">
        <v>17447</v>
      </c>
      <c r="E2284" s="442" t="s">
        <v>17436</v>
      </c>
      <c r="F2284" s="442">
        <v>4</v>
      </c>
      <c r="G2284" s="546">
        <v>36892</v>
      </c>
      <c r="H2284" s="546">
        <v>55153</v>
      </c>
      <c r="I2284" s="546">
        <v>39610</v>
      </c>
      <c r="J2284" s="442" t="s">
        <v>16075</v>
      </c>
      <c r="K2284" s="442">
        <v>1</v>
      </c>
      <c r="L2284" s="442" t="s">
        <v>2464</v>
      </c>
      <c r="M2284" s="442" t="s">
        <v>17448</v>
      </c>
      <c r="N2284" s="442" t="s">
        <v>2690</v>
      </c>
      <c r="O2284" s="442" t="s">
        <v>17449</v>
      </c>
    </row>
    <row r="2285" spans="1:15" s="442" customFormat="1" hidden="1" outlineLevel="1">
      <c r="A2285" s="442" t="s">
        <v>17450</v>
      </c>
      <c r="B2285" s="442" t="s">
        <v>17451</v>
      </c>
      <c r="C2285" s="442" t="s">
        <v>17451</v>
      </c>
      <c r="D2285" s="442" t="s">
        <v>17451</v>
      </c>
      <c r="E2285" s="442" t="s">
        <v>2583</v>
      </c>
      <c r="F2285" s="442">
        <v>2</v>
      </c>
      <c r="G2285" s="546">
        <v>36892</v>
      </c>
      <c r="H2285" s="546">
        <v>55153</v>
      </c>
      <c r="I2285" s="546">
        <v>39610</v>
      </c>
      <c r="J2285" s="442" t="s">
        <v>16075</v>
      </c>
      <c r="K2285" s="442">
        <v>1</v>
      </c>
      <c r="L2285" s="442" t="s">
        <v>2464</v>
      </c>
      <c r="M2285" s="442" t="s">
        <v>17452</v>
      </c>
      <c r="N2285" s="442" t="s">
        <v>2689</v>
      </c>
      <c r="O2285" s="442" t="s">
        <v>17453</v>
      </c>
    </row>
    <row r="2286" spans="1:15" s="442" customFormat="1" hidden="1" outlineLevel="1">
      <c r="A2286" s="442" t="s">
        <v>17454</v>
      </c>
      <c r="B2286" s="442" t="s">
        <v>17451</v>
      </c>
      <c r="C2286" s="442" t="s">
        <v>17451</v>
      </c>
      <c r="D2286" s="442" t="s">
        <v>17451</v>
      </c>
      <c r="E2286" s="442" t="s">
        <v>17450</v>
      </c>
      <c r="F2286" s="442">
        <v>3</v>
      </c>
      <c r="G2286" s="546">
        <v>36892</v>
      </c>
      <c r="H2286" s="546">
        <v>55153</v>
      </c>
      <c r="I2286" s="546">
        <v>39610</v>
      </c>
      <c r="J2286" s="442" t="s">
        <v>16075</v>
      </c>
      <c r="K2286" s="442">
        <v>1</v>
      </c>
      <c r="L2286" s="442" t="s">
        <v>2464</v>
      </c>
      <c r="M2286" s="442" t="s">
        <v>17455</v>
      </c>
      <c r="N2286" s="442" t="s">
        <v>2690</v>
      </c>
      <c r="O2286" s="442" t="s">
        <v>17453</v>
      </c>
    </row>
    <row r="2287" spans="1:15" s="442" customFormat="1" hidden="1" outlineLevel="1">
      <c r="A2287" s="442" t="s">
        <v>17456</v>
      </c>
      <c r="B2287" s="442" t="s">
        <v>17457</v>
      </c>
      <c r="C2287" s="442" t="s">
        <v>17457</v>
      </c>
      <c r="D2287" s="442" t="s">
        <v>17458</v>
      </c>
      <c r="E2287" s="442" t="s">
        <v>2583</v>
      </c>
      <c r="F2287" s="442">
        <v>2</v>
      </c>
      <c r="G2287" s="546">
        <v>36892</v>
      </c>
      <c r="H2287" s="546">
        <v>55153</v>
      </c>
      <c r="I2287" s="546">
        <v>39610</v>
      </c>
      <c r="J2287" s="442" t="s">
        <v>16075</v>
      </c>
      <c r="K2287" s="442">
        <v>1</v>
      </c>
      <c r="L2287" s="442" t="s">
        <v>2464</v>
      </c>
      <c r="M2287" s="442" t="s">
        <v>17459</v>
      </c>
      <c r="N2287" s="442" t="s">
        <v>2689</v>
      </c>
      <c r="O2287" s="442" t="s">
        <v>17460</v>
      </c>
    </row>
    <row r="2288" spans="1:15" s="442" customFormat="1" hidden="1" outlineLevel="1">
      <c r="A2288" s="442" t="s">
        <v>17461</v>
      </c>
      <c r="B2288" s="442" t="s">
        <v>17462</v>
      </c>
      <c r="C2288" s="442" t="s">
        <v>17462</v>
      </c>
      <c r="D2288" s="442" t="s">
        <v>17462</v>
      </c>
      <c r="E2288" s="442" t="s">
        <v>17456</v>
      </c>
      <c r="F2288" s="442">
        <v>3</v>
      </c>
      <c r="G2288" s="546">
        <v>36892</v>
      </c>
      <c r="H2288" s="546">
        <v>55153</v>
      </c>
      <c r="I2288" s="546">
        <v>39610</v>
      </c>
      <c r="J2288" s="442" t="s">
        <v>16075</v>
      </c>
      <c r="K2288" s="442">
        <v>1</v>
      </c>
      <c r="L2288" s="442" t="s">
        <v>2464</v>
      </c>
      <c r="M2288" s="442" t="s">
        <v>17463</v>
      </c>
      <c r="N2288" s="442" t="s">
        <v>2690</v>
      </c>
      <c r="O2288" s="442" t="s">
        <v>17464</v>
      </c>
    </row>
    <row r="2289" spans="1:15" s="442" customFormat="1" hidden="1" outlineLevel="1">
      <c r="A2289" s="442" t="s">
        <v>17465</v>
      </c>
      <c r="B2289" s="442" t="s">
        <v>17466</v>
      </c>
      <c r="C2289" s="442" t="s">
        <v>17466</v>
      </c>
      <c r="D2289" s="442" t="s">
        <v>17466</v>
      </c>
      <c r="E2289" s="442" t="s">
        <v>17456</v>
      </c>
      <c r="F2289" s="442">
        <v>3</v>
      </c>
      <c r="G2289" s="546">
        <v>36892</v>
      </c>
      <c r="H2289" s="546">
        <v>55153</v>
      </c>
      <c r="I2289" s="546">
        <v>39610</v>
      </c>
      <c r="J2289" s="442" t="s">
        <v>16075</v>
      </c>
      <c r="K2289" s="442">
        <v>1</v>
      </c>
      <c r="L2289" s="442" t="s">
        <v>2464</v>
      </c>
      <c r="M2289" s="442" t="s">
        <v>17467</v>
      </c>
      <c r="N2289" s="442" t="s">
        <v>2690</v>
      </c>
      <c r="O2289" s="442" t="s">
        <v>17468</v>
      </c>
    </row>
    <row r="2290" spans="1:15" s="442" customFormat="1" hidden="1" outlineLevel="1">
      <c r="A2290" s="442" t="s">
        <v>17469</v>
      </c>
      <c r="B2290" s="442" t="s">
        <v>17470</v>
      </c>
      <c r="C2290" s="442" t="s">
        <v>17470</v>
      </c>
      <c r="D2290" s="442" t="s">
        <v>17470</v>
      </c>
      <c r="E2290" s="442" t="s">
        <v>17456</v>
      </c>
      <c r="F2290" s="442">
        <v>3</v>
      </c>
      <c r="G2290" s="546">
        <v>36892</v>
      </c>
      <c r="H2290" s="546">
        <v>55153</v>
      </c>
      <c r="I2290" s="546">
        <v>39610</v>
      </c>
      <c r="J2290" s="442" t="s">
        <v>16075</v>
      </c>
      <c r="K2290" s="442">
        <v>1</v>
      </c>
      <c r="L2290" s="442" t="s">
        <v>2464</v>
      </c>
      <c r="M2290" s="442" t="s">
        <v>17471</v>
      </c>
      <c r="N2290" s="442" t="s">
        <v>2689</v>
      </c>
      <c r="O2290" s="442" t="s">
        <v>17472</v>
      </c>
    </row>
    <row r="2291" spans="1:15" s="442" customFormat="1" hidden="1" outlineLevel="1">
      <c r="A2291" s="442" t="s">
        <v>17473</v>
      </c>
      <c r="B2291" s="442" t="s">
        <v>17474</v>
      </c>
      <c r="C2291" s="442" t="s">
        <v>17474</v>
      </c>
      <c r="D2291" s="442" t="s">
        <v>17474</v>
      </c>
      <c r="E2291" s="442" t="s">
        <v>17469</v>
      </c>
      <c r="F2291" s="442">
        <v>4</v>
      </c>
      <c r="G2291" s="546">
        <v>36892</v>
      </c>
      <c r="H2291" s="546">
        <v>55153</v>
      </c>
      <c r="I2291" s="546">
        <v>39610</v>
      </c>
      <c r="J2291" s="442" t="s">
        <v>16075</v>
      </c>
      <c r="K2291" s="442">
        <v>1</v>
      </c>
      <c r="L2291" s="442" t="s">
        <v>2464</v>
      </c>
      <c r="M2291" s="442" t="s">
        <v>17475</v>
      </c>
      <c r="N2291" s="442" t="s">
        <v>2690</v>
      </c>
      <c r="O2291" s="442" t="s">
        <v>17476</v>
      </c>
    </row>
    <row r="2292" spans="1:15" s="442" customFormat="1" hidden="1" outlineLevel="1">
      <c r="A2292" s="442" t="s">
        <v>17477</v>
      </c>
      <c r="B2292" s="442" t="s">
        <v>17478</v>
      </c>
      <c r="C2292" s="442" t="s">
        <v>17478</v>
      </c>
      <c r="D2292" s="442" t="s">
        <v>17478</v>
      </c>
      <c r="E2292" s="442" t="s">
        <v>17469</v>
      </c>
      <c r="F2292" s="442">
        <v>4</v>
      </c>
      <c r="G2292" s="546">
        <v>36892</v>
      </c>
      <c r="H2292" s="546">
        <v>55153</v>
      </c>
      <c r="I2292" s="546">
        <v>39610</v>
      </c>
      <c r="J2292" s="442" t="s">
        <v>16075</v>
      </c>
      <c r="K2292" s="442">
        <v>1</v>
      </c>
      <c r="L2292" s="442" t="s">
        <v>2464</v>
      </c>
      <c r="M2292" s="442" t="s">
        <v>17479</v>
      </c>
      <c r="N2292" s="442" t="s">
        <v>2690</v>
      </c>
      <c r="O2292" s="442" t="s">
        <v>17480</v>
      </c>
    </row>
    <row r="2293" spans="1:15" s="442" customFormat="1" hidden="1" outlineLevel="1">
      <c r="A2293" s="442" t="s">
        <v>17481</v>
      </c>
      <c r="B2293" s="442" t="s">
        <v>17482</v>
      </c>
      <c r="C2293" s="442" t="s">
        <v>17482</v>
      </c>
      <c r="D2293" s="442" t="s">
        <v>17482</v>
      </c>
      <c r="E2293" s="442" t="s">
        <v>2583</v>
      </c>
      <c r="F2293" s="442">
        <v>2</v>
      </c>
      <c r="G2293" s="546">
        <v>36892</v>
      </c>
      <c r="H2293" s="546">
        <v>55153</v>
      </c>
      <c r="I2293" s="546">
        <v>39610</v>
      </c>
      <c r="J2293" s="442" t="s">
        <v>16075</v>
      </c>
      <c r="K2293" s="442">
        <v>1</v>
      </c>
      <c r="L2293" s="442" t="s">
        <v>2464</v>
      </c>
      <c r="M2293" s="442" t="s">
        <v>17483</v>
      </c>
      <c r="N2293" s="442" t="s">
        <v>2689</v>
      </c>
      <c r="O2293" s="442" t="s">
        <v>17484</v>
      </c>
    </row>
    <row r="2294" spans="1:15" s="442" customFormat="1" hidden="1" outlineLevel="1">
      <c r="A2294" s="442" t="s">
        <v>17485</v>
      </c>
      <c r="B2294" s="442" t="s">
        <v>17486</v>
      </c>
      <c r="C2294" s="442" t="s">
        <v>17486</v>
      </c>
      <c r="D2294" s="442" t="s">
        <v>17486</v>
      </c>
      <c r="E2294" s="442" t="s">
        <v>17481</v>
      </c>
      <c r="F2294" s="442">
        <v>3</v>
      </c>
      <c r="G2294" s="546">
        <v>36892</v>
      </c>
      <c r="H2294" s="546">
        <v>55153</v>
      </c>
      <c r="I2294" s="546">
        <v>39610</v>
      </c>
      <c r="J2294" s="442" t="s">
        <v>16075</v>
      </c>
      <c r="K2294" s="442">
        <v>1</v>
      </c>
      <c r="L2294" s="442" t="s">
        <v>2464</v>
      </c>
      <c r="M2294" s="442" t="s">
        <v>17487</v>
      </c>
      <c r="N2294" s="442" t="s">
        <v>2690</v>
      </c>
      <c r="O2294" s="442" t="s">
        <v>17488</v>
      </c>
    </row>
    <row r="2295" spans="1:15" s="442" customFormat="1" hidden="1" outlineLevel="1">
      <c r="A2295" s="442" t="s">
        <v>17489</v>
      </c>
      <c r="B2295" s="442" t="s">
        <v>17490</v>
      </c>
      <c r="C2295" s="442" t="s">
        <v>17490</v>
      </c>
      <c r="D2295" s="442" t="s">
        <v>17490</v>
      </c>
      <c r="E2295" s="442" t="s">
        <v>17481</v>
      </c>
      <c r="F2295" s="442">
        <v>3</v>
      </c>
      <c r="G2295" s="546">
        <v>36892</v>
      </c>
      <c r="H2295" s="546">
        <v>55153</v>
      </c>
      <c r="I2295" s="546">
        <v>39610</v>
      </c>
      <c r="J2295" s="442" t="s">
        <v>16075</v>
      </c>
      <c r="K2295" s="442">
        <v>1</v>
      </c>
      <c r="L2295" s="442" t="s">
        <v>2464</v>
      </c>
      <c r="M2295" s="442" t="s">
        <v>17491</v>
      </c>
      <c r="N2295" s="442" t="s">
        <v>2690</v>
      </c>
      <c r="O2295" s="442" t="s">
        <v>17492</v>
      </c>
    </row>
    <row r="2296" spans="1:15" s="442" customFormat="1" hidden="1" outlineLevel="1">
      <c r="A2296" s="442" t="s">
        <v>17493</v>
      </c>
      <c r="B2296" s="442" t="s">
        <v>17494</v>
      </c>
      <c r="C2296" s="442" t="s">
        <v>17494</v>
      </c>
      <c r="D2296" s="442" t="s">
        <v>17494</v>
      </c>
      <c r="E2296" s="442" t="s">
        <v>17481</v>
      </c>
      <c r="F2296" s="442">
        <v>3</v>
      </c>
      <c r="G2296" s="546">
        <v>36892</v>
      </c>
      <c r="H2296" s="546">
        <v>55153</v>
      </c>
      <c r="I2296" s="546">
        <v>39610</v>
      </c>
      <c r="J2296" s="442" t="s">
        <v>16075</v>
      </c>
      <c r="K2296" s="442">
        <v>1</v>
      </c>
      <c r="L2296" s="442" t="s">
        <v>2464</v>
      </c>
      <c r="M2296" s="442" t="s">
        <v>17495</v>
      </c>
      <c r="N2296" s="442" t="s">
        <v>2690</v>
      </c>
      <c r="O2296" s="442" t="s">
        <v>17496</v>
      </c>
    </row>
    <row r="2297" spans="1:15" s="442" customFormat="1" hidden="1" outlineLevel="1">
      <c r="A2297" s="442" t="s">
        <v>17497</v>
      </c>
      <c r="B2297" s="442" t="s">
        <v>17498</v>
      </c>
      <c r="C2297" s="442" t="s">
        <v>17498</v>
      </c>
      <c r="D2297" s="442" t="s">
        <v>17498</v>
      </c>
      <c r="E2297" s="442" t="s">
        <v>17481</v>
      </c>
      <c r="F2297" s="442">
        <v>3</v>
      </c>
      <c r="G2297" s="546">
        <v>36892</v>
      </c>
      <c r="H2297" s="546">
        <v>55153</v>
      </c>
      <c r="I2297" s="546">
        <v>39610</v>
      </c>
      <c r="J2297" s="442" t="s">
        <v>16075</v>
      </c>
      <c r="K2297" s="442">
        <v>1</v>
      </c>
      <c r="L2297" s="442" t="s">
        <v>2464</v>
      </c>
      <c r="M2297" s="442" t="s">
        <v>17499</v>
      </c>
      <c r="N2297" s="442" t="s">
        <v>2690</v>
      </c>
      <c r="O2297" s="442" t="s">
        <v>17500</v>
      </c>
    </row>
    <row r="2298" spans="1:15" s="442" customFormat="1" hidden="1" outlineLevel="1">
      <c r="A2298" s="442" t="s">
        <v>17501</v>
      </c>
      <c r="B2298" s="442" t="s">
        <v>17502</v>
      </c>
      <c r="C2298" s="442" t="s">
        <v>17502</v>
      </c>
      <c r="D2298" s="442" t="s">
        <v>17502</v>
      </c>
      <c r="E2298" s="442" t="s">
        <v>2583</v>
      </c>
      <c r="F2298" s="442">
        <v>2</v>
      </c>
      <c r="G2298" s="546">
        <v>36892</v>
      </c>
      <c r="H2298" s="546">
        <v>55153</v>
      </c>
      <c r="I2298" s="546">
        <v>39610</v>
      </c>
      <c r="J2298" s="442" t="s">
        <v>16075</v>
      </c>
      <c r="K2298" s="442">
        <v>1</v>
      </c>
      <c r="L2298" s="442" t="s">
        <v>2464</v>
      </c>
      <c r="M2298" s="442" t="s">
        <v>17503</v>
      </c>
      <c r="N2298" s="442" t="s">
        <v>2689</v>
      </c>
      <c r="O2298" s="442" t="s">
        <v>17504</v>
      </c>
    </row>
    <row r="2299" spans="1:15" s="442" customFormat="1" hidden="1" outlineLevel="1">
      <c r="A2299" s="442" t="s">
        <v>17505</v>
      </c>
      <c r="B2299" s="442" t="s">
        <v>17506</v>
      </c>
      <c r="C2299" s="442" t="s">
        <v>17506</v>
      </c>
      <c r="D2299" s="442" t="s">
        <v>17506</v>
      </c>
      <c r="E2299" s="442" t="s">
        <v>17501</v>
      </c>
      <c r="F2299" s="442">
        <v>3</v>
      </c>
      <c r="G2299" s="546">
        <v>36892</v>
      </c>
      <c r="H2299" s="546">
        <v>55153</v>
      </c>
      <c r="I2299" s="546">
        <v>39610</v>
      </c>
      <c r="J2299" s="442" t="s">
        <v>16075</v>
      </c>
      <c r="K2299" s="442">
        <v>1</v>
      </c>
      <c r="L2299" s="442" t="s">
        <v>2464</v>
      </c>
      <c r="M2299" s="442" t="s">
        <v>17507</v>
      </c>
      <c r="N2299" s="442" t="s">
        <v>2690</v>
      </c>
      <c r="O2299" s="442" t="s">
        <v>17508</v>
      </c>
    </row>
    <row r="2300" spans="1:15" s="442" customFormat="1" hidden="1" outlineLevel="1">
      <c r="A2300" s="442" t="s">
        <v>17509</v>
      </c>
      <c r="B2300" s="442" t="s">
        <v>17510</v>
      </c>
      <c r="C2300" s="442" t="s">
        <v>17510</v>
      </c>
      <c r="D2300" s="442" t="s">
        <v>17510</v>
      </c>
      <c r="E2300" s="442" t="s">
        <v>17501</v>
      </c>
      <c r="F2300" s="442">
        <v>3</v>
      </c>
      <c r="G2300" s="546">
        <v>36892</v>
      </c>
      <c r="H2300" s="546">
        <v>55153</v>
      </c>
      <c r="I2300" s="546">
        <v>39610</v>
      </c>
      <c r="J2300" s="442" t="s">
        <v>16075</v>
      </c>
      <c r="K2300" s="442">
        <v>1</v>
      </c>
      <c r="L2300" s="442" t="s">
        <v>2464</v>
      </c>
      <c r="M2300" s="442" t="s">
        <v>17511</v>
      </c>
      <c r="N2300" s="442" t="s">
        <v>2690</v>
      </c>
      <c r="O2300" s="442" t="s">
        <v>17512</v>
      </c>
    </row>
    <row r="2301" spans="1:15" s="442" customFormat="1" hidden="1" outlineLevel="1">
      <c r="A2301" s="442" t="s">
        <v>17513</v>
      </c>
      <c r="B2301" s="442" t="s">
        <v>17514</v>
      </c>
      <c r="C2301" s="442" t="s">
        <v>17514</v>
      </c>
      <c r="D2301" s="442" t="s">
        <v>17514</v>
      </c>
      <c r="E2301" s="442" t="s">
        <v>17501</v>
      </c>
      <c r="F2301" s="442">
        <v>3</v>
      </c>
      <c r="G2301" s="546">
        <v>36892</v>
      </c>
      <c r="H2301" s="546">
        <v>55153</v>
      </c>
      <c r="I2301" s="546">
        <v>39610</v>
      </c>
      <c r="J2301" s="442" t="s">
        <v>16075</v>
      </c>
      <c r="K2301" s="442">
        <v>1</v>
      </c>
      <c r="L2301" s="442" t="s">
        <v>2464</v>
      </c>
      <c r="M2301" s="442" t="s">
        <v>17515</v>
      </c>
      <c r="N2301" s="442" t="s">
        <v>2690</v>
      </c>
      <c r="O2301" s="442" t="s">
        <v>17516</v>
      </c>
    </row>
    <row r="2302" spans="1:15" s="442" customFormat="1" hidden="1" outlineLevel="1">
      <c r="A2302" s="442" t="s">
        <v>17517</v>
      </c>
      <c r="B2302" s="442" t="s">
        <v>17518</v>
      </c>
      <c r="C2302" s="442" t="s">
        <v>17518</v>
      </c>
      <c r="D2302" s="442" t="s">
        <v>17518</v>
      </c>
      <c r="E2302" s="442" t="s">
        <v>17501</v>
      </c>
      <c r="F2302" s="442">
        <v>3</v>
      </c>
      <c r="G2302" s="546">
        <v>36892</v>
      </c>
      <c r="H2302" s="546">
        <v>55153</v>
      </c>
      <c r="I2302" s="546">
        <v>39610</v>
      </c>
      <c r="J2302" s="442" t="s">
        <v>16075</v>
      </c>
      <c r="K2302" s="442">
        <v>1</v>
      </c>
      <c r="L2302" s="442" t="s">
        <v>2464</v>
      </c>
      <c r="M2302" s="442" t="s">
        <v>17519</v>
      </c>
      <c r="N2302" s="442" t="s">
        <v>2690</v>
      </c>
      <c r="O2302" s="442" t="s">
        <v>17520</v>
      </c>
    </row>
    <row r="2303" spans="1:15" s="442" customFormat="1" hidden="1" outlineLevel="1">
      <c r="A2303" s="442" t="s">
        <v>17521</v>
      </c>
      <c r="B2303" s="442" t="s">
        <v>17522</v>
      </c>
      <c r="C2303" s="442" t="s">
        <v>17522</v>
      </c>
      <c r="D2303" s="442" t="s">
        <v>17522</v>
      </c>
      <c r="E2303" s="442" t="s">
        <v>2583</v>
      </c>
      <c r="F2303" s="442">
        <v>2</v>
      </c>
      <c r="G2303" s="546">
        <v>36892</v>
      </c>
      <c r="H2303" s="546">
        <v>55153</v>
      </c>
      <c r="I2303" s="546">
        <v>39610</v>
      </c>
      <c r="J2303" s="442" t="s">
        <v>16075</v>
      </c>
      <c r="K2303" s="442">
        <v>1</v>
      </c>
      <c r="L2303" s="442" t="s">
        <v>2464</v>
      </c>
      <c r="M2303" s="442" t="s">
        <v>17523</v>
      </c>
      <c r="N2303" s="442" t="s">
        <v>2689</v>
      </c>
      <c r="O2303" s="442" t="s">
        <v>17524</v>
      </c>
    </row>
    <row r="2304" spans="1:15" s="442" customFormat="1" hidden="1" outlineLevel="1">
      <c r="A2304" s="442" t="s">
        <v>17525</v>
      </c>
      <c r="B2304" s="442" t="s">
        <v>17526</v>
      </c>
      <c r="C2304" s="442" t="s">
        <v>17526</v>
      </c>
      <c r="D2304" s="442" t="s">
        <v>17526</v>
      </c>
      <c r="E2304" s="442" t="s">
        <v>17521</v>
      </c>
      <c r="F2304" s="442">
        <v>3</v>
      </c>
      <c r="G2304" s="546">
        <v>36892</v>
      </c>
      <c r="H2304" s="546">
        <v>55153</v>
      </c>
      <c r="I2304" s="546">
        <v>39610</v>
      </c>
      <c r="J2304" s="442" t="s">
        <v>16075</v>
      </c>
      <c r="K2304" s="442">
        <v>1</v>
      </c>
      <c r="L2304" s="442" t="s">
        <v>2464</v>
      </c>
      <c r="M2304" s="442" t="s">
        <v>17527</v>
      </c>
      <c r="N2304" s="442" t="s">
        <v>2689</v>
      </c>
      <c r="O2304" s="442" t="s">
        <v>17528</v>
      </c>
    </row>
    <row r="2305" spans="1:15" s="442" customFormat="1" hidden="1" outlineLevel="1">
      <c r="A2305" s="442" t="s">
        <v>17529</v>
      </c>
      <c r="B2305" s="442" t="s">
        <v>17530</v>
      </c>
      <c r="C2305" s="442" t="s">
        <v>17530</v>
      </c>
      <c r="D2305" s="442" t="s">
        <v>17530</v>
      </c>
      <c r="E2305" s="442" t="s">
        <v>17525</v>
      </c>
      <c r="F2305" s="442">
        <v>4</v>
      </c>
      <c r="G2305" s="546">
        <v>36892</v>
      </c>
      <c r="H2305" s="546">
        <v>55153</v>
      </c>
      <c r="I2305" s="546">
        <v>39610</v>
      </c>
      <c r="J2305" s="442" t="s">
        <v>16075</v>
      </c>
      <c r="K2305" s="442">
        <v>1</v>
      </c>
      <c r="L2305" s="442" t="s">
        <v>2464</v>
      </c>
      <c r="M2305" s="442" t="s">
        <v>17531</v>
      </c>
      <c r="N2305" s="442" t="s">
        <v>2690</v>
      </c>
      <c r="O2305" s="442" t="s">
        <v>17532</v>
      </c>
    </row>
    <row r="2306" spans="1:15" s="442" customFormat="1" hidden="1" outlineLevel="1">
      <c r="A2306" s="442" t="s">
        <v>17533</v>
      </c>
      <c r="B2306" s="442" t="s">
        <v>17534</v>
      </c>
      <c r="C2306" s="442" t="s">
        <v>17534</v>
      </c>
      <c r="D2306" s="442" t="s">
        <v>17534</v>
      </c>
      <c r="E2306" s="442" t="s">
        <v>17525</v>
      </c>
      <c r="F2306" s="442">
        <v>4</v>
      </c>
      <c r="G2306" s="546">
        <v>36892</v>
      </c>
      <c r="H2306" s="546">
        <v>55153</v>
      </c>
      <c r="I2306" s="546">
        <v>39610</v>
      </c>
      <c r="J2306" s="442" t="s">
        <v>16075</v>
      </c>
      <c r="K2306" s="442">
        <v>1</v>
      </c>
      <c r="L2306" s="442" t="s">
        <v>2464</v>
      </c>
      <c r="M2306" s="442" t="s">
        <v>17535</v>
      </c>
      <c r="N2306" s="442" t="s">
        <v>2690</v>
      </c>
      <c r="O2306" s="442" t="s">
        <v>17536</v>
      </c>
    </row>
    <row r="2307" spans="1:15" s="442" customFormat="1" hidden="1" outlineLevel="1">
      <c r="A2307" s="442" t="s">
        <v>17537</v>
      </c>
      <c r="B2307" s="442" t="s">
        <v>17538</v>
      </c>
      <c r="C2307" s="442" t="s">
        <v>17538</v>
      </c>
      <c r="D2307" s="442" t="s">
        <v>17538</v>
      </c>
      <c r="E2307" s="442" t="s">
        <v>17525</v>
      </c>
      <c r="F2307" s="442">
        <v>4</v>
      </c>
      <c r="G2307" s="546">
        <v>36892</v>
      </c>
      <c r="H2307" s="546">
        <v>55153</v>
      </c>
      <c r="I2307" s="546">
        <v>39610</v>
      </c>
      <c r="J2307" s="442" t="s">
        <v>16075</v>
      </c>
      <c r="K2307" s="442">
        <v>1</v>
      </c>
      <c r="L2307" s="442" t="s">
        <v>2464</v>
      </c>
      <c r="M2307" s="442" t="s">
        <v>17539</v>
      </c>
      <c r="N2307" s="442" t="s">
        <v>2690</v>
      </c>
      <c r="O2307" s="442" t="s">
        <v>17540</v>
      </c>
    </row>
    <row r="2308" spans="1:15" s="442" customFormat="1" hidden="1" outlineLevel="1">
      <c r="A2308" s="442" t="s">
        <v>17541</v>
      </c>
      <c r="B2308" s="442" t="s">
        <v>17542</v>
      </c>
      <c r="C2308" s="442" t="s">
        <v>17542</v>
      </c>
      <c r="D2308" s="442" t="s">
        <v>17542</v>
      </c>
      <c r="E2308" s="442" t="s">
        <v>17525</v>
      </c>
      <c r="F2308" s="442">
        <v>4</v>
      </c>
      <c r="G2308" s="546">
        <v>36892</v>
      </c>
      <c r="H2308" s="546">
        <v>55153</v>
      </c>
      <c r="I2308" s="546">
        <v>39610</v>
      </c>
      <c r="J2308" s="442" t="s">
        <v>16075</v>
      </c>
      <c r="K2308" s="442">
        <v>1</v>
      </c>
      <c r="L2308" s="442" t="s">
        <v>2464</v>
      </c>
      <c r="M2308" s="442" t="s">
        <v>17543</v>
      </c>
      <c r="N2308" s="442" t="s">
        <v>2690</v>
      </c>
      <c r="O2308" s="442" t="s">
        <v>17544</v>
      </c>
    </row>
    <row r="2309" spans="1:15" s="442" customFormat="1" hidden="1" outlineLevel="1">
      <c r="A2309" s="442" t="s">
        <v>17545</v>
      </c>
      <c r="B2309" s="442" t="s">
        <v>17546</v>
      </c>
      <c r="C2309" s="442" t="s">
        <v>17546</v>
      </c>
      <c r="D2309" s="442" t="s">
        <v>17546</v>
      </c>
      <c r="E2309" s="442" t="s">
        <v>17521</v>
      </c>
      <c r="F2309" s="442">
        <v>3</v>
      </c>
      <c r="G2309" s="546">
        <v>36892</v>
      </c>
      <c r="H2309" s="546">
        <v>55153</v>
      </c>
      <c r="I2309" s="546">
        <v>39610</v>
      </c>
      <c r="J2309" s="442" t="s">
        <v>16075</v>
      </c>
      <c r="K2309" s="442">
        <v>1</v>
      </c>
      <c r="L2309" s="442" t="s">
        <v>2464</v>
      </c>
      <c r="M2309" s="442" t="s">
        <v>17547</v>
      </c>
      <c r="N2309" s="442" t="s">
        <v>2690</v>
      </c>
      <c r="O2309" s="442" t="s">
        <v>17548</v>
      </c>
    </row>
    <row r="2310" spans="1:15" s="442" customFormat="1" hidden="1" outlineLevel="1">
      <c r="A2310" s="442" t="s">
        <v>17549</v>
      </c>
      <c r="B2310" s="442" t="s">
        <v>17550</v>
      </c>
      <c r="C2310" s="442" t="s">
        <v>17550</v>
      </c>
      <c r="D2310" s="442" t="s">
        <v>17550</v>
      </c>
      <c r="E2310" s="442" t="s">
        <v>17521</v>
      </c>
      <c r="F2310" s="442">
        <v>3</v>
      </c>
      <c r="G2310" s="546">
        <v>36892</v>
      </c>
      <c r="H2310" s="546">
        <v>55153</v>
      </c>
      <c r="I2310" s="546">
        <v>39610</v>
      </c>
      <c r="J2310" s="442" t="s">
        <v>16075</v>
      </c>
      <c r="K2310" s="442">
        <v>1</v>
      </c>
      <c r="L2310" s="442" t="s">
        <v>2464</v>
      </c>
      <c r="M2310" s="442" t="s">
        <v>17551</v>
      </c>
      <c r="N2310" s="442" t="s">
        <v>2690</v>
      </c>
      <c r="O2310" s="442" t="s">
        <v>17552</v>
      </c>
    </row>
    <row r="2311" spans="1:15" s="442" customFormat="1" hidden="1" outlineLevel="1">
      <c r="A2311" s="442" t="s">
        <v>17553</v>
      </c>
      <c r="B2311" s="442" t="s">
        <v>17554</v>
      </c>
      <c r="C2311" s="442" t="s">
        <v>17554</v>
      </c>
      <c r="D2311" s="442" t="s">
        <v>17554</v>
      </c>
      <c r="E2311" s="442" t="s">
        <v>17521</v>
      </c>
      <c r="F2311" s="442">
        <v>3</v>
      </c>
      <c r="G2311" s="546">
        <v>36892</v>
      </c>
      <c r="H2311" s="546">
        <v>55153</v>
      </c>
      <c r="I2311" s="546">
        <v>39610</v>
      </c>
      <c r="J2311" s="442" t="s">
        <v>16075</v>
      </c>
      <c r="K2311" s="442">
        <v>1</v>
      </c>
      <c r="L2311" s="442" t="s">
        <v>2464</v>
      </c>
      <c r="M2311" s="442" t="s">
        <v>17555</v>
      </c>
      <c r="N2311" s="442" t="s">
        <v>2689</v>
      </c>
      <c r="O2311" s="442" t="s">
        <v>17556</v>
      </c>
    </row>
    <row r="2312" spans="1:15" s="442" customFormat="1" hidden="1" outlineLevel="1">
      <c r="A2312" s="442" t="s">
        <v>17557</v>
      </c>
      <c r="B2312" s="442" t="s">
        <v>17558</v>
      </c>
      <c r="C2312" s="442" t="s">
        <v>17558</v>
      </c>
      <c r="D2312" s="442" t="s">
        <v>17558</v>
      </c>
      <c r="E2312" s="442" t="s">
        <v>17553</v>
      </c>
      <c r="F2312" s="442">
        <v>4</v>
      </c>
      <c r="G2312" s="546">
        <v>36892</v>
      </c>
      <c r="H2312" s="546">
        <v>55153</v>
      </c>
      <c r="I2312" s="546">
        <v>39610</v>
      </c>
      <c r="J2312" s="442" t="s">
        <v>16075</v>
      </c>
      <c r="K2312" s="442">
        <v>1</v>
      </c>
      <c r="L2312" s="442" t="s">
        <v>2464</v>
      </c>
      <c r="M2312" s="442" t="s">
        <v>17559</v>
      </c>
      <c r="N2312" s="442" t="s">
        <v>2690</v>
      </c>
      <c r="O2312" s="442" t="s">
        <v>17560</v>
      </c>
    </row>
    <row r="2313" spans="1:15" s="442" customFormat="1" hidden="1" outlineLevel="1">
      <c r="A2313" s="442" t="s">
        <v>17561</v>
      </c>
      <c r="B2313" s="442" t="s">
        <v>17562</v>
      </c>
      <c r="C2313" s="442" t="s">
        <v>17562</v>
      </c>
      <c r="D2313" s="442" t="s">
        <v>17562</v>
      </c>
      <c r="E2313" s="442" t="s">
        <v>17553</v>
      </c>
      <c r="F2313" s="442">
        <v>4</v>
      </c>
      <c r="G2313" s="546">
        <v>36892</v>
      </c>
      <c r="H2313" s="546">
        <v>55153</v>
      </c>
      <c r="I2313" s="546">
        <v>39610</v>
      </c>
      <c r="J2313" s="442" t="s">
        <v>16075</v>
      </c>
      <c r="K2313" s="442">
        <v>1</v>
      </c>
      <c r="L2313" s="442" t="s">
        <v>2464</v>
      </c>
      <c r="M2313" s="442" t="s">
        <v>17563</v>
      </c>
      <c r="N2313" s="442" t="s">
        <v>2690</v>
      </c>
      <c r="O2313" s="442" t="s">
        <v>17564</v>
      </c>
    </row>
    <row r="2314" spans="1:15" s="442" customFormat="1" hidden="1" outlineLevel="1">
      <c r="A2314" s="442" t="s">
        <v>17565</v>
      </c>
      <c r="B2314" s="442" t="s">
        <v>17566</v>
      </c>
      <c r="C2314" s="442" t="s">
        <v>17566</v>
      </c>
      <c r="D2314" s="442" t="s">
        <v>17566</v>
      </c>
      <c r="E2314" s="442" t="s">
        <v>17553</v>
      </c>
      <c r="F2314" s="442">
        <v>4</v>
      </c>
      <c r="G2314" s="546">
        <v>36892</v>
      </c>
      <c r="H2314" s="546">
        <v>55153</v>
      </c>
      <c r="I2314" s="546">
        <v>39610</v>
      </c>
      <c r="J2314" s="442" t="s">
        <v>16075</v>
      </c>
      <c r="K2314" s="442">
        <v>1</v>
      </c>
      <c r="L2314" s="442" t="s">
        <v>2464</v>
      </c>
      <c r="M2314" s="442" t="s">
        <v>17567</v>
      </c>
      <c r="N2314" s="442" t="s">
        <v>2690</v>
      </c>
      <c r="O2314" s="442" t="s">
        <v>17568</v>
      </c>
    </row>
    <row r="2315" spans="1:15" s="442" customFormat="1" hidden="1" outlineLevel="1">
      <c r="A2315" s="442" t="s">
        <v>17569</v>
      </c>
      <c r="B2315" s="442" t="s">
        <v>17570</v>
      </c>
      <c r="C2315" s="442" t="s">
        <v>17570</v>
      </c>
      <c r="D2315" s="442" t="s">
        <v>17570</v>
      </c>
      <c r="E2315" s="442" t="s">
        <v>17521</v>
      </c>
      <c r="F2315" s="442">
        <v>3</v>
      </c>
      <c r="G2315" s="546">
        <v>36892</v>
      </c>
      <c r="H2315" s="546">
        <v>55153</v>
      </c>
      <c r="I2315" s="546">
        <v>39610</v>
      </c>
      <c r="J2315" s="442" t="s">
        <v>16075</v>
      </c>
      <c r="K2315" s="442">
        <v>1</v>
      </c>
      <c r="L2315" s="442" t="s">
        <v>2464</v>
      </c>
      <c r="M2315" s="442" t="s">
        <v>17571</v>
      </c>
      <c r="N2315" s="442" t="s">
        <v>2690</v>
      </c>
      <c r="O2315" s="442" t="s">
        <v>17572</v>
      </c>
    </row>
    <row r="2316" spans="1:15" s="442" customFormat="1" hidden="1" outlineLevel="1">
      <c r="A2316" s="442" t="s">
        <v>17573</v>
      </c>
      <c r="B2316" s="442" t="s">
        <v>17574</v>
      </c>
      <c r="C2316" s="442" t="s">
        <v>17574</v>
      </c>
      <c r="D2316" s="442" t="s">
        <v>17574</v>
      </c>
      <c r="E2316" s="442" t="s">
        <v>17521</v>
      </c>
      <c r="F2316" s="442">
        <v>3</v>
      </c>
      <c r="G2316" s="546">
        <v>36892</v>
      </c>
      <c r="H2316" s="546">
        <v>55153</v>
      </c>
      <c r="I2316" s="546">
        <v>39610</v>
      </c>
      <c r="J2316" s="442" t="s">
        <v>16075</v>
      </c>
      <c r="K2316" s="442">
        <v>1</v>
      </c>
      <c r="L2316" s="442" t="s">
        <v>2464</v>
      </c>
      <c r="M2316" s="442" t="s">
        <v>17575</v>
      </c>
      <c r="N2316" s="442" t="s">
        <v>2689</v>
      </c>
      <c r="O2316" s="442" t="s">
        <v>17576</v>
      </c>
    </row>
    <row r="2317" spans="1:15" s="442" customFormat="1" hidden="1" outlineLevel="1">
      <c r="A2317" s="442" t="s">
        <v>17577</v>
      </c>
      <c r="B2317" s="442" t="s">
        <v>17578</v>
      </c>
      <c r="C2317" s="442" t="s">
        <v>17578</v>
      </c>
      <c r="D2317" s="442" t="s">
        <v>17578</v>
      </c>
      <c r="E2317" s="442" t="s">
        <v>17573</v>
      </c>
      <c r="F2317" s="442">
        <v>4</v>
      </c>
      <c r="G2317" s="546">
        <v>36892</v>
      </c>
      <c r="H2317" s="546">
        <v>55153</v>
      </c>
      <c r="I2317" s="546">
        <v>39610</v>
      </c>
      <c r="J2317" s="442" t="s">
        <v>16075</v>
      </c>
      <c r="K2317" s="442">
        <v>1</v>
      </c>
      <c r="L2317" s="442" t="s">
        <v>2464</v>
      </c>
      <c r="M2317" s="442" t="s">
        <v>17579</v>
      </c>
      <c r="N2317" s="442" t="s">
        <v>2690</v>
      </c>
      <c r="O2317" s="442" t="s">
        <v>17580</v>
      </c>
    </row>
    <row r="2318" spans="1:15" s="442" customFormat="1" hidden="1" outlineLevel="1">
      <c r="A2318" s="442" t="s">
        <v>17581</v>
      </c>
      <c r="B2318" s="442" t="s">
        <v>17582</v>
      </c>
      <c r="C2318" s="442" t="s">
        <v>17582</v>
      </c>
      <c r="D2318" s="442" t="s">
        <v>17582</v>
      </c>
      <c r="E2318" s="442" t="s">
        <v>17573</v>
      </c>
      <c r="F2318" s="442">
        <v>4</v>
      </c>
      <c r="G2318" s="546">
        <v>36892</v>
      </c>
      <c r="H2318" s="546">
        <v>55153</v>
      </c>
      <c r="I2318" s="546">
        <v>39610</v>
      </c>
      <c r="J2318" s="442" t="s">
        <v>16075</v>
      </c>
      <c r="K2318" s="442">
        <v>1</v>
      </c>
      <c r="L2318" s="442" t="s">
        <v>2464</v>
      </c>
      <c r="M2318" s="442" t="s">
        <v>17583</v>
      </c>
      <c r="N2318" s="442" t="s">
        <v>2690</v>
      </c>
      <c r="O2318" s="442" t="s">
        <v>17584</v>
      </c>
    </row>
    <row r="2319" spans="1:15" s="442" customFormat="1" hidden="1" outlineLevel="1">
      <c r="A2319" s="442" t="s">
        <v>17585</v>
      </c>
      <c r="B2319" s="442" t="s">
        <v>17586</v>
      </c>
      <c r="C2319" s="442" t="s">
        <v>17586</v>
      </c>
      <c r="D2319" s="442" t="s">
        <v>17586</v>
      </c>
      <c r="E2319" s="442" t="s">
        <v>17521</v>
      </c>
      <c r="F2319" s="442">
        <v>3</v>
      </c>
      <c r="G2319" s="546">
        <v>36892</v>
      </c>
      <c r="H2319" s="546">
        <v>55153</v>
      </c>
      <c r="I2319" s="546">
        <v>39610</v>
      </c>
      <c r="J2319" s="442" t="s">
        <v>16075</v>
      </c>
      <c r="K2319" s="442">
        <v>1</v>
      </c>
      <c r="L2319" s="442" t="s">
        <v>2464</v>
      </c>
      <c r="M2319" s="442" t="s">
        <v>17587</v>
      </c>
      <c r="N2319" s="442" t="s">
        <v>2690</v>
      </c>
      <c r="O2319" s="442" t="s">
        <v>17588</v>
      </c>
    </row>
    <row r="2320" spans="1:15" s="442" customFormat="1" hidden="1" outlineLevel="1">
      <c r="A2320" s="442" t="s">
        <v>17589</v>
      </c>
      <c r="B2320" s="442" t="s">
        <v>17590</v>
      </c>
      <c r="C2320" s="442" t="s">
        <v>17590</v>
      </c>
      <c r="D2320" s="442" t="s">
        <v>17590</v>
      </c>
      <c r="E2320" s="442" t="s">
        <v>17521</v>
      </c>
      <c r="F2320" s="442">
        <v>3</v>
      </c>
      <c r="G2320" s="546">
        <v>36892</v>
      </c>
      <c r="H2320" s="546">
        <v>55153</v>
      </c>
      <c r="I2320" s="546">
        <v>39610</v>
      </c>
      <c r="J2320" s="442" t="s">
        <v>16075</v>
      </c>
      <c r="K2320" s="442">
        <v>1</v>
      </c>
      <c r="L2320" s="442" t="s">
        <v>2464</v>
      </c>
      <c r="M2320" s="442" t="s">
        <v>17591</v>
      </c>
      <c r="N2320" s="442" t="s">
        <v>2690</v>
      </c>
      <c r="O2320" s="442" t="s">
        <v>17592</v>
      </c>
    </row>
    <row r="2321" spans="1:15" s="442" customFormat="1" hidden="1" outlineLevel="1">
      <c r="A2321" s="442" t="s">
        <v>2586</v>
      </c>
      <c r="B2321" s="442" t="s">
        <v>17593</v>
      </c>
      <c r="C2321" s="442" t="s">
        <v>17593</v>
      </c>
      <c r="D2321" s="442" t="s">
        <v>17593</v>
      </c>
      <c r="E2321" s="442" t="s">
        <v>2599</v>
      </c>
      <c r="F2321" s="442">
        <v>1</v>
      </c>
      <c r="G2321" s="546">
        <v>36892</v>
      </c>
      <c r="H2321" s="546">
        <v>55153</v>
      </c>
      <c r="I2321" s="546">
        <v>39610</v>
      </c>
      <c r="J2321" s="442" t="s">
        <v>16075</v>
      </c>
      <c r="K2321" s="442">
        <v>1</v>
      </c>
      <c r="L2321" s="442" t="s">
        <v>2464</v>
      </c>
      <c r="M2321" s="442" t="s">
        <v>17594</v>
      </c>
      <c r="N2321" s="442" t="s">
        <v>2689</v>
      </c>
      <c r="O2321" s="442" t="s">
        <v>17595</v>
      </c>
    </row>
    <row r="2322" spans="1:15" s="442" customFormat="1" hidden="1" outlineLevel="1">
      <c r="A2322" s="442" t="s">
        <v>17596</v>
      </c>
      <c r="B2322" s="442" t="s">
        <v>17593</v>
      </c>
      <c r="C2322" s="442" t="s">
        <v>17593</v>
      </c>
      <c r="D2322" s="442" t="s">
        <v>17593</v>
      </c>
      <c r="E2322" s="442" t="s">
        <v>2586</v>
      </c>
      <c r="F2322" s="442">
        <v>2</v>
      </c>
      <c r="G2322" s="546">
        <v>36892</v>
      </c>
      <c r="H2322" s="546">
        <v>55153</v>
      </c>
      <c r="I2322" s="546">
        <v>39610</v>
      </c>
      <c r="J2322" s="442" t="s">
        <v>16075</v>
      </c>
      <c r="K2322" s="442">
        <v>1</v>
      </c>
      <c r="L2322" s="442" t="s">
        <v>2464</v>
      </c>
      <c r="M2322" s="442" t="s">
        <v>17597</v>
      </c>
      <c r="N2322" s="442" t="s">
        <v>2689</v>
      </c>
      <c r="O2322" s="442" t="s">
        <v>17595</v>
      </c>
    </row>
    <row r="2323" spans="1:15" s="442" customFormat="1" hidden="1" outlineLevel="1">
      <c r="A2323" s="442" t="s">
        <v>17598</v>
      </c>
      <c r="B2323" s="442" t="s">
        <v>17599</v>
      </c>
      <c r="C2323" s="442" t="s">
        <v>17599</v>
      </c>
      <c r="D2323" s="442" t="s">
        <v>17600</v>
      </c>
      <c r="E2323" s="442" t="s">
        <v>17596</v>
      </c>
      <c r="F2323" s="442">
        <v>3</v>
      </c>
      <c r="G2323" s="546">
        <v>36892</v>
      </c>
      <c r="H2323" s="546">
        <v>55153</v>
      </c>
      <c r="I2323" s="546">
        <v>39610</v>
      </c>
      <c r="J2323" s="442" t="s">
        <v>16075</v>
      </c>
      <c r="K2323" s="442">
        <v>1</v>
      </c>
      <c r="L2323" s="442" t="s">
        <v>2464</v>
      </c>
      <c r="M2323" s="442" t="s">
        <v>17601</v>
      </c>
      <c r="N2323" s="442" t="s">
        <v>2690</v>
      </c>
      <c r="O2323" s="442" t="s">
        <v>17602</v>
      </c>
    </row>
    <row r="2324" spans="1:15" s="442" customFormat="1" hidden="1" outlineLevel="1">
      <c r="A2324" s="442" t="s">
        <v>2591</v>
      </c>
      <c r="B2324" s="442" t="s">
        <v>17603</v>
      </c>
      <c r="C2324" s="442" t="s">
        <v>17603</v>
      </c>
      <c r="D2324" s="442" t="s">
        <v>17604</v>
      </c>
      <c r="E2324" s="442" t="s">
        <v>2599</v>
      </c>
      <c r="F2324" s="442">
        <v>1</v>
      </c>
      <c r="G2324" s="546">
        <v>36892</v>
      </c>
      <c r="H2324" s="546">
        <v>55153</v>
      </c>
      <c r="I2324" s="546">
        <v>39610</v>
      </c>
      <c r="J2324" s="442" t="s">
        <v>16075</v>
      </c>
      <c r="K2324" s="442">
        <v>1</v>
      </c>
      <c r="L2324" s="442" t="s">
        <v>2464</v>
      </c>
      <c r="M2324" s="442" t="s">
        <v>17605</v>
      </c>
      <c r="N2324" s="442" t="s">
        <v>2689</v>
      </c>
      <c r="O2324" s="442" t="s">
        <v>17606</v>
      </c>
    </row>
    <row r="2325" spans="1:15" s="442" customFormat="1" hidden="1" outlineLevel="1">
      <c r="A2325" s="442" t="s">
        <v>17607</v>
      </c>
      <c r="B2325" s="442" t="s">
        <v>17608</v>
      </c>
      <c r="C2325" s="442" t="s">
        <v>17608</v>
      </c>
      <c r="D2325" s="442" t="s">
        <v>17608</v>
      </c>
      <c r="E2325" s="442" t="s">
        <v>2591</v>
      </c>
      <c r="F2325" s="442">
        <v>2</v>
      </c>
      <c r="G2325" s="546">
        <v>36892</v>
      </c>
      <c r="H2325" s="546">
        <v>55153</v>
      </c>
      <c r="I2325" s="546">
        <v>39610</v>
      </c>
      <c r="J2325" s="442" t="s">
        <v>16075</v>
      </c>
      <c r="K2325" s="442">
        <v>1</v>
      </c>
      <c r="L2325" s="442" t="s">
        <v>2464</v>
      </c>
      <c r="M2325" s="442" t="s">
        <v>17609</v>
      </c>
      <c r="N2325" s="442" t="s">
        <v>2689</v>
      </c>
      <c r="O2325" s="442" t="s">
        <v>17610</v>
      </c>
    </row>
    <row r="2326" spans="1:15" s="442" customFormat="1" hidden="1" outlineLevel="1">
      <c r="A2326" s="442" t="s">
        <v>17611</v>
      </c>
      <c r="B2326" s="442" t="s">
        <v>17612</v>
      </c>
      <c r="C2326" s="442" t="s">
        <v>17612</v>
      </c>
      <c r="D2326" s="442" t="s">
        <v>17612</v>
      </c>
      <c r="E2326" s="442" t="s">
        <v>17607</v>
      </c>
      <c r="F2326" s="442">
        <v>3</v>
      </c>
      <c r="G2326" s="546">
        <v>36892</v>
      </c>
      <c r="H2326" s="546">
        <v>55153</v>
      </c>
      <c r="I2326" s="546">
        <v>39610</v>
      </c>
      <c r="J2326" s="442" t="s">
        <v>16075</v>
      </c>
      <c r="K2326" s="442">
        <v>1</v>
      </c>
      <c r="L2326" s="442" t="s">
        <v>2464</v>
      </c>
      <c r="M2326" s="442" t="s">
        <v>17613</v>
      </c>
      <c r="N2326" s="442" t="s">
        <v>2690</v>
      </c>
      <c r="O2326" s="442" t="s">
        <v>17614</v>
      </c>
    </row>
    <row r="2327" spans="1:15" s="442" customFormat="1" hidden="1" outlineLevel="1">
      <c r="A2327" s="442" t="s">
        <v>17615</v>
      </c>
      <c r="B2327" s="442" t="s">
        <v>17616</v>
      </c>
      <c r="C2327" s="442" t="s">
        <v>17616</v>
      </c>
      <c r="D2327" s="442" t="s">
        <v>17616</v>
      </c>
      <c r="E2327" s="442" t="s">
        <v>17607</v>
      </c>
      <c r="F2327" s="442">
        <v>3</v>
      </c>
      <c r="G2327" s="546">
        <v>36892</v>
      </c>
      <c r="H2327" s="546">
        <v>55153</v>
      </c>
      <c r="I2327" s="546">
        <v>39610</v>
      </c>
      <c r="J2327" s="442" t="s">
        <v>16075</v>
      </c>
      <c r="K2327" s="442">
        <v>1</v>
      </c>
      <c r="L2327" s="442" t="s">
        <v>2464</v>
      </c>
      <c r="M2327" s="442" t="s">
        <v>17617</v>
      </c>
      <c r="N2327" s="442" t="s">
        <v>2689</v>
      </c>
      <c r="O2327" s="442" t="s">
        <v>17618</v>
      </c>
    </row>
    <row r="2328" spans="1:15" s="442" customFormat="1" hidden="1" outlineLevel="1">
      <c r="A2328" s="442" t="s">
        <v>17619</v>
      </c>
      <c r="B2328" s="442" t="s">
        <v>17620</v>
      </c>
      <c r="C2328" s="442" t="s">
        <v>17620</v>
      </c>
      <c r="D2328" s="442" t="s">
        <v>17620</v>
      </c>
      <c r="E2328" s="442" t="s">
        <v>17615</v>
      </c>
      <c r="F2328" s="442">
        <v>4</v>
      </c>
      <c r="G2328" s="546">
        <v>36892</v>
      </c>
      <c r="H2328" s="546">
        <v>55153</v>
      </c>
      <c r="I2328" s="546">
        <v>39610</v>
      </c>
      <c r="J2328" s="442" t="s">
        <v>16075</v>
      </c>
      <c r="K2328" s="442">
        <v>1</v>
      </c>
      <c r="L2328" s="442" t="s">
        <v>2464</v>
      </c>
      <c r="M2328" s="442" t="s">
        <v>17621</v>
      </c>
      <c r="N2328" s="442" t="s">
        <v>2690</v>
      </c>
      <c r="O2328" s="442" t="s">
        <v>17622</v>
      </c>
    </row>
    <row r="2329" spans="1:15" s="442" customFormat="1" hidden="1" outlineLevel="1">
      <c r="A2329" s="442" t="s">
        <v>17623</v>
      </c>
      <c r="B2329" s="442" t="s">
        <v>17624</v>
      </c>
      <c r="C2329" s="442" t="s">
        <v>17624</v>
      </c>
      <c r="D2329" s="442" t="s">
        <v>17624</v>
      </c>
      <c r="E2329" s="442" t="s">
        <v>17615</v>
      </c>
      <c r="F2329" s="442">
        <v>4</v>
      </c>
      <c r="G2329" s="546">
        <v>36892</v>
      </c>
      <c r="H2329" s="546">
        <v>55153</v>
      </c>
      <c r="I2329" s="546">
        <v>39610</v>
      </c>
      <c r="J2329" s="442" t="s">
        <v>16075</v>
      </c>
      <c r="K2329" s="442">
        <v>1</v>
      </c>
      <c r="L2329" s="442" t="s">
        <v>2464</v>
      </c>
      <c r="M2329" s="442" t="s">
        <v>17625</v>
      </c>
      <c r="N2329" s="442" t="s">
        <v>2690</v>
      </c>
      <c r="O2329" s="442" t="s">
        <v>17626</v>
      </c>
    </row>
    <row r="2330" spans="1:15" s="442" customFormat="1" hidden="1" outlineLevel="1">
      <c r="A2330" s="442" t="s">
        <v>17627</v>
      </c>
      <c r="B2330" s="442" t="s">
        <v>17628</v>
      </c>
      <c r="C2330" s="442" t="s">
        <v>17628</v>
      </c>
      <c r="D2330" s="442" t="s">
        <v>17628</v>
      </c>
      <c r="E2330" s="442" t="s">
        <v>17615</v>
      </c>
      <c r="F2330" s="442">
        <v>4</v>
      </c>
      <c r="G2330" s="546">
        <v>36892</v>
      </c>
      <c r="H2330" s="546">
        <v>55153</v>
      </c>
      <c r="I2330" s="546">
        <v>39610</v>
      </c>
      <c r="J2330" s="442" t="s">
        <v>16075</v>
      </c>
      <c r="K2330" s="442">
        <v>1</v>
      </c>
      <c r="L2330" s="442" t="s">
        <v>2464</v>
      </c>
      <c r="M2330" s="442" t="s">
        <v>17629</v>
      </c>
      <c r="N2330" s="442" t="s">
        <v>2690</v>
      </c>
      <c r="O2330" s="442" t="s">
        <v>17630</v>
      </c>
    </row>
    <row r="2331" spans="1:15" s="442" customFormat="1" hidden="1" outlineLevel="1">
      <c r="A2331" s="442" t="s">
        <v>17631</v>
      </c>
      <c r="B2331" s="442" t="s">
        <v>17632</v>
      </c>
      <c r="C2331" s="442" t="s">
        <v>17632</v>
      </c>
      <c r="D2331" s="442" t="s">
        <v>17632</v>
      </c>
      <c r="E2331" s="442" t="s">
        <v>17615</v>
      </c>
      <c r="F2331" s="442">
        <v>4</v>
      </c>
      <c r="G2331" s="546">
        <v>36892</v>
      </c>
      <c r="H2331" s="546">
        <v>55153</v>
      </c>
      <c r="I2331" s="546">
        <v>39610</v>
      </c>
      <c r="J2331" s="442" t="s">
        <v>16075</v>
      </c>
      <c r="K2331" s="442">
        <v>1</v>
      </c>
      <c r="L2331" s="442" t="s">
        <v>2464</v>
      </c>
      <c r="M2331" s="442" t="s">
        <v>17633</v>
      </c>
      <c r="N2331" s="442" t="s">
        <v>2690</v>
      </c>
      <c r="O2331" s="442" t="s">
        <v>17634</v>
      </c>
    </row>
    <row r="2332" spans="1:15" s="442" customFormat="1" hidden="1" outlineLevel="1">
      <c r="A2332" s="442" t="s">
        <v>17635</v>
      </c>
      <c r="B2332" s="442" t="s">
        <v>17636</v>
      </c>
      <c r="C2332" s="442" t="s">
        <v>17636</v>
      </c>
      <c r="D2332" s="442" t="s">
        <v>17636</v>
      </c>
      <c r="E2332" s="442" t="s">
        <v>17615</v>
      </c>
      <c r="F2332" s="442">
        <v>4</v>
      </c>
      <c r="G2332" s="546">
        <v>36892</v>
      </c>
      <c r="H2332" s="546">
        <v>55153</v>
      </c>
      <c r="I2332" s="546">
        <v>39610</v>
      </c>
      <c r="J2332" s="442" t="s">
        <v>16075</v>
      </c>
      <c r="K2332" s="442">
        <v>1</v>
      </c>
      <c r="L2332" s="442" t="s">
        <v>2464</v>
      </c>
      <c r="M2332" s="442" t="s">
        <v>17637</v>
      </c>
      <c r="N2332" s="442" t="s">
        <v>2690</v>
      </c>
      <c r="O2332" s="442" t="s">
        <v>17638</v>
      </c>
    </row>
    <row r="2333" spans="1:15" s="442" customFormat="1" hidden="1" outlineLevel="1">
      <c r="A2333" s="442" t="s">
        <v>17639</v>
      </c>
      <c r="B2333" s="442" t="s">
        <v>17640</v>
      </c>
      <c r="C2333" s="442" t="s">
        <v>17640</v>
      </c>
      <c r="D2333" s="442" t="s">
        <v>17641</v>
      </c>
      <c r="E2333" s="442" t="s">
        <v>2591</v>
      </c>
      <c r="F2333" s="442">
        <v>2</v>
      </c>
      <c r="G2333" s="546">
        <v>36892</v>
      </c>
      <c r="H2333" s="546">
        <v>55153</v>
      </c>
      <c r="I2333" s="546">
        <v>39610</v>
      </c>
      <c r="J2333" s="442" t="s">
        <v>16075</v>
      </c>
      <c r="K2333" s="442">
        <v>1</v>
      </c>
      <c r="L2333" s="442" t="s">
        <v>2464</v>
      </c>
      <c r="M2333" s="442" t="s">
        <v>17642</v>
      </c>
      <c r="N2333" s="442" t="s">
        <v>2689</v>
      </c>
      <c r="O2333" s="442" t="s">
        <v>17643</v>
      </c>
    </row>
    <row r="2334" spans="1:15" s="442" customFormat="1" hidden="1" outlineLevel="1">
      <c r="A2334" s="442" t="s">
        <v>17644</v>
      </c>
      <c r="B2334" s="442" t="s">
        <v>17645</v>
      </c>
      <c r="C2334" s="442" t="s">
        <v>17645</v>
      </c>
      <c r="D2334" s="442" t="s">
        <v>17645</v>
      </c>
      <c r="E2334" s="442" t="s">
        <v>17639</v>
      </c>
      <c r="F2334" s="442">
        <v>3</v>
      </c>
      <c r="G2334" s="546">
        <v>36892</v>
      </c>
      <c r="H2334" s="546">
        <v>55153</v>
      </c>
      <c r="I2334" s="546">
        <v>39610</v>
      </c>
      <c r="J2334" s="442" t="s">
        <v>16075</v>
      </c>
      <c r="K2334" s="442">
        <v>1</v>
      </c>
      <c r="L2334" s="442" t="s">
        <v>2464</v>
      </c>
      <c r="M2334" s="442" t="s">
        <v>17646</v>
      </c>
      <c r="N2334" s="442" t="s">
        <v>2690</v>
      </c>
      <c r="O2334" s="442" t="s">
        <v>17647</v>
      </c>
    </row>
    <row r="2335" spans="1:15" s="442" customFormat="1" hidden="1" outlineLevel="1">
      <c r="A2335" s="442" t="s">
        <v>17648</v>
      </c>
      <c r="B2335" s="442" t="s">
        <v>17649</v>
      </c>
      <c r="C2335" s="442" t="s">
        <v>17649</v>
      </c>
      <c r="D2335" s="442" t="s">
        <v>17649</v>
      </c>
      <c r="E2335" s="442" t="s">
        <v>17639</v>
      </c>
      <c r="F2335" s="442">
        <v>3</v>
      </c>
      <c r="G2335" s="546">
        <v>36892</v>
      </c>
      <c r="H2335" s="546">
        <v>55153</v>
      </c>
      <c r="I2335" s="546">
        <v>39610</v>
      </c>
      <c r="J2335" s="442" t="s">
        <v>16075</v>
      </c>
      <c r="K2335" s="442">
        <v>1</v>
      </c>
      <c r="L2335" s="442" t="s">
        <v>2464</v>
      </c>
      <c r="M2335" s="442" t="s">
        <v>17650</v>
      </c>
      <c r="N2335" s="442" t="s">
        <v>2690</v>
      </c>
      <c r="O2335" s="442" t="s">
        <v>17651</v>
      </c>
    </row>
    <row r="2336" spans="1:15" s="442" customFormat="1" hidden="1" outlineLevel="1">
      <c r="A2336" s="442" t="s">
        <v>17652</v>
      </c>
      <c r="B2336" s="442" t="s">
        <v>17653</v>
      </c>
      <c r="C2336" s="442" t="s">
        <v>17653</v>
      </c>
      <c r="D2336" s="442" t="s">
        <v>17653</v>
      </c>
      <c r="E2336" s="442" t="s">
        <v>17639</v>
      </c>
      <c r="F2336" s="442">
        <v>3</v>
      </c>
      <c r="G2336" s="546">
        <v>36892</v>
      </c>
      <c r="H2336" s="546">
        <v>55153</v>
      </c>
      <c r="I2336" s="546">
        <v>39610</v>
      </c>
      <c r="J2336" s="442" t="s">
        <v>16075</v>
      </c>
      <c r="K2336" s="442">
        <v>1</v>
      </c>
      <c r="L2336" s="442" t="s">
        <v>2464</v>
      </c>
      <c r="M2336" s="442" t="s">
        <v>17654</v>
      </c>
      <c r="N2336" s="442" t="s">
        <v>2690</v>
      </c>
      <c r="O2336" s="442" t="s">
        <v>17655</v>
      </c>
    </row>
    <row r="2337" spans="1:15" s="442" customFormat="1" hidden="1" outlineLevel="1">
      <c r="A2337" s="442" t="s">
        <v>17656</v>
      </c>
      <c r="B2337" s="442" t="s">
        <v>17657</v>
      </c>
      <c r="C2337" s="442" t="s">
        <v>17657</v>
      </c>
      <c r="D2337" s="442" t="s">
        <v>17657</v>
      </c>
      <c r="E2337" s="442" t="s">
        <v>17639</v>
      </c>
      <c r="F2337" s="442">
        <v>3</v>
      </c>
      <c r="G2337" s="546">
        <v>36892</v>
      </c>
      <c r="H2337" s="546">
        <v>55153</v>
      </c>
      <c r="I2337" s="546">
        <v>39610</v>
      </c>
      <c r="J2337" s="442" t="s">
        <v>16075</v>
      </c>
      <c r="K2337" s="442">
        <v>1</v>
      </c>
      <c r="L2337" s="442" t="s">
        <v>2464</v>
      </c>
      <c r="M2337" s="442" t="s">
        <v>17658</v>
      </c>
      <c r="N2337" s="442" t="s">
        <v>2689</v>
      </c>
      <c r="O2337" s="442" t="s">
        <v>17659</v>
      </c>
    </row>
    <row r="2338" spans="1:15" s="442" customFormat="1" hidden="1" outlineLevel="1">
      <c r="A2338" s="442" t="s">
        <v>17660</v>
      </c>
      <c r="B2338" s="442" t="s">
        <v>17661</v>
      </c>
      <c r="C2338" s="442" t="s">
        <v>17661</v>
      </c>
      <c r="D2338" s="442" t="s">
        <v>17661</v>
      </c>
      <c r="E2338" s="442" t="s">
        <v>17656</v>
      </c>
      <c r="F2338" s="442">
        <v>4</v>
      </c>
      <c r="G2338" s="546">
        <v>36892</v>
      </c>
      <c r="H2338" s="546">
        <v>55153</v>
      </c>
      <c r="I2338" s="546">
        <v>39610</v>
      </c>
      <c r="J2338" s="442" t="s">
        <v>16075</v>
      </c>
      <c r="K2338" s="442">
        <v>1</v>
      </c>
      <c r="L2338" s="442" t="s">
        <v>2464</v>
      </c>
      <c r="M2338" s="442" t="s">
        <v>17662</v>
      </c>
      <c r="N2338" s="442" t="s">
        <v>2690</v>
      </c>
      <c r="O2338" s="442" t="s">
        <v>17663</v>
      </c>
    </row>
    <row r="2339" spans="1:15" s="442" customFormat="1" hidden="1" outlineLevel="1">
      <c r="A2339" s="442" t="s">
        <v>17664</v>
      </c>
      <c r="B2339" s="442" t="s">
        <v>17665</v>
      </c>
      <c r="C2339" s="442" t="s">
        <v>17665</v>
      </c>
      <c r="D2339" s="442" t="s">
        <v>17665</v>
      </c>
      <c r="E2339" s="442" t="s">
        <v>17656</v>
      </c>
      <c r="F2339" s="442">
        <v>4</v>
      </c>
      <c r="G2339" s="546">
        <v>36892</v>
      </c>
      <c r="H2339" s="546">
        <v>55153</v>
      </c>
      <c r="I2339" s="546">
        <v>39610</v>
      </c>
      <c r="J2339" s="442" t="s">
        <v>16075</v>
      </c>
      <c r="K2339" s="442">
        <v>1</v>
      </c>
      <c r="L2339" s="442" t="s">
        <v>2464</v>
      </c>
      <c r="M2339" s="442" t="s">
        <v>17666</v>
      </c>
      <c r="N2339" s="442" t="s">
        <v>2690</v>
      </c>
      <c r="O2339" s="442" t="s">
        <v>17667</v>
      </c>
    </row>
    <row r="2340" spans="1:15" s="442" customFormat="1" hidden="1" outlineLevel="1">
      <c r="A2340" s="442">
        <v>32261</v>
      </c>
      <c r="B2340" s="442" t="s">
        <v>17668</v>
      </c>
      <c r="C2340" s="442" t="s">
        <v>17668</v>
      </c>
      <c r="D2340" s="442" t="s">
        <v>17668</v>
      </c>
      <c r="E2340" s="442" t="s">
        <v>17656</v>
      </c>
      <c r="F2340" s="442">
        <v>4</v>
      </c>
      <c r="G2340" s="546">
        <v>36892</v>
      </c>
      <c r="H2340" s="546">
        <v>55153</v>
      </c>
      <c r="I2340" s="546">
        <v>39610</v>
      </c>
      <c r="J2340" s="442" t="s">
        <v>16075</v>
      </c>
      <c r="K2340" s="442">
        <v>1</v>
      </c>
      <c r="L2340" s="442" t="s">
        <v>2464</v>
      </c>
      <c r="M2340" s="442" t="s">
        <v>17669</v>
      </c>
      <c r="N2340" s="442" t="s">
        <v>2690</v>
      </c>
      <c r="O2340" s="442" t="s">
        <v>17670</v>
      </c>
    </row>
    <row r="2341" spans="1:15" s="442" customFormat="1" hidden="1" outlineLevel="1">
      <c r="A2341" s="442" t="s">
        <v>17671</v>
      </c>
      <c r="B2341" s="442" t="s">
        <v>17672</v>
      </c>
      <c r="C2341" s="442" t="s">
        <v>17672</v>
      </c>
      <c r="D2341" s="442" t="s">
        <v>17672</v>
      </c>
      <c r="E2341" s="442" t="s">
        <v>17639</v>
      </c>
      <c r="F2341" s="442">
        <v>3</v>
      </c>
      <c r="G2341" s="546">
        <v>36892</v>
      </c>
      <c r="H2341" s="546">
        <v>55153</v>
      </c>
      <c r="I2341" s="546">
        <v>39610</v>
      </c>
      <c r="J2341" s="442" t="s">
        <v>16075</v>
      </c>
      <c r="K2341" s="442">
        <v>1</v>
      </c>
      <c r="L2341" s="442" t="s">
        <v>2464</v>
      </c>
      <c r="M2341" s="442" t="s">
        <v>17673</v>
      </c>
      <c r="N2341" s="442" t="s">
        <v>2690</v>
      </c>
      <c r="O2341" s="442" t="s">
        <v>17674</v>
      </c>
    </row>
    <row r="2342" spans="1:15" s="442" customFormat="1" hidden="1" outlineLevel="1">
      <c r="A2342" s="442" t="s">
        <v>17675</v>
      </c>
      <c r="B2342" s="442" t="s">
        <v>17676</v>
      </c>
      <c r="C2342" s="442" t="s">
        <v>17676</v>
      </c>
      <c r="D2342" s="442" t="s">
        <v>17676</v>
      </c>
      <c r="E2342" s="442" t="s">
        <v>17639</v>
      </c>
      <c r="F2342" s="442">
        <v>3</v>
      </c>
      <c r="G2342" s="546">
        <v>36892</v>
      </c>
      <c r="H2342" s="546">
        <v>55153</v>
      </c>
      <c r="I2342" s="546">
        <v>39610</v>
      </c>
      <c r="J2342" s="442" t="s">
        <v>16075</v>
      </c>
      <c r="K2342" s="442">
        <v>1</v>
      </c>
      <c r="L2342" s="442" t="s">
        <v>2464</v>
      </c>
      <c r="M2342" s="442" t="s">
        <v>17677</v>
      </c>
      <c r="N2342" s="442" t="s">
        <v>2690</v>
      </c>
      <c r="O2342" s="442" t="s">
        <v>17678</v>
      </c>
    </row>
    <row r="2343" spans="1:15" s="442" customFormat="1" hidden="1" outlineLevel="1">
      <c r="A2343" s="442" t="s">
        <v>17679</v>
      </c>
      <c r="B2343" s="442" t="s">
        <v>17680</v>
      </c>
      <c r="C2343" s="442" t="s">
        <v>17680</v>
      </c>
      <c r="D2343" s="442" t="s">
        <v>17680</v>
      </c>
      <c r="E2343" s="442" t="s">
        <v>17639</v>
      </c>
      <c r="F2343" s="442">
        <v>3</v>
      </c>
      <c r="G2343" s="546">
        <v>36892</v>
      </c>
      <c r="H2343" s="546">
        <v>55153</v>
      </c>
      <c r="I2343" s="546">
        <v>39610</v>
      </c>
      <c r="J2343" s="442" t="s">
        <v>16075</v>
      </c>
      <c r="K2343" s="442">
        <v>1</v>
      </c>
      <c r="L2343" s="442" t="s">
        <v>2464</v>
      </c>
      <c r="M2343" s="442" t="s">
        <v>17681</v>
      </c>
      <c r="N2343" s="442" t="s">
        <v>2690</v>
      </c>
      <c r="O2343" s="442" t="s">
        <v>17682</v>
      </c>
    </row>
    <row r="2344" spans="1:15" s="442" customFormat="1" hidden="1" outlineLevel="1">
      <c r="A2344" s="442" t="s">
        <v>17683</v>
      </c>
      <c r="B2344" s="442" t="s">
        <v>17684</v>
      </c>
      <c r="C2344" s="442" t="s">
        <v>17684</v>
      </c>
      <c r="D2344" s="442" t="s">
        <v>17684</v>
      </c>
      <c r="E2344" s="442" t="s">
        <v>17639</v>
      </c>
      <c r="F2344" s="442">
        <v>3</v>
      </c>
      <c r="G2344" s="546">
        <v>36892</v>
      </c>
      <c r="H2344" s="546">
        <v>55153</v>
      </c>
      <c r="I2344" s="546">
        <v>39610</v>
      </c>
      <c r="J2344" s="442" t="s">
        <v>16075</v>
      </c>
      <c r="K2344" s="442">
        <v>1</v>
      </c>
      <c r="L2344" s="442" t="s">
        <v>2464</v>
      </c>
      <c r="M2344" s="442" t="s">
        <v>17685</v>
      </c>
      <c r="N2344" s="442" t="s">
        <v>2689</v>
      </c>
      <c r="O2344" s="442" t="s">
        <v>17686</v>
      </c>
    </row>
    <row r="2345" spans="1:15" s="442" customFormat="1" hidden="1" outlineLevel="1">
      <c r="A2345" s="442" t="s">
        <v>17687</v>
      </c>
      <c r="B2345" s="442" t="s">
        <v>17688</v>
      </c>
      <c r="C2345" s="442" t="s">
        <v>17688</v>
      </c>
      <c r="D2345" s="442" t="s">
        <v>17688</v>
      </c>
      <c r="E2345" s="442" t="s">
        <v>17683</v>
      </c>
      <c r="F2345" s="442">
        <v>4</v>
      </c>
      <c r="G2345" s="546">
        <v>36892</v>
      </c>
      <c r="H2345" s="546">
        <v>55153</v>
      </c>
      <c r="I2345" s="546">
        <v>39610</v>
      </c>
      <c r="J2345" s="442" t="s">
        <v>16075</v>
      </c>
      <c r="K2345" s="442">
        <v>1</v>
      </c>
      <c r="L2345" s="442" t="s">
        <v>2464</v>
      </c>
      <c r="M2345" s="442" t="s">
        <v>17689</v>
      </c>
      <c r="N2345" s="442" t="s">
        <v>2690</v>
      </c>
      <c r="O2345" s="442" t="s">
        <v>17690</v>
      </c>
    </row>
    <row r="2346" spans="1:15" s="442" customFormat="1" hidden="1" outlineLevel="1">
      <c r="A2346" s="442" t="s">
        <v>17691</v>
      </c>
      <c r="B2346" s="442" t="s">
        <v>17692</v>
      </c>
      <c r="C2346" s="442" t="s">
        <v>17692</v>
      </c>
      <c r="D2346" s="442" t="s">
        <v>17692</v>
      </c>
      <c r="E2346" s="442" t="s">
        <v>17683</v>
      </c>
      <c r="F2346" s="442">
        <v>4</v>
      </c>
      <c r="G2346" s="546">
        <v>36892</v>
      </c>
      <c r="H2346" s="546">
        <v>55153</v>
      </c>
      <c r="I2346" s="546">
        <v>39610</v>
      </c>
      <c r="J2346" s="442" t="s">
        <v>16075</v>
      </c>
      <c r="K2346" s="442">
        <v>1</v>
      </c>
      <c r="L2346" s="442" t="s">
        <v>2464</v>
      </c>
      <c r="M2346" s="442" t="s">
        <v>17693</v>
      </c>
      <c r="N2346" s="442" t="s">
        <v>2690</v>
      </c>
      <c r="O2346" s="442" t="s">
        <v>17694</v>
      </c>
    </row>
    <row r="2347" spans="1:15" s="442" customFormat="1" hidden="1" outlineLevel="1">
      <c r="A2347" s="442" t="s">
        <v>17695</v>
      </c>
      <c r="B2347" s="442" t="s">
        <v>17696</v>
      </c>
      <c r="C2347" s="442" t="s">
        <v>17696</v>
      </c>
      <c r="D2347" s="442" t="s">
        <v>17696</v>
      </c>
      <c r="E2347" s="442" t="s">
        <v>2591</v>
      </c>
      <c r="F2347" s="442">
        <v>2</v>
      </c>
      <c r="G2347" s="546">
        <v>36892</v>
      </c>
      <c r="H2347" s="546">
        <v>55153</v>
      </c>
      <c r="I2347" s="546">
        <v>39610</v>
      </c>
      <c r="J2347" s="442" t="s">
        <v>16075</v>
      </c>
      <c r="K2347" s="442">
        <v>1</v>
      </c>
      <c r="L2347" s="442" t="s">
        <v>2464</v>
      </c>
      <c r="M2347" s="442" t="s">
        <v>17697</v>
      </c>
      <c r="N2347" s="442" t="s">
        <v>2689</v>
      </c>
      <c r="O2347" s="442" t="s">
        <v>17698</v>
      </c>
    </row>
    <row r="2348" spans="1:15" s="442" customFormat="1" hidden="1" outlineLevel="1">
      <c r="A2348" s="442" t="s">
        <v>17699</v>
      </c>
      <c r="B2348" s="442" t="s">
        <v>17700</v>
      </c>
      <c r="C2348" s="442" t="s">
        <v>17700</v>
      </c>
      <c r="D2348" s="442" t="s">
        <v>17700</v>
      </c>
      <c r="E2348" s="442" t="s">
        <v>17695</v>
      </c>
      <c r="F2348" s="442">
        <v>3</v>
      </c>
      <c r="G2348" s="546">
        <v>36892</v>
      </c>
      <c r="H2348" s="546">
        <v>55153</v>
      </c>
      <c r="I2348" s="546">
        <v>39610</v>
      </c>
      <c r="J2348" s="442" t="s">
        <v>16075</v>
      </c>
      <c r="K2348" s="442">
        <v>1</v>
      </c>
      <c r="L2348" s="442" t="s">
        <v>2464</v>
      </c>
      <c r="M2348" s="442" t="s">
        <v>17701</v>
      </c>
      <c r="N2348" s="442" t="s">
        <v>2690</v>
      </c>
      <c r="O2348" s="442" t="s">
        <v>17702</v>
      </c>
    </row>
    <row r="2349" spans="1:15" s="442" customFormat="1" hidden="1" outlineLevel="1">
      <c r="A2349" s="442" t="s">
        <v>17703</v>
      </c>
      <c r="B2349" s="442" t="s">
        <v>17704</v>
      </c>
      <c r="C2349" s="442" t="s">
        <v>17704</v>
      </c>
      <c r="D2349" s="442" t="s">
        <v>17704</v>
      </c>
      <c r="E2349" s="442" t="s">
        <v>17695</v>
      </c>
      <c r="F2349" s="442">
        <v>3</v>
      </c>
      <c r="G2349" s="546">
        <v>36892</v>
      </c>
      <c r="H2349" s="546">
        <v>55153</v>
      </c>
      <c r="I2349" s="546">
        <v>39610</v>
      </c>
      <c r="J2349" s="442" t="s">
        <v>16075</v>
      </c>
      <c r="K2349" s="442">
        <v>1</v>
      </c>
      <c r="L2349" s="442" t="s">
        <v>2464</v>
      </c>
      <c r="M2349" s="442" t="s">
        <v>17705</v>
      </c>
      <c r="N2349" s="442" t="s">
        <v>2689</v>
      </c>
      <c r="O2349" s="442" t="s">
        <v>17706</v>
      </c>
    </row>
    <row r="2350" spans="1:15" s="442" customFormat="1" hidden="1" outlineLevel="1">
      <c r="A2350" s="442" t="s">
        <v>17707</v>
      </c>
      <c r="B2350" s="442" t="s">
        <v>17708</v>
      </c>
      <c r="C2350" s="442" t="s">
        <v>17708</v>
      </c>
      <c r="D2350" s="442" t="s">
        <v>17708</v>
      </c>
      <c r="E2350" s="442" t="s">
        <v>17703</v>
      </c>
      <c r="F2350" s="442">
        <v>4</v>
      </c>
      <c r="G2350" s="546">
        <v>36892</v>
      </c>
      <c r="H2350" s="546">
        <v>55153</v>
      </c>
      <c r="I2350" s="546">
        <v>39610</v>
      </c>
      <c r="J2350" s="442" t="s">
        <v>16075</v>
      </c>
      <c r="K2350" s="442">
        <v>1</v>
      </c>
      <c r="L2350" s="442" t="s">
        <v>2464</v>
      </c>
      <c r="M2350" s="442" t="s">
        <v>17709</v>
      </c>
      <c r="N2350" s="442" t="s">
        <v>2690</v>
      </c>
      <c r="O2350" s="442" t="s">
        <v>17710</v>
      </c>
    </row>
    <row r="2351" spans="1:15" s="442" customFormat="1" hidden="1" outlineLevel="1">
      <c r="A2351" s="442" t="s">
        <v>17711</v>
      </c>
      <c r="B2351" s="442" t="s">
        <v>17712</v>
      </c>
      <c r="C2351" s="442" t="s">
        <v>17712</v>
      </c>
      <c r="D2351" s="442" t="s">
        <v>17712</v>
      </c>
      <c r="E2351" s="442" t="s">
        <v>17703</v>
      </c>
      <c r="F2351" s="442">
        <v>4</v>
      </c>
      <c r="G2351" s="546">
        <v>36892</v>
      </c>
      <c r="H2351" s="546">
        <v>55153</v>
      </c>
      <c r="I2351" s="546">
        <v>39610</v>
      </c>
      <c r="J2351" s="442" t="s">
        <v>16075</v>
      </c>
      <c r="K2351" s="442">
        <v>1</v>
      </c>
      <c r="L2351" s="442" t="s">
        <v>2464</v>
      </c>
      <c r="M2351" s="442" t="s">
        <v>17713</v>
      </c>
      <c r="N2351" s="442" t="s">
        <v>2690</v>
      </c>
      <c r="O2351" s="442" t="s">
        <v>17714</v>
      </c>
    </row>
    <row r="2352" spans="1:15" s="442" customFormat="1" hidden="1" outlineLevel="1">
      <c r="A2352" s="442" t="s">
        <v>17715</v>
      </c>
      <c r="B2352" s="442" t="s">
        <v>17716</v>
      </c>
      <c r="C2352" s="442" t="s">
        <v>17716</v>
      </c>
      <c r="D2352" s="442" t="s">
        <v>17716</v>
      </c>
      <c r="E2352" s="442" t="s">
        <v>17695</v>
      </c>
      <c r="F2352" s="442">
        <v>3</v>
      </c>
      <c r="G2352" s="546">
        <v>36892</v>
      </c>
      <c r="H2352" s="546">
        <v>55153</v>
      </c>
      <c r="I2352" s="546">
        <v>39610</v>
      </c>
      <c r="J2352" s="442" t="s">
        <v>16075</v>
      </c>
      <c r="K2352" s="442">
        <v>1</v>
      </c>
      <c r="L2352" s="442" t="s">
        <v>2464</v>
      </c>
      <c r="M2352" s="442" t="s">
        <v>17717</v>
      </c>
      <c r="N2352" s="442" t="s">
        <v>2690</v>
      </c>
      <c r="O2352" s="442" t="s">
        <v>17718</v>
      </c>
    </row>
    <row r="2353" spans="1:15" s="442" customFormat="1" hidden="1" outlineLevel="1">
      <c r="A2353" s="442" t="s">
        <v>2593</v>
      </c>
      <c r="B2353" s="442" t="s">
        <v>17719</v>
      </c>
      <c r="C2353" s="442" t="s">
        <v>17719</v>
      </c>
      <c r="D2353" s="442" t="s">
        <v>17719</v>
      </c>
      <c r="E2353" s="442" t="s">
        <v>2599</v>
      </c>
      <c r="F2353" s="442">
        <v>1</v>
      </c>
      <c r="G2353" s="546">
        <v>36892</v>
      </c>
      <c r="H2353" s="546">
        <v>55153</v>
      </c>
      <c r="I2353" s="546">
        <v>39610</v>
      </c>
      <c r="J2353" s="442" t="s">
        <v>16075</v>
      </c>
      <c r="K2353" s="442">
        <v>1</v>
      </c>
      <c r="L2353" s="442" t="s">
        <v>2464</v>
      </c>
      <c r="M2353" s="442" t="s">
        <v>17720</v>
      </c>
      <c r="N2353" s="442" t="s">
        <v>2689</v>
      </c>
      <c r="O2353" s="442" t="s">
        <v>17721</v>
      </c>
    </row>
    <row r="2354" spans="1:15" s="442" customFormat="1" hidden="1" outlineLevel="1">
      <c r="A2354" s="442" t="s">
        <v>17722</v>
      </c>
      <c r="B2354" s="442" t="s">
        <v>17723</v>
      </c>
      <c r="C2354" s="442" t="s">
        <v>17723</v>
      </c>
      <c r="D2354" s="442" t="s">
        <v>17723</v>
      </c>
      <c r="E2354" s="442" t="s">
        <v>2593</v>
      </c>
      <c r="F2354" s="442">
        <v>2</v>
      </c>
      <c r="G2354" s="546">
        <v>36892</v>
      </c>
      <c r="H2354" s="546">
        <v>55153</v>
      </c>
      <c r="I2354" s="546">
        <v>39610</v>
      </c>
      <c r="J2354" s="442" t="s">
        <v>16075</v>
      </c>
      <c r="K2354" s="442">
        <v>1</v>
      </c>
      <c r="L2354" s="442" t="s">
        <v>2464</v>
      </c>
      <c r="M2354" s="442" t="s">
        <v>17724</v>
      </c>
      <c r="N2354" s="442" t="s">
        <v>2689</v>
      </c>
      <c r="O2354" s="442" t="s">
        <v>17725</v>
      </c>
    </row>
    <row r="2355" spans="1:15" s="442" customFormat="1" hidden="1" outlineLevel="1">
      <c r="A2355" s="442" t="s">
        <v>17726</v>
      </c>
      <c r="B2355" s="442" t="s">
        <v>17727</v>
      </c>
      <c r="C2355" s="442" t="s">
        <v>17727</v>
      </c>
      <c r="D2355" s="442" t="s">
        <v>17727</v>
      </c>
      <c r="E2355" s="442" t="s">
        <v>17722</v>
      </c>
      <c r="F2355" s="442">
        <v>3</v>
      </c>
      <c r="G2355" s="546">
        <v>36892</v>
      </c>
      <c r="H2355" s="546">
        <v>55153</v>
      </c>
      <c r="I2355" s="546">
        <v>39610</v>
      </c>
      <c r="J2355" s="442" t="s">
        <v>16075</v>
      </c>
      <c r="K2355" s="442">
        <v>1</v>
      </c>
      <c r="L2355" s="442" t="s">
        <v>2464</v>
      </c>
      <c r="M2355" s="442" t="s">
        <v>17728</v>
      </c>
      <c r="N2355" s="442" t="s">
        <v>2689</v>
      </c>
      <c r="O2355" s="442" t="s">
        <v>17729</v>
      </c>
    </row>
    <row r="2356" spans="1:15" s="442" customFormat="1" hidden="1" outlineLevel="1">
      <c r="A2356" s="442" t="s">
        <v>17730</v>
      </c>
      <c r="B2356" s="442" t="s">
        <v>17731</v>
      </c>
      <c r="C2356" s="442" t="s">
        <v>17731</v>
      </c>
      <c r="D2356" s="442" t="s">
        <v>17732</v>
      </c>
      <c r="E2356" s="442" t="s">
        <v>17726</v>
      </c>
      <c r="F2356" s="442">
        <v>4</v>
      </c>
      <c r="G2356" s="546">
        <v>36892</v>
      </c>
      <c r="H2356" s="546">
        <v>55153</v>
      </c>
      <c r="I2356" s="546">
        <v>39610</v>
      </c>
      <c r="J2356" s="442" t="s">
        <v>16075</v>
      </c>
      <c r="K2356" s="442">
        <v>1</v>
      </c>
      <c r="L2356" s="442" t="s">
        <v>2464</v>
      </c>
      <c r="M2356" s="442" t="s">
        <v>17733</v>
      </c>
      <c r="N2356" s="442" t="s">
        <v>2690</v>
      </c>
      <c r="O2356" s="442" t="s">
        <v>17734</v>
      </c>
    </row>
    <row r="2357" spans="1:15" s="442" customFormat="1" hidden="1" outlineLevel="1">
      <c r="A2357" s="442" t="s">
        <v>17735</v>
      </c>
      <c r="B2357" s="442" t="s">
        <v>17736</v>
      </c>
      <c r="C2357" s="442" t="s">
        <v>17736</v>
      </c>
      <c r="D2357" s="442" t="s">
        <v>17736</v>
      </c>
      <c r="E2357" s="442" t="s">
        <v>17726</v>
      </c>
      <c r="F2357" s="442">
        <v>4</v>
      </c>
      <c r="G2357" s="546">
        <v>36892</v>
      </c>
      <c r="H2357" s="546">
        <v>55153</v>
      </c>
      <c r="I2357" s="546">
        <v>39610</v>
      </c>
      <c r="J2357" s="442" t="s">
        <v>16075</v>
      </c>
      <c r="K2357" s="442">
        <v>1</v>
      </c>
      <c r="L2357" s="442" t="s">
        <v>2464</v>
      </c>
      <c r="M2357" s="442" t="s">
        <v>17737</v>
      </c>
      <c r="N2357" s="442" t="s">
        <v>2690</v>
      </c>
      <c r="O2357" s="442" t="s">
        <v>17738</v>
      </c>
    </row>
    <row r="2358" spans="1:15" s="442" customFormat="1" hidden="1" outlineLevel="1">
      <c r="A2358" s="442" t="s">
        <v>17739</v>
      </c>
      <c r="B2358" s="442" t="s">
        <v>17740</v>
      </c>
      <c r="C2358" s="442" t="s">
        <v>17740</v>
      </c>
      <c r="D2358" s="442" t="s">
        <v>17740</v>
      </c>
      <c r="E2358" s="442" t="s">
        <v>17722</v>
      </c>
      <c r="F2358" s="442">
        <v>3</v>
      </c>
      <c r="G2358" s="546">
        <v>36892</v>
      </c>
      <c r="H2358" s="546">
        <v>55153</v>
      </c>
      <c r="I2358" s="546">
        <v>39610</v>
      </c>
      <c r="J2358" s="442" t="s">
        <v>16075</v>
      </c>
      <c r="K2358" s="442">
        <v>1</v>
      </c>
      <c r="L2358" s="442" t="s">
        <v>2464</v>
      </c>
      <c r="M2358" s="442" t="s">
        <v>17741</v>
      </c>
      <c r="N2358" s="442" t="s">
        <v>2690</v>
      </c>
      <c r="O2358" s="442" t="s">
        <v>17742</v>
      </c>
    </row>
    <row r="2359" spans="1:15" s="442" customFormat="1" hidden="1" outlineLevel="1">
      <c r="A2359" s="442" t="s">
        <v>17743</v>
      </c>
      <c r="B2359" s="442" t="s">
        <v>17744</v>
      </c>
      <c r="C2359" s="442" t="s">
        <v>17744</v>
      </c>
      <c r="D2359" s="442" t="s">
        <v>17745</v>
      </c>
      <c r="E2359" s="442" t="s">
        <v>2593</v>
      </c>
      <c r="F2359" s="442">
        <v>2</v>
      </c>
      <c r="G2359" s="546">
        <v>36892</v>
      </c>
      <c r="H2359" s="546">
        <v>55153</v>
      </c>
      <c r="I2359" s="546">
        <v>39610</v>
      </c>
      <c r="J2359" s="442" t="s">
        <v>16075</v>
      </c>
      <c r="K2359" s="442">
        <v>1</v>
      </c>
      <c r="L2359" s="442" t="s">
        <v>2464</v>
      </c>
      <c r="M2359" s="442" t="s">
        <v>17746</v>
      </c>
      <c r="N2359" s="442" t="s">
        <v>2689</v>
      </c>
      <c r="O2359" s="442" t="s">
        <v>17747</v>
      </c>
    </row>
    <row r="2360" spans="1:15" s="442" customFormat="1" hidden="1" outlineLevel="1">
      <c r="A2360" s="442" t="s">
        <v>17748</v>
      </c>
      <c r="B2360" s="442" t="s">
        <v>17749</v>
      </c>
      <c r="C2360" s="442" t="s">
        <v>17749</v>
      </c>
      <c r="D2360" s="442" t="s">
        <v>17749</v>
      </c>
      <c r="E2360" s="442" t="s">
        <v>17743</v>
      </c>
      <c r="F2360" s="442">
        <v>3</v>
      </c>
      <c r="G2360" s="546">
        <v>36892</v>
      </c>
      <c r="H2360" s="546">
        <v>55153</v>
      </c>
      <c r="I2360" s="546">
        <v>39610</v>
      </c>
      <c r="J2360" s="442" t="s">
        <v>16075</v>
      </c>
      <c r="K2360" s="442">
        <v>1</v>
      </c>
      <c r="L2360" s="442" t="s">
        <v>2464</v>
      </c>
      <c r="M2360" s="442" t="s">
        <v>17750</v>
      </c>
      <c r="N2360" s="442" t="s">
        <v>2690</v>
      </c>
      <c r="O2360" s="442" t="s">
        <v>17751</v>
      </c>
    </row>
    <row r="2361" spans="1:15" s="442" customFormat="1" hidden="1" outlineLevel="1">
      <c r="A2361" s="442" t="s">
        <v>17752</v>
      </c>
      <c r="B2361" s="442" t="s">
        <v>17753</v>
      </c>
      <c r="C2361" s="442" t="s">
        <v>17753</v>
      </c>
      <c r="D2361" s="442" t="s">
        <v>17753</v>
      </c>
      <c r="E2361" s="442" t="s">
        <v>17743</v>
      </c>
      <c r="F2361" s="442">
        <v>3</v>
      </c>
      <c r="G2361" s="546">
        <v>36892</v>
      </c>
      <c r="H2361" s="546">
        <v>55153</v>
      </c>
      <c r="I2361" s="546">
        <v>39610</v>
      </c>
      <c r="J2361" s="442" t="s">
        <v>16075</v>
      </c>
      <c r="K2361" s="442">
        <v>1</v>
      </c>
      <c r="L2361" s="442" t="s">
        <v>2464</v>
      </c>
      <c r="M2361" s="442" t="s">
        <v>17754</v>
      </c>
      <c r="N2361" s="442" t="s">
        <v>2689</v>
      </c>
      <c r="O2361" s="442" t="s">
        <v>17755</v>
      </c>
    </row>
    <row r="2362" spans="1:15" s="442" customFormat="1" hidden="1" outlineLevel="1">
      <c r="A2362" s="442" t="s">
        <v>17756</v>
      </c>
      <c r="B2362" s="442" t="s">
        <v>17757</v>
      </c>
      <c r="C2362" s="442" t="s">
        <v>17757</v>
      </c>
      <c r="D2362" s="442" t="s">
        <v>17757</v>
      </c>
      <c r="E2362" s="442" t="s">
        <v>17752</v>
      </c>
      <c r="F2362" s="442">
        <v>4</v>
      </c>
      <c r="G2362" s="546">
        <v>36892</v>
      </c>
      <c r="H2362" s="546">
        <v>55153</v>
      </c>
      <c r="I2362" s="546">
        <v>39610</v>
      </c>
      <c r="J2362" s="442" t="s">
        <v>16075</v>
      </c>
      <c r="K2362" s="442">
        <v>1</v>
      </c>
      <c r="L2362" s="442" t="s">
        <v>2464</v>
      </c>
      <c r="M2362" s="442" t="s">
        <v>17758</v>
      </c>
      <c r="N2362" s="442" t="s">
        <v>2690</v>
      </c>
      <c r="O2362" s="442" t="s">
        <v>17759</v>
      </c>
    </row>
    <row r="2363" spans="1:15" s="442" customFormat="1" hidden="1" outlineLevel="1">
      <c r="A2363" s="442" t="s">
        <v>17760</v>
      </c>
      <c r="B2363" s="442" t="s">
        <v>17761</v>
      </c>
      <c r="C2363" s="442" t="s">
        <v>17761</v>
      </c>
      <c r="D2363" s="442" t="s">
        <v>17761</v>
      </c>
      <c r="E2363" s="442" t="s">
        <v>17752</v>
      </c>
      <c r="F2363" s="442">
        <v>4</v>
      </c>
      <c r="G2363" s="546">
        <v>36892</v>
      </c>
      <c r="H2363" s="546">
        <v>55153</v>
      </c>
      <c r="I2363" s="546">
        <v>39610</v>
      </c>
      <c r="J2363" s="442" t="s">
        <v>16075</v>
      </c>
      <c r="K2363" s="442">
        <v>1</v>
      </c>
      <c r="L2363" s="442" t="s">
        <v>2464</v>
      </c>
      <c r="M2363" s="442" t="s">
        <v>17762</v>
      </c>
      <c r="N2363" s="442" t="s">
        <v>2690</v>
      </c>
      <c r="O2363" s="442" t="s">
        <v>17763</v>
      </c>
    </row>
    <row r="2364" spans="1:15" s="442" customFormat="1" hidden="1" outlineLevel="1">
      <c r="A2364" s="442" t="s">
        <v>17764</v>
      </c>
      <c r="B2364" s="442" t="s">
        <v>17765</v>
      </c>
      <c r="C2364" s="442" t="s">
        <v>17765</v>
      </c>
      <c r="D2364" s="442" t="s">
        <v>17765</v>
      </c>
      <c r="E2364" s="442" t="s">
        <v>17743</v>
      </c>
      <c r="F2364" s="442">
        <v>3</v>
      </c>
      <c r="G2364" s="546">
        <v>36892</v>
      </c>
      <c r="H2364" s="546">
        <v>55153</v>
      </c>
      <c r="I2364" s="546">
        <v>39610</v>
      </c>
      <c r="J2364" s="442" t="s">
        <v>16075</v>
      </c>
      <c r="K2364" s="442">
        <v>1</v>
      </c>
      <c r="L2364" s="442" t="s">
        <v>2464</v>
      </c>
      <c r="M2364" s="442" t="s">
        <v>17766</v>
      </c>
      <c r="N2364" s="442" t="s">
        <v>2690</v>
      </c>
      <c r="O2364" s="442" t="s">
        <v>17767</v>
      </c>
    </row>
    <row r="2365" spans="1:15" s="442" customFormat="1" hidden="1" outlineLevel="1">
      <c r="A2365" s="442" t="s">
        <v>17768</v>
      </c>
      <c r="B2365" s="442" t="s">
        <v>17769</v>
      </c>
      <c r="C2365" s="442" t="s">
        <v>17769</v>
      </c>
      <c r="D2365" s="442" t="s">
        <v>17769</v>
      </c>
      <c r="E2365" s="442" t="s">
        <v>17743</v>
      </c>
      <c r="F2365" s="442">
        <v>3</v>
      </c>
      <c r="G2365" s="546">
        <v>36892</v>
      </c>
      <c r="H2365" s="546">
        <v>55153</v>
      </c>
      <c r="I2365" s="546">
        <v>39610</v>
      </c>
      <c r="J2365" s="442" t="s">
        <v>16075</v>
      </c>
      <c r="K2365" s="442">
        <v>1</v>
      </c>
      <c r="L2365" s="442" t="s">
        <v>2464</v>
      </c>
      <c r="M2365" s="442" t="s">
        <v>17770</v>
      </c>
      <c r="N2365" s="442" t="s">
        <v>2690</v>
      </c>
      <c r="O2365" s="442" t="s">
        <v>17771</v>
      </c>
    </row>
    <row r="2366" spans="1:15" s="442" customFormat="1" hidden="1" outlineLevel="1">
      <c r="A2366" s="442" t="s">
        <v>17772</v>
      </c>
      <c r="B2366" s="442" t="s">
        <v>17773</v>
      </c>
      <c r="C2366" s="442" t="s">
        <v>17773</v>
      </c>
      <c r="D2366" s="442" t="s">
        <v>17773</v>
      </c>
      <c r="E2366" s="442" t="s">
        <v>17743</v>
      </c>
      <c r="F2366" s="442">
        <v>3</v>
      </c>
      <c r="G2366" s="546">
        <v>36892</v>
      </c>
      <c r="H2366" s="546">
        <v>55153</v>
      </c>
      <c r="I2366" s="546">
        <v>39610</v>
      </c>
      <c r="J2366" s="442" t="s">
        <v>16075</v>
      </c>
      <c r="K2366" s="442">
        <v>1</v>
      </c>
      <c r="L2366" s="442" t="s">
        <v>2464</v>
      </c>
      <c r="M2366" s="442" t="s">
        <v>17774</v>
      </c>
      <c r="N2366" s="442" t="s">
        <v>2690</v>
      </c>
      <c r="O2366" s="442" t="s">
        <v>17775</v>
      </c>
    </row>
    <row r="2367" spans="1:15" s="442" customFormat="1" hidden="1" outlineLevel="1">
      <c r="A2367" s="442" t="s">
        <v>17776</v>
      </c>
      <c r="B2367" s="442" t="s">
        <v>17777</v>
      </c>
      <c r="C2367" s="442" t="s">
        <v>17777</v>
      </c>
      <c r="D2367" s="442" t="s">
        <v>17777</v>
      </c>
      <c r="E2367" s="442" t="s">
        <v>2593</v>
      </c>
      <c r="F2367" s="442">
        <v>2</v>
      </c>
      <c r="G2367" s="546">
        <v>36892</v>
      </c>
      <c r="H2367" s="546">
        <v>55153</v>
      </c>
      <c r="I2367" s="546">
        <v>39610</v>
      </c>
      <c r="J2367" s="442" t="s">
        <v>16075</v>
      </c>
      <c r="K2367" s="442">
        <v>1</v>
      </c>
      <c r="L2367" s="442" t="s">
        <v>2464</v>
      </c>
      <c r="M2367" s="442" t="s">
        <v>17778</v>
      </c>
      <c r="N2367" s="442" t="s">
        <v>2689</v>
      </c>
      <c r="O2367" s="442" t="s">
        <v>17779</v>
      </c>
    </row>
    <row r="2368" spans="1:15" s="442" customFormat="1" hidden="1" outlineLevel="1">
      <c r="A2368" s="442" t="s">
        <v>17780</v>
      </c>
      <c r="B2368" s="442" t="s">
        <v>17781</v>
      </c>
      <c r="C2368" s="442" t="s">
        <v>17781</v>
      </c>
      <c r="D2368" s="442" t="s">
        <v>17782</v>
      </c>
      <c r="E2368" s="442" t="s">
        <v>17776</v>
      </c>
      <c r="F2368" s="442">
        <v>3</v>
      </c>
      <c r="G2368" s="546">
        <v>36892</v>
      </c>
      <c r="H2368" s="546">
        <v>55153</v>
      </c>
      <c r="I2368" s="546">
        <v>39610</v>
      </c>
      <c r="J2368" s="442" t="s">
        <v>16075</v>
      </c>
      <c r="K2368" s="442">
        <v>1</v>
      </c>
      <c r="L2368" s="442" t="s">
        <v>2464</v>
      </c>
      <c r="M2368" s="442" t="s">
        <v>17783</v>
      </c>
      <c r="N2368" s="442" t="s">
        <v>2690</v>
      </c>
      <c r="O2368" s="442" t="s">
        <v>17784</v>
      </c>
    </row>
    <row r="2369" spans="1:15" s="442" customFormat="1" hidden="1" outlineLevel="1">
      <c r="A2369" s="442" t="s">
        <v>17785</v>
      </c>
      <c r="B2369" s="442" t="s">
        <v>17786</v>
      </c>
      <c r="C2369" s="442" t="s">
        <v>17786</v>
      </c>
      <c r="D2369" s="442" t="s">
        <v>17786</v>
      </c>
      <c r="E2369" s="442" t="s">
        <v>17776</v>
      </c>
      <c r="F2369" s="442">
        <v>3</v>
      </c>
      <c r="G2369" s="546">
        <v>36892</v>
      </c>
      <c r="H2369" s="546">
        <v>55153</v>
      </c>
      <c r="I2369" s="546">
        <v>39610</v>
      </c>
      <c r="J2369" s="442" t="s">
        <v>16075</v>
      </c>
      <c r="K2369" s="442">
        <v>1</v>
      </c>
      <c r="L2369" s="442" t="s">
        <v>2464</v>
      </c>
      <c r="M2369" s="442" t="s">
        <v>17787</v>
      </c>
      <c r="N2369" s="442" t="s">
        <v>2690</v>
      </c>
      <c r="O2369" s="442" t="s">
        <v>17788</v>
      </c>
    </row>
    <row r="2370" spans="1:15" s="442" customFormat="1" hidden="1" outlineLevel="1">
      <c r="A2370" s="442" t="s">
        <v>17789</v>
      </c>
      <c r="B2370" s="442" t="s">
        <v>17790</v>
      </c>
      <c r="C2370" s="442" t="s">
        <v>17790</v>
      </c>
      <c r="D2370" s="442" t="s">
        <v>17790</v>
      </c>
      <c r="E2370" s="442" t="s">
        <v>17776</v>
      </c>
      <c r="F2370" s="442">
        <v>3</v>
      </c>
      <c r="G2370" s="546">
        <v>36892</v>
      </c>
      <c r="H2370" s="546">
        <v>55153</v>
      </c>
      <c r="I2370" s="546">
        <v>39610</v>
      </c>
      <c r="J2370" s="442" t="s">
        <v>16075</v>
      </c>
      <c r="K2370" s="442">
        <v>1</v>
      </c>
      <c r="L2370" s="442" t="s">
        <v>2464</v>
      </c>
      <c r="M2370" s="442" t="s">
        <v>17791</v>
      </c>
      <c r="N2370" s="442" t="s">
        <v>2690</v>
      </c>
      <c r="O2370" s="442" t="s">
        <v>17792</v>
      </c>
    </row>
    <row r="2371" spans="1:15" s="442" customFormat="1" hidden="1" outlineLevel="1">
      <c r="A2371" s="442" t="s">
        <v>17793</v>
      </c>
      <c r="B2371" s="442" t="s">
        <v>17794</v>
      </c>
      <c r="C2371" s="442" t="s">
        <v>17794</v>
      </c>
      <c r="D2371" s="442" t="s">
        <v>17794</v>
      </c>
      <c r="E2371" s="442" t="s">
        <v>2593</v>
      </c>
      <c r="F2371" s="442">
        <v>2</v>
      </c>
      <c r="G2371" s="546">
        <v>36892</v>
      </c>
      <c r="H2371" s="546">
        <v>55153</v>
      </c>
      <c r="I2371" s="546">
        <v>39610</v>
      </c>
      <c r="J2371" s="442" t="s">
        <v>16075</v>
      </c>
      <c r="K2371" s="442">
        <v>1</v>
      </c>
      <c r="L2371" s="442" t="s">
        <v>2464</v>
      </c>
      <c r="M2371" s="442" t="s">
        <v>17795</v>
      </c>
      <c r="N2371" s="442" t="s">
        <v>2689</v>
      </c>
      <c r="O2371" s="442" t="s">
        <v>17796</v>
      </c>
    </row>
    <row r="2372" spans="1:15" s="442" customFormat="1" hidden="1" outlineLevel="1">
      <c r="A2372" s="442" t="s">
        <v>17797</v>
      </c>
      <c r="B2372" s="442" t="s">
        <v>17794</v>
      </c>
      <c r="C2372" s="442" t="s">
        <v>17794</v>
      </c>
      <c r="D2372" s="442" t="s">
        <v>17794</v>
      </c>
      <c r="E2372" s="442" t="s">
        <v>17793</v>
      </c>
      <c r="F2372" s="442">
        <v>3</v>
      </c>
      <c r="G2372" s="546">
        <v>36892</v>
      </c>
      <c r="H2372" s="546">
        <v>55153</v>
      </c>
      <c r="I2372" s="546">
        <v>39610</v>
      </c>
      <c r="J2372" s="442" t="s">
        <v>16075</v>
      </c>
      <c r="K2372" s="442">
        <v>1</v>
      </c>
      <c r="L2372" s="442" t="s">
        <v>2464</v>
      </c>
      <c r="M2372" s="442" t="s">
        <v>17798</v>
      </c>
      <c r="N2372" s="442" t="s">
        <v>2690</v>
      </c>
      <c r="O2372" s="442" t="s">
        <v>17796</v>
      </c>
    </row>
    <row r="2373" spans="1:15" s="442" customFormat="1" hidden="1" outlineLevel="1">
      <c r="A2373" s="442" t="s">
        <v>17799</v>
      </c>
      <c r="B2373" s="442" t="s">
        <v>17800</v>
      </c>
      <c r="C2373" s="442" t="s">
        <v>17800</v>
      </c>
      <c r="D2373" s="442" t="s">
        <v>17800</v>
      </c>
      <c r="E2373" s="442" t="s">
        <v>2593</v>
      </c>
      <c r="F2373" s="442">
        <v>2</v>
      </c>
      <c r="G2373" s="546">
        <v>36892</v>
      </c>
      <c r="H2373" s="546">
        <v>55153</v>
      </c>
      <c r="I2373" s="546">
        <v>39610</v>
      </c>
      <c r="J2373" s="442" t="s">
        <v>16075</v>
      </c>
      <c r="K2373" s="442">
        <v>1</v>
      </c>
      <c r="L2373" s="442" t="s">
        <v>2464</v>
      </c>
      <c r="M2373" s="442" t="s">
        <v>17801</v>
      </c>
      <c r="N2373" s="442" t="s">
        <v>2689</v>
      </c>
      <c r="O2373" s="442" t="s">
        <v>17802</v>
      </c>
    </row>
    <row r="2374" spans="1:15" s="442" customFormat="1" hidden="1" outlineLevel="1">
      <c r="A2374" s="442" t="s">
        <v>17803</v>
      </c>
      <c r="B2374" s="442" t="s">
        <v>17804</v>
      </c>
      <c r="C2374" s="442" t="s">
        <v>17804</v>
      </c>
      <c r="D2374" s="442" t="s">
        <v>17805</v>
      </c>
      <c r="E2374" s="442" t="s">
        <v>17799</v>
      </c>
      <c r="F2374" s="442">
        <v>3</v>
      </c>
      <c r="G2374" s="546">
        <v>36892</v>
      </c>
      <c r="H2374" s="546">
        <v>55153</v>
      </c>
      <c r="I2374" s="546">
        <v>39610</v>
      </c>
      <c r="J2374" s="442" t="s">
        <v>16075</v>
      </c>
      <c r="K2374" s="442">
        <v>1</v>
      </c>
      <c r="L2374" s="442" t="s">
        <v>2464</v>
      </c>
      <c r="M2374" s="442" t="s">
        <v>17806</v>
      </c>
      <c r="N2374" s="442" t="s">
        <v>2689</v>
      </c>
      <c r="O2374" s="442" t="s">
        <v>17807</v>
      </c>
    </row>
    <row r="2375" spans="1:15" s="442" customFormat="1" hidden="1" outlineLevel="1">
      <c r="A2375" s="442" t="s">
        <v>17808</v>
      </c>
      <c r="B2375" s="442" t="s">
        <v>17809</v>
      </c>
      <c r="C2375" s="442" t="s">
        <v>17809</v>
      </c>
      <c r="D2375" s="442" t="s">
        <v>17809</v>
      </c>
      <c r="E2375" s="442" t="s">
        <v>17803</v>
      </c>
      <c r="F2375" s="442">
        <v>4</v>
      </c>
      <c r="G2375" s="546">
        <v>36892</v>
      </c>
      <c r="H2375" s="546">
        <v>55153</v>
      </c>
      <c r="I2375" s="546">
        <v>39610</v>
      </c>
      <c r="J2375" s="442" t="s">
        <v>16075</v>
      </c>
      <c r="K2375" s="442">
        <v>1</v>
      </c>
      <c r="L2375" s="442" t="s">
        <v>2464</v>
      </c>
      <c r="M2375" s="442" t="s">
        <v>17810</v>
      </c>
      <c r="N2375" s="442" t="s">
        <v>2690</v>
      </c>
      <c r="O2375" s="442" t="s">
        <v>17811</v>
      </c>
    </row>
    <row r="2376" spans="1:15" s="442" customFormat="1" hidden="1" outlineLevel="1">
      <c r="A2376" s="442" t="s">
        <v>17812</v>
      </c>
      <c r="B2376" s="442" t="s">
        <v>17813</v>
      </c>
      <c r="C2376" s="442" t="s">
        <v>17813</v>
      </c>
      <c r="D2376" s="442" t="s">
        <v>17813</v>
      </c>
      <c r="E2376" s="442" t="s">
        <v>17803</v>
      </c>
      <c r="F2376" s="442">
        <v>4</v>
      </c>
      <c r="G2376" s="546">
        <v>36892</v>
      </c>
      <c r="H2376" s="546">
        <v>55153</v>
      </c>
      <c r="I2376" s="546">
        <v>39610</v>
      </c>
      <c r="J2376" s="442" t="s">
        <v>16075</v>
      </c>
      <c r="K2376" s="442">
        <v>1</v>
      </c>
      <c r="L2376" s="442" t="s">
        <v>2464</v>
      </c>
      <c r="M2376" s="442" t="s">
        <v>17814</v>
      </c>
      <c r="N2376" s="442" t="s">
        <v>2690</v>
      </c>
      <c r="O2376" s="442" t="s">
        <v>17815</v>
      </c>
    </row>
    <row r="2377" spans="1:15" s="442" customFormat="1" hidden="1" outlineLevel="1">
      <c r="A2377" s="442" t="s">
        <v>17816</v>
      </c>
      <c r="B2377" s="442" t="s">
        <v>17817</v>
      </c>
      <c r="C2377" s="442" t="s">
        <v>17817</v>
      </c>
      <c r="D2377" s="442" t="s">
        <v>17817</v>
      </c>
      <c r="E2377" s="442" t="s">
        <v>17803</v>
      </c>
      <c r="F2377" s="442">
        <v>4</v>
      </c>
      <c r="G2377" s="546">
        <v>36892</v>
      </c>
      <c r="H2377" s="546">
        <v>55153</v>
      </c>
      <c r="I2377" s="546">
        <v>39610</v>
      </c>
      <c r="J2377" s="442" t="s">
        <v>16075</v>
      </c>
      <c r="K2377" s="442">
        <v>1</v>
      </c>
      <c r="L2377" s="442" t="s">
        <v>2464</v>
      </c>
      <c r="M2377" s="442" t="s">
        <v>17818</v>
      </c>
      <c r="N2377" s="442" t="s">
        <v>2690</v>
      </c>
      <c r="O2377" s="442" t="s">
        <v>17819</v>
      </c>
    </row>
    <row r="2378" spans="1:15" s="442" customFormat="1" hidden="1" outlineLevel="1">
      <c r="A2378" s="442" t="s">
        <v>17820</v>
      </c>
      <c r="B2378" s="442" t="s">
        <v>17821</v>
      </c>
      <c r="C2378" s="442" t="s">
        <v>17821</v>
      </c>
      <c r="D2378" s="442" t="s">
        <v>17822</v>
      </c>
      <c r="E2378" s="442" t="s">
        <v>17803</v>
      </c>
      <c r="F2378" s="442">
        <v>4</v>
      </c>
      <c r="G2378" s="546">
        <v>36892</v>
      </c>
      <c r="H2378" s="546">
        <v>55153</v>
      </c>
      <c r="I2378" s="546">
        <v>39610</v>
      </c>
      <c r="J2378" s="442" t="s">
        <v>16075</v>
      </c>
      <c r="K2378" s="442">
        <v>1</v>
      </c>
      <c r="L2378" s="442" t="s">
        <v>2464</v>
      </c>
      <c r="M2378" s="442" t="s">
        <v>17823</v>
      </c>
      <c r="N2378" s="442" t="s">
        <v>2690</v>
      </c>
      <c r="O2378" s="442" t="s">
        <v>17824</v>
      </c>
    </row>
    <row r="2379" spans="1:15" s="442" customFormat="1" hidden="1" outlineLevel="1">
      <c r="A2379" s="442" t="s">
        <v>17825</v>
      </c>
      <c r="B2379" s="442" t="s">
        <v>17826</v>
      </c>
      <c r="C2379" s="442" t="s">
        <v>17826</v>
      </c>
      <c r="D2379" s="442" t="s">
        <v>17826</v>
      </c>
      <c r="E2379" s="442" t="s">
        <v>17799</v>
      </c>
      <c r="F2379" s="442">
        <v>3</v>
      </c>
      <c r="G2379" s="546">
        <v>36892</v>
      </c>
      <c r="H2379" s="546">
        <v>55153</v>
      </c>
      <c r="I2379" s="546">
        <v>39610</v>
      </c>
      <c r="J2379" s="442" t="s">
        <v>16075</v>
      </c>
      <c r="K2379" s="442">
        <v>1</v>
      </c>
      <c r="L2379" s="442" t="s">
        <v>2464</v>
      </c>
      <c r="M2379" s="442" t="s">
        <v>17827</v>
      </c>
      <c r="N2379" s="442" t="s">
        <v>2690</v>
      </c>
      <c r="O2379" s="442" t="s">
        <v>17828</v>
      </c>
    </row>
    <row r="2380" spans="1:15" s="442" customFormat="1" hidden="1" outlineLevel="1">
      <c r="A2380" s="442" t="s">
        <v>17829</v>
      </c>
      <c r="B2380" s="442" t="s">
        <v>17830</v>
      </c>
      <c r="C2380" s="442" t="s">
        <v>17830</v>
      </c>
      <c r="D2380" s="442" t="s">
        <v>17830</v>
      </c>
      <c r="E2380" s="442" t="s">
        <v>17799</v>
      </c>
      <c r="F2380" s="442">
        <v>3</v>
      </c>
      <c r="G2380" s="546">
        <v>36892</v>
      </c>
      <c r="H2380" s="546">
        <v>55153</v>
      </c>
      <c r="I2380" s="546">
        <v>39610</v>
      </c>
      <c r="J2380" s="442" t="s">
        <v>16075</v>
      </c>
      <c r="K2380" s="442">
        <v>1</v>
      </c>
      <c r="L2380" s="442" t="s">
        <v>2464</v>
      </c>
      <c r="M2380" s="442" t="s">
        <v>17831</v>
      </c>
      <c r="N2380" s="442" t="s">
        <v>2690</v>
      </c>
      <c r="O2380" s="442" t="s">
        <v>17832</v>
      </c>
    </row>
    <row r="2381" spans="1:15" s="442" customFormat="1" hidden="1" outlineLevel="1">
      <c r="A2381" s="442" t="s">
        <v>17833</v>
      </c>
      <c r="B2381" s="442" t="s">
        <v>17834</v>
      </c>
      <c r="C2381" s="442" t="s">
        <v>17834</v>
      </c>
      <c r="D2381" s="442" t="s">
        <v>17835</v>
      </c>
      <c r="E2381" s="442" t="s">
        <v>17799</v>
      </c>
      <c r="F2381" s="442">
        <v>3</v>
      </c>
      <c r="G2381" s="546">
        <v>36892</v>
      </c>
      <c r="H2381" s="546">
        <v>55153</v>
      </c>
      <c r="I2381" s="546">
        <v>39610</v>
      </c>
      <c r="J2381" s="442" t="s">
        <v>16075</v>
      </c>
      <c r="K2381" s="442">
        <v>1</v>
      </c>
      <c r="L2381" s="442" t="s">
        <v>2464</v>
      </c>
      <c r="M2381" s="442" t="s">
        <v>17836</v>
      </c>
      <c r="N2381" s="442" t="s">
        <v>2690</v>
      </c>
      <c r="O2381" s="442" t="s">
        <v>17837</v>
      </c>
    </row>
    <row r="2382" spans="1:15" s="442" customFormat="1" hidden="1" outlineLevel="1">
      <c r="A2382" s="442" t="s">
        <v>17838</v>
      </c>
      <c r="B2382" s="442" t="s">
        <v>17839</v>
      </c>
      <c r="C2382" s="442" t="s">
        <v>17839</v>
      </c>
      <c r="D2382" s="442" t="s">
        <v>17839</v>
      </c>
      <c r="E2382" s="442" t="s">
        <v>17799</v>
      </c>
      <c r="F2382" s="442">
        <v>3</v>
      </c>
      <c r="G2382" s="546">
        <v>36892</v>
      </c>
      <c r="H2382" s="546">
        <v>55153</v>
      </c>
      <c r="I2382" s="546">
        <v>39610</v>
      </c>
      <c r="J2382" s="442" t="s">
        <v>16075</v>
      </c>
      <c r="K2382" s="442">
        <v>1</v>
      </c>
      <c r="L2382" s="442" t="s">
        <v>2464</v>
      </c>
      <c r="M2382" s="442" t="s">
        <v>17840</v>
      </c>
      <c r="N2382" s="442" t="s">
        <v>2690</v>
      </c>
      <c r="O2382" s="442" t="s">
        <v>17841</v>
      </c>
    </row>
    <row r="2383" spans="1:15" s="442" customFormat="1" hidden="1" outlineLevel="1">
      <c r="A2383" s="442" t="s">
        <v>17842</v>
      </c>
      <c r="B2383" s="442" t="s">
        <v>17843</v>
      </c>
      <c r="C2383" s="442" t="s">
        <v>17843</v>
      </c>
      <c r="D2383" s="442" t="s">
        <v>17844</v>
      </c>
      <c r="E2383" s="442" t="s">
        <v>17799</v>
      </c>
      <c r="F2383" s="442">
        <v>3</v>
      </c>
      <c r="G2383" s="546">
        <v>36892</v>
      </c>
      <c r="H2383" s="546">
        <v>55153</v>
      </c>
      <c r="I2383" s="546">
        <v>39610</v>
      </c>
      <c r="J2383" s="442" t="s">
        <v>16075</v>
      </c>
      <c r="K2383" s="442">
        <v>1</v>
      </c>
      <c r="L2383" s="442" t="s">
        <v>2464</v>
      </c>
      <c r="M2383" s="442" t="s">
        <v>17845</v>
      </c>
      <c r="N2383" s="442" t="s">
        <v>2690</v>
      </c>
      <c r="O2383" s="442" t="s">
        <v>17846</v>
      </c>
    </row>
    <row r="2384" spans="1:15" s="442" customFormat="1" hidden="1" outlineLevel="1">
      <c r="A2384" s="442" t="s">
        <v>17847</v>
      </c>
      <c r="B2384" s="442" t="s">
        <v>17848</v>
      </c>
      <c r="C2384" s="442" t="s">
        <v>17848</v>
      </c>
      <c r="D2384" s="442" t="s">
        <v>17848</v>
      </c>
      <c r="E2384" s="442" t="s">
        <v>17799</v>
      </c>
      <c r="F2384" s="442">
        <v>3</v>
      </c>
      <c r="G2384" s="546">
        <v>36892</v>
      </c>
      <c r="H2384" s="546">
        <v>55153</v>
      </c>
      <c r="I2384" s="546">
        <v>39610</v>
      </c>
      <c r="J2384" s="442" t="s">
        <v>16075</v>
      </c>
      <c r="K2384" s="442">
        <v>1</v>
      </c>
      <c r="L2384" s="442" t="s">
        <v>2464</v>
      </c>
      <c r="M2384" s="442" t="s">
        <v>17849</v>
      </c>
      <c r="N2384" s="442" t="s">
        <v>2690</v>
      </c>
      <c r="O2384" s="442" t="s">
        <v>17850</v>
      </c>
    </row>
    <row r="2385" spans="1:15" s="442" customFormat="1" hidden="1" outlineLevel="1">
      <c r="A2385" s="442" t="s">
        <v>17851</v>
      </c>
      <c r="B2385" s="442" t="s">
        <v>17852</v>
      </c>
      <c r="C2385" s="442" t="s">
        <v>17852</v>
      </c>
      <c r="D2385" s="442" t="s">
        <v>17853</v>
      </c>
      <c r="E2385" s="442" t="s">
        <v>17799</v>
      </c>
      <c r="F2385" s="442">
        <v>3</v>
      </c>
      <c r="G2385" s="546">
        <v>36892</v>
      </c>
      <c r="H2385" s="546">
        <v>55153</v>
      </c>
      <c r="I2385" s="546">
        <v>39610</v>
      </c>
      <c r="J2385" s="442" t="s">
        <v>16075</v>
      </c>
      <c r="K2385" s="442">
        <v>1</v>
      </c>
      <c r="L2385" s="442" t="s">
        <v>2464</v>
      </c>
      <c r="M2385" s="442" t="s">
        <v>17854</v>
      </c>
      <c r="N2385" s="442" t="s">
        <v>2689</v>
      </c>
      <c r="O2385" s="442" t="s">
        <v>17855</v>
      </c>
    </row>
    <row r="2386" spans="1:15" s="442" customFormat="1" hidden="1" outlineLevel="1">
      <c r="A2386" s="442" t="s">
        <v>17856</v>
      </c>
      <c r="B2386" s="442" t="s">
        <v>17857</v>
      </c>
      <c r="C2386" s="442" t="s">
        <v>17857</v>
      </c>
      <c r="D2386" s="442" t="s">
        <v>17857</v>
      </c>
      <c r="E2386" s="442" t="s">
        <v>17851</v>
      </c>
      <c r="F2386" s="442">
        <v>4</v>
      </c>
      <c r="G2386" s="546">
        <v>36892</v>
      </c>
      <c r="H2386" s="546">
        <v>55153</v>
      </c>
      <c r="I2386" s="546">
        <v>39610</v>
      </c>
      <c r="J2386" s="442" t="s">
        <v>16075</v>
      </c>
      <c r="K2386" s="442">
        <v>1</v>
      </c>
      <c r="L2386" s="442" t="s">
        <v>2464</v>
      </c>
      <c r="M2386" s="442" t="s">
        <v>17858</v>
      </c>
      <c r="N2386" s="442" t="s">
        <v>2690</v>
      </c>
      <c r="O2386" s="442" t="s">
        <v>17859</v>
      </c>
    </row>
    <row r="2387" spans="1:15" s="442" customFormat="1" hidden="1" outlineLevel="1">
      <c r="A2387" s="442" t="s">
        <v>17860</v>
      </c>
      <c r="B2387" s="442" t="s">
        <v>17861</v>
      </c>
      <c r="C2387" s="442" t="s">
        <v>17861</v>
      </c>
      <c r="D2387" s="442" t="s">
        <v>17861</v>
      </c>
      <c r="E2387" s="442" t="s">
        <v>17851</v>
      </c>
      <c r="F2387" s="442">
        <v>4</v>
      </c>
      <c r="G2387" s="546">
        <v>36892</v>
      </c>
      <c r="H2387" s="546">
        <v>55153</v>
      </c>
      <c r="I2387" s="546">
        <v>39610</v>
      </c>
      <c r="J2387" s="442" t="s">
        <v>16075</v>
      </c>
      <c r="K2387" s="442">
        <v>1</v>
      </c>
      <c r="L2387" s="442" t="s">
        <v>2464</v>
      </c>
      <c r="M2387" s="442" t="s">
        <v>17862</v>
      </c>
      <c r="N2387" s="442" t="s">
        <v>2690</v>
      </c>
      <c r="O2387" s="442" t="s">
        <v>17863</v>
      </c>
    </row>
    <row r="2388" spans="1:15" s="442" customFormat="1" hidden="1" outlineLevel="1">
      <c r="A2388" s="442" t="s">
        <v>17864</v>
      </c>
      <c r="B2388" s="442" t="s">
        <v>17865</v>
      </c>
      <c r="C2388" s="442" t="s">
        <v>17865</v>
      </c>
      <c r="D2388" s="442" t="s">
        <v>17865</v>
      </c>
      <c r="E2388" s="442" t="s">
        <v>17851</v>
      </c>
      <c r="F2388" s="442">
        <v>4</v>
      </c>
      <c r="G2388" s="546">
        <v>36892</v>
      </c>
      <c r="H2388" s="546">
        <v>55153</v>
      </c>
      <c r="I2388" s="546">
        <v>39610</v>
      </c>
      <c r="J2388" s="442" t="s">
        <v>16075</v>
      </c>
      <c r="K2388" s="442">
        <v>1</v>
      </c>
      <c r="L2388" s="442" t="s">
        <v>2464</v>
      </c>
      <c r="M2388" s="442" t="s">
        <v>17866</v>
      </c>
      <c r="N2388" s="442" t="s">
        <v>2690</v>
      </c>
      <c r="O2388" s="442" t="s">
        <v>17867</v>
      </c>
    </row>
    <row r="2389" spans="1:15" s="442" customFormat="1" hidden="1" outlineLevel="1">
      <c r="A2389" s="442" t="s">
        <v>17868</v>
      </c>
      <c r="B2389" s="442" t="s">
        <v>17869</v>
      </c>
      <c r="C2389" s="442" t="s">
        <v>17869</v>
      </c>
      <c r="D2389" s="442" t="s">
        <v>17869</v>
      </c>
      <c r="E2389" s="442" t="s">
        <v>17799</v>
      </c>
      <c r="F2389" s="442">
        <v>3</v>
      </c>
      <c r="G2389" s="546">
        <v>36892</v>
      </c>
      <c r="H2389" s="546">
        <v>55153</v>
      </c>
      <c r="I2389" s="546">
        <v>39610</v>
      </c>
      <c r="J2389" s="442" t="s">
        <v>16075</v>
      </c>
      <c r="K2389" s="442">
        <v>1</v>
      </c>
      <c r="L2389" s="442" t="s">
        <v>2464</v>
      </c>
      <c r="M2389" s="442" t="s">
        <v>17870</v>
      </c>
      <c r="N2389" s="442" t="s">
        <v>2690</v>
      </c>
      <c r="O2389" s="442" t="s">
        <v>17871</v>
      </c>
    </row>
    <row r="2390" spans="1:15" s="442" customFormat="1" hidden="1" outlineLevel="1">
      <c r="A2390" s="442" t="s">
        <v>2629</v>
      </c>
      <c r="B2390" s="442" t="s">
        <v>17872</v>
      </c>
      <c r="C2390" s="442" t="s">
        <v>17872</v>
      </c>
      <c r="D2390" s="442" t="s">
        <v>17872</v>
      </c>
      <c r="E2390" s="442" t="s">
        <v>2464</v>
      </c>
      <c r="F2390" s="442">
        <v>0</v>
      </c>
      <c r="G2390" s="546">
        <v>36892</v>
      </c>
      <c r="H2390" s="546">
        <v>55153</v>
      </c>
      <c r="I2390" s="546">
        <v>39610</v>
      </c>
      <c r="J2390" s="442" t="s">
        <v>16075</v>
      </c>
      <c r="K2390" s="442">
        <v>1</v>
      </c>
      <c r="L2390" s="442" t="s">
        <v>2464</v>
      </c>
      <c r="M2390" s="442" t="s">
        <v>17873</v>
      </c>
      <c r="N2390" s="442" t="s">
        <v>2689</v>
      </c>
      <c r="O2390" s="442" t="s">
        <v>17874</v>
      </c>
    </row>
    <row r="2391" spans="1:15" s="442" customFormat="1" hidden="1" outlineLevel="1">
      <c r="A2391" s="442" t="s">
        <v>2613</v>
      </c>
      <c r="B2391" s="442" t="s">
        <v>17875</v>
      </c>
      <c r="C2391" s="442" t="s">
        <v>17875</v>
      </c>
      <c r="D2391" s="442" t="s">
        <v>17875</v>
      </c>
      <c r="E2391" s="442" t="s">
        <v>2629</v>
      </c>
      <c r="F2391" s="442">
        <v>1</v>
      </c>
      <c r="G2391" s="546">
        <v>36892</v>
      </c>
      <c r="H2391" s="546">
        <v>55153</v>
      </c>
      <c r="I2391" s="546">
        <v>39610</v>
      </c>
      <c r="J2391" s="442" t="s">
        <v>16075</v>
      </c>
      <c r="K2391" s="442">
        <v>1</v>
      </c>
      <c r="L2391" s="442" t="s">
        <v>2464</v>
      </c>
      <c r="M2391" s="442" t="s">
        <v>17876</v>
      </c>
      <c r="N2391" s="442" t="s">
        <v>2689</v>
      </c>
      <c r="O2391" s="442" t="s">
        <v>17877</v>
      </c>
    </row>
    <row r="2392" spans="1:15" s="442" customFormat="1" hidden="1" outlineLevel="1">
      <c r="A2392" s="442" t="s">
        <v>17878</v>
      </c>
      <c r="B2392" s="442" t="s">
        <v>17879</v>
      </c>
      <c r="C2392" s="442" t="s">
        <v>17879</v>
      </c>
      <c r="D2392" s="442" t="s">
        <v>17879</v>
      </c>
      <c r="E2392" s="442" t="s">
        <v>2613</v>
      </c>
      <c r="F2392" s="442">
        <v>2</v>
      </c>
      <c r="G2392" s="546">
        <v>36892</v>
      </c>
      <c r="H2392" s="546">
        <v>55153</v>
      </c>
      <c r="I2392" s="546">
        <v>39610</v>
      </c>
      <c r="J2392" s="442" t="s">
        <v>16075</v>
      </c>
      <c r="K2392" s="442">
        <v>1</v>
      </c>
      <c r="L2392" s="442" t="s">
        <v>2464</v>
      </c>
      <c r="M2392" s="442" t="s">
        <v>17880</v>
      </c>
      <c r="N2392" s="442" t="s">
        <v>2689</v>
      </c>
      <c r="O2392" s="442" t="s">
        <v>17881</v>
      </c>
    </row>
    <row r="2393" spans="1:15" s="442" customFormat="1" hidden="1" outlineLevel="1">
      <c r="A2393" s="442" t="s">
        <v>17882</v>
      </c>
      <c r="B2393" s="442" t="s">
        <v>17879</v>
      </c>
      <c r="C2393" s="442" t="s">
        <v>17879</v>
      </c>
      <c r="D2393" s="442" t="s">
        <v>17879</v>
      </c>
      <c r="E2393" s="442" t="s">
        <v>17878</v>
      </c>
      <c r="F2393" s="442">
        <v>3</v>
      </c>
      <c r="G2393" s="546">
        <v>36892</v>
      </c>
      <c r="H2393" s="546">
        <v>55153</v>
      </c>
      <c r="I2393" s="546">
        <v>39610</v>
      </c>
      <c r="J2393" s="442" t="s">
        <v>16075</v>
      </c>
      <c r="K2393" s="442">
        <v>1</v>
      </c>
      <c r="L2393" s="442" t="s">
        <v>2464</v>
      </c>
      <c r="M2393" s="442" t="s">
        <v>17883</v>
      </c>
      <c r="N2393" s="442" t="s">
        <v>2689</v>
      </c>
      <c r="O2393" s="442" t="s">
        <v>17881</v>
      </c>
    </row>
    <row r="2394" spans="1:15" s="442" customFormat="1" hidden="1" outlineLevel="1">
      <c r="A2394" s="442" t="s">
        <v>17884</v>
      </c>
      <c r="B2394" s="442" t="s">
        <v>17885</v>
      </c>
      <c r="C2394" s="442" t="s">
        <v>17885</v>
      </c>
      <c r="D2394" s="442" t="s">
        <v>17885</v>
      </c>
      <c r="E2394" s="442" t="s">
        <v>17882</v>
      </c>
      <c r="F2394" s="442">
        <v>4</v>
      </c>
      <c r="G2394" s="546">
        <v>36892</v>
      </c>
      <c r="H2394" s="546">
        <v>55153</v>
      </c>
      <c r="I2394" s="546">
        <v>39610</v>
      </c>
      <c r="J2394" s="442" t="s">
        <v>16075</v>
      </c>
      <c r="K2394" s="442">
        <v>1</v>
      </c>
      <c r="L2394" s="442" t="s">
        <v>2464</v>
      </c>
      <c r="M2394" s="442" t="s">
        <v>17886</v>
      </c>
      <c r="N2394" s="442" t="s">
        <v>2690</v>
      </c>
      <c r="O2394" s="442" t="s">
        <v>17887</v>
      </c>
    </row>
    <row r="2395" spans="1:15" s="442" customFormat="1" hidden="1" outlineLevel="1">
      <c r="A2395" s="442" t="s">
        <v>17888</v>
      </c>
      <c r="B2395" s="442" t="s">
        <v>17889</v>
      </c>
      <c r="C2395" s="442" t="s">
        <v>17889</v>
      </c>
      <c r="D2395" s="442" t="s">
        <v>17889</v>
      </c>
      <c r="E2395" s="442" t="s">
        <v>17882</v>
      </c>
      <c r="F2395" s="442">
        <v>4</v>
      </c>
      <c r="G2395" s="546">
        <v>36892</v>
      </c>
      <c r="H2395" s="546">
        <v>55153</v>
      </c>
      <c r="I2395" s="546">
        <v>39610</v>
      </c>
      <c r="J2395" s="442" t="s">
        <v>16075</v>
      </c>
      <c r="K2395" s="442">
        <v>1</v>
      </c>
      <c r="L2395" s="442" t="s">
        <v>2464</v>
      </c>
      <c r="M2395" s="442" t="s">
        <v>17890</v>
      </c>
      <c r="N2395" s="442" t="s">
        <v>2690</v>
      </c>
      <c r="O2395" s="442" t="s">
        <v>17891</v>
      </c>
    </row>
    <row r="2396" spans="1:15" s="442" customFormat="1" hidden="1" outlineLevel="1">
      <c r="A2396" s="442" t="s">
        <v>17892</v>
      </c>
      <c r="B2396" s="442" t="s">
        <v>17893</v>
      </c>
      <c r="C2396" s="442" t="s">
        <v>17893</v>
      </c>
      <c r="D2396" s="442" t="s">
        <v>17894</v>
      </c>
      <c r="E2396" s="442" t="s">
        <v>2613</v>
      </c>
      <c r="F2396" s="442">
        <v>2</v>
      </c>
      <c r="G2396" s="546">
        <v>36892</v>
      </c>
      <c r="H2396" s="546">
        <v>55153</v>
      </c>
      <c r="I2396" s="546">
        <v>39610</v>
      </c>
      <c r="J2396" s="442" t="s">
        <v>16075</v>
      </c>
      <c r="K2396" s="442">
        <v>1</v>
      </c>
      <c r="L2396" s="442" t="s">
        <v>2464</v>
      </c>
      <c r="M2396" s="442" t="s">
        <v>17895</v>
      </c>
      <c r="N2396" s="442" t="s">
        <v>2689</v>
      </c>
      <c r="O2396" s="442" t="s">
        <v>17896</v>
      </c>
    </row>
    <row r="2397" spans="1:15" s="442" customFormat="1" hidden="1" outlineLevel="1">
      <c r="A2397" s="442" t="s">
        <v>17897</v>
      </c>
      <c r="B2397" s="442" t="s">
        <v>17893</v>
      </c>
      <c r="C2397" s="442" t="s">
        <v>17893</v>
      </c>
      <c r="D2397" s="442" t="s">
        <v>17894</v>
      </c>
      <c r="E2397" s="442" t="s">
        <v>17892</v>
      </c>
      <c r="F2397" s="442">
        <v>3</v>
      </c>
      <c r="G2397" s="546">
        <v>36892</v>
      </c>
      <c r="H2397" s="546">
        <v>55153</v>
      </c>
      <c r="I2397" s="546">
        <v>39610</v>
      </c>
      <c r="J2397" s="442" t="s">
        <v>16075</v>
      </c>
      <c r="K2397" s="442">
        <v>1</v>
      </c>
      <c r="L2397" s="442" t="s">
        <v>2464</v>
      </c>
      <c r="M2397" s="442" t="s">
        <v>17898</v>
      </c>
      <c r="N2397" s="442" t="s">
        <v>2690</v>
      </c>
      <c r="O2397" s="442" t="s">
        <v>17896</v>
      </c>
    </row>
    <row r="2398" spans="1:15" s="442" customFormat="1" hidden="1" outlineLevel="1">
      <c r="A2398" s="442" t="s">
        <v>17899</v>
      </c>
      <c r="B2398" s="442" t="s">
        <v>17900</v>
      </c>
      <c r="C2398" s="442" t="s">
        <v>17900</v>
      </c>
      <c r="D2398" s="442" t="s">
        <v>17900</v>
      </c>
      <c r="E2398" s="442" t="s">
        <v>2613</v>
      </c>
      <c r="F2398" s="442">
        <v>2</v>
      </c>
      <c r="G2398" s="546">
        <v>36892</v>
      </c>
      <c r="H2398" s="546">
        <v>55153</v>
      </c>
      <c r="I2398" s="546">
        <v>39610</v>
      </c>
      <c r="J2398" s="442" t="s">
        <v>16075</v>
      </c>
      <c r="K2398" s="442">
        <v>1</v>
      </c>
      <c r="L2398" s="442" t="s">
        <v>2464</v>
      </c>
      <c r="M2398" s="442" t="s">
        <v>17901</v>
      </c>
      <c r="N2398" s="442" t="s">
        <v>2689</v>
      </c>
      <c r="O2398" s="442" t="s">
        <v>17902</v>
      </c>
    </row>
    <row r="2399" spans="1:15" s="442" customFormat="1" hidden="1" outlineLevel="1">
      <c r="A2399" s="442" t="s">
        <v>17903</v>
      </c>
      <c r="B2399" s="442" t="s">
        <v>17904</v>
      </c>
      <c r="C2399" s="442" t="s">
        <v>17904</v>
      </c>
      <c r="D2399" s="442" t="s">
        <v>17904</v>
      </c>
      <c r="E2399" s="442" t="s">
        <v>17899</v>
      </c>
      <c r="F2399" s="442">
        <v>3</v>
      </c>
      <c r="G2399" s="546">
        <v>36892</v>
      </c>
      <c r="H2399" s="546">
        <v>55153</v>
      </c>
      <c r="I2399" s="546">
        <v>39610</v>
      </c>
      <c r="J2399" s="442" t="s">
        <v>16075</v>
      </c>
      <c r="K2399" s="442">
        <v>1</v>
      </c>
      <c r="L2399" s="442" t="s">
        <v>2464</v>
      </c>
      <c r="M2399" s="442" t="s">
        <v>17905</v>
      </c>
      <c r="N2399" s="442" t="s">
        <v>2689</v>
      </c>
      <c r="O2399" s="442" t="s">
        <v>17906</v>
      </c>
    </row>
    <row r="2400" spans="1:15" s="442" customFormat="1" hidden="1" outlineLevel="1">
      <c r="A2400" s="442" t="s">
        <v>17907</v>
      </c>
      <c r="B2400" s="442" t="s">
        <v>17908</v>
      </c>
      <c r="C2400" s="442" t="s">
        <v>17908</v>
      </c>
      <c r="D2400" s="442" t="s">
        <v>17908</v>
      </c>
      <c r="E2400" s="442" t="s">
        <v>17903</v>
      </c>
      <c r="F2400" s="442">
        <v>4</v>
      </c>
      <c r="G2400" s="546">
        <v>36892</v>
      </c>
      <c r="H2400" s="546">
        <v>55153</v>
      </c>
      <c r="I2400" s="546">
        <v>39610</v>
      </c>
      <c r="J2400" s="442" t="s">
        <v>16075</v>
      </c>
      <c r="K2400" s="442">
        <v>1</v>
      </c>
      <c r="L2400" s="442" t="s">
        <v>2464</v>
      </c>
      <c r="M2400" s="442" t="s">
        <v>17909</v>
      </c>
      <c r="N2400" s="442" t="s">
        <v>2690</v>
      </c>
      <c r="O2400" s="442" t="s">
        <v>17910</v>
      </c>
    </row>
    <row r="2401" spans="1:15" s="442" customFormat="1" hidden="1" outlineLevel="1">
      <c r="A2401" s="442" t="s">
        <v>17911</v>
      </c>
      <c r="B2401" s="442" t="s">
        <v>17912</v>
      </c>
      <c r="C2401" s="442" t="s">
        <v>17912</v>
      </c>
      <c r="D2401" s="442" t="s">
        <v>17912</v>
      </c>
      <c r="E2401" s="442" t="s">
        <v>17903</v>
      </c>
      <c r="F2401" s="442">
        <v>4</v>
      </c>
      <c r="G2401" s="546">
        <v>36892</v>
      </c>
      <c r="H2401" s="546">
        <v>55153</v>
      </c>
      <c r="I2401" s="546">
        <v>39610</v>
      </c>
      <c r="J2401" s="442" t="s">
        <v>16075</v>
      </c>
      <c r="K2401" s="442">
        <v>1</v>
      </c>
      <c r="L2401" s="442" t="s">
        <v>2464</v>
      </c>
      <c r="M2401" s="442" t="s">
        <v>17913</v>
      </c>
      <c r="N2401" s="442" t="s">
        <v>2690</v>
      </c>
      <c r="O2401" s="442" t="s">
        <v>17914</v>
      </c>
    </row>
    <row r="2402" spans="1:15" s="442" customFormat="1" hidden="1" outlineLevel="1">
      <c r="A2402" s="442" t="s">
        <v>17915</v>
      </c>
      <c r="B2402" s="442" t="s">
        <v>17916</v>
      </c>
      <c r="C2402" s="442" t="s">
        <v>17916</v>
      </c>
      <c r="D2402" s="442" t="s">
        <v>17916</v>
      </c>
      <c r="E2402" s="442" t="s">
        <v>17899</v>
      </c>
      <c r="F2402" s="442">
        <v>3</v>
      </c>
      <c r="G2402" s="546">
        <v>36892</v>
      </c>
      <c r="H2402" s="546">
        <v>55153</v>
      </c>
      <c r="I2402" s="546">
        <v>39610</v>
      </c>
      <c r="J2402" s="442" t="s">
        <v>16075</v>
      </c>
      <c r="K2402" s="442">
        <v>1</v>
      </c>
      <c r="L2402" s="442" t="s">
        <v>2464</v>
      </c>
      <c r="M2402" s="442" t="s">
        <v>17917</v>
      </c>
      <c r="N2402" s="442" t="s">
        <v>2690</v>
      </c>
      <c r="O2402" s="442" t="s">
        <v>17918</v>
      </c>
    </row>
    <row r="2403" spans="1:15" s="442" customFormat="1" hidden="1" outlineLevel="1">
      <c r="A2403" s="442" t="s">
        <v>17919</v>
      </c>
      <c r="B2403" s="442" t="s">
        <v>17920</v>
      </c>
      <c r="C2403" s="442" t="s">
        <v>17920</v>
      </c>
      <c r="D2403" s="442" t="s">
        <v>17921</v>
      </c>
      <c r="E2403" s="442" t="s">
        <v>17899</v>
      </c>
      <c r="F2403" s="442">
        <v>3</v>
      </c>
      <c r="G2403" s="546">
        <v>36892</v>
      </c>
      <c r="H2403" s="546">
        <v>55153</v>
      </c>
      <c r="I2403" s="546">
        <v>39610</v>
      </c>
      <c r="J2403" s="442" t="s">
        <v>16075</v>
      </c>
      <c r="K2403" s="442">
        <v>1</v>
      </c>
      <c r="L2403" s="442" t="s">
        <v>2464</v>
      </c>
      <c r="M2403" s="442" t="s">
        <v>17922</v>
      </c>
      <c r="N2403" s="442" t="s">
        <v>2690</v>
      </c>
      <c r="O2403" s="442" t="s">
        <v>17923</v>
      </c>
    </row>
    <row r="2404" spans="1:15" s="442" customFormat="1" hidden="1" outlineLevel="1">
      <c r="A2404" s="442" t="s">
        <v>17924</v>
      </c>
      <c r="B2404" s="442" t="s">
        <v>17925</v>
      </c>
      <c r="C2404" s="442" t="s">
        <v>17925</v>
      </c>
      <c r="D2404" s="442" t="s">
        <v>17926</v>
      </c>
      <c r="E2404" s="442" t="s">
        <v>17899</v>
      </c>
      <c r="F2404" s="442">
        <v>3</v>
      </c>
      <c r="G2404" s="546">
        <v>36892</v>
      </c>
      <c r="H2404" s="546">
        <v>55153</v>
      </c>
      <c r="I2404" s="546">
        <v>39610</v>
      </c>
      <c r="J2404" s="442" t="s">
        <v>16075</v>
      </c>
      <c r="K2404" s="442">
        <v>1</v>
      </c>
      <c r="L2404" s="442" t="s">
        <v>2464</v>
      </c>
      <c r="M2404" s="442" t="s">
        <v>17927</v>
      </c>
      <c r="N2404" s="442" t="s">
        <v>2689</v>
      </c>
      <c r="O2404" s="442" t="s">
        <v>17928</v>
      </c>
    </row>
    <row r="2405" spans="1:15" s="442" customFormat="1" hidden="1" outlineLevel="1">
      <c r="A2405" s="442" t="s">
        <v>17929</v>
      </c>
      <c r="B2405" s="442" t="s">
        <v>17930</v>
      </c>
      <c r="C2405" s="442" t="s">
        <v>17930</v>
      </c>
      <c r="D2405" s="442" t="s">
        <v>17930</v>
      </c>
      <c r="E2405" s="442" t="s">
        <v>17924</v>
      </c>
      <c r="F2405" s="442">
        <v>4</v>
      </c>
      <c r="G2405" s="546">
        <v>36892</v>
      </c>
      <c r="H2405" s="546">
        <v>55153</v>
      </c>
      <c r="I2405" s="546">
        <v>39610</v>
      </c>
      <c r="J2405" s="442" t="s">
        <v>16075</v>
      </c>
      <c r="K2405" s="442">
        <v>1</v>
      </c>
      <c r="L2405" s="442" t="s">
        <v>2464</v>
      </c>
      <c r="M2405" s="442" t="s">
        <v>17931</v>
      </c>
      <c r="N2405" s="442" t="s">
        <v>2690</v>
      </c>
      <c r="O2405" s="442" t="s">
        <v>17932</v>
      </c>
    </row>
    <row r="2406" spans="1:15" s="442" customFormat="1" hidden="1" outlineLevel="1">
      <c r="A2406" s="442" t="s">
        <v>17933</v>
      </c>
      <c r="B2406" s="442" t="s">
        <v>17934</v>
      </c>
      <c r="C2406" s="442" t="s">
        <v>17934</v>
      </c>
      <c r="D2406" s="442" t="s">
        <v>17934</v>
      </c>
      <c r="E2406" s="442" t="s">
        <v>17924</v>
      </c>
      <c r="F2406" s="442">
        <v>4</v>
      </c>
      <c r="G2406" s="546">
        <v>36892</v>
      </c>
      <c r="H2406" s="546">
        <v>55153</v>
      </c>
      <c r="I2406" s="546">
        <v>39610</v>
      </c>
      <c r="J2406" s="442" t="s">
        <v>16075</v>
      </c>
      <c r="K2406" s="442">
        <v>1</v>
      </c>
      <c r="L2406" s="442" t="s">
        <v>2464</v>
      </c>
      <c r="M2406" s="442" t="s">
        <v>17935</v>
      </c>
      <c r="N2406" s="442" t="s">
        <v>2690</v>
      </c>
      <c r="O2406" s="442" t="s">
        <v>17936</v>
      </c>
    </row>
    <row r="2407" spans="1:15" s="442" customFormat="1" hidden="1" outlineLevel="1">
      <c r="A2407" s="442" t="s">
        <v>17937</v>
      </c>
      <c r="B2407" s="442" t="s">
        <v>17938</v>
      </c>
      <c r="C2407" s="442" t="s">
        <v>17938</v>
      </c>
      <c r="D2407" s="442" t="s">
        <v>17938</v>
      </c>
      <c r="E2407" s="442" t="s">
        <v>17924</v>
      </c>
      <c r="F2407" s="442">
        <v>4</v>
      </c>
      <c r="G2407" s="546">
        <v>36892</v>
      </c>
      <c r="H2407" s="546">
        <v>55153</v>
      </c>
      <c r="I2407" s="546">
        <v>39610</v>
      </c>
      <c r="J2407" s="442" t="s">
        <v>16075</v>
      </c>
      <c r="K2407" s="442">
        <v>1</v>
      </c>
      <c r="L2407" s="442" t="s">
        <v>2464</v>
      </c>
      <c r="M2407" s="442" t="s">
        <v>17939</v>
      </c>
      <c r="N2407" s="442" t="s">
        <v>2690</v>
      </c>
      <c r="O2407" s="442" t="s">
        <v>17940</v>
      </c>
    </row>
    <row r="2408" spans="1:15" s="442" customFormat="1" hidden="1" outlineLevel="1">
      <c r="A2408" s="442" t="s">
        <v>17941</v>
      </c>
      <c r="B2408" s="442" t="s">
        <v>17942</v>
      </c>
      <c r="C2408" s="442" t="s">
        <v>17942</v>
      </c>
      <c r="D2408" s="442" t="s">
        <v>17942</v>
      </c>
      <c r="E2408" s="442" t="s">
        <v>17899</v>
      </c>
      <c r="F2408" s="442">
        <v>3</v>
      </c>
      <c r="G2408" s="546">
        <v>36892</v>
      </c>
      <c r="H2408" s="546">
        <v>55153</v>
      </c>
      <c r="I2408" s="546">
        <v>39610</v>
      </c>
      <c r="J2408" s="442" t="s">
        <v>16075</v>
      </c>
      <c r="K2408" s="442">
        <v>1</v>
      </c>
      <c r="L2408" s="442" t="s">
        <v>2464</v>
      </c>
      <c r="M2408" s="442" t="s">
        <v>17943</v>
      </c>
      <c r="N2408" s="442" t="s">
        <v>2689</v>
      </c>
      <c r="O2408" s="442" t="s">
        <v>17944</v>
      </c>
    </row>
    <row r="2409" spans="1:15" s="442" customFormat="1" hidden="1" outlineLevel="1">
      <c r="A2409" s="442" t="s">
        <v>17945</v>
      </c>
      <c r="B2409" s="442" t="s">
        <v>17946</v>
      </c>
      <c r="C2409" s="442" t="s">
        <v>17946</v>
      </c>
      <c r="D2409" s="442" t="s">
        <v>17946</v>
      </c>
      <c r="E2409" s="442" t="s">
        <v>17941</v>
      </c>
      <c r="F2409" s="442">
        <v>4</v>
      </c>
      <c r="G2409" s="546">
        <v>36892</v>
      </c>
      <c r="H2409" s="546">
        <v>55153</v>
      </c>
      <c r="I2409" s="546">
        <v>39610</v>
      </c>
      <c r="J2409" s="442" t="s">
        <v>16075</v>
      </c>
      <c r="K2409" s="442">
        <v>1</v>
      </c>
      <c r="L2409" s="442" t="s">
        <v>2464</v>
      </c>
      <c r="M2409" s="442" t="s">
        <v>17947</v>
      </c>
      <c r="N2409" s="442" t="s">
        <v>2690</v>
      </c>
      <c r="O2409" s="442" t="s">
        <v>17948</v>
      </c>
    </row>
    <row r="2410" spans="1:15" s="442" customFormat="1" hidden="1" outlineLevel="1">
      <c r="A2410" s="442" t="s">
        <v>17949</v>
      </c>
      <c r="B2410" s="442" t="s">
        <v>17950</v>
      </c>
      <c r="C2410" s="442" t="s">
        <v>17950</v>
      </c>
      <c r="D2410" s="442" t="s">
        <v>17950</v>
      </c>
      <c r="E2410" s="442" t="s">
        <v>17941</v>
      </c>
      <c r="F2410" s="442">
        <v>4</v>
      </c>
      <c r="G2410" s="546">
        <v>36892</v>
      </c>
      <c r="H2410" s="546">
        <v>55153</v>
      </c>
      <c r="I2410" s="546">
        <v>39610</v>
      </c>
      <c r="J2410" s="442" t="s">
        <v>16075</v>
      </c>
      <c r="K2410" s="442">
        <v>1</v>
      </c>
      <c r="L2410" s="442" t="s">
        <v>2464</v>
      </c>
      <c r="M2410" s="442" t="s">
        <v>17951</v>
      </c>
      <c r="N2410" s="442" t="s">
        <v>2690</v>
      </c>
      <c r="O2410" s="442" t="s">
        <v>17952</v>
      </c>
    </row>
    <row r="2411" spans="1:15" s="442" customFormat="1" hidden="1" outlineLevel="1">
      <c r="A2411" s="442" t="s">
        <v>17953</v>
      </c>
      <c r="B2411" s="442" t="s">
        <v>17954</v>
      </c>
      <c r="C2411" s="442" t="s">
        <v>17954</v>
      </c>
      <c r="D2411" s="442" t="s">
        <v>17954</v>
      </c>
      <c r="E2411" s="442" t="s">
        <v>17941</v>
      </c>
      <c r="F2411" s="442">
        <v>4</v>
      </c>
      <c r="G2411" s="546">
        <v>36892</v>
      </c>
      <c r="H2411" s="546">
        <v>55153</v>
      </c>
      <c r="I2411" s="546">
        <v>39610</v>
      </c>
      <c r="J2411" s="442" t="s">
        <v>16075</v>
      </c>
      <c r="K2411" s="442">
        <v>1</v>
      </c>
      <c r="L2411" s="442" t="s">
        <v>2464</v>
      </c>
      <c r="M2411" s="442" t="s">
        <v>17955</v>
      </c>
      <c r="N2411" s="442" t="s">
        <v>2690</v>
      </c>
      <c r="O2411" s="442" t="s">
        <v>17956</v>
      </c>
    </row>
    <row r="2412" spans="1:15" s="442" customFormat="1" hidden="1" outlineLevel="1">
      <c r="A2412" s="442" t="s">
        <v>17957</v>
      </c>
      <c r="B2412" s="442" t="s">
        <v>17958</v>
      </c>
      <c r="C2412" s="442" t="s">
        <v>17958</v>
      </c>
      <c r="D2412" s="442" t="s">
        <v>17958</v>
      </c>
      <c r="E2412" s="442" t="s">
        <v>17941</v>
      </c>
      <c r="F2412" s="442">
        <v>4</v>
      </c>
      <c r="G2412" s="546">
        <v>36892</v>
      </c>
      <c r="H2412" s="546">
        <v>55153</v>
      </c>
      <c r="I2412" s="546">
        <v>39610</v>
      </c>
      <c r="J2412" s="442" t="s">
        <v>16075</v>
      </c>
      <c r="K2412" s="442">
        <v>1</v>
      </c>
      <c r="L2412" s="442" t="s">
        <v>2464</v>
      </c>
      <c r="M2412" s="442" t="s">
        <v>17959</v>
      </c>
      <c r="N2412" s="442" t="s">
        <v>2690</v>
      </c>
      <c r="O2412" s="442" t="s">
        <v>17960</v>
      </c>
    </row>
    <row r="2413" spans="1:15" s="442" customFormat="1" hidden="1" outlineLevel="1">
      <c r="A2413" s="442" t="s">
        <v>17961</v>
      </c>
      <c r="B2413" s="442" t="s">
        <v>17962</v>
      </c>
      <c r="C2413" s="442" t="s">
        <v>17962</v>
      </c>
      <c r="D2413" s="442" t="s">
        <v>17962</v>
      </c>
      <c r="E2413" s="442" t="s">
        <v>17941</v>
      </c>
      <c r="F2413" s="442">
        <v>4</v>
      </c>
      <c r="G2413" s="546">
        <v>36892</v>
      </c>
      <c r="H2413" s="546">
        <v>55153</v>
      </c>
      <c r="I2413" s="546">
        <v>39610</v>
      </c>
      <c r="J2413" s="442" t="s">
        <v>16075</v>
      </c>
      <c r="K2413" s="442">
        <v>1</v>
      </c>
      <c r="L2413" s="442" t="s">
        <v>2464</v>
      </c>
      <c r="M2413" s="442" t="s">
        <v>17963</v>
      </c>
      <c r="N2413" s="442" t="s">
        <v>2690</v>
      </c>
      <c r="O2413" s="442" t="s">
        <v>17964</v>
      </c>
    </row>
    <row r="2414" spans="1:15" s="442" customFormat="1" hidden="1" outlineLevel="1">
      <c r="A2414" s="442" t="s">
        <v>17965</v>
      </c>
      <c r="B2414" s="442" t="s">
        <v>17966</v>
      </c>
      <c r="C2414" s="442" t="s">
        <v>17966</v>
      </c>
      <c r="D2414" s="442" t="s">
        <v>17966</v>
      </c>
      <c r="E2414" s="442" t="s">
        <v>2613</v>
      </c>
      <c r="F2414" s="442">
        <v>2</v>
      </c>
      <c r="G2414" s="546">
        <v>36892</v>
      </c>
      <c r="H2414" s="546">
        <v>55153</v>
      </c>
      <c r="I2414" s="546">
        <v>39610</v>
      </c>
      <c r="J2414" s="442" t="s">
        <v>16075</v>
      </c>
      <c r="K2414" s="442">
        <v>1</v>
      </c>
      <c r="L2414" s="442" t="s">
        <v>2464</v>
      </c>
      <c r="M2414" s="442" t="s">
        <v>17967</v>
      </c>
      <c r="N2414" s="442" t="s">
        <v>2689</v>
      </c>
      <c r="O2414" s="442" t="s">
        <v>17968</v>
      </c>
    </row>
    <row r="2415" spans="1:15" s="442" customFormat="1" hidden="1" outlineLevel="1">
      <c r="A2415" s="442" t="s">
        <v>17969</v>
      </c>
      <c r="B2415" s="442" t="s">
        <v>17970</v>
      </c>
      <c r="C2415" s="442" t="s">
        <v>17970</v>
      </c>
      <c r="D2415" s="442" t="s">
        <v>17970</v>
      </c>
      <c r="E2415" s="442" t="s">
        <v>17965</v>
      </c>
      <c r="F2415" s="442">
        <v>3</v>
      </c>
      <c r="G2415" s="546">
        <v>36892</v>
      </c>
      <c r="H2415" s="546">
        <v>55153</v>
      </c>
      <c r="I2415" s="546">
        <v>39610</v>
      </c>
      <c r="J2415" s="442" t="s">
        <v>16075</v>
      </c>
      <c r="K2415" s="442">
        <v>1</v>
      </c>
      <c r="L2415" s="442" t="s">
        <v>2464</v>
      </c>
      <c r="M2415" s="442" t="s">
        <v>17971</v>
      </c>
      <c r="N2415" s="442" t="s">
        <v>2689</v>
      </c>
      <c r="O2415" s="442" t="s">
        <v>17972</v>
      </c>
    </row>
    <row r="2416" spans="1:15" s="442" customFormat="1" hidden="1" outlineLevel="1">
      <c r="A2416" s="442" t="s">
        <v>17973</v>
      </c>
      <c r="B2416" s="442" t="s">
        <v>17974</v>
      </c>
      <c r="C2416" s="442" t="s">
        <v>17974</v>
      </c>
      <c r="D2416" s="442" t="s">
        <v>17974</v>
      </c>
      <c r="E2416" s="442" t="s">
        <v>17969</v>
      </c>
      <c r="F2416" s="442">
        <v>4</v>
      </c>
      <c r="G2416" s="546">
        <v>36892</v>
      </c>
      <c r="H2416" s="546">
        <v>55153</v>
      </c>
      <c r="I2416" s="546">
        <v>39610</v>
      </c>
      <c r="J2416" s="442" t="s">
        <v>16075</v>
      </c>
      <c r="K2416" s="442">
        <v>1</v>
      </c>
      <c r="L2416" s="442" t="s">
        <v>2464</v>
      </c>
      <c r="M2416" s="442" t="s">
        <v>17975</v>
      </c>
      <c r="N2416" s="442" t="s">
        <v>2690</v>
      </c>
      <c r="O2416" s="442" t="s">
        <v>17976</v>
      </c>
    </row>
    <row r="2417" spans="1:15" s="442" customFormat="1" hidden="1" outlineLevel="1">
      <c r="A2417" s="442" t="s">
        <v>17977</v>
      </c>
      <c r="B2417" s="442" t="s">
        <v>17978</v>
      </c>
      <c r="C2417" s="442" t="s">
        <v>17978</v>
      </c>
      <c r="D2417" s="442" t="s">
        <v>17978</v>
      </c>
      <c r="E2417" s="442" t="s">
        <v>17969</v>
      </c>
      <c r="F2417" s="442">
        <v>4</v>
      </c>
      <c r="G2417" s="546">
        <v>36892</v>
      </c>
      <c r="H2417" s="546">
        <v>55153</v>
      </c>
      <c r="I2417" s="546">
        <v>39610</v>
      </c>
      <c r="J2417" s="442" t="s">
        <v>16075</v>
      </c>
      <c r="K2417" s="442">
        <v>1</v>
      </c>
      <c r="L2417" s="442" t="s">
        <v>2464</v>
      </c>
      <c r="M2417" s="442" t="s">
        <v>17979</v>
      </c>
      <c r="N2417" s="442" t="s">
        <v>2690</v>
      </c>
      <c r="O2417" s="442" t="s">
        <v>17980</v>
      </c>
    </row>
    <row r="2418" spans="1:15" s="442" customFormat="1" hidden="1" outlineLevel="1">
      <c r="A2418" s="442" t="s">
        <v>17981</v>
      </c>
      <c r="B2418" s="442" t="s">
        <v>17982</v>
      </c>
      <c r="C2418" s="442" t="s">
        <v>17982</v>
      </c>
      <c r="D2418" s="442" t="s">
        <v>17982</v>
      </c>
      <c r="E2418" s="442" t="s">
        <v>17965</v>
      </c>
      <c r="F2418" s="442">
        <v>3</v>
      </c>
      <c r="G2418" s="546">
        <v>36892</v>
      </c>
      <c r="H2418" s="546">
        <v>55153</v>
      </c>
      <c r="I2418" s="546">
        <v>39610</v>
      </c>
      <c r="J2418" s="442" t="s">
        <v>16075</v>
      </c>
      <c r="K2418" s="442">
        <v>1</v>
      </c>
      <c r="L2418" s="442" t="s">
        <v>2464</v>
      </c>
      <c r="M2418" s="442" t="s">
        <v>17983</v>
      </c>
      <c r="N2418" s="442" t="s">
        <v>2689</v>
      </c>
      <c r="O2418" s="442" t="s">
        <v>17984</v>
      </c>
    </row>
    <row r="2419" spans="1:15" s="442" customFormat="1" hidden="1" outlineLevel="1">
      <c r="A2419" s="442" t="s">
        <v>17985</v>
      </c>
      <c r="B2419" s="442" t="s">
        <v>17986</v>
      </c>
      <c r="C2419" s="442" t="s">
        <v>17986</v>
      </c>
      <c r="D2419" s="442" t="s">
        <v>17986</v>
      </c>
      <c r="E2419" s="442" t="s">
        <v>17981</v>
      </c>
      <c r="F2419" s="442">
        <v>4</v>
      </c>
      <c r="G2419" s="546">
        <v>36892</v>
      </c>
      <c r="H2419" s="546">
        <v>55153</v>
      </c>
      <c r="I2419" s="546">
        <v>39610</v>
      </c>
      <c r="J2419" s="442" t="s">
        <v>16075</v>
      </c>
      <c r="K2419" s="442">
        <v>1</v>
      </c>
      <c r="L2419" s="442" t="s">
        <v>2464</v>
      </c>
      <c r="M2419" s="442" t="s">
        <v>17987</v>
      </c>
      <c r="N2419" s="442" t="s">
        <v>2690</v>
      </c>
      <c r="O2419" s="442" t="s">
        <v>17988</v>
      </c>
    </row>
    <row r="2420" spans="1:15" s="442" customFormat="1" hidden="1" outlineLevel="1">
      <c r="A2420" s="442" t="s">
        <v>17989</v>
      </c>
      <c r="B2420" s="442" t="s">
        <v>17990</v>
      </c>
      <c r="C2420" s="442" t="s">
        <v>17990</v>
      </c>
      <c r="D2420" s="442" t="s">
        <v>17990</v>
      </c>
      <c r="E2420" s="442" t="s">
        <v>17981</v>
      </c>
      <c r="F2420" s="442">
        <v>4</v>
      </c>
      <c r="G2420" s="546">
        <v>36892</v>
      </c>
      <c r="H2420" s="546">
        <v>55153</v>
      </c>
      <c r="I2420" s="546">
        <v>39610</v>
      </c>
      <c r="J2420" s="442" t="s">
        <v>16075</v>
      </c>
      <c r="K2420" s="442">
        <v>1</v>
      </c>
      <c r="L2420" s="442" t="s">
        <v>2464</v>
      </c>
      <c r="M2420" s="442" t="s">
        <v>17991</v>
      </c>
      <c r="N2420" s="442" t="s">
        <v>2690</v>
      </c>
      <c r="O2420" s="442" t="s">
        <v>17992</v>
      </c>
    </row>
    <row r="2421" spans="1:15" s="442" customFormat="1" hidden="1" outlineLevel="1">
      <c r="A2421" s="442" t="s">
        <v>17993</v>
      </c>
      <c r="B2421" s="442" t="s">
        <v>17994</v>
      </c>
      <c r="C2421" s="442" t="s">
        <v>17994</v>
      </c>
      <c r="D2421" s="442" t="s">
        <v>17994</v>
      </c>
      <c r="E2421" s="442" t="s">
        <v>17981</v>
      </c>
      <c r="F2421" s="442">
        <v>4</v>
      </c>
      <c r="G2421" s="546">
        <v>36892</v>
      </c>
      <c r="H2421" s="546">
        <v>55153</v>
      </c>
      <c r="I2421" s="546">
        <v>39610</v>
      </c>
      <c r="J2421" s="442" t="s">
        <v>16075</v>
      </c>
      <c r="K2421" s="442">
        <v>1</v>
      </c>
      <c r="L2421" s="442" t="s">
        <v>2464</v>
      </c>
      <c r="M2421" s="442" t="s">
        <v>17995</v>
      </c>
      <c r="N2421" s="442" t="s">
        <v>2690</v>
      </c>
      <c r="O2421" s="442" t="s">
        <v>17996</v>
      </c>
    </row>
    <row r="2422" spans="1:15" s="442" customFormat="1" hidden="1" outlineLevel="1">
      <c r="A2422" s="442" t="s">
        <v>17997</v>
      </c>
      <c r="B2422" s="442" t="s">
        <v>17998</v>
      </c>
      <c r="C2422" s="442" t="s">
        <v>17998</v>
      </c>
      <c r="D2422" s="442" t="s">
        <v>17998</v>
      </c>
      <c r="E2422" s="442" t="s">
        <v>17965</v>
      </c>
      <c r="F2422" s="442">
        <v>3</v>
      </c>
      <c r="G2422" s="546">
        <v>36892</v>
      </c>
      <c r="H2422" s="546">
        <v>55153</v>
      </c>
      <c r="I2422" s="546">
        <v>39610</v>
      </c>
      <c r="J2422" s="442" t="s">
        <v>16075</v>
      </c>
      <c r="K2422" s="442">
        <v>1</v>
      </c>
      <c r="L2422" s="442" t="s">
        <v>2464</v>
      </c>
      <c r="M2422" s="442" t="s">
        <v>17999</v>
      </c>
      <c r="N2422" s="442" t="s">
        <v>2690</v>
      </c>
      <c r="O2422" s="442" t="s">
        <v>18000</v>
      </c>
    </row>
    <row r="2423" spans="1:15" s="442" customFormat="1" hidden="1" outlineLevel="1">
      <c r="A2423" s="442" t="s">
        <v>18001</v>
      </c>
      <c r="B2423" s="442" t="s">
        <v>18002</v>
      </c>
      <c r="C2423" s="442" t="s">
        <v>18002</v>
      </c>
      <c r="D2423" s="442" t="s">
        <v>18002</v>
      </c>
      <c r="E2423" s="442" t="s">
        <v>17965</v>
      </c>
      <c r="F2423" s="442">
        <v>3</v>
      </c>
      <c r="G2423" s="546">
        <v>36892</v>
      </c>
      <c r="H2423" s="546">
        <v>55153</v>
      </c>
      <c r="I2423" s="546">
        <v>39610</v>
      </c>
      <c r="J2423" s="442" t="s">
        <v>16075</v>
      </c>
      <c r="K2423" s="442">
        <v>1</v>
      </c>
      <c r="L2423" s="442" t="s">
        <v>2464</v>
      </c>
      <c r="M2423" s="442" t="s">
        <v>18003</v>
      </c>
      <c r="N2423" s="442" t="s">
        <v>2690</v>
      </c>
      <c r="O2423" s="442" t="s">
        <v>18004</v>
      </c>
    </row>
    <row r="2424" spans="1:15" s="442" customFormat="1" hidden="1" outlineLevel="1">
      <c r="A2424" s="442" t="s">
        <v>18005</v>
      </c>
      <c r="B2424" s="442" t="s">
        <v>18006</v>
      </c>
      <c r="C2424" s="442" t="s">
        <v>18006</v>
      </c>
      <c r="D2424" s="442" t="s">
        <v>18006</v>
      </c>
      <c r="E2424" s="442" t="s">
        <v>17965</v>
      </c>
      <c r="F2424" s="442">
        <v>3</v>
      </c>
      <c r="G2424" s="546">
        <v>36892</v>
      </c>
      <c r="H2424" s="546">
        <v>55153</v>
      </c>
      <c r="I2424" s="546">
        <v>39610</v>
      </c>
      <c r="J2424" s="442" t="s">
        <v>16075</v>
      </c>
      <c r="K2424" s="442">
        <v>1</v>
      </c>
      <c r="L2424" s="442" t="s">
        <v>2464</v>
      </c>
      <c r="M2424" s="442" t="s">
        <v>18007</v>
      </c>
      <c r="N2424" s="442" t="s">
        <v>2690</v>
      </c>
      <c r="O2424" s="442" t="s">
        <v>18008</v>
      </c>
    </row>
    <row r="2425" spans="1:15" s="442" customFormat="1" hidden="1" outlineLevel="1">
      <c r="A2425" s="442" t="s">
        <v>18009</v>
      </c>
      <c r="B2425" s="442" t="s">
        <v>18010</v>
      </c>
      <c r="C2425" s="442" t="s">
        <v>18010</v>
      </c>
      <c r="D2425" s="442" t="s">
        <v>18010</v>
      </c>
      <c r="E2425" s="442" t="s">
        <v>17965</v>
      </c>
      <c r="F2425" s="442">
        <v>3</v>
      </c>
      <c r="G2425" s="546">
        <v>36892</v>
      </c>
      <c r="H2425" s="546">
        <v>55153</v>
      </c>
      <c r="I2425" s="546">
        <v>39610</v>
      </c>
      <c r="J2425" s="442" t="s">
        <v>16075</v>
      </c>
      <c r="K2425" s="442">
        <v>1</v>
      </c>
      <c r="L2425" s="442" t="s">
        <v>2464</v>
      </c>
      <c r="M2425" s="442" t="s">
        <v>18011</v>
      </c>
      <c r="N2425" s="442" t="s">
        <v>2690</v>
      </c>
      <c r="O2425" s="442" t="s">
        <v>18012</v>
      </c>
    </row>
    <row r="2426" spans="1:15" s="442" customFormat="1" hidden="1" outlineLevel="1">
      <c r="A2426" s="442" t="s">
        <v>18013</v>
      </c>
      <c r="B2426" s="442" t="s">
        <v>18014</v>
      </c>
      <c r="C2426" s="442" t="s">
        <v>18014</v>
      </c>
      <c r="D2426" s="442" t="s">
        <v>18015</v>
      </c>
      <c r="E2426" s="442" t="s">
        <v>2613</v>
      </c>
      <c r="F2426" s="442">
        <v>2</v>
      </c>
      <c r="G2426" s="546">
        <v>36892</v>
      </c>
      <c r="H2426" s="546">
        <v>55153</v>
      </c>
      <c r="I2426" s="546">
        <v>39610</v>
      </c>
      <c r="J2426" s="442" t="s">
        <v>16075</v>
      </c>
      <c r="K2426" s="442">
        <v>1</v>
      </c>
      <c r="L2426" s="442" t="s">
        <v>2464</v>
      </c>
      <c r="M2426" s="442" t="s">
        <v>18016</v>
      </c>
      <c r="N2426" s="442" t="s">
        <v>2689</v>
      </c>
      <c r="O2426" s="442" t="s">
        <v>18017</v>
      </c>
    </row>
    <row r="2427" spans="1:15" s="442" customFormat="1" hidden="1" outlineLevel="1">
      <c r="A2427" s="442" t="s">
        <v>18018</v>
      </c>
      <c r="B2427" s="442" t="s">
        <v>18019</v>
      </c>
      <c r="C2427" s="442" t="s">
        <v>18019</v>
      </c>
      <c r="D2427" s="442" t="s">
        <v>18019</v>
      </c>
      <c r="E2427" s="442" t="s">
        <v>18013</v>
      </c>
      <c r="F2427" s="442">
        <v>3</v>
      </c>
      <c r="G2427" s="546">
        <v>36892</v>
      </c>
      <c r="H2427" s="546">
        <v>55153</v>
      </c>
      <c r="I2427" s="546">
        <v>39610</v>
      </c>
      <c r="J2427" s="442" t="s">
        <v>16075</v>
      </c>
      <c r="K2427" s="442">
        <v>1</v>
      </c>
      <c r="L2427" s="442" t="s">
        <v>2464</v>
      </c>
      <c r="M2427" s="442" t="s">
        <v>18020</v>
      </c>
      <c r="N2427" s="442" t="s">
        <v>2690</v>
      </c>
      <c r="O2427" s="442" t="s">
        <v>18021</v>
      </c>
    </row>
    <row r="2428" spans="1:15" s="442" customFormat="1" hidden="1" outlineLevel="1">
      <c r="A2428" s="442" t="s">
        <v>18022</v>
      </c>
      <c r="B2428" s="442" t="s">
        <v>18023</v>
      </c>
      <c r="C2428" s="442" t="s">
        <v>18023</v>
      </c>
      <c r="D2428" s="442" t="s">
        <v>18023</v>
      </c>
      <c r="E2428" s="442" t="s">
        <v>18013</v>
      </c>
      <c r="F2428" s="442">
        <v>3</v>
      </c>
      <c r="G2428" s="546">
        <v>36892</v>
      </c>
      <c r="H2428" s="546">
        <v>55153</v>
      </c>
      <c r="I2428" s="546">
        <v>39610</v>
      </c>
      <c r="J2428" s="442" t="s">
        <v>16075</v>
      </c>
      <c r="K2428" s="442">
        <v>1</v>
      </c>
      <c r="L2428" s="442" t="s">
        <v>2464</v>
      </c>
      <c r="M2428" s="442" t="s">
        <v>18024</v>
      </c>
      <c r="N2428" s="442" t="s">
        <v>2689</v>
      </c>
      <c r="O2428" s="442" t="s">
        <v>18025</v>
      </c>
    </row>
    <row r="2429" spans="1:15" s="442" customFormat="1" hidden="1" outlineLevel="1">
      <c r="A2429" s="442" t="s">
        <v>18026</v>
      </c>
      <c r="B2429" s="442" t="s">
        <v>18027</v>
      </c>
      <c r="C2429" s="442" t="s">
        <v>18027</v>
      </c>
      <c r="D2429" s="442" t="s">
        <v>18027</v>
      </c>
      <c r="E2429" s="442" t="s">
        <v>18022</v>
      </c>
      <c r="F2429" s="442">
        <v>4</v>
      </c>
      <c r="G2429" s="546">
        <v>36892</v>
      </c>
      <c r="H2429" s="546">
        <v>55153</v>
      </c>
      <c r="I2429" s="546">
        <v>39610</v>
      </c>
      <c r="J2429" s="442" t="s">
        <v>16075</v>
      </c>
      <c r="K2429" s="442">
        <v>1</v>
      </c>
      <c r="L2429" s="442" t="s">
        <v>2464</v>
      </c>
      <c r="M2429" s="442" t="s">
        <v>18028</v>
      </c>
      <c r="N2429" s="442" t="s">
        <v>2690</v>
      </c>
      <c r="O2429" s="442" t="s">
        <v>18029</v>
      </c>
    </row>
    <row r="2430" spans="1:15" s="442" customFormat="1" hidden="1" outlineLevel="1">
      <c r="A2430" s="442" t="s">
        <v>18030</v>
      </c>
      <c r="B2430" s="442" t="s">
        <v>18031</v>
      </c>
      <c r="C2430" s="442" t="s">
        <v>18031</v>
      </c>
      <c r="D2430" s="442" t="s">
        <v>18031</v>
      </c>
      <c r="E2430" s="442" t="s">
        <v>18022</v>
      </c>
      <c r="F2430" s="442">
        <v>4</v>
      </c>
      <c r="G2430" s="546">
        <v>36892</v>
      </c>
      <c r="H2430" s="546">
        <v>55153</v>
      </c>
      <c r="I2430" s="546">
        <v>39610</v>
      </c>
      <c r="J2430" s="442" t="s">
        <v>16075</v>
      </c>
      <c r="K2430" s="442">
        <v>1</v>
      </c>
      <c r="L2430" s="442" t="s">
        <v>2464</v>
      </c>
      <c r="M2430" s="442" t="s">
        <v>18032</v>
      </c>
      <c r="N2430" s="442" t="s">
        <v>2690</v>
      </c>
      <c r="O2430" s="442" t="s">
        <v>18033</v>
      </c>
    </row>
    <row r="2431" spans="1:15" s="442" customFormat="1" hidden="1" outlineLevel="1">
      <c r="A2431" s="442" t="s">
        <v>18034</v>
      </c>
      <c r="B2431" s="442" t="s">
        <v>18035</v>
      </c>
      <c r="C2431" s="442" t="s">
        <v>18035</v>
      </c>
      <c r="D2431" s="442" t="s">
        <v>18035</v>
      </c>
      <c r="E2431" s="442" t="s">
        <v>2613</v>
      </c>
      <c r="F2431" s="442">
        <v>2</v>
      </c>
      <c r="G2431" s="546">
        <v>36892</v>
      </c>
      <c r="H2431" s="546">
        <v>55153</v>
      </c>
      <c r="I2431" s="546">
        <v>39610</v>
      </c>
      <c r="J2431" s="442" t="s">
        <v>16075</v>
      </c>
      <c r="K2431" s="442">
        <v>1</v>
      </c>
      <c r="L2431" s="442" t="s">
        <v>2464</v>
      </c>
      <c r="M2431" s="442" t="s">
        <v>18036</v>
      </c>
      <c r="N2431" s="442" t="s">
        <v>2689</v>
      </c>
      <c r="O2431" s="442" t="s">
        <v>18037</v>
      </c>
    </row>
    <row r="2432" spans="1:15" s="442" customFormat="1" hidden="1" outlineLevel="1">
      <c r="A2432" s="442" t="s">
        <v>18038</v>
      </c>
      <c r="B2432" s="442" t="s">
        <v>18039</v>
      </c>
      <c r="C2432" s="442" t="s">
        <v>18039</v>
      </c>
      <c r="D2432" s="442" t="s">
        <v>18039</v>
      </c>
      <c r="E2432" s="442" t="s">
        <v>18034</v>
      </c>
      <c r="F2432" s="442">
        <v>3</v>
      </c>
      <c r="G2432" s="546">
        <v>36892</v>
      </c>
      <c r="H2432" s="546">
        <v>55153</v>
      </c>
      <c r="I2432" s="546">
        <v>39610</v>
      </c>
      <c r="J2432" s="442" t="s">
        <v>16075</v>
      </c>
      <c r="K2432" s="442">
        <v>1</v>
      </c>
      <c r="L2432" s="442" t="s">
        <v>2464</v>
      </c>
      <c r="M2432" s="442" t="s">
        <v>18040</v>
      </c>
      <c r="N2432" s="442" t="s">
        <v>2690</v>
      </c>
      <c r="O2432" s="442" t="s">
        <v>18041</v>
      </c>
    </row>
    <row r="2433" spans="1:15" s="442" customFormat="1" hidden="1" outlineLevel="1">
      <c r="A2433" s="442" t="s">
        <v>18042</v>
      </c>
      <c r="B2433" s="442" t="s">
        <v>18043</v>
      </c>
      <c r="C2433" s="442" t="s">
        <v>18043</v>
      </c>
      <c r="D2433" s="442" t="s">
        <v>18043</v>
      </c>
      <c r="E2433" s="442" t="s">
        <v>18034</v>
      </c>
      <c r="F2433" s="442">
        <v>3</v>
      </c>
      <c r="G2433" s="546">
        <v>36892</v>
      </c>
      <c r="H2433" s="546">
        <v>55153</v>
      </c>
      <c r="I2433" s="546">
        <v>39610</v>
      </c>
      <c r="J2433" s="442" t="s">
        <v>16075</v>
      </c>
      <c r="K2433" s="442">
        <v>1</v>
      </c>
      <c r="L2433" s="442" t="s">
        <v>2464</v>
      </c>
      <c r="M2433" s="442" t="s">
        <v>18044</v>
      </c>
      <c r="N2433" s="442" t="s">
        <v>2690</v>
      </c>
      <c r="O2433" s="442" t="s">
        <v>18045</v>
      </c>
    </row>
    <row r="2434" spans="1:15" s="442" customFormat="1" hidden="1" outlineLevel="1">
      <c r="A2434" s="442" t="s">
        <v>18046</v>
      </c>
      <c r="B2434" s="442" t="s">
        <v>18047</v>
      </c>
      <c r="C2434" s="442" t="s">
        <v>18047</v>
      </c>
      <c r="D2434" s="442" t="s">
        <v>18047</v>
      </c>
      <c r="E2434" s="442" t="s">
        <v>18034</v>
      </c>
      <c r="F2434" s="442">
        <v>3</v>
      </c>
      <c r="G2434" s="546">
        <v>36892</v>
      </c>
      <c r="H2434" s="546">
        <v>55153</v>
      </c>
      <c r="I2434" s="546">
        <v>39610</v>
      </c>
      <c r="J2434" s="442" t="s">
        <v>16075</v>
      </c>
      <c r="K2434" s="442">
        <v>1</v>
      </c>
      <c r="L2434" s="442" t="s">
        <v>2464</v>
      </c>
      <c r="M2434" s="442" t="s">
        <v>18048</v>
      </c>
      <c r="N2434" s="442" t="s">
        <v>2690</v>
      </c>
      <c r="O2434" s="442" t="s">
        <v>18049</v>
      </c>
    </row>
    <row r="2435" spans="1:15" s="442" customFormat="1" hidden="1" outlineLevel="1">
      <c r="A2435" s="442" t="s">
        <v>18050</v>
      </c>
      <c r="B2435" s="442" t="s">
        <v>18051</v>
      </c>
      <c r="C2435" s="442" t="s">
        <v>18051</v>
      </c>
      <c r="D2435" s="442" t="s">
        <v>18051</v>
      </c>
      <c r="E2435" s="442" t="s">
        <v>2613</v>
      </c>
      <c r="F2435" s="442">
        <v>2</v>
      </c>
      <c r="G2435" s="546">
        <v>36892</v>
      </c>
      <c r="H2435" s="546">
        <v>55153</v>
      </c>
      <c r="I2435" s="546">
        <v>39610</v>
      </c>
      <c r="J2435" s="442" t="s">
        <v>16075</v>
      </c>
      <c r="K2435" s="442">
        <v>1</v>
      </c>
      <c r="L2435" s="442" t="s">
        <v>2464</v>
      </c>
      <c r="M2435" s="442" t="s">
        <v>18052</v>
      </c>
      <c r="N2435" s="442" t="s">
        <v>2689</v>
      </c>
      <c r="O2435" s="442" t="s">
        <v>18053</v>
      </c>
    </row>
    <row r="2436" spans="1:15" s="442" customFormat="1" hidden="1" outlineLevel="1">
      <c r="A2436" s="442" t="s">
        <v>18054</v>
      </c>
      <c r="B2436" s="442" t="s">
        <v>18055</v>
      </c>
      <c r="C2436" s="442" t="s">
        <v>18055</v>
      </c>
      <c r="D2436" s="442" t="s">
        <v>18056</v>
      </c>
      <c r="E2436" s="442" t="s">
        <v>18050</v>
      </c>
      <c r="F2436" s="442">
        <v>3</v>
      </c>
      <c r="G2436" s="546">
        <v>36892</v>
      </c>
      <c r="H2436" s="546">
        <v>55153</v>
      </c>
      <c r="I2436" s="546">
        <v>39610</v>
      </c>
      <c r="J2436" s="442" t="s">
        <v>16075</v>
      </c>
      <c r="K2436" s="442">
        <v>1</v>
      </c>
      <c r="L2436" s="442" t="s">
        <v>2464</v>
      </c>
      <c r="M2436" s="442" t="s">
        <v>18057</v>
      </c>
      <c r="N2436" s="442" t="s">
        <v>2689</v>
      </c>
      <c r="O2436" s="442" t="s">
        <v>18058</v>
      </c>
    </row>
    <row r="2437" spans="1:15" s="442" customFormat="1" hidden="1" outlineLevel="1">
      <c r="A2437" s="442" t="s">
        <v>18059</v>
      </c>
      <c r="B2437" s="442" t="s">
        <v>18060</v>
      </c>
      <c r="C2437" s="442" t="s">
        <v>18060</v>
      </c>
      <c r="D2437" s="442" t="s">
        <v>18060</v>
      </c>
      <c r="E2437" s="442" t="s">
        <v>18054</v>
      </c>
      <c r="F2437" s="442">
        <v>4</v>
      </c>
      <c r="G2437" s="546">
        <v>36892</v>
      </c>
      <c r="H2437" s="546">
        <v>55153</v>
      </c>
      <c r="I2437" s="546">
        <v>39610</v>
      </c>
      <c r="J2437" s="442" t="s">
        <v>16075</v>
      </c>
      <c r="K2437" s="442">
        <v>1</v>
      </c>
      <c r="L2437" s="442" t="s">
        <v>2464</v>
      </c>
      <c r="M2437" s="442" t="s">
        <v>18061</v>
      </c>
      <c r="N2437" s="442" t="s">
        <v>2690</v>
      </c>
      <c r="O2437" s="442" t="s">
        <v>18062</v>
      </c>
    </row>
    <row r="2438" spans="1:15" s="442" customFormat="1" hidden="1" outlineLevel="1">
      <c r="A2438" s="442" t="s">
        <v>18063</v>
      </c>
      <c r="B2438" s="442" t="s">
        <v>18064</v>
      </c>
      <c r="C2438" s="442" t="s">
        <v>18064</v>
      </c>
      <c r="D2438" s="442" t="s">
        <v>18064</v>
      </c>
      <c r="E2438" s="442" t="s">
        <v>18054</v>
      </c>
      <c r="F2438" s="442">
        <v>4</v>
      </c>
      <c r="G2438" s="546">
        <v>36892</v>
      </c>
      <c r="H2438" s="546">
        <v>55153</v>
      </c>
      <c r="I2438" s="546">
        <v>39610</v>
      </c>
      <c r="J2438" s="442" t="s">
        <v>16075</v>
      </c>
      <c r="K2438" s="442">
        <v>1</v>
      </c>
      <c r="L2438" s="442" t="s">
        <v>2464</v>
      </c>
      <c r="M2438" s="442" t="s">
        <v>18065</v>
      </c>
      <c r="N2438" s="442" t="s">
        <v>2690</v>
      </c>
      <c r="O2438" s="442" t="s">
        <v>18066</v>
      </c>
    </row>
    <row r="2439" spans="1:15" s="442" customFormat="1" hidden="1" outlineLevel="1">
      <c r="A2439" s="442" t="s">
        <v>18067</v>
      </c>
      <c r="B2439" s="442" t="s">
        <v>18068</v>
      </c>
      <c r="C2439" s="442" t="s">
        <v>18068</v>
      </c>
      <c r="D2439" s="442" t="s">
        <v>18068</v>
      </c>
      <c r="E2439" s="442" t="s">
        <v>18054</v>
      </c>
      <c r="F2439" s="442">
        <v>4</v>
      </c>
      <c r="G2439" s="546">
        <v>36892</v>
      </c>
      <c r="H2439" s="546">
        <v>55153</v>
      </c>
      <c r="I2439" s="546">
        <v>39610</v>
      </c>
      <c r="J2439" s="442" t="s">
        <v>16075</v>
      </c>
      <c r="K2439" s="442">
        <v>1</v>
      </c>
      <c r="L2439" s="442" t="s">
        <v>2464</v>
      </c>
      <c r="M2439" s="442" t="s">
        <v>18069</v>
      </c>
      <c r="N2439" s="442" t="s">
        <v>2690</v>
      </c>
      <c r="O2439" s="442" t="s">
        <v>18070</v>
      </c>
    </row>
    <row r="2440" spans="1:15" s="442" customFormat="1" hidden="1" outlineLevel="1">
      <c r="A2440" s="442" t="s">
        <v>18071</v>
      </c>
      <c r="B2440" s="442" t="s">
        <v>18072</v>
      </c>
      <c r="C2440" s="442" t="s">
        <v>18072</v>
      </c>
      <c r="D2440" s="442" t="s">
        <v>18072</v>
      </c>
      <c r="E2440" s="442" t="s">
        <v>18054</v>
      </c>
      <c r="F2440" s="442">
        <v>4</v>
      </c>
      <c r="G2440" s="546">
        <v>36892</v>
      </c>
      <c r="H2440" s="546">
        <v>55153</v>
      </c>
      <c r="I2440" s="546">
        <v>39610</v>
      </c>
      <c r="J2440" s="442" t="s">
        <v>16075</v>
      </c>
      <c r="K2440" s="442">
        <v>1</v>
      </c>
      <c r="L2440" s="442" t="s">
        <v>2464</v>
      </c>
      <c r="M2440" s="442" t="s">
        <v>18073</v>
      </c>
      <c r="N2440" s="442" t="s">
        <v>2690</v>
      </c>
      <c r="O2440" s="442" t="s">
        <v>18074</v>
      </c>
    </row>
    <row r="2441" spans="1:15" s="442" customFormat="1" hidden="1" outlineLevel="1">
      <c r="A2441" s="442" t="s">
        <v>18075</v>
      </c>
      <c r="B2441" s="442" t="s">
        <v>18076</v>
      </c>
      <c r="C2441" s="442" t="s">
        <v>18076</v>
      </c>
      <c r="D2441" s="442" t="s">
        <v>18076</v>
      </c>
      <c r="E2441" s="442" t="s">
        <v>18050</v>
      </c>
      <c r="F2441" s="442">
        <v>3</v>
      </c>
      <c r="G2441" s="546">
        <v>36892</v>
      </c>
      <c r="H2441" s="546">
        <v>55153</v>
      </c>
      <c r="I2441" s="546">
        <v>39610</v>
      </c>
      <c r="J2441" s="442" t="s">
        <v>16075</v>
      </c>
      <c r="K2441" s="442">
        <v>1</v>
      </c>
      <c r="L2441" s="442" t="s">
        <v>2464</v>
      </c>
      <c r="M2441" s="442" t="s">
        <v>18077</v>
      </c>
      <c r="N2441" s="442" t="s">
        <v>2690</v>
      </c>
      <c r="O2441" s="442" t="s">
        <v>18078</v>
      </c>
    </row>
    <row r="2442" spans="1:15" s="442" customFormat="1" hidden="1" outlineLevel="1">
      <c r="A2442" s="442" t="s">
        <v>18079</v>
      </c>
      <c r="B2442" s="442" t="s">
        <v>18080</v>
      </c>
      <c r="C2442" s="442" t="s">
        <v>18080</v>
      </c>
      <c r="D2442" s="442" t="s">
        <v>18080</v>
      </c>
      <c r="E2442" s="442" t="s">
        <v>18050</v>
      </c>
      <c r="F2442" s="442">
        <v>3</v>
      </c>
      <c r="G2442" s="546">
        <v>36892</v>
      </c>
      <c r="H2442" s="546">
        <v>55153</v>
      </c>
      <c r="I2442" s="546">
        <v>39610</v>
      </c>
      <c r="J2442" s="442" t="s">
        <v>16075</v>
      </c>
      <c r="K2442" s="442">
        <v>1</v>
      </c>
      <c r="L2442" s="442" t="s">
        <v>2464</v>
      </c>
      <c r="M2442" s="442" t="s">
        <v>18081</v>
      </c>
      <c r="N2442" s="442" t="s">
        <v>2690</v>
      </c>
      <c r="O2442" s="442" t="s">
        <v>18082</v>
      </c>
    </row>
    <row r="2443" spans="1:15" s="442" customFormat="1" hidden="1" outlineLevel="1">
      <c r="A2443" s="442" t="s">
        <v>2618</v>
      </c>
      <c r="B2443" s="442" t="s">
        <v>18083</v>
      </c>
      <c r="C2443" s="442" t="s">
        <v>18083</v>
      </c>
      <c r="D2443" s="442" t="s">
        <v>18083</v>
      </c>
      <c r="E2443" s="442" t="s">
        <v>2629</v>
      </c>
      <c r="F2443" s="442">
        <v>1</v>
      </c>
      <c r="G2443" s="546">
        <v>36892</v>
      </c>
      <c r="H2443" s="546">
        <v>55153</v>
      </c>
      <c r="I2443" s="546">
        <v>39610</v>
      </c>
      <c r="J2443" s="442" t="s">
        <v>16075</v>
      </c>
      <c r="K2443" s="442">
        <v>1</v>
      </c>
      <c r="L2443" s="442" t="s">
        <v>2464</v>
      </c>
      <c r="M2443" s="442" t="s">
        <v>18084</v>
      </c>
      <c r="N2443" s="442" t="s">
        <v>2689</v>
      </c>
      <c r="O2443" s="442" t="s">
        <v>18085</v>
      </c>
    </row>
    <row r="2444" spans="1:15" s="442" customFormat="1" hidden="1" outlineLevel="1">
      <c r="A2444" s="442" t="s">
        <v>18086</v>
      </c>
      <c r="B2444" s="442" t="s">
        <v>18087</v>
      </c>
      <c r="C2444" s="442" t="s">
        <v>18087</v>
      </c>
      <c r="D2444" s="442" t="s">
        <v>18087</v>
      </c>
      <c r="E2444" s="442" t="s">
        <v>2618</v>
      </c>
      <c r="F2444" s="442">
        <v>2</v>
      </c>
      <c r="G2444" s="546">
        <v>36892</v>
      </c>
      <c r="H2444" s="546">
        <v>55153</v>
      </c>
      <c r="I2444" s="546">
        <v>39610</v>
      </c>
      <c r="J2444" s="442" t="s">
        <v>16075</v>
      </c>
      <c r="K2444" s="442">
        <v>1</v>
      </c>
      <c r="L2444" s="442" t="s">
        <v>2464</v>
      </c>
      <c r="M2444" s="442" t="s">
        <v>18088</v>
      </c>
      <c r="N2444" s="442" t="s">
        <v>2689</v>
      </c>
      <c r="O2444" s="442" t="s">
        <v>18089</v>
      </c>
    </row>
    <row r="2445" spans="1:15" s="442" customFormat="1" hidden="1" outlineLevel="1">
      <c r="A2445" s="442" t="s">
        <v>18090</v>
      </c>
      <c r="B2445" s="442" t="s">
        <v>18091</v>
      </c>
      <c r="C2445" s="442" t="s">
        <v>18091</v>
      </c>
      <c r="D2445" s="442" t="s">
        <v>18091</v>
      </c>
      <c r="E2445" s="442" t="s">
        <v>18086</v>
      </c>
      <c r="F2445" s="442">
        <v>3</v>
      </c>
      <c r="G2445" s="546">
        <v>36892</v>
      </c>
      <c r="H2445" s="546">
        <v>55153</v>
      </c>
      <c r="I2445" s="546">
        <v>39610</v>
      </c>
      <c r="J2445" s="442" t="s">
        <v>16075</v>
      </c>
      <c r="K2445" s="442">
        <v>1</v>
      </c>
      <c r="L2445" s="442" t="s">
        <v>2464</v>
      </c>
      <c r="M2445" s="442" t="s">
        <v>18092</v>
      </c>
      <c r="N2445" s="442" t="s">
        <v>2690</v>
      </c>
      <c r="O2445" s="442" t="s">
        <v>18093</v>
      </c>
    </row>
    <row r="2446" spans="1:15" s="442" customFormat="1" hidden="1" outlineLevel="1">
      <c r="A2446" s="442" t="s">
        <v>18094</v>
      </c>
      <c r="B2446" s="442" t="s">
        <v>18095</v>
      </c>
      <c r="C2446" s="442" t="s">
        <v>18095</v>
      </c>
      <c r="D2446" s="442" t="s">
        <v>18096</v>
      </c>
      <c r="E2446" s="442" t="s">
        <v>18086</v>
      </c>
      <c r="F2446" s="442">
        <v>3</v>
      </c>
      <c r="G2446" s="546">
        <v>36892</v>
      </c>
      <c r="H2446" s="546">
        <v>55153</v>
      </c>
      <c r="I2446" s="546">
        <v>39610</v>
      </c>
      <c r="J2446" s="442" t="s">
        <v>16075</v>
      </c>
      <c r="K2446" s="442">
        <v>1</v>
      </c>
      <c r="L2446" s="442" t="s">
        <v>2464</v>
      </c>
      <c r="M2446" s="442" t="s">
        <v>18097</v>
      </c>
      <c r="N2446" s="442" t="s">
        <v>2690</v>
      </c>
      <c r="O2446" s="442" t="s">
        <v>18098</v>
      </c>
    </row>
    <row r="2447" spans="1:15" s="442" customFormat="1" hidden="1" outlineLevel="1">
      <c r="A2447" s="442" t="s">
        <v>18099</v>
      </c>
      <c r="B2447" s="442" t="s">
        <v>18100</v>
      </c>
      <c r="C2447" s="442" t="s">
        <v>18100</v>
      </c>
      <c r="D2447" s="442" t="s">
        <v>18100</v>
      </c>
      <c r="E2447" s="442" t="s">
        <v>18086</v>
      </c>
      <c r="F2447" s="442">
        <v>3</v>
      </c>
      <c r="G2447" s="546">
        <v>36892</v>
      </c>
      <c r="H2447" s="546">
        <v>55153</v>
      </c>
      <c r="I2447" s="546">
        <v>39610</v>
      </c>
      <c r="J2447" s="442" t="s">
        <v>16075</v>
      </c>
      <c r="K2447" s="442">
        <v>1</v>
      </c>
      <c r="L2447" s="442" t="s">
        <v>2464</v>
      </c>
      <c r="M2447" s="442" t="s">
        <v>18101</v>
      </c>
      <c r="N2447" s="442" t="s">
        <v>2689</v>
      </c>
      <c r="O2447" s="442" t="s">
        <v>18102</v>
      </c>
    </row>
    <row r="2448" spans="1:15" s="442" customFormat="1" hidden="1" outlineLevel="1">
      <c r="A2448" s="442" t="s">
        <v>18103</v>
      </c>
      <c r="B2448" s="442" t="s">
        <v>18104</v>
      </c>
      <c r="C2448" s="442" t="s">
        <v>18104</v>
      </c>
      <c r="D2448" s="442" t="s">
        <v>18104</v>
      </c>
      <c r="E2448" s="442" t="s">
        <v>18099</v>
      </c>
      <c r="F2448" s="442">
        <v>4</v>
      </c>
      <c r="G2448" s="546">
        <v>36892</v>
      </c>
      <c r="H2448" s="546">
        <v>55153</v>
      </c>
      <c r="I2448" s="546">
        <v>39610</v>
      </c>
      <c r="J2448" s="442" t="s">
        <v>16075</v>
      </c>
      <c r="K2448" s="442">
        <v>1</v>
      </c>
      <c r="L2448" s="442" t="s">
        <v>2464</v>
      </c>
      <c r="M2448" s="442" t="s">
        <v>18105</v>
      </c>
      <c r="N2448" s="442" t="s">
        <v>2690</v>
      </c>
      <c r="O2448" s="442" t="s">
        <v>18106</v>
      </c>
    </row>
    <row r="2449" spans="1:15" s="442" customFormat="1" hidden="1" outlineLevel="1">
      <c r="A2449" s="442" t="s">
        <v>18107</v>
      </c>
      <c r="B2449" s="442" t="s">
        <v>18108</v>
      </c>
      <c r="C2449" s="442" t="s">
        <v>18108</v>
      </c>
      <c r="D2449" s="442" t="s">
        <v>18108</v>
      </c>
      <c r="E2449" s="442" t="s">
        <v>18099</v>
      </c>
      <c r="F2449" s="442">
        <v>4</v>
      </c>
      <c r="G2449" s="546">
        <v>36892</v>
      </c>
      <c r="H2449" s="546">
        <v>55153</v>
      </c>
      <c r="I2449" s="546">
        <v>39610</v>
      </c>
      <c r="J2449" s="442" t="s">
        <v>16075</v>
      </c>
      <c r="K2449" s="442">
        <v>1</v>
      </c>
      <c r="L2449" s="442" t="s">
        <v>2464</v>
      </c>
      <c r="M2449" s="442" t="s">
        <v>18109</v>
      </c>
      <c r="N2449" s="442" t="s">
        <v>2690</v>
      </c>
      <c r="O2449" s="442" t="s">
        <v>18110</v>
      </c>
    </row>
    <row r="2450" spans="1:15" s="442" customFormat="1" hidden="1" outlineLevel="1">
      <c r="A2450" s="442" t="s">
        <v>18111</v>
      </c>
      <c r="B2450" s="442" t="s">
        <v>18112</v>
      </c>
      <c r="C2450" s="442" t="s">
        <v>18112</v>
      </c>
      <c r="D2450" s="442" t="s">
        <v>18112</v>
      </c>
      <c r="E2450" s="442" t="s">
        <v>2618</v>
      </c>
      <c r="F2450" s="442">
        <v>2</v>
      </c>
      <c r="G2450" s="546">
        <v>36892</v>
      </c>
      <c r="H2450" s="546">
        <v>55153</v>
      </c>
      <c r="I2450" s="546">
        <v>39610</v>
      </c>
      <c r="J2450" s="442" t="s">
        <v>16075</v>
      </c>
      <c r="K2450" s="442">
        <v>1</v>
      </c>
      <c r="L2450" s="442" t="s">
        <v>2464</v>
      </c>
      <c r="M2450" s="442" t="s">
        <v>18113</v>
      </c>
      <c r="N2450" s="442" t="s">
        <v>2689</v>
      </c>
      <c r="O2450" s="442" t="s">
        <v>18114</v>
      </c>
    </row>
    <row r="2451" spans="1:15" s="442" customFormat="1" hidden="1" outlineLevel="1">
      <c r="A2451" s="442" t="s">
        <v>18115</v>
      </c>
      <c r="B2451" s="442" t="s">
        <v>18112</v>
      </c>
      <c r="C2451" s="442" t="s">
        <v>18112</v>
      </c>
      <c r="D2451" s="442" t="s">
        <v>18112</v>
      </c>
      <c r="E2451" s="442" t="s">
        <v>18111</v>
      </c>
      <c r="F2451" s="442">
        <v>3</v>
      </c>
      <c r="G2451" s="546">
        <v>36892</v>
      </c>
      <c r="H2451" s="546">
        <v>55153</v>
      </c>
      <c r="I2451" s="546">
        <v>39610</v>
      </c>
      <c r="J2451" s="442" t="s">
        <v>16075</v>
      </c>
      <c r="K2451" s="442">
        <v>1</v>
      </c>
      <c r="L2451" s="442" t="s">
        <v>2464</v>
      </c>
      <c r="M2451" s="442" t="s">
        <v>18116</v>
      </c>
      <c r="N2451" s="442" t="s">
        <v>2690</v>
      </c>
      <c r="O2451" s="442" t="s">
        <v>18114</v>
      </c>
    </row>
    <row r="2452" spans="1:15" s="442" customFormat="1" hidden="1" outlineLevel="1">
      <c r="A2452" s="442" t="s">
        <v>18117</v>
      </c>
      <c r="B2452" s="442" t="s">
        <v>18118</v>
      </c>
      <c r="C2452" s="442" t="s">
        <v>18118</v>
      </c>
      <c r="D2452" s="442" t="s">
        <v>18118</v>
      </c>
      <c r="E2452" s="442" t="s">
        <v>2618</v>
      </c>
      <c r="F2452" s="442">
        <v>2</v>
      </c>
      <c r="G2452" s="546">
        <v>36892</v>
      </c>
      <c r="H2452" s="546">
        <v>55153</v>
      </c>
      <c r="I2452" s="546">
        <v>39610</v>
      </c>
      <c r="J2452" s="442" t="s">
        <v>16075</v>
      </c>
      <c r="K2452" s="442">
        <v>1</v>
      </c>
      <c r="L2452" s="442" t="s">
        <v>2464</v>
      </c>
      <c r="M2452" s="442" t="s">
        <v>18119</v>
      </c>
      <c r="N2452" s="442" t="s">
        <v>2689</v>
      </c>
      <c r="O2452" s="442" t="s">
        <v>18120</v>
      </c>
    </row>
    <row r="2453" spans="1:15" s="442" customFormat="1" hidden="1" outlineLevel="1">
      <c r="A2453" s="442" t="s">
        <v>18121</v>
      </c>
      <c r="B2453" s="442" t="s">
        <v>18122</v>
      </c>
      <c r="C2453" s="442" t="s">
        <v>18122</v>
      </c>
      <c r="D2453" s="442" t="s">
        <v>18122</v>
      </c>
      <c r="E2453" s="442" t="s">
        <v>18117</v>
      </c>
      <c r="F2453" s="442">
        <v>3</v>
      </c>
      <c r="G2453" s="546">
        <v>36892</v>
      </c>
      <c r="H2453" s="546">
        <v>55153</v>
      </c>
      <c r="I2453" s="546">
        <v>39610</v>
      </c>
      <c r="J2453" s="442" t="s">
        <v>16075</v>
      </c>
      <c r="K2453" s="442">
        <v>1</v>
      </c>
      <c r="L2453" s="442" t="s">
        <v>2464</v>
      </c>
      <c r="M2453" s="442" t="s">
        <v>18123</v>
      </c>
      <c r="N2453" s="442" t="s">
        <v>2690</v>
      </c>
      <c r="O2453" s="442" t="s">
        <v>18124</v>
      </c>
    </row>
    <row r="2454" spans="1:15" s="442" customFormat="1" hidden="1" outlineLevel="1">
      <c r="A2454" s="442" t="s">
        <v>18125</v>
      </c>
      <c r="B2454" s="442" t="s">
        <v>18126</v>
      </c>
      <c r="C2454" s="442" t="s">
        <v>18126</v>
      </c>
      <c r="D2454" s="442" t="s">
        <v>18126</v>
      </c>
      <c r="E2454" s="442" t="s">
        <v>18117</v>
      </c>
      <c r="F2454" s="442">
        <v>3</v>
      </c>
      <c r="G2454" s="546">
        <v>36892</v>
      </c>
      <c r="H2454" s="546">
        <v>55153</v>
      </c>
      <c r="I2454" s="546">
        <v>39610</v>
      </c>
      <c r="J2454" s="442" t="s">
        <v>16075</v>
      </c>
      <c r="K2454" s="442">
        <v>1</v>
      </c>
      <c r="L2454" s="442" t="s">
        <v>2464</v>
      </c>
      <c r="M2454" s="442" t="s">
        <v>18127</v>
      </c>
      <c r="N2454" s="442" t="s">
        <v>2690</v>
      </c>
      <c r="O2454" s="442" t="s">
        <v>18128</v>
      </c>
    </row>
    <row r="2455" spans="1:15" s="442" customFormat="1" hidden="1" outlineLevel="1">
      <c r="A2455" s="442" t="s">
        <v>18129</v>
      </c>
      <c r="B2455" s="442" t="s">
        <v>18130</v>
      </c>
      <c r="C2455" s="442" t="s">
        <v>18130</v>
      </c>
      <c r="D2455" s="442" t="s">
        <v>18130</v>
      </c>
      <c r="E2455" s="442" t="s">
        <v>2618</v>
      </c>
      <c r="F2455" s="442">
        <v>2</v>
      </c>
      <c r="G2455" s="546">
        <v>36892</v>
      </c>
      <c r="H2455" s="546">
        <v>55153</v>
      </c>
      <c r="I2455" s="546">
        <v>39610</v>
      </c>
      <c r="J2455" s="442" t="s">
        <v>16075</v>
      </c>
      <c r="K2455" s="442">
        <v>1</v>
      </c>
      <c r="L2455" s="442" t="s">
        <v>2464</v>
      </c>
      <c r="M2455" s="442" t="s">
        <v>18131</v>
      </c>
      <c r="N2455" s="442" t="s">
        <v>2689</v>
      </c>
      <c r="O2455" s="442" t="s">
        <v>18132</v>
      </c>
    </row>
    <row r="2456" spans="1:15" s="442" customFormat="1" hidden="1" outlineLevel="1">
      <c r="A2456" s="442" t="s">
        <v>18133</v>
      </c>
      <c r="B2456" s="442" t="s">
        <v>18134</v>
      </c>
      <c r="C2456" s="442" t="s">
        <v>18134</v>
      </c>
      <c r="D2456" s="442" t="s">
        <v>18135</v>
      </c>
      <c r="E2456" s="442" t="s">
        <v>18129</v>
      </c>
      <c r="F2456" s="442">
        <v>3</v>
      </c>
      <c r="G2456" s="546">
        <v>36892</v>
      </c>
      <c r="H2456" s="546">
        <v>55153</v>
      </c>
      <c r="I2456" s="546">
        <v>39610</v>
      </c>
      <c r="J2456" s="442" t="s">
        <v>16075</v>
      </c>
      <c r="K2456" s="442">
        <v>1</v>
      </c>
      <c r="L2456" s="442" t="s">
        <v>2464</v>
      </c>
      <c r="M2456" s="442" t="s">
        <v>18136</v>
      </c>
      <c r="N2456" s="442" t="s">
        <v>2690</v>
      </c>
      <c r="O2456" s="442" t="s">
        <v>18137</v>
      </c>
    </row>
    <row r="2457" spans="1:15" s="442" customFormat="1" hidden="1" outlineLevel="1">
      <c r="A2457" s="442" t="s">
        <v>18138</v>
      </c>
      <c r="B2457" s="442" t="s">
        <v>18139</v>
      </c>
      <c r="C2457" s="442" t="s">
        <v>18139</v>
      </c>
      <c r="D2457" s="442" t="s">
        <v>18140</v>
      </c>
      <c r="E2457" s="442" t="s">
        <v>18129</v>
      </c>
      <c r="F2457" s="442">
        <v>3</v>
      </c>
      <c r="G2457" s="546">
        <v>36892</v>
      </c>
      <c r="H2457" s="546">
        <v>55153</v>
      </c>
      <c r="I2457" s="546">
        <v>39610</v>
      </c>
      <c r="J2457" s="442" t="s">
        <v>16075</v>
      </c>
      <c r="K2457" s="442">
        <v>1</v>
      </c>
      <c r="L2457" s="442" t="s">
        <v>2464</v>
      </c>
      <c r="M2457" s="442" t="s">
        <v>18141</v>
      </c>
      <c r="N2457" s="442" t="s">
        <v>2689</v>
      </c>
      <c r="O2457" s="442" t="s">
        <v>18142</v>
      </c>
    </row>
    <row r="2458" spans="1:15" s="442" customFormat="1" hidden="1" outlineLevel="1">
      <c r="A2458" s="442" t="s">
        <v>18143</v>
      </c>
      <c r="B2458" s="442" t="s">
        <v>18144</v>
      </c>
      <c r="C2458" s="442" t="s">
        <v>18144</v>
      </c>
      <c r="D2458" s="442" t="s">
        <v>18144</v>
      </c>
      <c r="E2458" s="442" t="s">
        <v>18138</v>
      </c>
      <c r="F2458" s="442">
        <v>4</v>
      </c>
      <c r="G2458" s="546">
        <v>36892</v>
      </c>
      <c r="H2458" s="546">
        <v>55153</v>
      </c>
      <c r="I2458" s="546">
        <v>39610</v>
      </c>
      <c r="J2458" s="442" t="s">
        <v>16075</v>
      </c>
      <c r="K2458" s="442">
        <v>1</v>
      </c>
      <c r="L2458" s="442" t="s">
        <v>2464</v>
      </c>
      <c r="M2458" s="442" t="s">
        <v>18145</v>
      </c>
      <c r="N2458" s="442" t="s">
        <v>2690</v>
      </c>
      <c r="O2458" s="442" t="s">
        <v>18146</v>
      </c>
    </row>
    <row r="2459" spans="1:15" s="442" customFormat="1" hidden="1" outlineLevel="1">
      <c r="A2459" s="442" t="s">
        <v>18147</v>
      </c>
      <c r="B2459" s="442" t="s">
        <v>18148</v>
      </c>
      <c r="C2459" s="442" t="s">
        <v>18148</v>
      </c>
      <c r="D2459" s="442" t="s">
        <v>18148</v>
      </c>
      <c r="E2459" s="442" t="s">
        <v>18138</v>
      </c>
      <c r="F2459" s="442">
        <v>4</v>
      </c>
      <c r="G2459" s="546">
        <v>36892</v>
      </c>
      <c r="H2459" s="546">
        <v>55153</v>
      </c>
      <c r="I2459" s="546">
        <v>39610</v>
      </c>
      <c r="J2459" s="442" t="s">
        <v>16075</v>
      </c>
      <c r="K2459" s="442">
        <v>1</v>
      </c>
      <c r="L2459" s="442" t="s">
        <v>2464</v>
      </c>
      <c r="M2459" s="442" t="s">
        <v>18149</v>
      </c>
      <c r="N2459" s="442" t="s">
        <v>2690</v>
      </c>
      <c r="O2459" s="442" t="s">
        <v>18150</v>
      </c>
    </row>
    <row r="2460" spans="1:15" s="442" customFormat="1" hidden="1" outlineLevel="1">
      <c r="A2460" s="442" t="s">
        <v>18151</v>
      </c>
      <c r="B2460" s="442" t="s">
        <v>18152</v>
      </c>
      <c r="C2460" s="442" t="s">
        <v>18152</v>
      </c>
      <c r="D2460" s="442" t="s">
        <v>18152</v>
      </c>
      <c r="E2460" s="442" t="s">
        <v>18129</v>
      </c>
      <c r="F2460" s="442">
        <v>3</v>
      </c>
      <c r="G2460" s="546">
        <v>36892</v>
      </c>
      <c r="H2460" s="546">
        <v>55153</v>
      </c>
      <c r="I2460" s="546">
        <v>39610</v>
      </c>
      <c r="J2460" s="442" t="s">
        <v>16075</v>
      </c>
      <c r="K2460" s="442">
        <v>1</v>
      </c>
      <c r="L2460" s="442" t="s">
        <v>2464</v>
      </c>
      <c r="M2460" s="442" t="s">
        <v>18153</v>
      </c>
      <c r="N2460" s="442" t="s">
        <v>2689</v>
      </c>
      <c r="O2460" s="442" t="s">
        <v>18154</v>
      </c>
    </row>
    <row r="2461" spans="1:15" s="442" customFormat="1" hidden="1" outlineLevel="1">
      <c r="A2461" s="442" t="s">
        <v>18155</v>
      </c>
      <c r="B2461" s="442" t="s">
        <v>18156</v>
      </c>
      <c r="C2461" s="442" t="s">
        <v>18156</v>
      </c>
      <c r="D2461" s="442" t="s">
        <v>18157</v>
      </c>
      <c r="E2461" s="442" t="s">
        <v>18151</v>
      </c>
      <c r="F2461" s="442">
        <v>4</v>
      </c>
      <c r="G2461" s="546">
        <v>36892</v>
      </c>
      <c r="H2461" s="546">
        <v>55153</v>
      </c>
      <c r="I2461" s="546">
        <v>39820</v>
      </c>
      <c r="J2461" s="442" t="s">
        <v>16075</v>
      </c>
      <c r="K2461" s="442">
        <v>1</v>
      </c>
      <c r="L2461" s="442" t="s">
        <v>2464</v>
      </c>
      <c r="M2461" s="442" t="s">
        <v>18158</v>
      </c>
      <c r="N2461" s="442" t="s">
        <v>2690</v>
      </c>
      <c r="O2461" s="442" t="s">
        <v>18159</v>
      </c>
    </row>
    <row r="2462" spans="1:15" s="442" customFormat="1" hidden="1" outlineLevel="1">
      <c r="A2462" s="442" t="s">
        <v>18160</v>
      </c>
      <c r="B2462" s="442" t="s">
        <v>18161</v>
      </c>
      <c r="C2462" s="442" t="s">
        <v>18161</v>
      </c>
      <c r="D2462" s="442" t="s">
        <v>18161</v>
      </c>
      <c r="E2462" s="442" t="s">
        <v>18151</v>
      </c>
      <c r="F2462" s="442">
        <v>4</v>
      </c>
      <c r="G2462" s="546">
        <v>36892</v>
      </c>
      <c r="H2462" s="546">
        <v>55153</v>
      </c>
      <c r="I2462" s="546">
        <v>39820</v>
      </c>
      <c r="J2462" s="442" t="s">
        <v>16075</v>
      </c>
      <c r="K2462" s="442">
        <v>1</v>
      </c>
      <c r="L2462" s="442" t="s">
        <v>2464</v>
      </c>
      <c r="M2462" s="442" t="s">
        <v>18162</v>
      </c>
      <c r="N2462" s="442" t="s">
        <v>2690</v>
      </c>
      <c r="O2462" s="442" t="s">
        <v>18163</v>
      </c>
    </row>
    <row r="2463" spans="1:15" s="442" customFormat="1" hidden="1" outlineLevel="1">
      <c r="A2463" s="442" t="s">
        <v>18164</v>
      </c>
      <c r="B2463" s="442" t="s">
        <v>18165</v>
      </c>
      <c r="C2463" s="442" t="s">
        <v>18165</v>
      </c>
      <c r="D2463" s="442" t="s">
        <v>18166</v>
      </c>
      <c r="E2463" s="442" t="s">
        <v>18151</v>
      </c>
      <c r="F2463" s="442">
        <v>4</v>
      </c>
      <c r="G2463" s="546">
        <v>36892</v>
      </c>
      <c r="H2463" s="546">
        <v>55153</v>
      </c>
      <c r="I2463" s="546">
        <v>39820</v>
      </c>
      <c r="J2463" s="442" t="s">
        <v>16075</v>
      </c>
      <c r="K2463" s="442">
        <v>1</v>
      </c>
      <c r="L2463" s="442" t="s">
        <v>2464</v>
      </c>
      <c r="M2463" s="442" t="s">
        <v>18167</v>
      </c>
      <c r="N2463" s="442" t="s">
        <v>2690</v>
      </c>
      <c r="O2463" s="442" t="s">
        <v>18168</v>
      </c>
    </row>
    <row r="2464" spans="1:15" s="442" customFormat="1" hidden="1" outlineLevel="1">
      <c r="A2464" s="442" t="s">
        <v>18169</v>
      </c>
      <c r="B2464" s="442" t="s">
        <v>18170</v>
      </c>
      <c r="C2464" s="442" t="s">
        <v>18170</v>
      </c>
      <c r="D2464" s="442" t="s">
        <v>18170</v>
      </c>
      <c r="E2464" s="442" t="s">
        <v>18151</v>
      </c>
      <c r="F2464" s="442">
        <v>4</v>
      </c>
      <c r="G2464" s="546">
        <v>36892</v>
      </c>
      <c r="H2464" s="546">
        <v>55153</v>
      </c>
      <c r="I2464" s="546">
        <v>39820</v>
      </c>
      <c r="J2464" s="442" t="s">
        <v>16075</v>
      </c>
      <c r="K2464" s="442">
        <v>1</v>
      </c>
      <c r="L2464" s="442" t="s">
        <v>2464</v>
      </c>
      <c r="M2464" s="442" t="s">
        <v>18171</v>
      </c>
      <c r="N2464" s="442" t="s">
        <v>2690</v>
      </c>
      <c r="O2464" s="442" t="s">
        <v>18172</v>
      </c>
    </row>
    <row r="2465" spans="1:15" s="442" customFormat="1" hidden="1" outlineLevel="1">
      <c r="A2465" s="442" t="s">
        <v>18173</v>
      </c>
      <c r="B2465" s="442" t="s">
        <v>18174</v>
      </c>
      <c r="C2465" s="442" t="s">
        <v>18174</v>
      </c>
      <c r="D2465" s="442" t="s">
        <v>18174</v>
      </c>
      <c r="E2465" s="442" t="s">
        <v>18151</v>
      </c>
      <c r="F2465" s="442">
        <v>4</v>
      </c>
      <c r="G2465" s="546">
        <v>36892</v>
      </c>
      <c r="H2465" s="546">
        <v>55153</v>
      </c>
      <c r="I2465" s="546">
        <v>39820</v>
      </c>
      <c r="J2465" s="442" t="s">
        <v>16075</v>
      </c>
      <c r="K2465" s="442">
        <v>1</v>
      </c>
      <c r="L2465" s="442" t="s">
        <v>2464</v>
      </c>
      <c r="M2465" s="442" t="s">
        <v>18175</v>
      </c>
      <c r="N2465" s="442" t="s">
        <v>2690</v>
      </c>
      <c r="O2465" s="442" t="s">
        <v>18176</v>
      </c>
    </row>
    <row r="2466" spans="1:15" s="442" customFormat="1" hidden="1" outlineLevel="1">
      <c r="A2466" s="442" t="s">
        <v>18177</v>
      </c>
      <c r="B2466" s="442" t="s">
        <v>18178</v>
      </c>
      <c r="C2466" s="442" t="s">
        <v>18178</v>
      </c>
      <c r="D2466" s="442" t="s">
        <v>18178</v>
      </c>
      <c r="E2466" s="442" t="s">
        <v>18151</v>
      </c>
      <c r="F2466" s="442">
        <v>4</v>
      </c>
      <c r="G2466" s="546">
        <v>36892</v>
      </c>
      <c r="H2466" s="546">
        <v>55153</v>
      </c>
      <c r="I2466" s="546">
        <v>39820</v>
      </c>
      <c r="J2466" s="442" t="s">
        <v>16075</v>
      </c>
      <c r="K2466" s="442">
        <v>1</v>
      </c>
      <c r="L2466" s="442" t="s">
        <v>2464</v>
      </c>
      <c r="M2466" s="442" t="s">
        <v>18179</v>
      </c>
      <c r="N2466" s="442" t="s">
        <v>2690</v>
      </c>
      <c r="O2466" s="442" t="s">
        <v>18180</v>
      </c>
    </row>
    <row r="2467" spans="1:15" s="442" customFormat="1" hidden="1" outlineLevel="1">
      <c r="A2467" s="442" t="s">
        <v>18181</v>
      </c>
      <c r="B2467" s="442" t="s">
        <v>18182</v>
      </c>
      <c r="C2467" s="442" t="s">
        <v>18182</v>
      </c>
      <c r="D2467" s="442" t="s">
        <v>18182</v>
      </c>
      <c r="E2467" s="442" t="s">
        <v>2618</v>
      </c>
      <c r="F2467" s="442">
        <v>2</v>
      </c>
      <c r="G2467" s="546">
        <v>36892</v>
      </c>
      <c r="H2467" s="546">
        <v>55153</v>
      </c>
      <c r="I2467" s="546">
        <v>39610</v>
      </c>
      <c r="J2467" s="442" t="s">
        <v>16075</v>
      </c>
      <c r="K2467" s="442">
        <v>1</v>
      </c>
      <c r="L2467" s="442" t="s">
        <v>2464</v>
      </c>
      <c r="M2467" s="442" t="s">
        <v>18183</v>
      </c>
      <c r="N2467" s="442" t="s">
        <v>2689</v>
      </c>
      <c r="O2467" s="442" t="s">
        <v>18184</v>
      </c>
    </row>
    <row r="2468" spans="1:15" s="442" customFormat="1" hidden="1" outlineLevel="1">
      <c r="A2468" s="442" t="s">
        <v>18185</v>
      </c>
      <c r="B2468" s="442" t="s">
        <v>18182</v>
      </c>
      <c r="C2468" s="442" t="s">
        <v>18182</v>
      </c>
      <c r="D2468" s="442" t="s">
        <v>18182</v>
      </c>
      <c r="E2468" s="442" t="s">
        <v>18181</v>
      </c>
      <c r="F2468" s="442">
        <v>3</v>
      </c>
      <c r="G2468" s="546">
        <v>36892</v>
      </c>
      <c r="H2468" s="546">
        <v>55153</v>
      </c>
      <c r="I2468" s="546">
        <v>39610</v>
      </c>
      <c r="J2468" s="442" t="s">
        <v>16075</v>
      </c>
      <c r="K2468" s="442">
        <v>1</v>
      </c>
      <c r="L2468" s="442" t="s">
        <v>2464</v>
      </c>
      <c r="M2468" s="442" t="s">
        <v>18186</v>
      </c>
      <c r="N2468" s="442" t="s">
        <v>2689</v>
      </c>
      <c r="O2468" s="442" t="s">
        <v>18184</v>
      </c>
    </row>
    <row r="2469" spans="1:15" s="442" customFormat="1" hidden="1" outlineLevel="1">
      <c r="A2469" s="442" t="s">
        <v>18187</v>
      </c>
      <c r="B2469" s="442" t="s">
        <v>18188</v>
      </c>
      <c r="C2469" s="442" t="s">
        <v>18188</v>
      </c>
      <c r="D2469" s="442" t="s">
        <v>18188</v>
      </c>
      <c r="E2469" s="442" t="s">
        <v>18185</v>
      </c>
      <c r="F2469" s="442">
        <v>4</v>
      </c>
      <c r="G2469" s="546">
        <v>36892</v>
      </c>
      <c r="H2469" s="546">
        <v>55153</v>
      </c>
      <c r="I2469" s="546">
        <v>39610</v>
      </c>
      <c r="J2469" s="442" t="s">
        <v>16075</v>
      </c>
      <c r="K2469" s="442">
        <v>1</v>
      </c>
      <c r="L2469" s="442" t="s">
        <v>2464</v>
      </c>
      <c r="M2469" s="442" t="s">
        <v>18189</v>
      </c>
      <c r="N2469" s="442" t="s">
        <v>2690</v>
      </c>
      <c r="O2469" s="442" t="s">
        <v>18190</v>
      </c>
    </row>
    <row r="2470" spans="1:15" s="442" customFormat="1" hidden="1" outlineLevel="1">
      <c r="A2470" s="442" t="s">
        <v>18191</v>
      </c>
      <c r="B2470" s="442" t="s">
        <v>18192</v>
      </c>
      <c r="C2470" s="442" t="s">
        <v>18192</v>
      </c>
      <c r="D2470" s="442" t="s">
        <v>18192</v>
      </c>
      <c r="E2470" s="442" t="s">
        <v>18185</v>
      </c>
      <c r="F2470" s="442">
        <v>4</v>
      </c>
      <c r="G2470" s="546">
        <v>36892</v>
      </c>
      <c r="H2470" s="546">
        <v>55153</v>
      </c>
      <c r="I2470" s="546">
        <v>39610</v>
      </c>
      <c r="J2470" s="442" t="s">
        <v>16075</v>
      </c>
      <c r="K2470" s="442">
        <v>1</v>
      </c>
      <c r="L2470" s="442" t="s">
        <v>2464</v>
      </c>
      <c r="M2470" s="442" t="s">
        <v>18193</v>
      </c>
      <c r="N2470" s="442" t="s">
        <v>2690</v>
      </c>
      <c r="O2470" s="442" t="s">
        <v>18194</v>
      </c>
    </row>
    <row r="2471" spans="1:15" s="442" customFormat="1" hidden="1" outlineLevel="1">
      <c r="A2471" s="442" t="s">
        <v>18195</v>
      </c>
      <c r="B2471" s="442" t="s">
        <v>18196</v>
      </c>
      <c r="C2471" s="442" t="s">
        <v>18196</v>
      </c>
      <c r="D2471" s="442" t="s">
        <v>18196</v>
      </c>
      <c r="E2471" s="442" t="s">
        <v>18185</v>
      </c>
      <c r="F2471" s="442">
        <v>4</v>
      </c>
      <c r="G2471" s="546">
        <v>36892</v>
      </c>
      <c r="H2471" s="546">
        <v>55153</v>
      </c>
      <c r="I2471" s="546">
        <v>39610</v>
      </c>
      <c r="J2471" s="442" t="s">
        <v>16075</v>
      </c>
      <c r="K2471" s="442">
        <v>1</v>
      </c>
      <c r="L2471" s="442" t="s">
        <v>2464</v>
      </c>
      <c r="M2471" s="442" t="s">
        <v>18197</v>
      </c>
      <c r="N2471" s="442" t="s">
        <v>2690</v>
      </c>
      <c r="O2471" s="442" t="s">
        <v>18198</v>
      </c>
    </row>
    <row r="2472" spans="1:15" s="442" customFormat="1" hidden="1" outlineLevel="1">
      <c r="A2472" s="442" t="s">
        <v>2621</v>
      </c>
      <c r="B2472" s="442" t="s">
        <v>18199</v>
      </c>
      <c r="C2472" s="442" t="s">
        <v>18199</v>
      </c>
      <c r="D2472" s="442" t="s">
        <v>18200</v>
      </c>
      <c r="E2472" s="442" t="s">
        <v>2629</v>
      </c>
      <c r="F2472" s="442">
        <v>1</v>
      </c>
      <c r="G2472" s="546">
        <v>36892</v>
      </c>
      <c r="H2472" s="546">
        <v>55153</v>
      </c>
      <c r="I2472" s="546">
        <v>39610</v>
      </c>
      <c r="J2472" s="442" t="s">
        <v>16075</v>
      </c>
      <c r="K2472" s="442">
        <v>1</v>
      </c>
      <c r="L2472" s="442" t="s">
        <v>2464</v>
      </c>
      <c r="M2472" s="442" t="s">
        <v>18201</v>
      </c>
      <c r="N2472" s="442" t="s">
        <v>2689</v>
      </c>
      <c r="O2472" s="442" t="s">
        <v>18202</v>
      </c>
    </row>
    <row r="2473" spans="1:15" s="442" customFormat="1" hidden="1" outlineLevel="1">
      <c r="A2473" s="442" t="s">
        <v>18203</v>
      </c>
      <c r="B2473" s="442" t="s">
        <v>18204</v>
      </c>
      <c r="C2473" s="442" t="s">
        <v>18204</v>
      </c>
      <c r="D2473" s="442" t="s">
        <v>18204</v>
      </c>
      <c r="E2473" s="442" t="s">
        <v>2621</v>
      </c>
      <c r="F2473" s="442">
        <v>2</v>
      </c>
      <c r="G2473" s="546">
        <v>36892</v>
      </c>
      <c r="H2473" s="546">
        <v>55153</v>
      </c>
      <c r="I2473" s="546">
        <v>39610</v>
      </c>
      <c r="J2473" s="442" t="s">
        <v>16075</v>
      </c>
      <c r="K2473" s="442">
        <v>1</v>
      </c>
      <c r="L2473" s="442" t="s">
        <v>2464</v>
      </c>
      <c r="M2473" s="442" t="s">
        <v>18205</v>
      </c>
      <c r="N2473" s="442" t="s">
        <v>2689</v>
      </c>
      <c r="O2473" s="442" t="s">
        <v>18206</v>
      </c>
    </row>
    <row r="2474" spans="1:15" s="442" customFormat="1" hidden="1" outlineLevel="1">
      <c r="A2474" s="442" t="s">
        <v>18207</v>
      </c>
      <c r="B2474" s="442" t="s">
        <v>18204</v>
      </c>
      <c r="C2474" s="442" t="s">
        <v>18204</v>
      </c>
      <c r="D2474" s="442" t="s">
        <v>18204</v>
      </c>
      <c r="E2474" s="442" t="s">
        <v>18203</v>
      </c>
      <c r="F2474" s="442">
        <v>3</v>
      </c>
      <c r="G2474" s="546">
        <v>36892</v>
      </c>
      <c r="H2474" s="546">
        <v>55153</v>
      </c>
      <c r="I2474" s="546">
        <v>39610</v>
      </c>
      <c r="J2474" s="442" t="s">
        <v>16075</v>
      </c>
      <c r="K2474" s="442">
        <v>1</v>
      </c>
      <c r="L2474" s="442" t="s">
        <v>2464</v>
      </c>
      <c r="M2474" s="442" t="s">
        <v>18208</v>
      </c>
      <c r="N2474" s="442" t="s">
        <v>2689</v>
      </c>
      <c r="O2474" s="442" t="s">
        <v>18206</v>
      </c>
    </row>
    <row r="2475" spans="1:15" s="442" customFormat="1" hidden="1" outlineLevel="1">
      <c r="A2475" s="442" t="s">
        <v>18209</v>
      </c>
      <c r="B2475" s="442" t="s">
        <v>18210</v>
      </c>
      <c r="C2475" s="442" t="s">
        <v>18210</v>
      </c>
      <c r="D2475" s="442" t="s">
        <v>18210</v>
      </c>
      <c r="E2475" s="442" t="s">
        <v>18207</v>
      </c>
      <c r="F2475" s="442">
        <v>4</v>
      </c>
      <c r="G2475" s="546">
        <v>36892</v>
      </c>
      <c r="H2475" s="546">
        <v>55153</v>
      </c>
      <c r="I2475" s="546">
        <v>39610</v>
      </c>
      <c r="J2475" s="442" t="s">
        <v>16075</v>
      </c>
      <c r="K2475" s="442">
        <v>1</v>
      </c>
      <c r="L2475" s="442" t="s">
        <v>2464</v>
      </c>
      <c r="M2475" s="442" t="s">
        <v>18211</v>
      </c>
      <c r="N2475" s="442" t="s">
        <v>2690</v>
      </c>
      <c r="O2475" s="442" t="s">
        <v>18212</v>
      </c>
    </row>
    <row r="2476" spans="1:15" s="442" customFormat="1" hidden="1" outlineLevel="1">
      <c r="A2476" s="442" t="s">
        <v>18213</v>
      </c>
      <c r="B2476" s="442" t="s">
        <v>18214</v>
      </c>
      <c r="C2476" s="442" t="s">
        <v>18214</v>
      </c>
      <c r="D2476" s="442" t="s">
        <v>18214</v>
      </c>
      <c r="E2476" s="442" t="s">
        <v>18207</v>
      </c>
      <c r="F2476" s="442">
        <v>4</v>
      </c>
      <c r="G2476" s="546">
        <v>36892</v>
      </c>
      <c r="H2476" s="546">
        <v>55153</v>
      </c>
      <c r="I2476" s="546">
        <v>39610</v>
      </c>
      <c r="J2476" s="442" t="s">
        <v>16075</v>
      </c>
      <c r="K2476" s="442">
        <v>1</v>
      </c>
      <c r="L2476" s="442" t="s">
        <v>2464</v>
      </c>
      <c r="M2476" s="442" t="s">
        <v>18215</v>
      </c>
      <c r="N2476" s="442" t="s">
        <v>2690</v>
      </c>
      <c r="O2476" s="442" t="s">
        <v>18216</v>
      </c>
    </row>
    <row r="2477" spans="1:15" s="442" customFormat="1" hidden="1" outlineLevel="1">
      <c r="A2477" s="442" t="s">
        <v>18217</v>
      </c>
      <c r="B2477" s="442" t="s">
        <v>18218</v>
      </c>
      <c r="C2477" s="442" t="s">
        <v>18218</v>
      </c>
      <c r="D2477" s="442" t="s">
        <v>18219</v>
      </c>
      <c r="E2477" s="442" t="s">
        <v>2621</v>
      </c>
      <c r="F2477" s="442">
        <v>2</v>
      </c>
      <c r="G2477" s="546">
        <v>36892</v>
      </c>
      <c r="H2477" s="546">
        <v>55153</v>
      </c>
      <c r="I2477" s="546">
        <v>39610</v>
      </c>
      <c r="J2477" s="442" t="s">
        <v>16075</v>
      </c>
      <c r="K2477" s="442">
        <v>1</v>
      </c>
      <c r="L2477" s="442" t="s">
        <v>2464</v>
      </c>
      <c r="M2477" s="442" t="s">
        <v>18220</v>
      </c>
      <c r="N2477" s="442" t="s">
        <v>2689</v>
      </c>
      <c r="O2477" s="442" t="s">
        <v>18221</v>
      </c>
    </row>
    <row r="2478" spans="1:15" s="442" customFormat="1" hidden="1" outlineLevel="1">
      <c r="A2478" s="442" t="s">
        <v>18222</v>
      </c>
      <c r="B2478" s="442" t="s">
        <v>18223</v>
      </c>
      <c r="C2478" s="442" t="s">
        <v>18223</v>
      </c>
      <c r="D2478" s="442" t="s">
        <v>18223</v>
      </c>
      <c r="E2478" s="442" t="s">
        <v>18217</v>
      </c>
      <c r="F2478" s="442">
        <v>3</v>
      </c>
      <c r="G2478" s="546">
        <v>36892</v>
      </c>
      <c r="H2478" s="546">
        <v>55153</v>
      </c>
      <c r="I2478" s="546">
        <v>39610</v>
      </c>
      <c r="J2478" s="442" t="s">
        <v>16075</v>
      </c>
      <c r="K2478" s="442">
        <v>1</v>
      </c>
      <c r="L2478" s="442" t="s">
        <v>2464</v>
      </c>
      <c r="M2478" s="442" t="s">
        <v>18224</v>
      </c>
      <c r="N2478" s="442" t="s">
        <v>2690</v>
      </c>
      <c r="O2478" s="442" t="s">
        <v>18225</v>
      </c>
    </row>
    <row r="2479" spans="1:15" s="442" customFormat="1" hidden="1" outlineLevel="1">
      <c r="A2479" s="442" t="s">
        <v>18226</v>
      </c>
      <c r="B2479" s="442" t="s">
        <v>18227</v>
      </c>
      <c r="C2479" s="442" t="s">
        <v>18227</v>
      </c>
      <c r="D2479" s="442" t="s">
        <v>18227</v>
      </c>
      <c r="E2479" s="442" t="s">
        <v>18217</v>
      </c>
      <c r="F2479" s="442">
        <v>3</v>
      </c>
      <c r="G2479" s="546">
        <v>36892</v>
      </c>
      <c r="H2479" s="546">
        <v>55153</v>
      </c>
      <c r="I2479" s="546">
        <v>39610</v>
      </c>
      <c r="J2479" s="442" t="s">
        <v>16075</v>
      </c>
      <c r="K2479" s="442">
        <v>1</v>
      </c>
      <c r="L2479" s="442" t="s">
        <v>2464</v>
      </c>
      <c r="M2479" s="442" t="s">
        <v>18228</v>
      </c>
      <c r="N2479" s="442" t="s">
        <v>2690</v>
      </c>
      <c r="O2479" s="442" t="s">
        <v>18229</v>
      </c>
    </row>
    <row r="2480" spans="1:15" s="442" customFormat="1" hidden="1" outlineLevel="1">
      <c r="A2480" s="442" t="s">
        <v>18230</v>
      </c>
      <c r="B2480" s="442" t="s">
        <v>18231</v>
      </c>
      <c r="C2480" s="442" t="s">
        <v>18231</v>
      </c>
      <c r="D2480" s="442" t="s">
        <v>18231</v>
      </c>
      <c r="E2480" s="442" t="s">
        <v>18217</v>
      </c>
      <c r="F2480" s="442">
        <v>3</v>
      </c>
      <c r="G2480" s="546">
        <v>36892</v>
      </c>
      <c r="H2480" s="546">
        <v>55153</v>
      </c>
      <c r="I2480" s="546">
        <v>39610</v>
      </c>
      <c r="J2480" s="442" t="s">
        <v>16075</v>
      </c>
      <c r="K2480" s="442">
        <v>1</v>
      </c>
      <c r="L2480" s="442" t="s">
        <v>2464</v>
      </c>
      <c r="M2480" s="442" t="s">
        <v>18232</v>
      </c>
      <c r="N2480" s="442" t="s">
        <v>2690</v>
      </c>
      <c r="O2480" s="442" t="s">
        <v>18233</v>
      </c>
    </row>
    <row r="2481" spans="1:15" s="442" customFormat="1" hidden="1" outlineLevel="1">
      <c r="A2481" s="442" t="s">
        <v>18234</v>
      </c>
      <c r="B2481" s="442" t="s">
        <v>18235</v>
      </c>
      <c r="C2481" s="442" t="s">
        <v>18235</v>
      </c>
      <c r="D2481" s="442" t="s">
        <v>18235</v>
      </c>
      <c r="E2481" s="442" t="s">
        <v>18217</v>
      </c>
      <c r="F2481" s="442">
        <v>3</v>
      </c>
      <c r="G2481" s="546">
        <v>36892</v>
      </c>
      <c r="H2481" s="546">
        <v>55153</v>
      </c>
      <c r="I2481" s="546">
        <v>39610</v>
      </c>
      <c r="J2481" s="442" t="s">
        <v>16075</v>
      </c>
      <c r="K2481" s="442">
        <v>1</v>
      </c>
      <c r="L2481" s="442" t="s">
        <v>2464</v>
      </c>
      <c r="M2481" s="442" t="s">
        <v>18236</v>
      </c>
      <c r="N2481" s="442" t="s">
        <v>2690</v>
      </c>
      <c r="O2481" s="442" t="s">
        <v>18237</v>
      </c>
    </row>
    <row r="2482" spans="1:15" s="442" customFormat="1" hidden="1" outlineLevel="1">
      <c r="A2482" s="442" t="s">
        <v>18238</v>
      </c>
      <c r="B2482" s="442" t="s">
        <v>18239</v>
      </c>
      <c r="C2482" s="442" t="s">
        <v>18239</v>
      </c>
      <c r="D2482" s="442" t="s">
        <v>18239</v>
      </c>
      <c r="E2482" s="442" t="s">
        <v>18217</v>
      </c>
      <c r="F2482" s="442">
        <v>3</v>
      </c>
      <c r="G2482" s="546">
        <v>36892</v>
      </c>
      <c r="H2482" s="546">
        <v>55153</v>
      </c>
      <c r="I2482" s="546">
        <v>39610</v>
      </c>
      <c r="J2482" s="442" t="s">
        <v>16075</v>
      </c>
      <c r="K2482" s="442">
        <v>1</v>
      </c>
      <c r="L2482" s="442" t="s">
        <v>2464</v>
      </c>
      <c r="M2482" s="442" t="s">
        <v>18240</v>
      </c>
      <c r="N2482" s="442" t="s">
        <v>2689</v>
      </c>
      <c r="O2482" s="442" t="s">
        <v>18241</v>
      </c>
    </row>
    <row r="2483" spans="1:15" s="442" customFormat="1" hidden="1" outlineLevel="1">
      <c r="A2483" s="442" t="s">
        <v>18242</v>
      </c>
      <c r="B2483" s="442" t="s">
        <v>18243</v>
      </c>
      <c r="C2483" s="442" t="s">
        <v>18243</v>
      </c>
      <c r="D2483" s="442" t="s">
        <v>18243</v>
      </c>
      <c r="E2483" s="442" t="s">
        <v>18238</v>
      </c>
      <c r="F2483" s="442">
        <v>4</v>
      </c>
      <c r="G2483" s="546">
        <v>36892</v>
      </c>
      <c r="H2483" s="546">
        <v>55153</v>
      </c>
      <c r="I2483" s="546">
        <v>39610</v>
      </c>
      <c r="J2483" s="442" t="s">
        <v>16075</v>
      </c>
      <c r="K2483" s="442">
        <v>1</v>
      </c>
      <c r="L2483" s="442" t="s">
        <v>2464</v>
      </c>
      <c r="M2483" s="442" t="s">
        <v>18244</v>
      </c>
      <c r="N2483" s="442" t="s">
        <v>2690</v>
      </c>
      <c r="O2483" s="442" t="s">
        <v>18245</v>
      </c>
    </row>
    <row r="2484" spans="1:15" s="442" customFormat="1" hidden="1" outlineLevel="1">
      <c r="A2484" s="442" t="s">
        <v>18246</v>
      </c>
      <c r="B2484" s="442" t="s">
        <v>18247</v>
      </c>
      <c r="C2484" s="442" t="s">
        <v>18247</v>
      </c>
      <c r="D2484" s="442" t="s">
        <v>18247</v>
      </c>
      <c r="E2484" s="442" t="s">
        <v>18238</v>
      </c>
      <c r="F2484" s="442">
        <v>4</v>
      </c>
      <c r="G2484" s="546">
        <v>36892</v>
      </c>
      <c r="H2484" s="546">
        <v>55153</v>
      </c>
      <c r="I2484" s="546">
        <v>39610</v>
      </c>
      <c r="J2484" s="442" t="s">
        <v>16075</v>
      </c>
      <c r="K2484" s="442">
        <v>1</v>
      </c>
      <c r="L2484" s="442" t="s">
        <v>2464</v>
      </c>
      <c r="M2484" s="442" t="s">
        <v>18248</v>
      </c>
      <c r="N2484" s="442" t="s">
        <v>2690</v>
      </c>
      <c r="O2484" s="442" t="s">
        <v>18249</v>
      </c>
    </row>
    <row r="2485" spans="1:15" s="442" customFormat="1" hidden="1" outlineLevel="1">
      <c r="A2485" s="442" t="s">
        <v>18250</v>
      </c>
      <c r="B2485" s="442" t="s">
        <v>18251</v>
      </c>
      <c r="C2485" s="442" t="s">
        <v>18251</v>
      </c>
      <c r="D2485" s="442" t="s">
        <v>18251</v>
      </c>
      <c r="E2485" s="442" t="s">
        <v>18238</v>
      </c>
      <c r="F2485" s="442">
        <v>4</v>
      </c>
      <c r="G2485" s="546">
        <v>36892</v>
      </c>
      <c r="H2485" s="546">
        <v>55153</v>
      </c>
      <c r="I2485" s="546">
        <v>39610</v>
      </c>
      <c r="J2485" s="442" t="s">
        <v>16075</v>
      </c>
      <c r="K2485" s="442">
        <v>1</v>
      </c>
      <c r="L2485" s="442" t="s">
        <v>2464</v>
      </c>
      <c r="M2485" s="442" t="s">
        <v>18252</v>
      </c>
      <c r="N2485" s="442" t="s">
        <v>2690</v>
      </c>
      <c r="O2485" s="442" t="s">
        <v>18253</v>
      </c>
    </row>
    <row r="2486" spans="1:15" s="442" customFormat="1" hidden="1" outlineLevel="1">
      <c r="A2486" s="442" t="s">
        <v>18254</v>
      </c>
      <c r="B2486" s="442" t="s">
        <v>18255</v>
      </c>
      <c r="C2486" s="442" t="s">
        <v>18255</v>
      </c>
      <c r="D2486" s="442" t="s">
        <v>18256</v>
      </c>
      <c r="E2486" s="442" t="s">
        <v>2621</v>
      </c>
      <c r="F2486" s="442">
        <v>2</v>
      </c>
      <c r="G2486" s="546">
        <v>36892</v>
      </c>
      <c r="H2486" s="546">
        <v>55153</v>
      </c>
      <c r="I2486" s="546">
        <v>39610</v>
      </c>
      <c r="J2486" s="442" t="s">
        <v>16075</v>
      </c>
      <c r="K2486" s="442">
        <v>1</v>
      </c>
      <c r="L2486" s="442" t="s">
        <v>2464</v>
      </c>
      <c r="M2486" s="442" t="s">
        <v>18257</v>
      </c>
      <c r="N2486" s="442" t="s">
        <v>2689</v>
      </c>
      <c r="O2486" s="442" t="s">
        <v>18258</v>
      </c>
    </row>
    <row r="2487" spans="1:15" s="442" customFormat="1" hidden="1" outlineLevel="1">
      <c r="A2487" s="442" t="s">
        <v>18259</v>
      </c>
      <c r="B2487" s="442" t="s">
        <v>18260</v>
      </c>
      <c r="C2487" s="442" t="s">
        <v>18260</v>
      </c>
      <c r="D2487" s="442" t="s">
        <v>18260</v>
      </c>
      <c r="E2487" s="442" t="s">
        <v>18254</v>
      </c>
      <c r="F2487" s="442">
        <v>3</v>
      </c>
      <c r="G2487" s="546">
        <v>36892</v>
      </c>
      <c r="H2487" s="546">
        <v>55153</v>
      </c>
      <c r="I2487" s="546">
        <v>39610</v>
      </c>
      <c r="J2487" s="442" t="s">
        <v>16075</v>
      </c>
      <c r="K2487" s="442">
        <v>1</v>
      </c>
      <c r="L2487" s="442" t="s">
        <v>2464</v>
      </c>
      <c r="M2487" s="442" t="s">
        <v>18261</v>
      </c>
      <c r="N2487" s="442" t="s">
        <v>2689</v>
      </c>
      <c r="O2487" s="442" t="s">
        <v>18262</v>
      </c>
    </row>
    <row r="2488" spans="1:15" s="442" customFormat="1" hidden="1" outlineLevel="1">
      <c r="A2488" s="442" t="s">
        <v>18263</v>
      </c>
      <c r="B2488" s="442" t="s">
        <v>18264</v>
      </c>
      <c r="C2488" s="442" t="s">
        <v>18264</v>
      </c>
      <c r="D2488" s="442" t="s">
        <v>18264</v>
      </c>
      <c r="E2488" s="442" t="s">
        <v>18259</v>
      </c>
      <c r="F2488" s="442">
        <v>4</v>
      </c>
      <c r="G2488" s="546">
        <v>36892</v>
      </c>
      <c r="H2488" s="546">
        <v>55153</v>
      </c>
      <c r="I2488" s="546">
        <v>39610</v>
      </c>
      <c r="J2488" s="442" t="s">
        <v>16075</v>
      </c>
      <c r="K2488" s="442">
        <v>1</v>
      </c>
      <c r="L2488" s="442" t="s">
        <v>2464</v>
      </c>
      <c r="M2488" s="442" t="s">
        <v>18265</v>
      </c>
      <c r="N2488" s="442" t="s">
        <v>2690</v>
      </c>
      <c r="O2488" s="442" t="s">
        <v>18266</v>
      </c>
    </row>
    <row r="2489" spans="1:15" s="442" customFormat="1" hidden="1" outlineLevel="1">
      <c r="A2489" s="442" t="s">
        <v>18267</v>
      </c>
      <c r="B2489" s="442" t="s">
        <v>18268</v>
      </c>
      <c r="C2489" s="442" t="s">
        <v>18268</v>
      </c>
      <c r="D2489" s="442" t="s">
        <v>18269</v>
      </c>
      <c r="E2489" s="442" t="s">
        <v>18259</v>
      </c>
      <c r="F2489" s="442">
        <v>4</v>
      </c>
      <c r="G2489" s="546">
        <v>36892</v>
      </c>
      <c r="H2489" s="546">
        <v>55153</v>
      </c>
      <c r="I2489" s="546">
        <v>39610</v>
      </c>
      <c r="J2489" s="442" t="s">
        <v>16075</v>
      </c>
      <c r="K2489" s="442">
        <v>1</v>
      </c>
      <c r="L2489" s="442" t="s">
        <v>2464</v>
      </c>
      <c r="M2489" s="442" t="s">
        <v>18270</v>
      </c>
      <c r="N2489" s="442" t="s">
        <v>2690</v>
      </c>
      <c r="O2489" s="442" t="s">
        <v>18271</v>
      </c>
    </row>
    <row r="2490" spans="1:15" s="442" customFormat="1" hidden="1" outlineLevel="1">
      <c r="A2490" s="442" t="s">
        <v>18272</v>
      </c>
      <c r="B2490" s="442" t="s">
        <v>18273</v>
      </c>
      <c r="C2490" s="442" t="s">
        <v>18273</v>
      </c>
      <c r="D2490" s="442" t="s">
        <v>18273</v>
      </c>
      <c r="E2490" s="442" t="s">
        <v>18254</v>
      </c>
      <c r="F2490" s="442">
        <v>3</v>
      </c>
      <c r="G2490" s="546">
        <v>36892</v>
      </c>
      <c r="H2490" s="546">
        <v>55153</v>
      </c>
      <c r="I2490" s="546">
        <v>39610</v>
      </c>
      <c r="J2490" s="442" t="s">
        <v>16075</v>
      </c>
      <c r="K2490" s="442">
        <v>1</v>
      </c>
      <c r="L2490" s="442" t="s">
        <v>2464</v>
      </c>
      <c r="M2490" s="442" t="s">
        <v>18274</v>
      </c>
      <c r="N2490" s="442" t="s">
        <v>2689</v>
      </c>
      <c r="O2490" s="442" t="s">
        <v>18275</v>
      </c>
    </row>
    <row r="2491" spans="1:15" s="442" customFormat="1" hidden="1" outlineLevel="1">
      <c r="A2491" s="442" t="s">
        <v>18276</v>
      </c>
      <c r="B2491" s="442" t="s">
        <v>18277</v>
      </c>
      <c r="C2491" s="442" t="s">
        <v>18277</v>
      </c>
      <c r="D2491" s="442" t="s">
        <v>18277</v>
      </c>
      <c r="E2491" s="442" t="s">
        <v>18272</v>
      </c>
      <c r="F2491" s="442">
        <v>4</v>
      </c>
      <c r="G2491" s="546">
        <v>36892</v>
      </c>
      <c r="H2491" s="546">
        <v>55153</v>
      </c>
      <c r="I2491" s="546">
        <v>39610</v>
      </c>
      <c r="J2491" s="442" t="s">
        <v>16075</v>
      </c>
      <c r="K2491" s="442">
        <v>1</v>
      </c>
      <c r="L2491" s="442" t="s">
        <v>2464</v>
      </c>
      <c r="M2491" s="442" t="s">
        <v>18278</v>
      </c>
      <c r="N2491" s="442" t="s">
        <v>2690</v>
      </c>
      <c r="O2491" s="442" t="s">
        <v>18279</v>
      </c>
    </row>
    <row r="2492" spans="1:15" s="442" customFormat="1" hidden="1" outlineLevel="1">
      <c r="A2492" s="442" t="s">
        <v>18280</v>
      </c>
      <c r="B2492" s="442" t="s">
        <v>18281</v>
      </c>
      <c r="C2492" s="442" t="s">
        <v>18281</v>
      </c>
      <c r="D2492" s="442" t="s">
        <v>18281</v>
      </c>
      <c r="E2492" s="442" t="s">
        <v>18272</v>
      </c>
      <c r="F2492" s="442">
        <v>4</v>
      </c>
      <c r="G2492" s="546">
        <v>36892</v>
      </c>
      <c r="H2492" s="546">
        <v>55153</v>
      </c>
      <c r="I2492" s="546">
        <v>39610</v>
      </c>
      <c r="J2492" s="442" t="s">
        <v>16075</v>
      </c>
      <c r="K2492" s="442">
        <v>1</v>
      </c>
      <c r="L2492" s="442" t="s">
        <v>2464</v>
      </c>
      <c r="M2492" s="442" t="s">
        <v>18282</v>
      </c>
      <c r="N2492" s="442" t="s">
        <v>2690</v>
      </c>
      <c r="O2492" s="442" t="s">
        <v>18283</v>
      </c>
    </row>
    <row r="2493" spans="1:15" s="442" customFormat="1" hidden="1" outlineLevel="1">
      <c r="A2493" s="442" t="s">
        <v>18284</v>
      </c>
      <c r="B2493" s="442" t="s">
        <v>18285</v>
      </c>
      <c r="C2493" s="442" t="s">
        <v>18285</v>
      </c>
      <c r="D2493" s="442" t="s">
        <v>18285</v>
      </c>
      <c r="E2493" s="442" t="s">
        <v>18254</v>
      </c>
      <c r="F2493" s="442">
        <v>3</v>
      </c>
      <c r="G2493" s="546">
        <v>36892</v>
      </c>
      <c r="H2493" s="546">
        <v>55153</v>
      </c>
      <c r="I2493" s="546">
        <v>39610</v>
      </c>
      <c r="J2493" s="442" t="s">
        <v>16075</v>
      </c>
      <c r="K2493" s="442">
        <v>1</v>
      </c>
      <c r="L2493" s="442" t="s">
        <v>2464</v>
      </c>
      <c r="M2493" s="442" t="s">
        <v>18286</v>
      </c>
      <c r="N2493" s="442" t="s">
        <v>2690</v>
      </c>
      <c r="O2493" s="442" t="s">
        <v>18287</v>
      </c>
    </row>
    <row r="2494" spans="1:15" s="442" customFormat="1" hidden="1" outlineLevel="1">
      <c r="A2494" s="442" t="s">
        <v>2623</v>
      </c>
      <c r="B2494" s="442" t="s">
        <v>18288</v>
      </c>
      <c r="C2494" s="442" t="s">
        <v>18288</v>
      </c>
      <c r="D2494" s="442" t="s">
        <v>18289</v>
      </c>
      <c r="E2494" s="442" t="s">
        <v>2629</v>
      </c>
      <c r="F2494" s="442">
        <v>1</v>
      </c>
      <c r="G2494" s="546">
        <v>36892</v>
      </c>
      <c r="H2494" s="546">
        <v>55153</v>
      </c>
      <c r="I2494" s="546">
        <v>39610</v>
      </c>
      <c r="J2494" s="442" t="s">
        <v>16075</v>
      </c>
      <c r="K2494" s="442">
        <v>1</v>
      </c>
      <c r="L2494" s="442" t="s">
        <v>2464</v>
      </c>
      <c r="M2494" s="442" t="s">
        <v>18290</v>
      </c>
      <c r="N2494" s="442" t="s">
        <v>2689</v>
      </c>
      <c r="O2494" s="442" t="s">
        <v>18291</v>
      </c>
    </row>
    <row r="2495" spans="1:15" s="442" customFormat="1" hidden="1" outlineLevel="1">
      <c r="A2495" s="442" t="s">
        <v>18292</v>
      </c>
      <c r="B2495" s="442" t="s">
        <v>18293</v>
      </c>
      <c r="C2495" s="442" t="s">
        <v>18293</v>
      </c>
      <c r="D2495" s="442" t="s">
        <v>18293</v>
      </c>
      <c r="E2495" s="442" t="s">
        <v>2623</v>
      </c>
      <c r="F2495" s="442">
        <v>2</v>
      </c>
      <c r="G2495" s="546">
        <v>36892</v>
      </c>
      <c r="H2495" s="546">
        <v>55153</v>
      </c>
      <c r="I2495" s="546">
        <v>39610</v>
      </c>
      <c r="J2495" s="442" t="s">
        <v>16075</v>
      </c>
      <c r="K2495" s="442">
        <v>1</v>
      </c>
      <c r="L2495" s="442" t="s">
        <v>2464</v>
      </c>
      <c r="M2495" s="442" t="s">
        <v>18294</v>
      </c>
      <c r="N2495" s="442" t="s">
        <v>2689</v>
      </c>
      <c r="O2495" s="442" t="s">
        <v>18295</v>
      </c>
    </row>
    <row r="2496" spans="1:15" s="442" customFormat="1" hidden="1" outlineLevel="1">
      <c r="A2496" s="442" t="s">
        <v>18296</v>
      </c>
      <c r="B2496" s="442" t="s">
        <v>18297</v>
      </c>
      <c r="C2496" s="442" t="s">
        <v>18297</v>
      </c>
      <c r="D2496" s="442" t="s">
        <v>18297</v>
      </c>
      <c r="E2496" s="442" t="s">
        <v>18292</v>
      </c>
      <c r="F2496" s="442">
        <v>3</v>
      </c>
      <c r="G2496" s="546">
        <v>36892</v>
      </c>
      <c r="H2496" s="546">
        <v>55153</v>
      </c>
      <c r="I2496" s="546">
        <v>39610</v>
      </c>
      <c r="J2496" s="442" t="s">
        <v>16075</v>
      </c>
      <c r="K2496" s="442">
        <v>1</v>
      </c>
      <c r="L2496" s="442" t="s">
        <v>2464</v>
      </c>
      <c r="M2496" s="442" t="s">
        <v>18298</v>
      </c>
      <c r="N2496" s="442" t="s">
        <v>2690</v>
      </c>
      <c r="O2496" s="442" t="s">
        <v>18299</v>
      </c>
    </row>
    <row r="2497" spans="1:15" s="442" customFormat="1" hidden="1" outlineLevel="1">
      <c r="A2497" s="442" t="s">
        <v>18300</v>
      </c>
      <c r="B2497" s="442" t="s">
        <v>18301</v>
      </c>
      <c r="C2497" s="442" t="s">
        <v>18301</v>
      </c>
      <c r="D2497" s="442" t="s">
        <v>18302</v>
      </c>
      <c r="E2497" s="442" t="s">
        <v>18292</v>
      </c>
      <c r="F2497" s="442">
        <v>3</v>
      </c>
      <c r="G2497" s="546">
        <v>36892</v>
      </c>
      <c r="H2497" s="546">
        <v>55153</v>
      </c>
      <c r="I2497" s="546">
        <v>39610</v>
      </c>
      <c r="J2497" s="442" t="s">
        <v>16075</v>
      </c>
      <c r="K2497" s="442">
        <v>1</v>
      </c>
      <c r="L2497" s="442" t="s">
        <v>2464</v>
      </c>
      <c r="M2497" s="442" t="s">
        <v>18303</v>
      </c>
      <c r="N2497" s="442" t="s">
        <v>2690</v>
      </c>
      <c r="O2497" s="442" t="s">
        <v>18304</v>
      </c>
    </row>
    <row r="2498" spans="1:15" s="442" customFormat="1" hidden="1" outlineLevel="1">
      <c r="A2498" s="442" t="s">
        <v>18305</v>
      </c>
      <c r="B2498" s="442" t="s">
        <v>18306</v>
      </c>
      <c r="C2498" s="442" t="s">
        <v>18306</v>
      </c>
      <c r="D2498" s="442" t="s">
        <v>18307</v>
      </c>
      <c r="E2498" s="442" t="s">
        <v>18292</v>
      </c>
      <c r="F2498" s="442">
        <v>3</v>
      </c>
      <c r="G2498" s="546">
        <v>36892</v>
      </c>
      <c r="H2498" s="546">
        <v>55153</v>
      </c>
      <c r="I2498" s="546">
        <v>39610</v>
      </c>
      <c r="J2498" s="442" t="s">
        <v>16075</v>
      </c>
      <c r="K2498" s="442">
        <v>1</v>
      </c>
      <c r="L2498" s="442" t="s">
        <v>2464</v>
      </c>
      <c r="M2498" s="442" t="s">
        <v>18308</v>
      </c>
      <c r="N2498" s="442" t="s">
        <v>2690</v>
      </c>
      <c r="O2498" s="442" t="s">
        <v>18309</v>
      </c>
    </row>
    <row r="2499" spans="1:15" s="442" customFormat="1" hidden="1" outlineLevel="1">
      <c r="A2499" s="442" t="s">
        <v>18310</v>
      </c>
      <c r="B2499" s="442" t="s">
        <v>18311</v>
      </c>
      <c r="C2499" s="442" t="s">
        <v>18311</v>
      </c>
      <c r="D2499" s="442" t="s">
        <v>18312</v>
      </c>
      <c r="E2499" s="442" t="s">
        <v>18292</v>
      </c>
      <c r="F2499" s="442">
        <v>3</v>
      </c>
      <c r="G2499" s="546">
        <v>36892</v>
      </c>
      <c r="H2499" s="546">
        <v>55153</v>
      </c>
      <c r="I2499" s="546">
        <v>39610</v>
      </c>
      <c r="J2499" s="442" t="s">
        <v>16075</v>
      </c>
      <c r="K2499" s="442">
        <v>1</v>
      </c>
      <c r="L2499" s="442" t="s">
        <v>2464</v>
      </c>
      <c r="M2499" s="442" t="s">
        <v>18313</v>
      </c>
      <c r="N2499" s="442" t="s">
        <v>2690</v>
      </c>
      <c r="O2499" s="442" t="s">
        <v>18314</v>
      </c>
    </row>
    <row r="2500" spans="1:15" s="442" customFormat="1" hidden="1" outlineLevel="1">
      <c r="A2500" s="442" t="s">
        <v>18315</v>
      </c>
      <c r="B2500" s="442" t="s">
        <v>18316</v>
      </c>
      <c r="C2500" s="442" t="s">
        <v>18316</v>
      </c>
      <c r="D2500" s="442" t="s">
        <v>18316</v>
      </c>
      <c r="E2500" s="442" t="s">
        <v>18292</v>
      </c>
      <c r="F2500" s="442">
        <v>3</v>
      </c>
      <c r="G2500" s="546">
        <v>36892</v>
      </c>
      <c r="H2500" s="546">
        <v>55153</v>
      </c>
      <c r="I2500" s="546">
        <v>39610</v>
      </c>
      <c r="J2500" s="442" t="s">
        <v>16075</v>
      </c>
      <c r="K2500" s="442">
        <v>1</v>
      </c>
      <c r="L2500" s="442" t="s">
        <v>2464</v>
      </c>
      <c r="M2500" s="442" t="s">
        <v>18317</v>
      </c>
      <c r="N2500" s="442" t="s">
        <v>2690</v>
      </c>
      <c r="O2500" s="442" t="s">
        <v>18318</v>
      </c>
    </row>
    <row r="2501" spans="1:15" s="442" customFormat="1" hidden="1" outlineLevel="1">
      <c r="A2501" s="442" t="s">
        <v>18319</v>
      </c>
      <c r="B2501" s="442" t="s">
        <v>18320</v>
      </c>
      <c r="C2501" s="442" t="s">
        <v>18320</v>
      </c>
      <c r="D2501" s="442" t="s">
        <v>18321</v>
      </c>
      <c r="E2501" s="442" t="s">
        <v>18292</v>
      </c>
      <c r="F2501" s="442">
        <v>3</v>
      </c>
      <c r="G2501" s="546">
        <v>36892</v>
      </c>
      <c r="H2501" s="546">
        <v>55153</v>
      </c>
      <c r="I2501" s="546">
        <v>39610</v>
      </c>
      <c r="J2501" s="442" t="s">
        <v>16075</v>
      </c>
      <c r="K2501" s="442">
        <v>1</v>
      </c>
      <c r="L2501" s="442" t="s">
        <v>2464</v>
      </c>
      <c r="M2501" s="442" t="s">
        <v>18322</v>
      </c>
      <c r="N2501" s="442" t="s">
        <v>2690</v>
      </c>
      <c r="O2501" s="442" t="s">
        <v>18323</v>
      </c>
    </row>
    <row r="2502" spans="1:15" s="442" customFormat="1" hidden="1" outlineLevel="1">
      <c r="A2502" s="442" t="s">
        <v>18324</v>
      </c>
      <c r="B2502" s="442" t="s">
        <v>18325</v>
      </c>
      <c r="C2502" s="442" t="s">
        <v>18325</v>
      </c>
      <c r="D2502" s="442" t="s">
        <v>18325</v>
      </c>
      <c r="E2502" s="442" t="s">
        <v>18292</v>
      </c>
      <c r="F2502" s="442">
        <v>3</v>
      </c>
      <c r="G2502" s="546">
        <v>36892</v>
      </c>
      <c r="H2502" s="546">
        <v>55153</v>
      </c>
      <c r="I2502" s="546">
        <v>39610</v>
      </c>
      <c r="J2502" s="442" t="s">
        <v>16075</v>
      </c>
      <c r="K2502" s="442">
        <v>1</v>
      </c>
      <c r="L2502" s="442" t="s">
        <v>2464</v>
      </c>
      <c r="M2502" s="442" t="s">
        <v>18326</v>
      </c>
      <c r="N2502" s="442" t="s">
        <v>2690</v>
      </c>
      <c r="O2502" s="442" t="s">
        <v>18327</v>
      </c>
    </row>
    <row r="2503" spans="1:15" s="442" customFormat="1" hidden="1" outlineLevel="1">
      <c r="A2503" s="442" t="s">
        <v>18328</v>
      </c>
      <c r="B2503" s="442" t="s">
        <v>18329</v>
      </c>
      <c r="C2503" s="442" t="s">
        <v>18329</v>
      </c>
      <c r="D2503" s="442" t="s">
        <v>18330</v>
      </c>
      <c r="E2503" s="442" t="s">
        <v>18292</v>
      </c>
      <c r="F2503" s="442">
        <v>3</v>
      </c>
      <c r="G2503" s="546">
        <v>36892</v>
      </c>
      <c r="H2503" s="546">
        <v>55153</v>
      </c>
      <c r="I2503" s="546">
        <v>39610</v>
      </c>
      <c r="J2503" s="442" t="s">
        <v>16075</v>
      </c>
      <c r="K2503" s="442">
        <v>1</v>
      </c>
      <c r="L2503" s="442" t="s">
        <v>2464</v>
      </c>
      <c r="M2503" s="442" t="s">
        <v>18331</v>
      </c>
      <c r="N2503" s="442" t="s">
        <v>2690</v>
      </c>
      <c r="O2503" s="442" t="s">
        <v>18332</v>
      </c>
    </row>
    <row r="2504" spans="1:15" s="442" customFormat="1" hidden="1" outlineLevel="1">
      <c r="A2504" s="442" t="s">
        <v>18333</v>
      </c>
      <c r="B2504" s="442" t="s">
        <v>18334</v>
      </c>
      <c r="C2504" s="442" t="s">
        <v>18334</v>
      </c>
      <c r="D2504" s="442" t="s">
        <v>18334</v>
      </c>
      <c r="E2504" s="442" t="s">
        <v>18292</v>
      </c>
      <c r="F2504" s="442">
        <v>3</v>
      </c>
      <c r="G2504" s="546">
        <v>36892</v>
      </c>
      <c r="H2504" s="546">
        <v>55153</v>
      </c>
      <c r="I2504" s="546">
        <v>39610</v>
      </c>
      <c r="J2504" s="442" t="s">
        <v>16075</v>
      </c>
      <c r="K2504" s="442">
        <v>1</v>
      </c>
      <c r="L2504" s="442" t="s">
        <v>2464</v>
      </c>
      <c r="M2504" s="442" t="s">
        <v>18335</v>
      </c>
      <c r="N2504" s="442" t="s">
        <v>2690</v>
      </c>
      <c r="O2504" s="442" t="s">
        <v>18336</v>
      </c>
    </row>
    <row r="2505" spans="1:15" s="442" customFormat="1" hidden="1" outlineLevel="1">
      <c r="A2505" s="442" t="s">
        <v>18337</v>
      </c>
      <c r="B2505" s="442" t="s">
        <v>18338</v>
      </c>
      <c r="C2505" s="442" t="s">
        <v>18338</v>
      </c>
      <c r="D2505" s="442" t="s">
        <v>18338</v>
      </c>
      <c r="E2505" s="442" t="s">
        <v>2623</v>
      </c>
      <c r="F2505" s="442">
        <v>2</v>
      </c>
      <c r="G2505" s="546">
        <v>36892</v>
      </c>
      <c r="H2505" s="546">
        <v>55153</v>
      </c>
      <c r="I2505" s="546">
        <v>39610</v>
      </c>
      <c r="J2505" s="442" t="s">
        <v>16075</v>
      </c>
      <c r="K2505" s="442">
        <v>1</v>
      </c>
      <c r="L2505" s="442" t="s">
        <v>2464</v>
      </c>
      <c r="M2505" s="442" t="s">
        <v>18339</v>
      </c>
      <c r="N2505" s="442" t="s">
        <v>2689</v>
      </c>
      <c r="O2505" s="442" t="s">
        <v>18340</v>
      </c>
    </row>
    <row r="2506" spans="1:15" s="442" customFormat="1" hidden="1" outlineLevel="1">
      <c r="A2506" s="442" t="s">
        <v>18341</v>
      </c>
      <c r="B2506" s="442" t="s">
        <v>18342</v>
      </c>
      <c r="C2506" s="442" t="s">
        <v>18342</v>
      </c>
      <c r="D2506" s="442" t="s">
        <v>18342</v>
      </c>
      <c r="E2506" s="442" t="s">
        <v>18337</v>
      </c>
      <c r="F2506" s="442">
        <v>3</v>
      </c>
      <c r="G2506" s="546">
        <v>36892</v>
      </c>
      <c r="H2506" s="546">
        <v>55153</v>
      </c>
      <c r="I2506" s="546">
        <v>39610</v>
      </c>
      <c r="J2506" s="442" t="s">
        <v>16075</v>
      </c>
      <c r="K2506" s="442">
        <v>1</v>
      </c>
      <c r="L2506" s="442" t="s">
        <v>2464</v>
      </c>
      <c r="M2506" s="442" t="s">
        <v>18343</v>
      </c>
      <c r="N2506" s="442" t="s">
        <v>2690</v>
      </c>
      <c r="O2506" s="442" t="s">
        <v>18344</v>
      </c>
    </row>
    <row r="2507" spans="1:15" s="442" customFormat="1" hidden="1" outlineLevel="1">
      <c r="A2507" s="442" t="s">
        <v>18345</v>
      </c>
      <c r="B2507" s="442" t="s">
        <v>18346</v>
      </c>
      <c r="C2507" s="442" t="s">
        <v>18346</v>
      </c>
      <c r="D2507" s="442" t="s">
        <v>18346</v>
      </c>
      <c r="E2507" s="442" t="s">
        <v>18337</v>
      </c>
      <c r="F2507" s="442">
        <v>3</v>
      </c>
      <c r="G2507" s="546">
        <v>36892</v>
      </c>
      <c r="H2507" s="546">
        <v>55153</v>
      </c>
      <c r="I2507" s="546">
        <v>39610</v>
      </c>
      <c r="J2507" s="442" t="s">
        <v>16075</v>
      </c>
      <c r="K2507" s="442">
        <v>1</v>
      </c>
      <c r="L2507" s="442" t="s">
        <v>2464</v>
      </c>
      <c r="M2507" s="442" t="s">
        <v>18347</v>
      </c>
      <c r="N2507" s="442" t="s">
        <v>2690</v>
      </c>
      <c r="O2507" s="442" t="s">
        <v>18348</v>
      </c>
    </row>
    <row r="2508" spans="1:15" s="442" customFormat="1" hidden="1" outlineLevel="1">
      <c r="A2508" s="442" t="s">
        <v>18349</v>
      </c>
      <c r="B2508" s="442" t="s">
        <v>18350</v>
      </c>
      <c r="C2508" s="442" t="s">
        <v>18350</v>
      </c>
      <c r="D2508" s="442" t="s">
        <v>18351</v>
      </c>
      <c r="E2508" s="442" t="s">
        <v>2623</v>
      </c>
      <c r="F2508" s="442">
        <v>2</v>
      </c>
      <c r="G2508" s="546">
        <v>36892</v>
      </c>
      <c r="H2508" s="546">
        <v>55153</v>
      </c>
      <c r="I2508" s="546">
        <v>39610</v>
      </c>
      <c r="J2508" s="442" t="s">
        <v>16075</v>
      </c>
      <c r="K2508" s="442">
        <v>1</v>
      </c>
      <c r="L2508" s="442" t="s">
        <v>2464</v>
      </c>
      <c r="M2508" s="442" t="s">
        <v>18352</v>
      </c>
      <c r="N2508" s="442" t="s">
        <v>2689</v>
      </c>
      <c r="O2508" s="442" t="s">
        <v>18353</v>
      </c>
    </row>
    <row r="2509" spans="1:15" s="442" customFormat="1" hidden="1" outlineLevel="1">
      <c r="A2509" s="442" t="s">
        <v>18354</v>
      </c>
      <c r="B2509" s="442" t="s">
        <v>18355</v>
      </c>
      <c r="C2509" s="442" t="s">
        <v>18355</v>
      </c>
      <c r="D2509" s="442" t="s">
        <v>18355</v>
      </c>
      <c r="E2509" s="442" t="s">
        <v>18349</v>
      </c>
      <c r="F2509" s="442">
        <v>3</v>
      </c>
      <c r="G2509" s="546">
        <v>36892</v>
      </c>
      <c r="H2509" s="546">
        <v>55153</v>
      </c>
      <c r="I2509" s="546">
        <v>39610</v>
      </c>
      <c r="J2509" s="442" t="s">
        <v>16075</v>
      </c>
      <c r="K2509" s="442">
        <v>1</v>
      </c>
      <c r="L2509" s="442" t="s">
        <v>2464</v>
      </c>
      <c r="M2509" s="442" t="s">
        <v>18356</v>
      </c>
      <c r="N2509" s="442" t="s">
        <v>2690</v>
      </c>
      <c r="O2509" s="442" t="s">
        <v>18357</v>
      </c>
    </row>
    <row r="2510" spans="1:15" s="442" customFormat="1" hidden="1" outlineLevel="1">
      <c r="A2510" s="442" t="s">
        <v>18358</v>
      </c>
      <c r="B2510" s="442" t="s">
        <v>18359</v>
      </c>
      <c r="C2510" s="442" t="s">
        <v>18359</v>
      </c>
      <c r="D2510" s="442" t="s">
        <v>18359</v>
      </c>
      <c r="E2510" s="442" t="s">
        <v>18349</v>
      </c>
      <c r="F2510" s="442">
        <v>3</v>
      </c>
      <c r="G2510" s="546">
        <v>36892</v>
      </c>
      <c r="H2510" s="546">
        <v>55153</v>
      </c>
      <c r="I2510" s="546">
        <v>39610</v>
      </c>
      <c r="J2510" s="442" t="s">
        <v>16075</v>
      </c>
      <c r="K2510" s="442">
        <v>1</v>
      </c>
      <c r="L2510" s="442" t="s">
        <v>2464</v>
      </c>
      <c r="M2510" s="442" t="s">
        <v>18360</v>
      </c>
      <c r="N2510" s="442" t="s">
        <v>2690</v>
      </c>
      <c r="O2510" s="442" t="s">
        <v>18361</v>
      </c>
    </row>
    <row r="2511" spans="1:15" s="442" customFormat="1" hidden="1" outlineLevel="1">
      <c r="A2511" s="442" t="s">
        <v>18362</v>
      </c>
      <c r="B2511" s="442" t="s">
        <v>18363</v>
      </c>
      <c r="C2511" s="442" t="s">
        <v>18363</v>
      </c>
      <c r="D2511" s="442" t="s">
        <v>18363</v>
      </c>
      <c r="E2511" s="442" t="s">
        <v>2623</v>
      </c>
      <c r="F2511" s="442">
        <v>2</v>
      </c>
      <c r="G2511" s="546">
        <v>36892</v>
      </c>
      <c r="H2511" s="546">
        <v>55153</v>
      </c>
      <c r="I2511" s="546">
        <v>39610</v>
      </c>
      <c r="J2511" s="442" t="s">
        <v>16075</v>
      </c>
      <c r="K2511" s="442">
        <v>1</v>
      </c>
      <c r="L2511" s="442" t="s">
        <v>2464</v>
      </c>
      <c r="M2511" s="442" t="s">
        <v>18364</v>
      </c>
      <c r="N2511" s="442" t="s">
        <v>2689</v>
      </c>
      <c r="O2511" s="442" t="s">
        <v>18365</v>
      </c>
    </row>
    <row r="2512" spans="1:15" s="442" customFormat="1" hidden="1" outlineLevel="1">
      <c r="A2512" s="442" t="s">
        <v>18366</v>
      </c>
      <c r="B2512" s="442" t="s">
        <v>18367</v>
      </c>
      <c r="C2512" s="442" t="s">
        <v>18367</v>
      </c>
      <c r="D2512" s="442" t="s">
        <v>18367</v>
      </c>
      <c r="E2512" s="442" t="s">
        <v>18362</v>
      </c>
      <c r="F2512" s="442">
        <v>3</v>
      </c>
      <c r="G2512" s="546">
        <v>36892</v>
      </c>
      <c r="H2512" s="546">
        <v>55153</v>
      </c>
      <c r="I2512" s="546">
        <v>39610</v>
      </c>
      <c r="J2512" s="442" t="s">
        <v>16075</v>
      </c>
      <c r="K2512" s="442">
        <v>1</v>
      </c>
      <c r="L2512" s="442" t="s">
        <v>2464</v>
      </c>
      <c r="M2512" s="442" t="s">
        <v>18368</v>
      </c>
      <c r="N2512" s="442" t="s">
        <v>2690</v>
      </c>
      <c r="O2512" s="442" t="s">
        <v>18369</v>
      </c>
    </row>
    <row r="2513" spans="1:15" s="442" customFormat="1" hidden="1" outlineLevel="1">
      <c r="A2513" s="442" t="s">
        <v>18370</v>
      </c>
      <c r="B2513" s="442" t="s">
        <v>18371</v>
      </c>
      <c r="C2513" s="442" t="s">
        <v>18371</v>
      </c>
      <c r="D2513" s="442" t="s">
        <v>18371</v>
      </c>
      <c r="E2513" s="442" t="s">
        <v>18362</v>
      </c>
      <c r="F2513" s="442">
        <v>3</v>
      </c>
      <c r="G2513" s="546">
        <v>36892</v>
      </c>
      <c r="H2513" s="546">
        <v>55153</v>
      </c>
      <c r="I2513" s="546">
        <v>39610</v>
      </c>
      <c r="J2513" s="442" t="s">
        <v>16075</v>
      </c>
      <c r="K2513" s="442">
        <v>1</v>
      </c>
      <c r="L2513" s="442" t="s">
        <v>2464</v>
      </c>
      <c r="M2513" s="442" t="s">
        <v>18372</v>
      </c>
      <c r="N2513" s="442" t="s">
        <v>2690</v>
      </c>
      <c r="O2513" s="442" t="s">
        <v>18373</v>
      </c>
    </row>
    <row r="2514" spans="1:15" s="442" customFormat="1" hidden="1" outlineLevel="1">
      <c r="A2514" s="442" t="s">
        <v>18374</v>
      </c>
      <c r="B2514" s="442" t="s">
        <v>18375</v>
      </c>
      <c r="C2514" s="442" t="s">
        <v>18375</v>
      </c>
      <c r="D2514" s="442" t="s">
        <v>18375</v>
      </c>
      <c r="E2514" s="442" t="s">
        <v>18362</v>
      </c>
      <c r="F2514" s="442">
        <v>3</v>
      </c>
      <c r="G2514" s="546">
        <v>36892</v>
      </c>
      <c r="H2514" s="546">
        <v>55153</v>
      </c>
      <c r="I2514" s="546">
        <v>39610</v>
      </c>
      <c r="J2514" s="442" t="s">
        <v>16075</v>
      </c>
      <c r="K2514" s="442">
        <v>1</v>
      </c>
      <c r="L2514" s="442" t="s">
        <v>2464</v>
      </c>
      <c r="M2514" s="442" t="s">
        <v>18376</v>
      </c>
      <c r="N2514" s="442" t="s">
        <v>2690</v>
      </c>
      <c r="O2514" s="442" t="s">
        <v>18377</v>
      </c>
    </row>
    <row r="2515" spans="1:15" s="442" customFormat="1" hidden="1" outlineLevel="1">
      <c r="A2515" s="442" t="s">
        <v>18378</v>
      </c>
      <c r="B2515" s="442" t="s">
        <v>18379</v>
      </c>
      <c r="C2515" s="442" t="s">
        <v>18379</v>
      </c>
      <c r="D2515" s="442" t="s">
        <v>18379</v>
      </c>
      <c r="E2515" s="442" t="s">
        <v>18362</v>
      </c>
      <c r="F2515" s="442">
        <v>3</v>
      </c>
      <c r="G2515" s="546">
        <v>36892</v>
      </c>
      <c r="H2515" s="546">
        <v>55153</v>
      </c>
      <c r="I2515" s="546">
        <v>39610</v>
      </c>
      <c r="J2515" s="442" t="s">
        <v>16075</v>
      </c>
      <c r="K2515" s="442">
        <v>1</v>
      </c>
      <c r="L2515" s="442" t="s">
        <v>2464</v>
      </c>
      <c r="M2515" s="442" t="s">
        <v>18380</v>
      </c>
      <c r="N2515" s="442" t="s">
        <v>2690</v>
      </c>
      <c r="O2515" s="442" t="s">
        <v>18381</v>
      </c>
    </row>
    <row r="2516" spans="1:15" s="442" customFormat="1" hidden="1" outlineLevel="1">
      <c r="A2516" s="442" t="s">
        <v>2665</v>
      </c>
      <c r="B2516" s="442" t="s">
        <v>18382</v>
      </c>
      <c r="C2516" s="442" t="s">
        <v>18382</v>
      </c>
      <c r="D2516" s="442" t="s">
        <v>18382</v>
      </c>
      <c r="E2516" s="442" t="s">
        <v>2464</v>
      </c>
      <c r="F2516" s="442">
        <v>0</v>
      </c>
      <c r="G2516" s="546">
        <v>36892</v>
      </c>
      <c r="H2516" s="546">
        <v>55153</v>
      </c>
      <c r="I2516" s="546">
        <v>39610</v>
      </c>
      <c r="J2516" s="442" t="s">
        <v>16075</v>
      </c>
      <c r="K2516" s="442">
        <v>1</v>
      </c>
      <c r="L2516" s="442" t="s">
        <v>2464</v>
      </c>
      <c r="M2516" s="442" t="s">
        <v>18383</v>
      </c>
      <c r="N2516" s="442" t="s">
        <v>2689</v>
      </c>
      <c r="O2516" s="442" t="s">
        <v>18384</v>
      </c>
    </row>
    <row r="2517" spans="1:15" s="442" customFormat="1" hidden="1" outlineLevel="1">
      <c r="A2517" s="442" t="s">
        <v>2652</v>
      </c>
      <c r="B2517" s="442" t="s">
        <v>18385</v>
      </c>
      <c r="C2517" s="442" t="s">
        <v>18385</v>
      </c>
      <c r="D2517" s="442" t="s">
        <v>18385</v>
      </c>
      <c r="E2517" s="442" t="s">
        <v>2665</v>
      </c>
      <c r="F2517" s="442">
        <v>1</v>
      </c>
      <c r="G2517" s="546">
        <v>36892</v>
      </c>
      <c r="H2517" s="546">
        <v>55153</v>
      </c>
      <c r="I2517" s="546">
        <v>39610</v>
      </c>
      <c r="J2517" s="442" t="s">
        <v>16075</v>
      </c>
      <c r="K2517" s="442">
        <v>1</v>
      </c>
      <c r="L2517" s="442" t="s">
        <v>2464</v>
      </c>
      <c r="M2517" s="442" t="s">
        <v>18386</v>
      </c>
      <c r="N2517" s="442" t="s">
        <v>2689</v>
      </c>
      <c r="O2517" s="442" t="s">
        <v>18387</v>
      </c>
    </row>
    <row r="2518" spans="1:15" s="442" customFormat="1" hidden="1" outlineLevel="1">
      <c r="A2518" s="442" t="s">
        <v>18388</v>
      </c>
      <c r="B2518" s="442" t="s">
        <v>18385</v>
      </c>
      <c r="C2518" s="442" t="s">
        <v>18385</v>
      </c>
      <c r="D2518" s="442" t="s">
        <v>18385</v>
      </c>
      <c r="E2518" s="442" t="s">
        <v>2652</v>
      </c>
      <c r="F2518" s="442">
        <v>2</v>
      </c>
      <c r="G2518" s="546">
        <v>36892</v>
      </c>
      <c r="H2518" s="546">
        <v>55153</v>
      </c>
      <c r="I2518" s="546">
        <v>39610</v>
      </c>
      <c r="J2518" s="442" t="s">
        <v>16075</v>
      </c>
      <c r="K2518" s="442">
        <v>1</v>
      </c>
      <c r="L2518" s="442" t="s">
        <v>2464</v>
      </c>
      <c r="M2518" s="442" t="s">
        <v>18389</v>
      </c>
      <c r="N2518" s="442" t="s">
        <v>2689</v>
      </c>
      <c r="O2518" s="442" t="s">
        <v>18387</v>
      </c>
    </row>
    <row r="2519" spans="1:15" s="442" customFormat="1" hidden="1" outlineLevel="1">
      <c r="A2519" s="442" t="s">
        <v>18390</v>
      </c>
      <c r="B2519" s="442" t="s">
        <v>18391</v>
      </c>
      <c r="C2519" s="442" t="s">
        <v>18391</v>
      </c>
      <c r="D2519" s="442" t="s">
        <v>18391</v>
      </c>
      <c r="E2519" s="442" t="s">
        <v>18388</v>
      </c>
      <c r="F2519" s="442">
        <v>3</v>
      </c>
      <c r="G2519" s="546">
        <v>36892</v>
      </c>
      <c r="H2519" s="546">
        <v>55153</v>
      </c>
      <c r="I2519" s="546">
        <v>39610</v>
      </c>
      <c r="J2519" s="442" t="s">
        <v>16075</v>
      </c>
      <c r="K2519" s="442">
        <v>1</v>
      </c>
      <c r="L2519" s="442" t="s">
        <v>2464</v>
      </c>
      <c r="M2519" s="442" t="s">
        <v>18392</v>
      </c>
      <c r="N2519" s="442" t="s">
        <v>2690</v>
      </c>
      <c r="O2519" s="442" t="s">
        <v>18393</v>
      </c>
    </row>
    <row r="2520" spans="1:15" s="442" customFormat="1" hidden="1" outlineLevel="1">
      <c r="A2520" s="442" t="s">
        <v>18394</v>
      </c>
      <c r="B2520" s="442" t="s">
        <v>18395</v>
      </c>
      <c r="C2520" s="442" t="s">
        <v>18395</v>
      </c>
      <c r="D2520" s="442" t="s">
        <v>18396</v>
      </c>
      <c r="E2520" s="442" t="s">
        <v>18388</v>
      </c>
      <c r="F2520" s="442">
        <v>3</v>
      </c>
      <c r="G2520" s="546">
        <v>36892</v>
      </c>
      <c r="H2520" s="546">
        <v>55153</v>
      </c>
      <c r="I2520" s="546">
        <v>39610</v>
      </c>
      <c r="J2520" s="442" t="s">
        <v>16075</v>
      </c>
      <c r="K2520" s="442">
        <v>1</v>
      </c>
      <c r="L2520" s="442" t="s">
        <v>2464</v>
      </c>
      <c r="M2520" s="442" t="s">
        <v>18397</v>
      </c>
      <c r="N2520" s="442" t="s">
        <v>2690</v>
      </c>
      <c r="O2520" s="442" t="s">
        <v>18398</v>
      </c>
    </row>
    <row r="2521" spans="1:15" s="442" customFormat="1" hidden="1" outlineLevel="1">
      <c r="A2521" s="442" t="s">
        <v>18399</v>
      </c>
      <c r="B2521" s="442" t="s">
        <v>18400</v>
      </c>
      <c r="C2521" s="442" t="s">
        <v>18400</v>
      </c>
      <c r="D2521" s="442" t="s">
        <v>18400</v>
      </c>
      <c r="E2521" s="442" t="s">
        <v>18388</v>
      </c>
      <c r="F2521" s="442">
        <v>3</v>
      </c>
      <c r="G2521" s="546">
        <v>36892</v>
      </c>
      <c r="H2521" s="546">
        <v>55153</v>
      </c>
      <c r="I2521" s="546">
        <v>39610</v>
      </c>
      <c r="J2521" s="442" t="s">
        <v>16075</v>
      </c>
      <c r="K2521" s="442">
        <v>1</v>
      </c>
      <c r="L2521" s="442" t="s">
        <v>2464</v>
      </c>
      <c r="M2521" s="442" t="s">
        <v>18401</v>
      </c>
      <c r="N2521" s="442" t="s">
        <v>2690</v>
      </c>
      <c r="O2521" s="442" t="s">
        <v>18402</v>
      </c>
    </row>
    <row r="2522" spans="1:15" s="442" customFormat="1" hidden="1" outlineLevel="1">
      <c r="A2522" s="442" t="s">
        <v>18403</v>
      </c>
      <c r="B2522" s="442" t="s">
        <v>18404</v>
      </c>
      <c r="C2522" s="442" t="s">
        <v>18404</v>
      </c>
      <c r="D2522" s="442" t="s">
        <v>18405</v>
      </c>
      <c r="E2522" s="442" t="s">
        <v>18388</v>
      </c>
      <c r="F2522" s="442">
        <v>3</v>
      </c>
      <c r="G2522" s="546">
        <v>36892</v>
      </c>
      <c r="H2522" s="546">
        <v>55153</v>
      </c>
      <c r="I2522" s="546">
        <v>39610</v>
      </c>
      <c r="J2522" s="442" t="s">
        <v>16075</v>
      </c>
      <c r="K2522" s="442">
        <v>1</v>
      </c>
      <c r="L2522" s="442" t="s">
        <v>2464</v>
      </c>
      <c r="M2522" s="442" t="s">
        <v>18406</v>
      </c>
      <c r="N2522" s="442" t="s">
        <v>2690</v>
      </c>
      <c r="O2522" s="442" t="s">
        <v>18407</v>
      </c>
    </row>
    <row r="2523" spans="1:15" s="442" customFormat="1" hidden="1" outlineLevel="1">
      <c r="A2523" s="442" t="s">
        <v>18408</v>
      </c>
      <c r="B2523" s="442" t="s">
        <v>18409</v>
      </c>
      <c r="C2523" s="442" t="s">
        <v>18409</v>
      </c>
      <c r="D2523" s="442" t="s">
        <v>18409</v>
      </c>
      <c r="E2523" s="442" t="s">
        <v>18388</v>
      </c>
      <c r="F2523" s="442">
        <v>3</v>
      </c>
      <c r="G2523" s="546">
        <v>36892</v>
      </c>
      <c r="H2523" s="546">
        <v>55153</v>
      </c>
      <c r="I2523" s="546">
        <v>39610</v>
      </c>
      <c r="J2523" s="442" t="s">
        <v>16075</v>
      </c>
      <c r="K2523" s="442">
        <v>1</v>
      </c>
      <c r="L2523" s="442" t="s">
        <v>2464</v>
      </c>
      <c r="M2523" s="442" t="s">
        <v>18410</v>
      </c>
      <c r="N2523" s="442" t="s">
        <v>2690</v>
      </c>
      <c r="O2523" s="442" t="s">
        <v>18411</v>
      </c>
    </row>
    <row r="2524" spans="1:15" s="442" customFormat="1" hidden="1" outlineLevel="1">
      <c r="A2524" s="442" t="s">
        <v>18412</v>
      </c>
      <c r="B2524" s="442" t="s">
        <v>18413</v>
      </c>
      <c r="C2524" s="442" t="s">
        <v>18413</v>
      </c>
      <c r="D2524" s="442" t="s">
        <v>18413</v>
      </c>
      <c r="E2524" s="442" t="s">
        <v>18388</v>
      </c>
      <c r="F2524" s="442">
        <v>3</v>
      </c>
      <c r="G2524" s="546">
        <v>36892</v>
      </c>
      <c r="H2524" s="546">
        <v>55153</v>
      </c>
      <c r="I2524" s="546">
        <v>39610</v>
      </c>
      <c r="J2524" s="442" t="s">
        <v>16075</v>
      </c>
      <c r="K2524" s="442">
        <v>1</v>
      </c>
      <c r="L2524" s="442" t="s">
        <v>2464</v>
      </c>
      <c r="M2524" s="442" t="s">
        <v>18414</v>
      </c>
      <c r="N2524" s="442" t="s">
        <v>2690</v>
      </c>
      <c r="O2524" s="442" t="s">
        <v>18415</v>
      </c>
    </row>
    <row r="2525" spans="1:15" s="442" customFormat="1" hidden="1" outlineLevel="1">
      <c r="A2525" s="442" t="s">
        <v>18416</v>
      </c>
      <c r="B2525" s="442" t="s">
        <v>18417</v>
      </c>
      <c r="C2525" s="442" t="s">
        <v>18417</v>
      </c>
      <c r="D2525" s="442" t="s">
        <v>18417</v>
      </c>
      <c r="E2525" s="442" t="s">
        <v>18388</v>
      </c>
      <c r="F2525" s="442">
        <v>3</v>
      </c>
      <c r="G2525" s="546">
        <v>36892</v>
      </c>
      <c r="H2525" s="546">
        <v>55153</v>
      </c>
      <c r="I2525" s="546">
        <v>39610</v>
      </c>
      <c r="J2525" s="442" t="s">
        <v>16075</v>
      </c>
      <c r="K2525" s="442">
        <v>1</v>
      </c>
      <c r="L2525" s="442" t="s">
        <v>2464</v>
      </c>
      <c r="M2525" s="442" t="s">
        <v>18418</v>
      </c>
      <c r="N2525" s="442" t="s">
        <v>2690</v>
      </c>
      <c r="O2525" s="442" t="s">
        <v>18419</v>
      </c>
    </row>
    <row r="2526" spans="1:15" s="442" customFormat="1" hidden="1" outlineLevel="1">
      <c r="A2526" s="442" t="s">
        <v>18420</v>
      </c>
      <c r="B2526" s="442" t="s">
        <v>18421</v>
      </c>
      <c r="C2526" s="442" t="s">
        <v>18421</v>
      </c>
      <c r="D2526" s="442" t="s">
        <v>18421</v>
      </c>
      <c r="E2526" s="442" t="s">
        <v>18388</v>
      </c>
      <c r="F2526" s="442">
        <v>3</v>
      </c>
      <c r="G2526" s="546">
        <v>36892</v>
      </c>
      <c r="H2526" s="546">
        <v>55153</v>
      </c>
      <c r="I2526" s="546">
        <v>39610</v>
      </c>
      <c r="J2526" s="442" t="s">
        <v>16075</v>
      </c>
      <c r="K2526" s="442">
        <v>1</v>
      </c>
      <c r="L2526" s="442" t="s">
        <v>2464</v>
      </c>
      <c r="M2526" s="442" t="s">
        <v>18422</v>
      </c>
      <c r="N2526" s="442" t="s">
        <v>2690</v>
      </c>
      <c r="O2526" s="442" t="s">
        <v>18423</v>
      </c>
    </row>
    <row r="2527" spans="1:15" s="442" customFormat="1" hidden="1" outlineLevel="1">
      <c r="A2527" s="442" t="s">
        <v>18424</v>
      </c>
      <c r="B2527" s="442" t="s">
        <v>18425</v>
      </c>
      <c r="C2527" s="442" t="s">
        <v>18425</v>
      </c>
      <c r="D2527" s="442" t="s">
        <v>18425</v>
      </c>
      <c r="E2527" s="442" t="s">
        <v>18388</v>
      </c>
      <c r="F2527" s="442">
        <v>3</v>
      </c>
      <c r="G2527" s="546">
        <v>36892</v>
      </c>
      <c r="H2527" s="546">
        <v>55153</v>
      </c>
      <c r="I2527" s="546">
        <v>39610</v>
      </c>
      <c r="J2527" s="442" t="s">
        <v>16075</v>
      </c>
      <c r="K2527" s="442">
        <v>1</v>
      </c>
      <c r="L2527" s="442" t="s">
        <v>2464</v>
      </c>
      <c r="M2527" s="442" t="s">
        <v>18426</v>
      </c>
      <c r="N2527" s="442" t="s">
        <v>2690</v>
      </c>
      <c r="O2527" s="442" t="s">
        <v>18427</v>
      </c>
    </row>
    <row r="2528" spans="1:15" s="442" customFormat="1" hidden="1" outlineLevel="1">
      <c r="A2528" s="442" t="s">
        <v>2654</v>
      </c>
      <c r="B2528" s="442" t="s">
        <v>18428</v>
      </c>
      <c r="C2528" s="442" t="s">
        <v>18428</v>
      </c>
      <c r="D2528" s="442" t="s">
        <v>18428</v>
      </c>
      <c r="E2528" s="442" t="s">
        <v>2665</v>
      </c>
      <c r="F2528" s="442">
        <v>1</v>
      </c>
      <c r="G2528" s="546">
        <v>36892</v>
      </c>
      <c r="H2528" s="546">
        <v>55153</v>
      </c>
      <c r="I2528" s="546">
        <v>39610</v>
      </c>
      <c r="J2528" s="442" t="s">
        <v>16075</v>
      </c>
      <c r="K2528" s="442">
        <v>1</v>
      </c>
      <c r="L2528" s="442" t="s">
        <v>2464</v>
      </c>
      <c r="M2528" s="442" t="s">
        <v>18429</v>
      </c>
      <c r="N2528" s="442" t="s">
        <v>2689</v>
      </c>
      <c r="O2528" s="442" t="s">
        <v>18430</v>
      </c>
    </row>
    <row r="2529" spans="1:15" s="442" customFormat="1" hidden="1" outlineLevel="1">
      <c r="A2529" s="442" t="s">
        <v>18431</v>
      </c>
      <c r="B2529" s="442" t="s">
        <v>18432</v>
      </c>
      <c r="C2529" s="442" t="s">
        <v>18432</v>
      </c>
      <c r="D2529" s="442" t="s">
        <v>18432</v>
      </c>
      <c r="E2529" s="442" t="s">
        <v>2654</v>
      </c>
      <c r="F2529" s="442">
        <v>2</v>
      </c>
      <c r="G2529" s="546">
        <v>36892</v>
      </c>
      <c r="H2529" s="546">
        <v>55153</v>
      </c>
      <c r="I2529" s="546">
        <v>39610</v>
      </c>
      <c r="J2529" s="442" t="s">
        <v>16075</v>
      </c>
      <c r="K2529" s="442">
        <v>1</v>
      </c>
      <c r="L2529" s="442" t="s">
        <v>2464</v>
      </c>
      <c r="M2529" s="442" t="s">
        <v>18433</v>
      </c>
      <c r="N2529" s="442" t="s">
        <v>2689</v>
      </c>
      <c r="O2529" s="442" t="s">
        <v>18434</v>
      </c>
    </row>
    <row r="2530" spans="1:15" s="442" customFormat="1" hidden="1" outlineLevel="1">
      <c r="A2530" s="442" t="s">
        <v>18435</v>
      </c>
      <c r="B2530" s="442" t="s">
        <v>18436</v>
      </c>
      <c r="C2530" s="442" t="s">
        <v>18436</v>
      </c>
      <c r="D2530" s="442" t="s">
        <v>18436</v>
      </c>
      <c r="E2530" s="442" t="s">
        <v>18431</v>
      </c>
      <c r="F2530" s="442">
        <v>3</v>
      </c>
      <c r="G2530" s="546">
        <v>36892</v>
      </c>
      <c r="H2530" s="546">
        <v>55153</v>
      </c>
      <c r="I2530" s="546">
        <v>39610</v>
      </c>
      <c r="J2530" s="442" t="s">
        <v>16075</v>
      </c>
      <c r="K2530" s="442">
        <v>1</v>
      </c>
      <c r="L2530" s="442" t="s">
        <v>2464</v>
      </c>
      <c r="M2530" s="442" t="s">
        <v>18437</v>
      </c>
      <c r="N2530" s="442" t="s">
        <v>2690</v>
      </c>
      <c r="O2530" s="442" t="s">
        <v>18438</v>
      </c>
    </row>
    <row r="2531" spans="1:15" s="442" customFormat="1" hidden="1" outlineLevel="1">
      <c r="A2531" s="442" t="s">
        <v>18439</v>
      </c>
      <c r="B2531" s="442" t="s">
        <v>18440</v>
      </c>
      <c r="C2531" s="442" t="s">
        <v>18440</v>
      </c>
      <c r="D2531" s="442" t="s">
        <v>18440</v>
      </c>
      <c r="E2531" s="442" t="s">
        <v>18431</v>
      </c>
      <c r="F2531" s="442">
        <v>3</v>
      </c>
      <c r="G2531" s="546">
        <v>36892</v>
      </c>
      <c r="H2531" s="546">
        <v>55153</v>
      </c>
      <c r="I2531" s="546">
        <v>39610</v>
      </c>
      <c r="J2531" s="442" t="s">
        <v>16075</v>
      </c>
      <c r="K2531" s="442">
        <v>1</v>
      </c>
      <c r="L2531" s="442" t="s">
        <v>2464</v>
      </c>
      <c r="M2531" s="442" t="s">
        <v>18441</v>
      </c>
      <c r="N2531" s="442" t="s">
        <v>2690</v>
      </c>
      <c r="O2531" s="442" t="s">
        <v>18442</v>
      </c>
    </row>
    <row r="2532" spans="1:15" s="442" customFormat="1" hidden="1" outlineLevel="1">
      <c r="A2532" s="442" t="s">
        <v>18443</v>
      </c>
      <c r="B2532" s="442" t="s">
        <v>18444</v>
      </c>
      <c r="C2532" s="442" t="s">
        <v>18444</v>
      </c>
      <c r="D2532" s="442" t="s">
        <v>18444</v>
      </c>
      <c r="E2532" s="442" t="s">
        <v>18431</v>
      </c>
      <c r="F2532" s="442">
        <v>3</v>
      </c>
      <c r="G2532" s="546">
        <v>36892</v>
      </c>
      <c r="H2532" s="546">
        <v>55153</v>
      </c>
      <c r="I2532" s="546">
        <v>39610</v>
      </c>
      <c r="J2532" s="442" t="s">
        <v>16075</v>
      </c>
      <c r="K2532" s="442">
        <v>1</v>
      </c>
      <c r="L2532" s="442" t="s">
        <v>2464</v>
      </c>
      <c r="M2532" s="442" t="s">
        <v>18445</v>
      </c>
      <c r="N2532" s="442" t="s">
        <v>2690</v>
      </c>
      <c r="O2532" s="442" t="s">
        <v>18446</v>
      </c>
    </row>
    <row r="2533" spans="1:15" s="442" customFormat="1" hidden="1" outlineLevel="1">
      <c r="A2533" s="442" t="s">
        <v>18447</v>
      </c>
      <c r="B2533" s="442" t="s">
        <v>18448</v>
      </c>
      <c r="C2533" s="442" t="s">
        <v>18448</v>
      </c>
      <c r="D2533" s="442" t="s">
        <v>18448</v>
      </c>
      <c r="E2533" s="442" t="s">
        <v>18431</v>
      </c>
      <c r="F2533" s="442">
        <v>3</v>
      </c>
      <c r="G2533" s="546">
        <v>36892</v>
      </c>
      <c r="H2533" s="546">
        <v>55153</v>
      </c>
      <c r="I2533" s="546">
        <v>39610</v>
      </c>
      <c r="J2533" s="442" t="s">
        <v>16075</v>
      </c>
      <c r="K2533" s="442">
        <v>1</v>
      </c>
      <c r="L2533" s="442" t="s">
        <v>2464</v>
      </c>
      <c r="M2533" s="442" t="s">
        <v>18449</v>
      </c>
      <c r="N2533" s="442" t="s">
        <v>2690</v>
      </c>
      <c r="O2533" s="442" t="s">
        <v>18450</v>
      </c>
    </row>
    <row r="2534" spans="1:15" s="442" customFormat="1" hidden="1" outlineLevel="1">
      <c r="A2534" s="442" t="s">
        <v>18451</v>
      </c>
      <c r="B2534" s="442" t="s">
        <v>18452</v>
      </c>
      <c r="C2534" s="442" t="s">
        <v>18452</v>
      </c>
      <c r="D2534" s="442" t="s">
        <v>18452</v>
      </c>
      <c r="E2534" s="442" t="s">
        <v>18431</v>
      </c>
      <c r="F2534" s="442">
        <v>3</v>
      </c>
      <c r="G2534" s="546">
        <v>36892</v>
      </c>
      <c r="H2534" s="546">
        <v>55153</v>
      </c>
      <c r="I2534" s="546">
        <v>39610</v>
      </c>
      <c r="J2534" s="442" t="s">
        <v>16075</v>
      </c>
      <c r="K2534" s="442">
        <v>1</v>
      </c>
      <c r="L2534" s="442" t="s">
        <v>2464</v>
      </c>
      <c r="M2534" s="442" t="s">
        <v>18453</v>
      </c>
      <c r="N2534" s="442" t="s">
        <v>2690</v>
      </c>
      <c r="O2534" s="442" t="s">
        <v>18454</v>
      </c>
    </row>
    <row r="2535" spans="1:15" s="442" customFormat="1" hidden="1" outlineLevel="1">
      <c r="A2535" s="442" t="s">
        <v>18455</v>
      </c>
      <c r="B2535" s="442" t="s">
        <v>18456</v>
      </c>
      <c r="C2535" s="442" t="s">
        <v>18456</v>
      </c>
      <c r="D2535" s="442" t="s">
        <v>18456</v>
      </c>
      <c r="E2535" s="442" t="s">
        <v>18431</v>
      </c>
      <c r="F2535" s="442">
        <v>3</v>
      </c>
      <c r="G2535" s="546">
        <v>36892</v>
      </c>
      <c r="H2535" s="546">
        <v>55153</v>
      </c>
      <c r="I2535" s="546">
        <v>39610</v>
      </c>
      <c r="J2535" s="442" t="s">
        <v>16075</v>
      </c>
      <c r="K2535" s="442">
        <v>1</v>
      </c>
      <c r="L2535" s="442" t="s">
        <v>2464</v>
      </c>
      <c r="M2535" s="442" t="s">
        <v>18457</v>
      </c>
      <c r="N2535" s="442" t="s">
        <v>2690</v>
      </c>
      <c r="O2535" s="442" t="s">
        <v>18458</v>
      </c>
    </row>
    <row r="2536" spans="1:15" s="442" customFormat="1" hidden="1" outlineLevel="1">
      <c r="A2536" s="442" t="s">
        <v>18459</v>
      </c>
      <c r="B2536" s="442" t="s">
        <v>18460</v>
      </c>
      <c r="C2536" s="442" t="s">
        <v>18460</v>
      </c>
      <c r="D2536" s="442" t="s">
        <v>18460</v>
      </c>
      <c r="E2536" s="442" t="s">
        <v>18431</v>
      </c>
      <c r="F2536" s="442">
        <v>3</v>
      </c>
      <c r="G2536" s="546">
        <v>36892</v>
      </c>
      <c r="H2536" s="546">
        <v>55153</v>
      </c>
      <c r="I2536" s="546">
        <v>39610</v>
      </c>
      <c r="J2536" s="442" t="s">
        <v>16075</v>
      </c>
      <c r="K2536" s="442">
        <v>1</v>
      </c>
      <c r="L2536" s="442" t="s">
        <v>2464</v>
      </c>
      <c r="M2536" s="442" t="s">
        <v>18461</v>
      </c>
      <c r="N2536" s="442" t="s">
        <v>2690</v>
      </c>
      <c r="O2536" s="442" t="s">
        <v>18462</v>
      </c>
    </row>
    <row r="2537" spans="1:15" s="442" customFormat="1" hidden="1" outlineLevel="1">
      <c r="A2537" s="442" t="s">
        <v>18463</v>
      </c>
      <c r="B2537" s="442" t="s">
        <v>18464</v>
      </c>
      <c r="C2537" s="442" t="s">
        <v>18464</v>
      </c>
      <c r="D2537" s="442" t="s">
        <v>18464</v>
      </c>
      <c r="E2537" s="442" t="s">
        <v>18431</v>
      </c>
      <c r="F2537" s="442">
        <v>3</v>
      </c>
      <c r="G2537" s="546">
        <v>36892</v>
      </c>
      <c r="H2537" s="546">
        <v>55153</v>
      </c>
      <c r="I2537" s="546">
        <v>39610</v>
      </c>
      <c r="J2537" s="442" t="s">
        <v>16075</v>
      </c>
      <c r="K2537" s="442">
        <v>1</v>
      </c>
      <c r="L2537" s="442" t="s">
        <v>2464</v>
      </c>
      <c r="M2537" s="442" t="s">
        <v>18465</v>
      </c>
      <c r="N2537" s="442" t="s">
        <v>2690</v>
      </c>
      <c r="O2537" s="442" t="s">
        <v>18466</v>
      </c>
    </row>
    <row r="2538" spans="1:15" s="442" customFormat="1" hidden="1" outlineLevel="1">
      <c r="A2538" s="442" t="s">
        <v>18467</v>
      </c>
      <c r="B2538" s="442" t="s">
        <v>18468</v>
      </c>
      <c r="C2538" s="442" t="s">
        <v>18468</v>
      </c>
      <c r="D2538" s="442" t="s">
        <v>18468</v>
      </c>
      <c r="E2538" s="442" t="s">
        <v>2654</v>
      </c>
      <c r="F2538" s="442">
        <v>2</v>
      </c>
      <c r="G2538" s="546">
        <v>36892</v>
      </c>
      <c r="H2538" s="546">
        <v>55153</v>
      </c>
      <c r="I2538" s="546">
        <v>39610</v>
      </c>
      <c r="J2538" s="442" t="s">
        <v>16075</v>
      </c>
      <c r="K2538" s="442">
        <v>1</v>
      </c>
      <c r="L2538" s="442" t="s">
        <v>2464</v>
      </c>
      <c r="M2538" s="442" t="s">
        <v>18469</v>
      </c>
      <c r="N2538" s="442" t="s">
        <v>2689</v>
      </c>
      <c r="O2538" s="442" t="s">
        <v>18470</v>
      </c>
    </row>
    <row r="2539" spans="1:15" s="442" customFormat="1" hidden="1" outlineLevel="1">
      <c r="A2539" s="442" t="s">
        <v>18471</v>
      </c>
      <c r="B2539" s="442" t="s">
        <v>18472</v>
      </c>
      <c r="C2539" s="442" t="s">
        <v>18472</v>
      </c>
      <c r="D2539" s="442" t="s">
        <v>18472</v>
      </c>
      <c r="E2539" s="442" t="s">
        <v>18467</v>
      </c>
      <c r="F2539" s="442">
        <v>3</v>
      </c>
      <c r="G2539" s="546">
        <v>36892</v>
      </c>
      <c r="H2539" s="546">
        <v>55153</v>
      </c>
      <c r="I2539" s="546">
        <v>39610</v>
      </c>
      <c r="J2539" s="442" t="s">
        <v>16075</v>
      </c>
      <c r="K2539" s="442">
        <v>1</v>
      </c>
      <c r="L2539" s="442" t="s">
        <v>2464</v>
      </c>
      <c r="M2539" s="442" t="s">
        <v>18473</v>
      </c>
      <c r="N2539" s="442" t="s">
        <v>2689</v>
      </c>
      <c r="O2539" s="442" t="s">
        <v>18474</v>
      </c>
    </row>
    <row r="2540" spans="1:15" s="442" customFormat="1" hidden="1" outlineLevel="1">
      <c r="A2540" s="442" t="s">
        <v>18475</v>
      </c>
      <c r="B2540" s="442" t="s">
        <v>18476</v>
      </c>
      <c r="C2540" s="442" t="s">
        <v>18476</v>
      </c>
      <c r="D2540" s="442" t="s">
        <v>18476</v>
      </c>
      <c r="E2540" s="442" t="s">
        <v>18471</v>
      </c>
      <c r="F2540" s="442">
        <v>4</v>
      </c>
      <c r="G2540" s="546">
        <v>36892</v>
      </c>
      <c r="H2540" s="546">
        <v>55153</v>
      </c>
      <c r="I2540" s="546">
        <v>39610</v>
      </c>
      <c r="J2540" s="442" t="s">
        <v>16075</v>
      </c>
      <c r="K2540" s="442">
        <v>1</v>
      </c>
      <c r="L2540" s="442" t="s">
        <v>2464</v>
      </c>
      <c r="M2540" s="442" t="s">
        <v>18477</v>
      </c>
      <c r="N2540" s="442" t="s">
        <v>2690</v>
      </c>
      <c r="O2540" s="442" t="s">
        <v>18478</v>
      </c>
    </row>
    <row r="2541" spans="1:15" s="442" customFormat="1" hidden="1" outlineLevel="1">
      <c r="A2541" s="442" t="s">
        <v>18479</v>
      </c>
      <c r="B2541" s="442" t="s">
        <v>18480</v>
      </c>
      <c r="C2541" s="442" t="s">
        <v>18480</v>
      </c>
      <c r="D2541" s="442" t="s">
        <v>18480</v>
      </c>
      <c r="E2541" s="442" t="s">
        <v>18471</v>
      </c>
      <c r="F2541" s="442">
        <v>4</v>
      </c>
      <c r="G2541" s="546">
        <v>36892</v>
      </c>
      <c r="H2541" s="546">
        <v>55153</v>
      </c>
      <c r="I2541" s="546">
        <v>39610</v>
      </c>
      <c r="J2541" s="442" t="s">
        <v>16075</v>
      </c>
      <c r="K2541" s="442">
        <v>1</v>
      </c>
      <c r="L2541" s="442" t="s">
        <v>2464</v>
      </c>
      <c r="M2541" s="442" t="s">
        <v>18481</v>
      </c>
      <c r="N2541" s="442" t="s">
        <v>2690</v>
      </c>
      <c r="O2541" s="442" t="s">
        <v>18482</v>
      </c>
    </row>
    <row r="2542" spans="1:15" s="442" customFormat="1" hidden="1" outlineLevel="1">
      <c r="A2542" s="442" t="s">
        <v>18483</v>
      </c>
      <c r="B2542" s="442" t="s">
        <v>18484</v>
      </c>
      <c r="C2542" s="442" t="s">
        <v>18484</v>
      </c>
      <c r="D2542" s="442" t="s">
        <v>18484</v>
      </c>
      <c r="E2542" s="442" t="s">
        <v>18471</v>
      </c>
      <c r="F2542" s="442">
        <v>4</v>
      </c>
      <c r="G2542" s="546">
        <v>36892</v>
      </c>
      <c r="H2542" s="546">
        <v>55153</v>
      </c>
      <c r="I2542" s="546">
        <v>39610</v>
      </c>
      <c r="J2542" s="442" t="s">
        <v>16075</v>
      </c>
      <c r="K2542" s="442">
        <v>1</v>
      </c>
      <c r="L2542" s="442" t="s">
        <v>2464</v>
      </c>
      <c r="M2542" s="442" t="s">
        <v>18485</v>
      </c>
      <c r="N2542" s="442" t="s">
        <v>2690</v>
      </c>
      <c r="O2542" s="442" t="s">
        <v>18486</v>
      </c>
    </row>
    <row r="2543" spans="1:15" s="442" customFormat="1" hidden="1" outlineLevel="1">
      <c r="A2543" s="442" t="s">
        <v>18487</v>
      </c>
      <c r="B2543" s="442" t="s">
        <v>18488</v>
      </c>
      <c r="C2543" s="442" t="s">
        <v>18488</v>
      </c>
      <c r="D2543" s="442" t="s">
        <v>18488</v>
      </c>
      <c r="E2543" s="442" t="s">
        <v>18471</v>
      </c>
      <c r="F2543" s="442">
        <v>4</v>
      </c>
      <c r="G2543" s="546">
        <v>36892</v>
      </c>
      <c r="H2543" s="546">
        <v>55153</v>
      </c>
      <c r="I2543" s="546">
        <v>39610</v>
      </c>
      <c r="J2543" s="442" t="s">
        <v>16075</v>
      </c>
      <c r="K2543" s="442">
        <v>1</v>
      </c>
      <c r="L2543" s="442" t="s">
        <v>2464</v>
      </c>
      <c r="M2543" s="442" t="s">
        <v>18489</v>
      </c>
      <c r="N2543" s="442" t="s">
        <v>2690</v>
      </c>
      <c r="O2543" s="442" t="s">
        <v>18490</v>
      </c>
    </row>
    <row r="2544" spans="1:15" s="442" customFormat="1" hidden="1" outlineLevel="1">
      <c r="A2544" s="442" t="s">
        <v>18491</v>
      </c>
      <c r="B2544" s="442" t="s">
        <v>18492</v>
      </c>
      <c r="C2544" s="442" t="s">
        <v>18492</v>
      </c>
      <c r="D2544" s="442" t="s">
        <v>18492</v>
      </c>
      <c r="E2544" s="442" t="s">
        <v>18471</v>
      </c>
      <c r="F2544" s="442">
        <v>4</v>
      </c>
      <c r="G2544" s="546">
        <v>36892</v>
      </c>
      <c r="H2544" s="546">
        <v>55153</v>
      </c>
      <c r="I2544" s="546">
        <v>39610</v>
      </c>
      <c r="J2544" s="442" t="s">
        <v>16075</v>
      </c>
      <c r="K2544" s="442">
        <v>1</v>
      </c>
      <c r="L2544" s="442" t="s">
        <v>2464</v>
      </c>
      <c r="M2544" s="442" t="s">
        <v>18493</v>
      </c>
      <c r="N2544" s="442" t="s">
        <v>2690</v>
      </c>
      <c r="O2544" s="442" t="s">
        <v>18494</v>
      </c>
    </row>
    <row r="2545" spans="1:15" s="442" customFormat="1" hidden="1" outlineLevel="1">
      <c r="A2545" s="442" t="s">
        <v>18495</v>
      </c>
      <c r="B2545" s="442" t="s">
        <v>18496</v>
      </c>
      <c r="C2545" s="442" t="s">
        <v>18496</v>
      </c>
      <c r="D2545" s="442" t="s">
        <v>18496</v>
      </c>
      <c r="E2545" s="442" t="s">
        <v>18467</v>
      </c>
      <c r="F2545" s="442">
        <v>3</v>
      </c>
      <c r="G2545" s="546">
        <v>36892</v>
      </c>
      <c r="H2545" s="546">
        <v>55153</v>
      </c>
      <c r="I2545" s="546">
        <v>39610</v>
      </c>
      <c r="J2545" s="442" t="s">
        <v>16075</v>
      </c>
      <c r="K2545" s="442">
        <v>1</v>
      </c>
      <c r="L2545" s="442" t="s">
        <v>2464</v>
      </c>
      <c r="M2545" s="442" t="s">
        <v>18497</v>
      </c>
      <c r="N2545" s="442" t="s">
        <v>2690</v>
      </c>
      <c r="O2545" s="442" t="s">
        <v>18498</v>
      </c>
    </row>
    <row r="2546" spans="1:15" s="442" customFormat="1" hidden="1" outlineLevel="1">
      <c r="A2546" s="442" t="s">
        <v>18499</v>
      </c>
      <c r="B2546" s="442" t="s">
        <v>18500</v>
      </c>
      <c r="C2546" s="442" t="s">
        <v>18500</v>
      </c>
      <c r="D2546" s="442" t="s">
        <v>18500</v>
      </c>
      <c r="E2546" s="442" t="s">
        <v>18467</v>
      </c>
      <c r="F2546" s="442">
        <v>3</v>
      </c>
      <c r="G2546" s="546">
        <v>36892</v>
      </c>
      <c r="H2546" s="546">
        <v>55153</v>
      </c>
      <c r="I2546" s="546">
        <v>39610</v>
      </c>
      <c r="J2546" s="442" t="s">
        <v>16075</v>
      </c>
      <c r="K2546" s="442">
        <v>1</v>
      </c>
      <c r="L2546" s="442" t="s">
        <v>2464</v>
      </c>
      <c r="M2546" s="442" t="s">
        <v>18501</v>
      </c>
      <c r="N2546" s="442" t="s">
        <v>2690</v>
      </c>
      <c r="O2546" s="442" t="s">
        <v>18502</v>
      </c>
    </row>
    <row r="2547" spans="1:15" s="442" customFormat="1" hidden="1" outlineLevel="1">
      <c r="A2547" s="442" t="s">
        <v>18503</v>
      </c>
      <c r="B2547" s="442" t="s">
        <v>18504</v>
      </c>
      <c r="C2547" s="442" t="s">
        <v>18504</v>
      </c>
      <c r="D2547" s="442" t="s">
        <v>18505</v>
      </c>
      <c r="E2547" s="442" t="s">
        <v>18467</v>
      </c>
      <c r="F2547" s="442">
        <v>3</v>
      </c>
      <c r="G2547" s="546">
        <v>36892</v>
      </c>
      <c r="H2547" s="546">
        <v>55153</v>
      </c>
      <c r="I2547" s="546">
        <v>39610</v>
      </c>
      <c r="J2547" s="442" t="s">
        <v>16075</v>
      </c>
      <c r="K2547" s="442">
        <v>1</v>
      </c>
      <c r="L2547" s="442" t="s">
        <v>2464</v>
      </c>
      <c r="M2547" s="442" t="s">
        <v>18506</v>
      </c>
      <c r="N2547" s="442" t="s">
        <v>2689</v>
      </c>
      <c r="O2547" s="442" t="s">
        <v>18507</v>
      </c>
    </row>
    <row r="2548" spans="1:15" s="442" customFormat="1" hidden="1" outlineLevel="1">
      <c r="A2548" s="442" t="s">
        <v>18508</v>
      </c>
      <c r="B2548" s="442" t="s">
        <v>18509</v>
      </c>
      <c r="C2548" s="442" t="s">
        <v>18509</v>
      </c>
      <c r="D2548" s="442" t="s">
        <v>18510</v>
      </c>
      <c r="E2548" s="442" t="s">
        <v>18503</v>
      </c>
      <c r="F2548" s="442">
        <v>4</v>
      </c>
      <c r="G2548" s="546">
        <v>36892</v>
      </c>
      <c r="H2548" s="546">
        <v>55153</v>
      </c>
      <c r="I2548" s="546">
        <v>39610</v>
      </c>
      <c r="J2548" s="442" t="s">
        <v>16075</v>
      </c>
      <c r="K2548" s="442">
        <v>1</v>
      </c>
      <c r="L2548" s="442" t="s">
        <v>2464</v>
      </c>
      <c r="M2548" s="442" t="s">
        <v>18511</v>
      </c>
      <c r="N2548" s="442" t="s">
        <v>2690</v>
      </c>
      <c r="O2548" s="442" t="s">
        <v>18512</v>
      </c>
    </row>
    <row r="2549" spans="1:15" s="442" customFormat="1" hidden="1" outlineLevel="1">
      <c r="A2549" s="442" t="s">
        <v>18513</v>
      </c>
      <c r="B2549" s="442" t="s">
        <v>18514</v>
      </c>
      <c r="C2549" s="442" t="s">
        <v>18514</v>
      </c>
      <c r="D2549" s="442" t="s">
        <v>18514</v>
      </c>
      <c r="E2549" s="442" t="s">
        <v>18503</v>
      </c>
      <c r="F2549" s="442">
        <v>4</v>
      </c>
      <c r="G2549" s="546">
        <v>36892</v>
      </c>
      <c r="H2549" s="546">
        <v>55153</v>
      </c>
      <c r="I2549" s="546">
        <v>39610</v>
      </c>
      <c r="J2549" s="442" t="s">
        <v>16075</v>
      </c>
      <c r="K2549" s="442">
        <v>1</v>
      </c>
      <c r="L2549" s="442" t="s">
        <v>2464</v>
      </c>
      <c r="M2549" s="442" t="s">
        <v>18515</v>
      </c>
      <c r="N2549" s="442" t="s">
        <v>2690</v>
      </c>
      <c r="O2549" s="442" t="s">
        <v>18516</v>
      </c>
    </row>
    <row r="2550" spans="1:15" s="442" customFormat="1" hidden="1" outlineLevel="1">
      <c r="A2550" s="442" t="s">
        <v>18517</v>
      </c>
      <c r="B2550" s="442" t="s">
        <v>18518</v>
      </c>
      <c r="C2550" s="442" t="s">
        <v>18518</v>
      </c>
      <c r="D2550" s="442" t="s">
        <v>18518</v>
      </c>
      <c r="E2550" s="442" t="s">
        <v>18467</v>
      </c>
      <c r="F2550" s="442">
        <v>3</v>
      </c>
      <c r="G2550" s="546">
        <v>36892</v>
      </c>
      <c r="H2550" s="546">
        <v>55153</v>
      </c>
      <c r="I2550" s="546">
        <v>39610</v>
      </c>
      <c r="J2550" s="442" t="s">
        <v>16075</v>
      </c>
      <c r="K2550" s="442">
        <v>1</v>
      </c>
      <c r="L2550" s="442" t="s">
        <v>2464</v>
      </c>
      <c r="M2550" s="442" t="s">
        <v>18519</v>
      </c>
      <c r="N2550" s="442" t="s">
        <v>2690</v>
      </c>
      <c r="O2550" s="442" t="s">
        <v>18520</v>
      </c>
    </row>
    <row r="2551" spans="1:15" s="442" customFormat="1" hidden="1" outlineLevel="1">
      <c r="A2551" s="442" t="s">
        <v>18521</v>
      </c>
      <c r="B2551" s="442" t="s">
        <v>18522</v>
      </c>
      <c r="C2551" s="442" t="s">
        <v>18522</v>
      </c>
      <c r="D2551" s="442" t="s">
        <v>18522</v>
      </c>
      <c r="E2551" s="442" t="s">
        <v>18467</v>
      </c>
      <c r="F2551" s="442">
        <v>3</v>
      </c>
      <c r="G2551" s="546">
        <v>36892</v>
      </c>
      <c r="H2551" s="546">
        <v>55153</v>
      </c>
      <c r="I2551" s="546">
        <v>39610</v>
      </c>
      <c r="J2551" s="442" t="s">
        <v>16075</v>
      </c>
      <c r="K2551" s="442">
        <v>1</v>
      </c>
      <c r="L2551" s="442" t="s">
        <v>2464</v>
      </c>
      <c r="M2551" s="442" t="s">
        <v>18523</v>
      </c>
      <c r="N2551" s="442" t="s">
        <v>2690</v>
      </c>
      <c r="O2551" s="442" t="s">
        <v>18524</v>
      </c>
    </row>
    <row r="2552" spans="1:15" s="442" customFormat="1" hidden="1" outlineLevel="1">
      <c r="A2552" s="442" t="s">
        <v>18525</v>
      </c>
      <c r="B2552" s="442" t="s">
        <v>18526</v>
      </c>
      <c r="C2552" s="442" t="s">
        <v>18526</v>
      </c>
      <c r="D2552" s="442" t="s">
        <v>18526</v>
      </c>
      <c r="E2552" s="442" t="s">
        <v>18467</v>
      </c>
      <c r="F2552" s="442">
        <v>3</v>
      </c>
      <c r="G2552" s="546">
        <v>36892</v>
      </c>
      <c r="H2552" s="546">
        <v>55153</v>
      </c>
      <c r="I2552" s="546">
        <v>39610</v>
      </c>
      <c r="J2552" s="442" t="s">
        <v>16075</v>
      </c>
      <c r="K2552" s="442">
        <v>1</v>
      </c>
      <c r="L2552" s="442" t="s">
        <v>2464</v>
      </c>
      <c r="M2552" s="442" t="s">
        <v>18527</v>
      </c>
      <c r="N2552" s="442" t="s">
        <v>2690</v>
      </c>
      <c r="O2552" s="442" t="s">
        <v>18528</v>
      </c>
    </row>
    <row r="2553" spans="1:15" s="442" customFormat="1" hidden="1" outlineLevel="1">
      <c r="A2553" s="442" t="s">
        <v>18529</v>
      </c>
      <c r="B2553" s="442" t="s">
        <v>18530</v>
      </c>
      <c r="C2553" s="442" t="s">
        <v>18530</v>
      </c>
      <c r="D2553" s="442" t="s">
        <v>18530</v>
      </c>
      <c r="E2553" s="442" t="s">
        <v>18467</v>
      </c>
      <c r="F2553" s="442">
        <v>3</v>
      </c>
      <c r="G2553" s="546">
        <v>36892</v>
      </c>
      <c r="H2553" s="546">
        <v>55153</v>
      </c>
      <c r="I2553" s="546">
        <v>39610</v>
      </c>
      <c r="J2553" s="442" t="s">
        <v>16075</v>
      </c>
      <c r="K2553" s="442">
        <v>1</v>
      </c>
      <c r="L2553" s="442" t="s">
        <v>2464</v>
      </c>
      <c r="M2553" s="442" t="s">
        <v>18531</v>
      </c>
      <c r="N2553" s="442" t="s">
        <v>2690</v>
      </c>
      <c r="O2553" s="442" t="s">
        <v>18532</v>
      </c>
    </row>
    <row r="2554" spans="1:15" s="442" customFormat="1" hidden="1" outlineLevel="1">
      <c r="A2554" s="442" t="s">
        <v>18533</v>
      </c>
      <c r="B2554" s="442" t="s">
        <v>18534</v>
      </c>
      <c r="C2554" s="442" t="s">
        <v>18534</v>
      </c>
      <c r="D2554" s="442" t="s">
        <v>18534</v>
      </c>
      <c r="E2554" s="442" t="s">
        <v>18467</v>
      </c>
      <c r="F2554" s="442">
        <v>3</v>
      </c>
      <c r="G2554" s="546">
        <v>36892</v>
      </c>
      <c r="H2554" s="546">
        <v>55153</v>
      </c>
      <c r="I2554" s="546">
        <v>39610</v>
      </c>
      <c r="J2554" s="442" t="s">
        <v>16075</v>
      </c>
      <c r="K2554" s="442">
        <v>1</v>
      </c>
      <c r="L2554" s="442" t="s">
        <v>2464</v>
      </c>
      <c r="M2554" s="442" t="s">
        <v>18535</v>
      </c>
      <c r="N2554" s="442" t="s">
        <v>2690</v>
      </c>
      <c r="O2554" s="442" t="s">
        <v>18536</v>
      </c>
    </row>
    <row r="2555" spans="1:15" s="442" customFormat="1" hidden="1" outlineLevel="1">
      <c r="A2555" s="442" t="s">
        <v>18537</v>
      </c>
      <c r="B2555" s="442" t="s">
        <v>18538</v>
      </c>
      <c r="C2555" s="442" t="s">
        <v>18538</v>
      </c>
      <c r="D2555" s="442" t="s">
        <v>18538</v>
      </c>
      <c r="E2555" s="442" t="s">
        <v>2654</v>
      </c>
      <c r="F2555" s="442">
        <v>2</v>
      </c>
      <c r="G2555" s="546">
        <v>36892</v>
      </c>
      <c r="H2555" s="546">
        <v>55153</v>
      </c>
      <c r="I2555" s="546">
        <v>39610</v>
      </c>
      <c r="J2555" s="442" t="s">
        <v>16075</v>
      </c>
      <c r="K2555" s="442">
        <v>1</v>
      </c>
      <c r="L2555" s="442" t="s">
        <v>2464</v>
      </c>
      <c r="M2555" s="442" t="s">
        <v>18539</v>
      </c>
      <c r="N2555" s="442" t="s">
        <v>2689</v>
      </c>
      <c r="O2555" s="442" t="s">
        <v>18540</v>
      </c>
    </row>
    <row r="2556" spans="1:15" s="442" customFormat="1" hidden="1" outlineLevel="1">
      <c r="A2556" s="442" t="s">
        <v>18541</v>
      </c>
      <c r="B2556" s="442" t="s">
        <v>18538</v>
      </c>
      <c r="C2556" s="442" t="s">
        <v>18538</v>
      </c>
      <c r="D2556" s="442" t="s">
        <v>18538</v>
      </c>
      <c r="E2556" s="442" t="s">
        <v>18537</v>
      </c>
      <c r="F2556" s="442">
        <v>3</v>
      </c>
      <c r="G2556" s="546">
        <v>36892</v>
      </c>
      <c r="H2556" s="546">
        <v>55153</v>
      </c>
      <c r="I2556" s="546">
        <v>39610</v>
      </c>
      <c r="J2556" s="442" t="s">
        <v>16075</v>
      </c>
      <c r="K2556" s="442">
        <v>1</v>
      </c>
      <c r="L2556" s="442" t="s">
        <v>2464</v>
      </c>
      <c r="M2556" s="442" t="s">
        <v>18542</v>
      </c>
      <c r="N2556" s="442" t="s">
        <v>2690</v>
      </c>
      <c r="O2556" s="442" t="s">
        <v>18540</v>
      </c>
    </row>
    <row r="2557" spans="1:15" s="442" customFormat="1" hidden="1" outlineLevel="1">
      <c r="A2557" s="442" t="s">
        <v>2659</v>
      </c>
      <c r="B2557" s="442" t="s">
        <v>18543</v>
      </c>
      <c r="C2557" s="442" t="s">
        <v>18543</v>
      </c>
      <c r="D2557" s="442" t="s">
        <v>18543</v>
      </c>
      <c r="E2557" s="442" t="s">
        <v>2665</v>
      </c>
      <c r="F2557" s="442">
        <v>1</v>
      </c>
      <c r="G2557" s="546">
        <v>36892</v>
      </c>
      <c r="H2557" s="546">
        <v>55153</v>
      </c>
      <c r="I2557" s="546">
        <v>39610</v>
      </c>
      <c r="J2557" s="442" t="s">
        <v>16075</v>
      </c>
      <c r="K2557" s="442">
        <v>1</v>
      </c>
      <c r="L2557" s="442" t="s">
        <v>2464</v>
      </c>
      <c r="M2557" s="442" t="s">
        <v>18544</v>
      </c>
      <c r="N2557" s="442" t="s">
        <v>2689</v>
      </c>
      <c r="O2557" s="442" t="s">
        <v>18545</v>
      </c>
    </row>
    <row r="2558" spans="1:15" s="442" customFormat="1" hidden="1" outlineLevel="1">
      <c r="A2558" s="442" t="s">
        <v>18546</v>
      </c>
      <c r="B2558" s="442" t="s">
        <v>18547</v>
      </c>
      <c r="C2558" s="442" t="s">
        <v>18547</v>
      </c>
      <c r="D2558" s="442" t="s">
        <v>18547</v>
      </c>
      <c r="E2558" s="442" t="s">
        <v>2659</v>
      </c>
      <c r="F2558" s="442">
        <v>2</v>
      </c>
      <c r="G2558" s="546">
        <v>36892</v>
      </c>
      <c r="H2558" s="546">
        <v>55153</v>
      </c>
      <c r="I2558" s="546">
        <v>39610</v>
      </c>
      <c r="J2558" s="442" t="s">
        <v>16075</v>
      </c>
      <c r="K2558" s="442">
        <v>1</v>
      </c>
      <c r="L2558" s="442" t="s">
        <v>2464</v>
      </c>
      <c r="M2558" s="442" t="s">
        <v>18548</v>
      </c>
      <c r="N2558" s="442" t="s">
        <v>2689</v>
      </c>
      <c r="O2558" s="442" t="s">
        <v>18549</v>
      </c>
    </row>
    <row r="2559" spans="1:15" s="442" customFormat="1" hidden="1" outlineLevel="1">
      <c r="A2559" s="442" t="s">
        <v>18550</v>
      </c>
      <c r="B2559" s="442" t="s">
        <v>18551</v>
      </c>
      <c r="C2559" s="442" t="s">
        <v>18551</v>
      </c>
      <c r="D2559" s="442" t="s">
        <v>18551</v>
      </c>
      <c r="E2559" s="442" t="s">
        <v>18546</v>
      </c>
      <c r="F2559" s="442">
        <v>3</v>
      </c>
      <c r="G2559" s="546">
        <v>36892</v>
      </c>
      <c r="H2559" s="546">
        <v>55153</v>
      </c>
      <c r="I2559" s="546">
        <v>39610</v>
      </c>
      <c r="J2559" s="442" t="s">
        <v>16075</v>
      </c>
      <c r="K2559" s="442">
        <v>1</v>
      </c>
      <c r="L2559" s="442" t="s">
        <v>2464</v>
      </c>
      <c r="M2559" s="442" t="s">
        <v>18552</v>
      </c>
      <c r="N2559" s="442" t="s">
        <v>2690</v>
      </c>
      <c r="O2559" s="442" t="s">
        <v>18553</v>
      </c>
    </row>
    <row r="2560" spans="1:15" s="442" customFormat="1" hidden="1" outlineLevel="1">
      <c r="A2560" s="442" t="s">
        <v>18554</v>
      </c>
      <c r="B2560" s="442" t="s">
        <v>18555</v>
      </c>
      <c r="C2560" s="442" t="s">
        <v>18555</v>
      </c>
      <c r="D2560" s="442" t="s">
        <v>18556</v>
      </c>
      <c r="E2560" s="442" t="s">
        <v>18546</v>
      </c>
      <c r="F2560" s="442">
        <v>3</v>
      </c>
      <c r="G2560" s="546">
        <v>36892</v>
      </c>
      <c r="H2560" s="546">
        <v>55153</v>
      </c>
      <c r="I2560" s="546">
        <v>39610</v>
      </c>
      <c r="J2560" s="442" t="s">
        <v>16075</v>
      </c>
      <c r="K2560" s="442">
        <v>1</v>
      </c>
      <c r="L2560" s="442" t="s">
        <v>2464</v>
      </c>
      <c r="M2560" s="442" t="s">
        <v>18557</v>
      </c>
      <c r="N2560" s="442" t="s">
        <v>2690</v>
      </c>
      <c r="O2560" s="442" t="s">
        <v>18558</v>
      </c>
    </row>
    <row r="2561" spans="1:36" s="442" customFormat="1" hidden="1" outlineLevel="1">
      <c r="A2561" s="442" t="s">
        <v>18559</v>
      </c>
      <c r="B2561" s="442" t="s">
        <v>18560</v>
      </c>
      <c r="C2561" s="442" t="s">
        <v>18560</v>
      </c>
      <c r="D2561" s="442" t="s">
        <v>18560</v>
      </c>
      <c r="E2561" s="442" t="s">
        <v>18546</v>
      </c>
      <c r="F2561" s="442">
        <v>3</v>
      </c>
      <c r="G2561" s="546">
        <v>36892</v>
      </c>
      <c r="H2561" s="546">
        <v>55153</v>
      </c>
      <c r="I2561" s="546">
        <v>39610</v>
      </c>
      <c r="J2561" s="442" t="s">
        <v>16075</v>
      </c>
      <c r="K2561" s="442">
        <v>1</v>
      </c>
      <c r="L2561" s="442" t="s">
        <v>2464</v>
      </c>
      <c r="M2561" s="442" t="s">
        <v>18561</v>
      </c>
      <c r="N2561" s="442" t="s">
        <v>2690</v>
      </c>
      <c r="O2561" s="442" t="s">
        <v>18562</v>
      </c>
    </row>
    <row r="2562" spans="1:36" s="442" customFormat="1" hidden="1" outlineLevel="1">
      <c r="A2562" s="442" t="s">
        <v>18563</v>
      </c>
      <c r="B2562" s="442" t="s">
        <v>18564</v>
      </c>
      <c r="C2562" s="442" t="s">
        <v>18564</v>
      </c>
      <c r="D2562" s="442" t="s">
        <v>18564</v>
      </c>
      <c r="E2562" s="442" t="s">
        <v>2659</v>
      </c>
      <c r="F2562" s="442">
        <v>2</v>
      </c>
      <c r="G2562" s="546">
        <v>36892</v>
      </c>
      <c r="H2562" s="546">
        <v>55153</v>
      </c>
      <c r="I2562" s="546">
        <v>39610</v>
      </c>
      <c r="J2562" s="442" t="s">
        <v>16075</v>
      </c>
      <c r="K2562" s="442">
        <v>1</v>
      </c>
      <c r="L2562" s="442" t="s">
        <v>2464</v>
      </c>
      <c r="M2562" s="442" t="s">
        <v>18565</v>
      </c>
      <c r="N2562" s="442" t="s">
        <v>2689</v>
      </c>
      <c r="O2562" s="442" t="s">
        <v>18566</v>
      </c>
    </row>
    <row r="2563" spans="1:36" s="442" customFormat="1" hidden="1" outlineLevel="1">
      <c r="A2563" s="442" t="s">
        <v>18567</v>
      </c>
      <c r="B2563" s="442" t="s">
        <v>18564</v>
      </c>
      <c r="C2563" s="442" t="s">
        <v>18564</v>
      </c>
      <c r="D2563" s="442" t="s">
        <v>18564</v>
      </c>
      <c r="E2563" s="442" t="s">
        <v>18563</v>
      </c>
      <c r="F2563" s="442">
        <v>3</v>
      </c>
      <c r="G2563" s="546">
        <v>36892</v>
      </c>
      <c r="H2563" s="546">
        <v>55153</v>
      </c>
      <c r="I2563" s="546">
        <v>39610</v>
      </c>
      <c r="J2563" s="442" t="s">
        <v>16075</v>
      </c>
      <c r="K2563" s="442">
        <v>1</v>
      </c>
      <c r="L2563" s="442" t="s">
        <v>2464</v>
      </c>
      <c r="M2563" s="442" t="s">
        <v>18568</v>
      </c>
      <c r="N2563" s="442" t="s">
        <v>2689</v>
      </c>
      <c r="O2563" s="442" t="s">
        <v>18566</v>
      </c>
    </row>
    <row r="2564" spans="1:36" s="442" customFormat="1" hidden="1" outlineLevel="1">
      <c r="A2564" s="442" t="s">
        <v>18569</v>
      </c>
      <c r="B2564" s="442" t="s">
        <v>18570</v>
      </c>
      <c r="C2564" s="442" t="s">
        <v>18570</v>
      </c>
      <c r="D2564" s="442" t="s">
        <v>18570</v>
      </c>
      <c r="E2564" s="442" t="s">
        <v>18567</v>
      </c>
      <c r="F2564" s="442">
        <v>4</v>
      </c>
      <c r="G2564" s="546">
        <v>36892</v>
      </c>
      <c r="H2564" s="546">
        <v>55153</v>
      </c>
      <c r="I2564" s="546">
        <v>39610</v>
      </c>
      <c r="J2564" s="442" t="s">
        <v>16075</v>
      </c>
      <c r="K2564" s="442">
        <v>1</v>
      </c>
      <c r="L2564" s="442" t="s">
        <v>2464</v>
      </c>
      <c r="M2564" s="442" t="s">
        <v>18571</v>
      </c>
      <c r="N2564" s="442" t="s">
        <v>2690</v>
      </c>
      <c r="O2564" s="442" t="s">
        <v>18572</v>
      </c>
    </row>
    <row r="2565" spans="1:36" s="442" customFormat="1" hidden="1" outlineLevel="1">
      <c r="A2565" s="442" t="s">
        <v>18573</v>
      </c>
      <c r="B2565" s="442" t="s">
        <v>18574</v>
      </c>
      <c r="C2565" s="442" t="s">
        <v>18574</v>
      </c>
      <c r="D2565" s="442" t="s">
        <v>18574</v>
      </c>
      <c r="E2565" s="442" t="s">
        <v>18567</v>
      </c>
      <c r="F2565" s="442">
        <v>4</v>
      </c>
      <c r="G2565" s="546">
        <v>36892</v>
      </c>
      <c r="H2565" s="546">
        <v>55153</v>
      </c>
      <c r="I2565" s="546">
        <v>39610</v>
      </c>
      <c r="J2565" s="442" t="s">
        <v>16075</v>
      </c>
      <c r="K2565" s="442">
        <v>1</v>
      </c>
      <c r="L2565" s="442" t="s">
        <v>2464</v>
      </c>
      <c r="M2565" s="442" t="s">
        <v>18575</v>
      </c>
      <c r="N2565" s="442" t="s">
        <v>2690</v>
      </c>
      <c r="O2565" s="442" t="s">
        <v>18576</v>
      </c>
    </row>
    <row r="2566" spans="1:36" s="442" customFormat="1" hidden="1" outlineLevel="1">
      <c r="A2566" s="442" t="s">
        <v>18577</v>
      </c>
      <c r="B2566" s="442" t="s">
        <v>18578</v>
      </c>
      <c r="C2566" s="442" t="s">
        <v>18578</v>
      </c>
      <c r="D2566" s="442" t="s">
        <v>18578</v>
      </c>
      <c r="E2566" s="442" t="s">
        <v>18567</v>
      </c>
      <c r="F2566" s="442">
        <v>4</v>
      </c>
      <c r="G2566" s="546">
        <v>36892</v>
      </c>
      <c r="H2566" s="546">
        <v>55153</v>
      </c>
      <c r="I2566" s="546">
        <v>39610</v>
      </c>
      <c r="J2566" s="442" t="s">
        <v>16075</v>
      </c>
      <c r="K2566" s="442">
        <v>1</v>
      </c>
      <c r="L2566" s="442" t="s">
        <v>2464</v>
      </c>
      <c r="M2566" s="442" t="s">
        <v>18579</v>
      </c>
      <c r="N2566" s="442" t="s">
        <v>2690</v>
      </c>
      <c r="O2566" s="442" t="s">
        <v>18580</v>
      </c>
    </row>
    <row r="2567" spans="1:36" s="442" customFormat="1" hidden="1" outlineLevel="1">
      <c r="A2567" s="442" t="s">
        <v>5438</v>
      </c>
      <c r="B2567" s="442" t="s">
        <v>18581</v>
      </c>
      <c r="C2567" s="442" t="s">
        <v>18581</v>
      </c>
      <c r="D2567" s="442" t="s">
        <v>18581</v>
      </c>
      <c r="E2567" s="442" t="s">
        <v>2464</v>
      </c>
      <c r="F2567" s="442">
        <v>0</v>
      </c>
      <c r="G2567" s="546">
        <v>36892</v>
      </c>
      <c r="H2567" s="546">
        <v>55153</v>
      </c>
      <c r="I2567" s="546">
        <v>39610</v>
      </c>
      <c r="J2567" s="442" t="s">
        <v>16075</v>
      </c>
      <c r="K2567" s="442">
        <v>1</v>
      </c>
      <c r="L2567" s="442" t="s">
        <v>2464</v>
      </c>
      <c r="M2567" s="442" t="s">
        <v>18582</v>
      </c>
      <c r="N2567" s="442" t="s">
        <v>2689</v>
      </c>
      <c r="O2567" s="442" t="s">
        <v>18583</v>
      </c>
    </row>
    <row r="2568" spans="1:36" s="442" customFormat="1" hidden="1" outlineLevel="1">
      <c r="A2568" s="442" t="s">
        <v>18584</v>
      </c>
      <c r="B2568" s="442" t="s">
        <v>18581</v>
      </c>
      <c r="C2568" s="442" t="s">
        <v>18581</v>
      </c>
      <c r="D2568" s="442" t="s">
        <v>18581</v>
      </c>
      <c r="E2568" s="442" t="s">
        <v>5438</v>
      </c>
      <c r="F2568" s="442">
        <v>1</v>
      </c>
      <c r="G2568" s="546">
        <v>36892</v>
      </c>
      <c r="H2568" s="546">
        <v>55153</v>
      </c>
      <c r="I2568" s="546">
        <v>39610</v>
      </c>
      <c r="J2568" s="442" t="s">
        <v>16075</v>
      </c>
      <c r="K2568" s="442">
        <v>1</v>
      </c>
      <c r="L2568" s="442" t="s">
        <v>2464</v>
      </c>
      <c r="M2568" s="442" t="s">
        <v>18585</v>
      </c>
      <c r="N2568" s="442" t="s">
        <v>2689</v>
      </c>
      <c r="O2568" s="442" t="s">
        <v>18583</v>
      </c>
    </row>
    <row r="2569" spans="1:36" s="442" customFormat="1" hidden="1" outlineLevel="1">
      <c r="A2569" s="442" t="s">
        <v>18586</v>
      </c>
      <c r="B2569" s="442" t="s">
        <v>18581</v>
      </c>
      <c r="C2569" s="442" t="s">
        <v>18581</v>
      </c>
      <c r="D2569" s="442" t="s">
        <v>18581</v>
      </c>
      <c r="E2569" s="442" t="s">
        <v>18584</v>
      </c>
      <c r="F2569" s="442">
        <v>2</v>
      </c>
      <c r="G2569" s="546">
        <v>36892</v>
      </c>
      <c r="H2569" s="546">
        <v>55153</v>
      </c>
      <c r="I2569" s="546">
        <v>39610</v>
      </c>
      <c r="J2569" s="442" t="s">
        <v>16075</v>
      </c>
      <c r="K2569" s="442">
        <v>1</v>
      </c>
      <c r="L2569" s="442" t="s">
        <v>2464</v>
      </c>
      <c r="M2569" s="442" t="s">
        <v>18587</v>
      </c>
      <c r="N2569" s="442" t="s">
        <v>2689</v>
      </c>
      <c r="O2569" s="442" t="s">
        <v>18583</v>
      </c>
    </row>
    <row r="2570" spans="1:36" s="442" customFormat="1" hidden="1" outlineLevel="1">
      <c r="A2570" s="442" t="s">
        <v>18588</v>
      </c>
      <c r="B2570" s="442" t="s">
        <v>18581</v>
      </c>
      <c r="C2570" s="442" t="s">
        <v>18581</v>
      </c>
      <c r="D2570" s="442" t="s">
        <v>18581</v>
      </c>
      <c r="E2570" s="442" t="s">
        <v>18586</v>
      </c>
      <c r="F2570" s="442">
        <v>3</v>
      </c>
      <c r="G2570" s="546">
        <v>36892</v>
      </c>
      <c r="H2570" s="546">
        <v>55153</v>
      </c>
      <c r="I2570" s="546">
        <v>39610</v>
      </c>
      <c r="J2570" s="442" t="s">
        <v>16075</v>
      </c>
      <c r="K2570" s="442">
        <v>1</v>
      </c>
      <c r="L2570" s="442" t="s">
        <v>2464</v>
      </c>
      <c r="M2570" s="442" t="s">
        <v>18589</v>
      </c>
      <c r="N2570" s="442" t="s">
        <v>2689</v>
      </c>
      <c r="O2570" s="442" t="s">
        <v>18583</v>
      </c>
    </row>
    <row r="2571" spans="1:36" s="442" customFormat="1" hidden="1" outlineLevel="1">
      <c r="A2571" s="442" t="s">
        <v>18590</v>
      </c>
      <c r="B2571" s="442" t="s">
        <v>18591</v>
      </c>
      <c r="C2571" s="442" t="s">
        <v>18591</v>
      </c>
      <c r="D2571" s="442" t="s">
        <v>18591</v>
      </c>
      <c r="E2571" s="442" t="s">
        <v>18588</v>
      </c>
      <c r="F2571" s="442">
        <v>4</v>
      </c>
      <c r="G2571" s="546">
        <v>36892</v>
      </c>
      <c r="H2571" s="546">
        <v>55153</v>
      </c>
      <c r="I2571" s="546">
        <v>39820</v>
      </c>
      <c r="J2571" s="442" t="s">
        <v>16075</v>
      </c>
      <c r="K2571" s="442">
        <v>1</v>
      </c>
      <c r="L2571" s="442" t="s">
        <v>2464</v>
      </c>
      <c r="M2571" s="442" t="s">
        <v>18592</v>
      </c>
      <c r="N2571" s="442" t="s">
        <v>2690</v>
      </c>
      <c r="O2571" s="442" t="s">
        <v>18593</v>
      </c>
    </row>
    <row r="2572" spans="1:36" s="442" customFormat="1" hidden="1" outlineLevel="1">
      <c r="A2572" s="442" t="s">
        <v>18594</v>
      </c>
      <c r="B2572" s="442" t="s">
        <v>18595</v>
      </c>
      <c r="C2572" s="442" t="s">
        <v>18595</v>
      </c>
      <c r="D2572" s="442" t="s">
        <v>18595</v>
      </c>
      <c r="E2572" s="442" t="s">
        <v>18588</v>
      </c>
      <c r="F2572" s="442">
        <v>4</v>
      </c>
      <c r="G2572" s="546">
        <v>36892</v>
      </c>
      <c r="H2572" s="546">
        <v>55153</v>
      </c>
      <c r="I2572" s="546">
        <v>39820</v>
      </c>
      <c r="J2572" s="442" t="s">
        <v>16075</v>
      </c>
      <c r="K2572" s="442">
        <v>1</v>
      </c>
      <c r="L2572" s="442" t="s">
        <v>2464</v>
      </c>
      <c r="M2572" s="442" t="s">
        <v>18596</v>
      </c>
      <c r="N2572" s="442" t="s">
        <v>2690</v>
      </c>
      <c r="O2572" s="442" t="s">
        <v>18597</v>
      </c>
    </row>
    <row r="2573" spans="1:36" s="442" customFormat="1" hidden="1" outlineLevel="1">
      <c r="A2573" s="442" t="s">
        <v>18598</v>
      </c>
      <c r="B2573" s="442" t="s">
        <v>18599</v>
      </c>
      <c r="C2573" s="442" t="s">
        <v>18599</v>
      </c>
      <c r="D2573" s="442" t="s">
        <v>18599</v>
      </c>
      <c r="E2573" s="442" t="s">
        <v>18588</v>
      </c>
      <c r="F2573" s="442">
        <v>4</v>
      </c>
      <c r="G2573" s="546">
        <v>36892</v>
      </c>
      <c r="H2573" s="546">
        <v>55153</v>
      </c>
      <c r="I2573" s="546">
        <v>39820</v>
      </c>
      <c r="J2573" s="442" t="s">
        <v>16075</v>
      </c>
      <c r="K2573" s="442">
        <v>1</v>
      </c>
      <c r="L2573" s="442" t="s">
        <v>2464</v>
      </c>
      <c r="M2573" s="442" t="s">
        <v>18600</v>
      </c>
      <c r="N2573" s="442" t="s">
        <v>2690</v>
      </c>
      <c r="O2573" s="442" t="s">
        <v>18601</v>
      </c>
    </row>
    <row r="2574" spans="1:36" s="442" customFormat="1" hidden="1" outlineLevel="1">
      <c r="A2574" s="442" t="s">
        <v>18602</v>
      </c>
      <c r="B2574" s="442" t="s">
        <v>18603</v>
      </c>
      <c r="C2574" s="442" t="s">
        <v>18603</v>
      </c>
      <c r="D2574" s="442" t="s">
        <v>18603</v>
      </c>
      <c r="E2574" s="442" t="s">
        <v>18588</v>
      </c>
      <c r="F2574" s="442">
        <v>4</v>
      </c>
      <c r="G2574" s="546">
        <v>36892</v>
      </c>
      <c r="H2574" s="546">
        <v>55153</v>
      </c>
      <c r="I2574" s="546">
        <v>39820</v>
      </c>
      <c r="J2574" s="442" t="s">
        <v>16075</v>
      </c>
      <c r="K2574" s="442">
        <v>1</v>
      </c>
      <c r="L2574" s="442" t="s">
        <v>2464</v>
      </c>
      <c r="M2574" s="442" t="s">
        <v>18604</v>
      </c>
      <c r="N2574" s="442" t="s">
        <v>2690</v>
      </c>
      <c r="O2574" s="442" t="s">
        <v>18605</v>
      </c>
    </row>
    <row r="2575" spans="1:36" s="442" customFormat="1" hidden="1" outlineLevel="1">
      <c r="A2575" s="442" t="s">
        <v>18606</v>
      </c>
      <c r="B2575" s="442" t="s">
        <v>18607</v>
      </c>
      <c r="C2575" s="442" t="s">
        <v>18607</v>
      </c>
      <c r="D2575" s="442" t="s">
        <v>18607</v>
      </c>
      <c r="E2575" s="442" t="s">
        <v>18588</v>
      </c>
      <c r="F2575" s="442">
        <v>4</v>
      </c>
      <c r="G2575" s="546">
        <v>36892</v>
      </c>
      <c r="H2575" s="546">
        <v>55153</v>
      </c>
      <c r="I2575" s="546">
        <v>39610</v>
      </c>
      <c r="J2575" s="442" t="s">
        <v>16075</v>
      </c>
      <c r="K2575" s="442">
        <v>1</v>
      </c>
      <c r="L2575" s="442" t="s">
        <v>2464</v>
      </c>
      <c r="M2575" s="442" t="s">
        <v>18608</v>
      </c>
      <c r="N2575" s="442" t="s">
        <v>2690</v>
      </c>
      <c r="O2575" s="442" t="s">
        <v>18609</v>
      </c>
    </row>
    <row r="2576" spans="1:36" s="442" customFormat="1" collapsed="1">
      <c r="A2576" s="518" t="s">
        <v>5806</v>
      </c>
      <c r="B2576" s="518"/>
      <c r="C2576" s="518"/>
      <c r="D2576" s="518"/>
      <c r="E2576" s="518"/>
      <c r="F2576" s="518"/>
      <c r="G2576" s="518"/>
      <c r="H2576" s="518"/>
      <c r="I2576" s="518"/>
      <c r="J2576" s="518"/>
      <c r="K2576" s="518"/>
      <c r="L2576" s="518"/>
      <c r="M2576" s="518"/>
      <c r="N2576" s="518"/>
      <c r="O2576" s="518"/>
      <c r="P2576" s="518"/>
      <c r="Q2576" s="518"/>
      <c r="R2576" s="518"/>
      <c r="S2576" s="518"/>
      <c r="T2576" s="518"/>
      <c r="U2576" s="518"/>
      <c r="V2576" s="518"/>
      <c r="W2576" s="518"/>
      <c r="X2576" s="518"/>
      <c r="Y2576" s="518"/>
      <c r="Z2576" s="518"/>
      <c r="AA2576" s="518"/>
      <c r="AB2576" s="518"/>
      <c r="AC2576" s="518"/>
      <c r="AD2576" s="518"/>
      <c r="AE2576" s="518"/>
      <c r="AF2576" s="518"/>
      <c r="AG2576" s="518"/>
      <c r="AH2576" s="518"/>
      <c r="AI2576" s="518"/>
      <c r="AJ2576" s="518"/>
    </row>
    <row r="2577" spans="1:13" s="442" customFormat="1" ht="12.75" hidden="1" customHeight="1" outlineLevel="1">
      <c r="A2577" s="533" t="s">
        <v>2679</v>
      </c>
      <c r="B2577" s="533" t="s">
        <v>2678</v>
      </c>
      <c r="C2577" s="533" t="s">
        <v>2677</v>
      </c>
      <c r="D2577" s="533" t="s">
        <v>2676</v>
      </c>
      <c r="E2577" s="533" t="s">
        <v>2675</v>
      </c>
      <c r="F2577" s="533" t="s">
        <v>2674</v>
      </c>
      <c r="G2577" s="533" t="s">
        <v>2673</v>
      </c>
      <c r="H2577" s="533" t="s">
        <v>2672</v>
      </c>
      <c r="I2577" s="533" t="s">
        <v>2671</v>
      </c>
      <c r="J2577" s="533" t="s">
        <v>2670</v>
      </c>
      <c r="K2577" s="533" t="s">
        <v>2669</v>
      </c>
      <c r="L2577" s="533" t="s">
        <v>3872</v>
      </c>
      <c r="M2577" s="533" t="s">
        <v>2666</v>
      </c>
    </row>
    <row r="2578" spans="1:13" s="442" customFormat="1" ht="12.75" hidden="1" customHeight="1" outlineLevel="1">
      <c r="A2578" s="442" t="s">
        <v>2663</v>
      </c>
      <c r="B2578" s="442" t="s">
        <v>4084</v>
      </c>
      <c r="C2578" s="442" t="s">
        <v>4084</v>
      </c>
      <c r="D2578" s="442" t="s">
        <v>4084</v>
      </c>
      <c r="E2578" s="534">
        <v>34335.000011574077</v>
      </c>
      <c r="F2578" s="534">
        <v>73050.99998842593</v>
      </c>
      <c r="G2578" s="534">
        <v>40239.700196759259</v>
      </c>
      <c r="H2578" s="442" t="s">
        <v>3875</v>
      </c>
      <c r="I2578" s="442">
        <v>1</v>
      </c>
      <c r="J2578" s="442" t="s">
        <v>2464</v>
      </c>
      <c r="K2578" s="442" t="s">
        <v>2464</v>
      </c>
      <c r="L2578" s="442" t="s">
        <v>2464</v>
      </c>
      <c r="M2578" s="442" t="s">
        <v>4083</v>
      </c>
    </row>
    <row r="2579" spans="1:13" s="442" customFormat="1" ht="12.75" hidden="1" customHeight="1" outlineLevel="1">
      <c r="A2579" s="442" t="s">
        <v>4082</v>
      </c>
      <c r="B2579" s="442" t="s">
        <v>4081</v>
      </c>
      <c r="C2579" s="442" t="s">
        <v>4081</v>
      </c>
      <c r="D2579" s="442" t="s">
        <v>4081</v>
      </c>
      <c r="E2579" s="534">
        <v>34335.000011574077</v>
      </c>
      <c r="F2579" s="534">
        <v>73050.99998842593</v>
      </c>
      <c r="G2579" s="534">
        <v>40239.700208333335</v>
      </c>
      <c r="H2579" s="442" t="s">
        <v>3875</v>
      </c>
      <c r="I2579" s="442">
        <v>1</v>
      </c>
      <c r="J2579" s="442" t="s">
        <v>2464</v>
      </c>
      <c r="K2579" s="442" t="s">
        <v>2464</v>
      </c>
      <c r="L2579" s="442" t="s">
        <v>2464</v>
      </c>
      <c r="M2579" s="442" t="s">
        <v>4080</v>
      </c>
    </row>
    <row r="2580" spans="1:13" s="442" customFormat="1" ht="12.75" hidden="1" customHeight="1" outlineLevel="1">
      <c r="A2580" s="442" t="s">
        <v>4079</v>
      </c>
      <c r="B2580" s="442" t="s">
        <v>4078</v>
      </c>
      <c r="C2580" s="442" t="s">
        <v>4078</v>
      </c>
      <c r="D2580" s="442" t="s">
        <v>4078</v>
      </c>
      <c r="E2580" s="534">
        <v>34335.000011574077</v>
      </c>
      <c r="F2580" s="534">
        <v>73050.99998842593</v>
      </c>
      <c r="G2580" s="534">
        <v>40239.700208333335</v>
      </c>
      <c r="H2580" s="442" t="s">
        <v>3875</v>
      </c>
      <c r="I2580" s="442">
        <v>1</v>
      </c>
      <c r="J2580" s="442" t="s">
        <v>2464</v>
      </c>
      <c r="K2580" s="442" t="s">
        <v>2464</v>
      </c>
      <c r="L2580" s="442" t="s">
        <v>2464</v>
      </c>
      <c r="M2580" s="442" t="s">
        <v>4077</v>
      </c>
    </row>
    <row r="2581" spans="1:13" s="442" customFormat="1" ht="12.75" hidden="1" customHeight="1" outlineLevel="1">
      <c r="A2581" s="442" t="s">
        <v>4076</v>
      </c>
      <c r="B2581" s="442" t="s">
        <v>4075</v>
      </c>
      <c r="C2581" s="442" t="s">
        <v>4075</v>
      </c>
      <c r="D2581" s="442" t="s">
        <v>4075</v>
      </c>
      <c r="E2581" s="534">
        <v>34335.000011574077</v>
      </c>
      <c r="F2581" s="534">
        <v>73050.99998842593</v>
      </c>
      <c r="G2581" s="534">
        <v>40239.700208333335</v>
      </c>
      <c r="H2581" s="442" t="s">
        <v>3875</v>
      </c>
      <c r="I2581" s="442">
        <v>1</v>
      </c>
      <c r="J2581" s="442" t="s">
        <v>2464</v>
      </c>
      <c r="K2581" s="442" t="s">
        <v>2464</v>
      </c>
      <c r="L2581" s="442" t="s">
        <v>2464</v>
      </c>
      <c r="M2581" s="442" t="s">
        <v>4074</v>
      </c>
    </row>
    <row r="2582" spans="1:13" s="442" customFormat="1" ht="12.75" hidden="1" customHeight="1" outlineLevel="1">
      <c r="A2582" s="442" t="s">
        <v>4073</v>
      </c>
      <c r="B2582" s="442" t="s">
        <v>4072</v>
      </c>
      <c r="C2582" s="442" t="s">
        <v>4072</v>
      </c>
      <c r="D2582" s="442" t="s">
        <v>4072</v>
      </c>
      <c r="E2582" s="534">
        <v>34335.000011574077</v>
      </c>
      <c r="F2582" s="534">
        <v>73050.99998842593</v>
      </c>
      <c r="G2582" s="534">
        <v>40239.700208333335</v>
      </c>
      <c r="H2582" s="442" t="s">
        <v>3875</v>
      </c>
      <c r="I2582" s="442">
        <v>1</v>
      </c>
      <c r="J2582" s="442" t="s">
        <v>2464</v>
      </c>
      <c r="K2582" s="442" t="s">
        <v>2464</v>
      </c>
      <c r="L2582" s="442" t="s">
        <v>2464</v>
      </c>
      <c r="M2582" s="442" t="s">
        <v>4071</v>
      </c>
    </row>
    <row r="2583" spans="1:13" s="442" customFormat="1" ht="12.75" hidden="1" customHeight="1" outlineLevel="1">
      <c r="A2583" s="442" t="s">
        <v>4070</v>
      </c>
      <c r="B2583" s="442" t="s">
        <v>4069</v>
      </c>
      <c r="C2583" s="442" t="s">
        <v>4069</v>
      </c>
      <c r="D2583" s="442" t="s">
        <v>4069</v>
      </c>
      <c r="E2583" s="534">
        <v>34335.000011574077</v>
      </c>
      <c r="F2583" s="534">
        <v>73050.99998842593</v>
      </c>
      <c r="G2583" s="534">
        <v>41928.637754629628</v>
      </c>
      <c r="H2583" s="442" t="s">
        <v>2465</v>
      </c>
      <c r="I2583" s="442">
        <v>1</v>
      </c>
      <c r="J2583" s="442" t="s">
        <v>2464</v>
      </c>
      <c r="K2583" s="442" t="s">
        <v>2464</v>
      </c>
      <c r="L2583" s="442" t="s">
        <v>2464</v>
      </c>
      <c r="M2583" s="442" t="s">
        <v>4068</v>
      </c>
    </row>
    <row r="2584" spans="1:13" s="442" customFormat="1" ht="12.75" hidden="1" customHeight="1" outlineLevel="1">
      <c r="A2584" s="442" t="s">
        <v>4067</v>
      </c>
      <c r="B2584" s="442" t="s">
        <v>4066</v>
      </c>
      <c r="C2584" s="442" t="s">
        <v>4066</v>
      </c>
      <c r="D2584" s="442" t="s">
        <v>4066</v>
      </c>
      <c r="E2584" s="534">
        <v>34335.000011574077</v>
      </c>
      <c r="F2584" s="534">
        <v>73050.99998842593</v>
      </c>
      <c r="G2584" s="534">
        <v>40239.700219907405</v>
      </c>
      <c r="H2584" s="442" t="s">
        <v>3875</v>
      </c>
      <c r="I2584" s="442">
        <v>1</v>
      </c>
      <c r="J2584" s="442" t="s">
        <v>2464</v>
      </c>
      <c r="K2584" s="442" t="s">
        <v>2464</v>
      </c>
      <c r="L2584" s="442" t="s">
        <v>2464</v>
      </c>
      <c r="M2584" s="442" t="s">
        <v>4065</v>
      </c>
    </row>
    <row r="2585" spans="1:13" s="442" customFormat="1" ht="12.75" hidden="1" customHeight="1" outlineLevel="1">
      <c r="A2585" s="442" t="s">
        <v>4064</v>
      </c>
      <c r="B2585" s="442" t="s">
        <v>4063</v>
      </c>
      <c r="C2585" s="442" t="s">
        <v>4063</v>
      </c>
      <c r="D2585" s="442" t="s">
        <v>4063</v>
      </c>
      <c r="E2585" s="534">
        <v>34335.000011574077</v>
      </c>
      <c r="F2585" s="534">
        <v>73050.99998842593</v>
      </c>
      <c r="G2585" s="534">
        <v>40239.700219907405</v>
      </c>
      <c r="H2585" s="442" t="s">
        <v>3875</v>
      </c>
      <c r="I2585" s="442">
        <v>1</v>
      </c>
      <c r="J2585" s="442" t="s">
        <v>2464</v>
      </c>
      <c r="K2585" s="442" t="s">
        <v>2464</v>
      </c>
      <c r="L2585" s="442" t="s">
        <v>2464</v>
      </c>
      <c r="M2585" s="442" t="s">
        <v>4062</v>
      </c>
    </row>
    <row r="2586" spans="1:13" s="442" customFormat="1" ht="12.75" hidden="1" customHeight="1" outlineLevel="1">
      <c r="A2586" s="442" t="s">
        <v>4061</v>
      </c>
      <c r="B2586" s="442" t="s">
        <v>4060</v>
      </c>
      <c r="C2586" s="442" t="s">
        <v>4060</v>
      </c>
      <c r="D2586" s="442" t="s">
        <v>4060</v>
      </c>
      <c r="E2586" s="534">
        <v>34335.000011574077</v>
      </c>
      <c r="F2586" s="534">
        <v>73050.99998842593</v>
      </c>
      <c r="G2586" s="534">
        <v>40239.700219907405</v>
      </c>
      <c r="H2586" s="442" t="s">
        <v>3875</v>
      </c>
      <c r="I2586" s="442">
        <v>1</v>
      </c>
      <c r="J2586" s="442" t="s">
        <v>2464</v>
      </c>
      <c r="K2586" s="442" t="s">
        <v>2464</v>
      </c>
      <c r="L2586" s="442" t="s">
        <v>2464</v>
      </c>
      <c r="M2586" s="442" t="s">
        <v>4059</v>
      </c>
    </row>
    <row r="2587" spans="1:13" s="442" customFormat="1" ht="12.75" hidden="1" customHeight="1" outlineLevel="1">
      <c r="A2587" s="442" t="s">
        <v>4058</v>
      </c>
      <c r="B2587" s="442" t="s">
        <v>4057</v>
      </c>
      <c r="C2587" s="442" t="s">
        <v>4057</v>
      </c>
      <c r="D2587" s="442" t="s">
        <v>4057</v>
      </c>
      <c r="E2587" s="534">
        <v>34335.000011574077</v>
      </c>
      <c r="F2587" s="534">
        <v>73050.99998842593</v>
      </c>
      <c r="G2587" s="534">
        <v>40239.700231481482</v>
      </c>
      <c r="H2587" s="442" t="s">
        <v>3875</v>
      </c>
      <c r="I2587" s="442">
        <v>1</v>
      </c>
      <c r="J2587" s="442" t="s">
        <v>2464</v>
      </c>
      <c r="K2587" s="442" t="s">
        <v>2464</v>
      </c>
      <c r="L2587" s="442" t="s">
        <v>2464</v>
      </c>
      <c r="M2587" s="442" t="s">
        <v>4056</v>
      </c>
    </row>
    <row r="2588" spans="1:13" s="442" customFormat="1" ht="12.75" hidden="1" customHeight="1" outlineLevel="1">
      <c r="A2588" s="442" t="s">
        <v>2659</v>
      </c>
      <c r="B2588" s="442" t="s">
        <v>4055</v>
      </c>
      <c r="C2588" s="442" t="s">
        <v>4055</v>
      </c>
      <c r="D2588" s="442" t="s">
        <v>4055</v>
      </c>
      <c r="E2588" s="534">
        <v>34335.000011574077</v>
      </c>
      <c r="F2588" s="534">
        <v>73050.99998842593</v>
      </c>
      <c r="G2588" s="534">
        <v>40239.700231481482</v>
      </c>
      <c r="H2588" s="442" t="s">
        <v>3875</v>
      </c>
      <c r="I2588" s="442">
        <v>1</v>
      </c>
      <c r="J2588" s="442" t="s">
        <v>2464</v>
      </c>
      <c r="K2588" s="442" t="s">
        <v>2464</v>
      </c>
      <c r="L2588" s="442" t="s">
        <v>2464</v>
      </c>
      <c r="M2588" s="442" t="s">
        <v>4054</v>
      </c>
    </row>
    <row r="2589" spans="1:13" s="442" customFormat="1" ht="12.75" hidden="1" customHeight="1" outlineLevel="1">
      <c r="A2589" s="442" t="s">
        <v>2646</v>
      </c>
      <c r="B2589" s="442" t="s">
        <v>4052</v>
      </c>
      <c r="C2589" s="442" t="s">
        <v>4053</v>
      </c>
      <c r="D2589" s="442" t="s">
        <v>4052</v>
      </c>
      <c r="E2589" s="534">
        <v>41275.000011574077</v>
      </c>
      <c r="F2589" s="534">
        <v>73050.99998842593</v>
      </c>
      <c r="G2589" s="534">
        <v>41717.584050925929</v>
      </c>
      <c r="H2589" s="442" t="s">
        <v>2465</v>
      </c>
      <c r="I2589" s="442">
        <v>1</v>
      </c>
      <c r="J2589" s="442" t="s">
        <v>2464</v>
      </c>
      <c r="K2589" s="442" t="s">
        <v>2464</v>
      </c>
      <c r="L2589" s="442" t="s">
        <v>2464</v>
      </c>
      <c r="M2589" s="442" t="s">
        <v>4051</v>
      </c>
    </row>
    <row r="2590" spans="1:13" s="442" customFormat="1" ht="12.75" hidden="1" customHeight="1" outlineLevel="1">
      <c r="A2590" s="442" t="s">
        <v>4050</v>
      </c>
      <c r="B2590" s="442" t="s">
        <v>4049</v>
      </c>
      <c r="C2590" s="442" t="s">
        <v>4049</v>
      </c>
      <c r="D2590" s="442" t="s">
        <v>4048</v>
      </c>
      <c r="E2590" s="534">
        <v>41275.000011574077</v>
      </c>
      <c r="F2590" s="534">
        <v>73050.99998842593</v>
      </c>
      <c r="G2590" s="534">
        <v>41928.638136574074</v>
      </c>
      <c r="H2590" s="442" t="s">
        <v>2465</v>
      </c>
      <c r="I2590" s="442">
        <v>1</v>
      </c>
      <c r="J2590" s="442" t="s">
        <v>2464</v>
      </c>
      <c r="K2590" s="442" t="s">
        <v>2464</v>
      </c>
      <c r="L2590" s="442" t="s">
        <v>2464</v>
      </c>
      <c r="M2590" s="442" t="s">
        <v>4047</v>
      </c>
    </row>
    <row r="2591" spans="1:13" s="442" customFormat="1" ht="12.75" hidden="1" customHeight="1" outlineLevel="1">
      <c r="A2591" s="442" t="s">
        <v>4046</v>
      </c>
      <c r="B2591" s="442" t="s">
        <v>4045</v>
      </c>
      <c r="C2591" s="442" t="s">
        <v>4045</v>
      </c>
      <c r="D2591" s="442" t="s">
        <v>4044</v>
      </c>
      <c r="E2591" s="534">
        <v>41275.000011574077</v>
      </c>
      <c r="F2591" s="534">
        <v>73050.99998842593</v>
      </c>
      <c r="G2591" s="534">
        <v>41928.638136574074</v>
      </c>
      <c r="H2591" s="442" t="s">
        <v>2465</v>
      </c>
      <c r="I2591" s="442">
        <v>1</v>
      </c>
      <c r="J2591" s="442" t="s">
        <v>2464</v>
      </c>
      <c r="K2591" s="442" t="s">
        <v>2464</v>
      </c>
      <c r="L2591" s="442" t="s">
        <v>2464</v>
      </c>
      <c r="M2591" s="442" t="s">
        <v>4043</v>
      </c>
    </row>
    <row r="2592" spans="1:13" s="442" customFormat="1" ht="12.75" hidden="1" customHeight="1" outlineLevel="1">
      <c r="A2592" s="442" t="s">
        <v>2627</v>
      </c>
      <c r="B2592" s="442" t="s">
        <v>4042</v>
      </c>
      <c r="C2592" s="442" t="s">
        <v>4042</v>
      </c>
      <c r="D2592" s="442" t="s">
        <v>4042</v>
      </c>
      <c r="E2592" s="534">
        <v>34335.000011574077</v>
      </c>
      <c r="F2592" s="534">
        <v>73050.99998842593</v>
      </c>
      <c r="G2592" s="534">
        <v>40239.700231481482</v>
      </c>
      <c r="H2592" s="442" t="s">
        <v>3875</v>
      </c>
      <c r="I2592" s="442">
        <v>1</v>
      </c>
      <c r="J2592" s="442" t="s">
        <v>2464</v>
      </c>
      <c r="K2592" s="442" t="s">
        <v>2464</v>
      </c>
      <c r="L2592" s="442" t="s">
        <v>2464</v>
      </c>
      <c r="M2592" s="442" t="s">
        <v>4041</v>
      </c>
    </row>
    <row r="2593" spans="1:13" s="442" customFormat="1" ht="12.75" hidden="1" customHeight="1" outlineLevel="1">
      <c r="A2593" s="442" t="s">
        <v>4040</v>
      </c>
      <c r="B2593" s="442" t="s">
        <v>4039</v>
      </c>
      <c r="C2593" s="442" t="s">
        <v>4039</v>
      </c>
      <c r="D2593" s="442" t="s">
        <v>4039</v>
      </c>
      <c r="E2593" s="534">
        <v>34335.000011574077</v>
      </c>
      <c r="F2593" s="534">
        <v>73050.99998842593</v>
      </c>
      <c r="G2593" s="534">
        <v>40239.700231481482</v>
      </c>
      <c r="H2593" s="442" t="s">
        <v>3875</v>
      </c>
      <c r="I2593" s="442">
        <v>1</v>
      </c>
      <c r="J2593" s="442" t="s">
        <v>2464</v>
      </c>
      <c r="K2593" s="442" t="s">
        <v>2464</v>
      </c>
      <c r="L2593" s="442" t="s">
        <v>2464</v>
      </c>
      <c r="M2593" s="442" t="s">
        <v>4038</v>
      </c>
    </row>
    <row r="2594" spans="1:13" s="442" customFormat="1" ht="12.75" hidden="1" customHeight="1" outlineLevel="1">
      <c r="A2594" s="442" t="s">
        <v>4037</v>
      </c>
      <c r="B2594" s="442" t="s">
        <v>4036</v>
      </c>
      <c r="C2594" s="442" t="s">
        <v>4036</v>
      </c>
      <c r="D2594" s="442" t="s">
        <v>4036</v>
      </c>
      <c r="E2594" s="534">
        <v>34335.000011574077</v>
      </c>
      <c r="F2594" s="534">
        <v>73050.99998842593</v>
      </c>
      <c r="G2594" s="534">
        <v>40239.700243055559</v>
      </c>
      <c r="H2594" s="442" t="s">
        <v>3875</v>
      </c>
      <c r="I2594" s="442">
        <v>1</v>
      </c>
      <c r="J2594" s="442" t="s">
        <v>2464</v>
      </c>
      <c r="K2594" s="442" t="s">
        <v>2464</v>
      </c>
      <c r="L2594" s="442" t="s">
        <v>2464</v>
      </c>
      <c r="M2594" s="442" t="s">
        <v>4035</v>
      </c>
    </row>
    <row r="2595" spans="1:13" s="442" customFormat="1" ht="12.75" hidden="1" customHeight="1" outlineLevel="1">
      <c r="A2595" s="442" t="s">
        <v>4034</v>
      </c>
      <c r="B2595" s="442" t="s">
        <v>4033</v>
      </c>
      <c r="C2595" s="442" t="s">
        <v>4033</v>
      </c>
      <c r="D2595" s="442" t="s">
        <v>4033</v>
      </c>
      <c r="E2595" s="534">
        <v>34335.000011574077</v>
      </c>
      <c r="F2595" s="534">
        <v>73050.99998842593</v>
      </c>
      <c r="G2595" s="534">
        <v>40239.700243055559</v>
      </c>
      <c r="H2595" s="442" t="s">
        <v>3875</v>
      </c>
      <c r="I2595" s="442">
        <v>1</v>
      </c>
      <c r="J2595" s="442" t="s">
        <v>2464</v>
      </c>
      <c r="K2595" s="442" t="s">
        <v>2464</v>
      </c>
      <c r="L2595" s="442" t="s">
        <v>2464</v>
      </c>
      <c r="M2595" s="442" t="s">
        <v>4032</v>
      </c>
    </row>
    <row r="2596" spans="1:13" s="442" customFormat="1" ht="12.75" hidden="1" customHeight="1" outlineLevel="1">
      <c r="A2596" s="442" t="s">
        <v>4031</v>
      </c>
      <c r="B2596" s="442" t="s">
        <v>4030</v>
      </c>
      <c r="C2596" s="442" t="s">
        <v>4030</v>
      </c>
      <c r="D2596" s="442" t="s">
        <v>4030</v>
      </c>
      <c r="E2596" s="534">
        <v>34335.000011574077</v>
      </c>
      <c r="F2596" s="534">
        <v>73050.99998842593</v>
      </c>
      <c r="G2596" s="534">
        <v>41928.637754629628</v>
      </c>
      <c r="H2596" s="442" t="s">
        <v>2465</v>
      </c>
      <c r="I2596" s="442">
        <v>1</v>
      </c>
      <c r="J2596" s="442" t="s">
        <v>2464</v>
      </c>
      <c r="K2596" s="442" t="s">
        <v>2464</v>
      </c>
      <c r="L2596" s="442" t="s">
        <v>2464</v>
      </c>
      <c r="M2596" s="442" t="s">
        <v>4029</v>
      </c>
    </row>
    <row r="2597" spans="1:13" s="442" customFormat="1" ht="12.75" hidden="1" customHeight="1" outlineLevel="1">
      <c r="A2597" s="442" t="s">
        <v>4028</v>
      </c>
      <c r="B2597" s="442" t="s">
        <v>4027</v>
      </c>
      <c r="C2597" s="442" t="s">
        <v>4027</v>
      </c>
      <c r="D2597" s="442" t="s">
        <v>4027</v>
      </c>
      <c r="E2597" s="534">
        <v>34335.000011574077</v>
      </c>
      <c r="F2597" s="534">
        <v>73050.99998842593</v>
      </c>
      <c r="G2597" s="534">
        <v>40239.700243055559</v>
      </c>
      <c r="H2597" s="442" t="s">
        <v>3875</v>
      </c>
      <c r="I2597" s="442">
        <v>1</v>
      </c>
      <c r="J2597" s="442" t="s">
        <v>2464</v>
      </c>
      <c r="K2597" s="442" t="s">
        <v>2464</v>
      </c>
      <c r="L2597" s="442" t="s">
        <v>2464</v>
      </c>
      <c r="M2597" s="442" t="s">
        <v>4026</v>
      </c>
    </row>
    <row r="2598" spans="1:13" s="442" customFormat="1" ht="12.75" hidden="1" customHeight="1" outlineLevel="1">
      <c r="A2598" s="442" t="s">
        <v>4025</v>
      </c>
      <c r="B2598" s="442" t="s">
        <v>4024</v>
      </c>
      <c r="C2598" s="442" t="s">
        <v>4024</v>
      </c>
      <c r="D2598" s="442" t="s">
        <v>4024</v>
      </c>
      <c r="E2598" s="534">
        <v>34335.000011574077</v>
      </c>
      <c r="F2598" s="534">
        <v>73050.99998842593</v>
      </c>
      <c r="G2598" s="534">
        <v>40239.700254629628</v>
      </c>
      <c r="H2598" s="442" t="s">
        <v>3875</v>
      </c>
      <c r="I2598" s="442">
        <v>1</v>
      </c>
      <c r="J2598" s="442" t="s">
        <v>2464</v>
      </c>
      <c r="K2598" s="442" t="s">
        <v>2464</v>
      </c>
      <c r="L2598" s="442" t="s">
        <v>2464</v>
      </c>
      <c r="M2598" s="442" t="s">
        <v>4023</v>
      </c>
    </row>
    <row r="2599" spans="1:13" s="442" customFormat="1" ht="12.75" hidden="1" customHeight="1" outlineLevel="1">
      <c r="A2599" s="442" t="s">
        <v>4022</v>
      </c>
      <c r="B2599" s="442" t="s">
        <v>4021</v>
      </c>
      <c r="C2599" s="442" t="s">
        <v>4021</v>
      </c>
      <c r="D2599" s="442" t="s">
        <v>4021</v>
      </c>
      <c r="E2599" s="534">
        <v>34335.000011574077</v>
      </c>
      <c r="F2599" s="534">
        <v>39447.999988425923</v>
      </c>
      <c r="G2599" s="534">
        <v>40239.700254629628</v>
      </c>
      <c r="H2599" s="442" t="s">
        <v>3875</v>
      </c>
      <c r="I2599" s="442">
        <v>1</v>
      </c>
      <c r="J2599" s="442" t="s">
        <v>2464</v>
      </c>
      <c r="K2599" s="442" t="s">
        <v>2464</v>
      </c>
      <c r="L2599" s="442" t="s">
        <v>4016</v>
      </c>
      <c r="M2599" s="442" t="s">
        <v>4020</v>
      </c>
    </row>
    <row r="2600" spans="1:13" s="442" customFormat="1" ht="12.75" hidden="1" customHeight="1" outlineLevel="1">
      <c r="A2600" s="442" t="s">
        <v>4019</v>
      </c>
      <c r="B2600" s="442" t="s">
        <v>4018</v>
      </c>
      <c r="C2600" s="442" t="s">
        <v>4018</v>
      </c>
      <c r="D2600" s="442" t="s">
        <v>4018</v>
      </c>
      <c r="E2600" s="534">
        <v>34335.000011574077</v>
      </c>
      <c r="F2600" s="534">
        <v>73050.99998842593</v>
      </c>
      <c r="G2600" s="534">
        <v>40239.700254629628</v>
      </c>
      <c r="H2600" s="442" t="s">
        <v>3875</v>
      </c>
      <c r="I2600" s="442">
        <v>1</v>
      </c>
      <c r="J2600" s="442" t="s">
        <v>2464</v>
      </c>
      <c r="K2600" s="442" t="s">
        <v>2464</v>
      </c>
      <c r="L2600" s="442" t="s">
        <v>2464</v>
      </c>
      <c r="M2600" s="442" t="s">
        <v>4017</v>
      </c>
    </row>
    <row r="2601" spans="1:13" s="442" customFormat="1" ht="12.75" hidden="1" customHeight="1" outlineLevel="1">
      <c r="A2601" s="442" t="s">
        <v>4016</v>
      </c>
      <c r="B2601" s="442" t="s">
        <v>4015</v>
      </c>
      <c r="C2601" s="442" t="s">
        <v>4015</v>
      </c>
      <c r="D2601" s="442" t="s">
        <v>4015</v>
      </c>
      <c r="E2601" s="534">
        <v>34335.000011574077</v>
      </c>
      <c r="F2601" s="534">
        <v>73050.99998842593</v>
      </c>
      <c r="G2601" s="534">
        <v>40239.700266203705</v>
      </c>
      <c r="H2601" s="442" t="s">
        <v>3875</v>
      </c>
      <c r="I2601" s="442">
        <v>1</v>
      </c>
      <c r="J2601" s="442" t="s">
        <v>2464</v>
      </c>
      <c r="K2601" s="442" t="s">
        <v>2464</v>
      </c>
      <c r="L2601" s="442" t="s">
        <v>2464</v>
      </c>
      <c r="M2601" s="442" t="s">
        <v>4014</v>
      </c>
    </row>
    <row r="2602" spans="1:13" s="442" customFormat="1" ht="12.75" hidden="1" customHeight="1" outlineLevel="1">
      <c r="A2602" s="442" t="s">
        <v>4013</v>
      </c>
      <c r="B2602" s="442" t="s">
        <v>4012</v>
      </c>
      <c r="C2602" s="442" t="s">
        <v>4012</v>
      </c>
      <c r="D2602" s="442" t="s">
        <v>4012</v>
      </c>
      <c r="E2602" s="534">
        <v>34335.000011574077</v>
      </c>
      <c r="F2602" s="534">
        <v>73050.99998842593</v>
      </c>
      <c r="G2602" s="534">
        <v>40239.700266203705</v>
      </c>
      <c r="H2602" s="442" t="s">
        <v>3875</v>
      </c>
      <c r="I2602" s="442">
        <v>1</v>
      </c>
      <c r="J2602" s="442" t="s">
        <v>2464</v>
      </c>
      <c r="K2602" s="442" t="s">
        <v>2464</v>
      </c>
      <c r="L2602" s="442" t="s">
        <v>2464</v>
      </c>
      <c r="M2602" s="442" t="s">
        <v>4011</v>
      </c>
    </row>
    <row r="2603" spans="1:13" s="442" customFormat="1" ht="12.75" hidden="1" customHeight="1" outlineLevel="1">
      <c r="A2603" s="442" t="s">
        <v>2612</v>
      </c>
      <c r="B2603" s="442" t="s">
        <v>4010</v>
      </c>
      <c r="C2603" s="442" t="s">
        <v>4010</v>
      </c>
      <c r="D2603" s="442" t="s">
        <v>4010</v>
      </c>
      <c r="E2603" s="534">
        <v>34335.000011574077</v>
      </c>
      <c r="F2603" s="534">
        <v>73050.99998842593</v>
      </c>
      <c r="G2603" s="534">
        <v>40239.700266203705</v>
      </c>
      <c r="H2603" s="442" t="s">
        <v>3875</v>
      </c>
      <c r="I2603" s="442">
        <v>1</v>
      </c>
      <c r="J2603" s="442" t="s">
        <v>2464</v>
      </c>
      <c r="K2603" s="442" t="s">
        <v>2464</v>
      </c>
      <c r="L2603" s="442" t="s">
        <v>2464</v>
      </c>
      <c r="M2603" s="442" t="s">
        <v>4009</v>
      </c>
    </row>
    <row r="2604" spans="1:13" s="442" customFormat="1" ht="12.75" hidden="1" customHeight="1" outlineLevel="1">
      <c r="A2604" s="442" t="s">
        <v>2594</v>
      </c>
      <c r="B2604" s="442" t="s">
        <v>4008</v>
      </c>
      <c r="C2604" s="442" t="s">
        <v>4008</v>
      </c>
      <c r="D2604" s="442" t="s">
        <v>4008</v>
      </c>
      <c r="E2604" s="534">
        <v>34335.000011574077</v>
      </c>
      <c r="F2604" s="534">
        <v>73050.99998842593</v>
      </c>
      <c r="G2604" s="534">
        <v>40239.700266203705</v>
      </c>
      <c r="H2604" s="442" t="s">
        <v>3875</v>
      </c>
      <c r="I2604" s="442">
        <v>1</v>
      </c>
      <c r="J2604" s="442" t="s">
        <v>2464</v>
      </c>
      <c r="K2604" s="442" t="s">
        <v>2464</v>
      </c>
      <c r="L2604" s="442" t="s">
        <v>2464</v>
      </c>
      <c r="M2604" s="442" t="s">
        <v>4007</v>
      </c>
    </row>
    <row r="2605" spans="1:13" s="442" customFormat="1" ht="12.75" hidden="1" customHeight="1" outlineLevel="1">
      <c r="A2605" s="442" t="s">
        <v>4006</v>
      </c>
      <c r="B2605" s="442" t="s">
        <v>4005</v>
      </c>
      <c r="C2605" s="442" t="s">
        <v>4005</v>
      </c>
      <c r="D2605" s="442" t="s">
        <v>4004</v>
      </c>
      <c r="E2605" s="534">
        <v>34335.000011574077</v>
      </c>
      <c r="F2605" s="534">
        <v>73050.99998842593</v>
      </c>
      <c r="G2605" s="534">
        <v>40239.700277777774</v>
      </c>
      <c r="H2605" s="442" t="s">
        <v>3875</v>
      </c>
      <c r="I2605" s="442">
        <v>1</v>
      </c>
      <c r="J2605" s="442" t="s">
        <v>2464</v>
      </c>
      <c r="K2605" s="442" t="s">
        <v>2464</v>
      </c>
      <c r="L2605" s="442" t="s">
        <v>2464</v>
      </c>
      <c r="M2605" s="442" t="s">
        <v>4003</v>
      </c>
    </row>
    <row r="2606" spans="1:13" s="442" customFormat="1" ht="12.75" hidden="1" customHeight="1" outlineLevel="1">
      <c r="A2606" s="442" t="s">
        <v>4002</v>
      </c>
      <c r="B2606" s="442" t="s">
        <v>4001</v>
      </c>
      <c r="C2606" s="442" t="s">
        <v>4001</v>
      </c>
      <c r="D2606" s="442" t="s">
        <v>4001</v>
      </c>
      <c r="E2606" s="534">
        <v>34335.000011574077</v>
      </c>
      <c r="F2606" s="534">
        <v>73050.99998842593</v>
      </c>
      <c r="G2606" s="534">
        <v>40239.700277777774</v>
      </c>
      <c r="H2606" s="442" t="s">
        <v>3875</v>
      </c>
      <c r="I2606" s="442">
        <v>1</v>
      </c>
      <c r="J2606" s="442" t="s">
        <v>2464</v>
      </c>
      <c r="K2606" s="442" t="s">
        <v>2464</v>
      </c>
      <c r="L2606" s="442" t="s">
        <v>2464</v>
      </c>
      <c r="M2606" s="442" t="s">
        <v>4000</v>
      </c>
    </row>
    <row r="2607" spans="1:13" s="442" customFormat="1" ht="12.75" hidden="1" customHeight="1" outlineLevel="1">
      <c r="A2607" s="442" t="s">
        <v>3999</v>
      </c>
      <c r="B2607" s="442" t="s">
        <v>3998</v>
      </c>
      <c r="C2607" s="442" t="s">
        <v>3998</v>
      </c>
      <c r="D2607" s="442" t="s">
        <v>3998</v>
      </c>
      <c r="E2607" s="534">
        <v>34335.000011574077</v>
      </c>
      <c r="F2607" s="534">
        <v>73050.99998842593</v>
      </c>
      <c r="G2607" s="534">
        <v>40239.700277777774</v>
      </c>
      <c r="H2607" s="442" t="s">
        <v>3875</v>
      </c>
      <c r="I2607" s="442">
        <v>1</v>
      </c>
      <c r="J2607" s="442" t="s">
        <v>2464</v>
      </c>
      <c r="K2607" s="442" t="s">
        <v>2464</v>
      </c>
      <c r="L2607" s="442" t="s">
        <v>2464</v>
      </c>
      <c r="M2607" s="442" t="s">
        <v>3997</v>
      </c>
    </row>
    <row r="2608" spans="1:13" s="442" customFormat="1" ht="12.75" hidden="1" customHeight="1" outlineLevel="1">
      <c r="A2608" s="442" t="s">
        <v>3996</v>
      </c>
      <c r="B2608" s="442" t="s">
        <v>3995</v>
      </c>
      <c r="C2608" s="442" t="s">
        <v>3995</v>
      </c>
      <c r="D2608" s="442" t="s">
        <v>3995</v>
      </c>
      <c r="E2608" s="534">
        <v>34335.000011574077</v>
      </c>
      <c r="F2608" s="534">
        <v>73050.99998842593</v>
      </c>
      <c r="G2608" s="534">
        <v>40239.700289351851</v>
      </c>
      <c r="H2608" s="442" t="s">
        <v>3875</v>
      </c>
      <c r="I2608" s="442">
        <v>1</v>
      </c>
      <c r="J2608" s="442" t="s">
        <v>2464</v>
      </c>
      <c r="K2608" s="442" t="s">
        <v>2464</v>
      </c>
      <c r="L2608" s="442" t="s">
        <v>2464</v>
      </c>
      <c r="M2608" s="442" t="s">
        <v>3994</v>
      </c>
    </row>
    <row r="2609" spans="1:13" s="442" customFormat="1" ht="12.75" hidden="1" customHeight="1" outlineLevel="1">
      <c r="A2609" s="442" t="s">
        <v>2552</v>
      </c>
      <c r="B2609" s="442" t="s">
        <v>369</v>
      </c>
      <c r="C2609" s="442" t="s">
        <v>369</v>
      </c>
      <c r="D2609" s="442" t="s">
        <v>369</v>
      </c>
      <c r="E2609" s="534">
        <v>34335.000011574077</v>
      </c>
      <c r="F2609" s="534">
        <v>73050.99998842593</v>
      </c>
      <c r="G2609" s="534">
        <v>40239.700289351851</v>
      </c>
      <c r="H2609" s="442" t="s">
        <v>3875</v>
      </c>
      <c r="I2609" s="442">
        <v>1</v>
      </c>
      <c r="J2609" s="442" t="s">
        <v>2464</v>
      </c>
      <c r="K2609" s="442" t="s">
        <v>2464</v>
      </c>
      <c r="L2609" s="442" t="s">
        <v>2464</v>
      </c>
      <c r="M2609" s="442" t="s">
        <v>3993</v>
      </c>
    </row>
    <row r="2610" spans="1:13" s="442" customFormat="1" ht="12.75" hidden="1" customHeight="1" outlineLevel="1">
      <c r="A2610" s="442" t="s">
        <v>3992</v>
      </c>
      <c r="B2610" s="442" t="s">
        <v>3991</v>
      </c>
      <c r="C2610" s="442" t="s">
        <v>3991</v>
      </c>
      <c r="D2610" s="442" t="s">
        <v>3991</v>
      </c>
      <c r="E2610" s="534">
        <v>34335.000011574077</v>
      </c>
      <c r="F2610" s="534">
        <v>73050.99998842593</v>
      </c>
      <c r="G2610" s="534">
        <v>40239.700289351851</v>
      </c>
      <c r="H2610" s="442" t="s">
        <v>3875</v>
      </c>
      <c r="I2610" s="442">
        <v>1</v>
      </c>
      <c r="J2610" s="442" t="s">
        <v>2464</v>
      </c>
      <c r="K2610" s="442" t="s">
        <v>2464</v>
      </c>
      <c r="L2610" s="442" t="s">
        <v>2464</v>
      </c>
      <c r="M2610" s="442" t="s">
        <v>3990</v>
      </c>
    </row>
    <row r="2611" spans="1:13" s="442" customFormat="1" ht="12.75" hidden="1" customHeight="1" outlineLevel="1">
      <c r="A2611" s="442" t="s">
        <v>3989</v>
      </c>
      <c r="B2611" s="442" t="s">
        <v>3988</v>
      </c>
      <c r="C2611" s="442" t="s">
        <v>3988</v>
      </c>
      <c r="D2611" s="442" t="s">
        <v>3988</v>
      </c>
      <c r="E2611" s="534">
        <v>34335.000011574077</v>
      </c>
      <c r="F2611" s="534">
        <v>73050.99998842593</v>
      </c>
      <c r="G2611" s="534">
        <v>40239.700289351851</v>
      </c>
      <c r="H2611" s="442" t="s">
        <v>3875</v>
      </c>
      <c r="I2611" s="442">
        <v>1</v>
      </c>
      <c r="J2611" s="442" t="s">
        <v>2464</v>
      </c>
      <c r="K2611" s="442" t="s">
        <v>2464</v>
      </c>
      <c r="L2611" s="442" t="s">
        <v>2464</v>
      </c>
      <c r="M2611" s="442" t="s">
        <v>3987</v>
      </c>
    </row>
    <row r="2612" spans="1:13" s="442" customFormat="1" ht="12.75" hidden="1" customHeight="1" outlineLevel="1">
      <c r="A2612" s="442" t="s">
        <v>3986</v>
      </c>
      <c r="B2612" s="442" t="s">
        <v>3985</v>
      </c>
      <c r="C2612" s="442" t="s">
        <v>3985</v>
      </c>
      <c r="D2612" s="442" t="s">
        <v>3984</v>
      </c>
      <c r="E2612" s="534">
        <v>34335.000011574077</v>
      </c>
      <c r="F2612" s="534">
        <v>73050.99998842593</v>
      </c>
      <c r="G2612" s="534">
        <v>40239.700300925928</v>
      </c>
      <c r="H2612" s="442" t="s">
        <v>3875</v>
      </c>
      <c r="I2612" s="442">
        <v>1</v>
      </c>
      <c r="J2612" s="442" t="s">
        <v>2464</v>
      </c>
      <c r="K2612" s="442" t="s">
        <v>2464</v>
      </c>
      <c r="L2612" s="442" t="s">
        <v>2464</v>
      </c>
      <c r="M2612" s="442" t="s">
        <v>3983</v>
      </c>
    </row>
    <row r="2613" spans="1:13" s="442" customFormat="1" ht="12.75" hidden="1" customHeight="1" outlineLevel="1">
      <c r="A2613" s="442" t="s">
        <v>3982</v>
      </c>
      <c r="B2613" s="442" t="s">
        <v>3981</v>
      </c>
      <c r="C2613" s="442" t="s">
        <v>3981</v>
      </c>
      <c r="D2613" s="442" t="s">
        <v>3981</v>
      </c>
      <c r="E2613" s="534">
        <v>34335.000011574077</v>
      </c>
      <c r="F2613" s="534">
        <v>73050.99998842593</v>
      </c>
      <c r="G2613" s="534">
        <v>40239.700300925928</v>
      </c>
      <c r="H2613" s="442" t="s">
        <v>3875</v>
      </c>
      <c r="I2613" s="442">
        <v>1</v>
      </c>
      <c r="J2613" s="442" t="s">
        <v>2464</v>
      </c>
      <c r="K2613" s="442" t="s">
        <v>2464</v>
      </c>
      <c r="L2613" s="442" t="s">
        <v>2464</v>
      </c>
      <c r="M2613" s="442" t="s">
        <v>3980</v>
      </c>
    </row>
    <row r="2614" spans="1:13" s="442" customFormat="1" ht="12.75" hidden="1" customHeight="1" outlineLevel="1">
      <c r="A2614" s="442" t="s">
        <v>3979</v>
      </c>
      <c r="B2614" s="442" t="s">
        <v>3978</v>
      </c>
      <c r="C2614" s="442" t="s">
        <v>3978</v>
      </c>
      <c r="D2614" s="442" t="s">
        <v>3978</v>
      </c>
      <c r="E2614" s="534">
        <v>34335.000011574077</v>
      </c>
      <c r="F2614" s="534">
        <v>73050.99998842593</v>
      </c>
      <c r="G2614" s="534">
        <v>40239.700300925928</v>
      </c>
      <c r="H2614" s="442" t="s">
        <v>3875</v>
      </c>
      <c r="I2614" s="442">
        <v>1</v>
      </c>
      <c r="J2614" s="442" t="s">
        <v>2464</v>
      </c>
      <c r="K2614" s="442" t="s">
        <v>2464</v>
      </c>
      <c r="L2614" s="442" t="s">
        <v>2464</v>
      </c>
      <c r="M2614" s="442" t="s">
        <v>3977</v>
      </c>
    </row>
    <row r="2615" spans="1:13" s="442" customFormat="1" ht="12.75" hidden="1" customHeight="1" outlineLevel="1">
      <c r="A2615" s="442" t="s">
        <v>3976</v>
      </c>
      <c r="B2615" s="442" t="s">
        <v>3975</v>
      </c>
      <c r="C2615" s="442" t="s">
        <v>3975</v>
      </c>
      <c r="D2615" s="442" t="s">
        <v>3975</v>
      </c>
      <c r="E2615" s="534">
        <v>34335.000011574077</v>
      </c>
      <c r="F2615" s="534">
        <v>73050.99998842593</v>
      </c>
      <c r="G2615" s="534">
        <v>40239.700300925928</v>
      </c>
      <c r="H2615" s="442" t="s">
        <v>3875</v>
      </c>
      <c r="I2615" s="442">
        <v>1</v>
      </c>
      <c r="J2615" s="442" t="s">
        <v>2464</v>
      </c>
      <c r="K2615" s="442" t="s">
        <v>2464</v>
      </c>
      <c r="L2615" s="442" t="s">
        <v>2464</v>
      </c>
      <c r="M2615" s="442" t="s">
        <v>3974</v>
      </c>
    </row>
    <row r="2616" spans="1:13" s="442" customFormat="1" ht="12.75" hidden="1" customHeight="1" outlineLevel="1">
      <c r="A2616" s="442" t="s">
        <v>3973</v>
      </c>
      <c r="B2616" s="442" t="s">
        <v>3972</v>
      </c>
      <c r="C2616" s="442" t="s">
        <v>3972</v>
      </c>
      <c r="D2616" s="442" t="s">
        <v>3972</v>
      </c>
      <c r="E2616" s="534">
        <v>34335.000011574077</v>
      </c>
      <c r="F2616" s="534">
        <v>73050.99998842593</v>
      </c>
      <c r="G2616" s="534">
        <v>40239.700312499997</v>
      </c>
      <c r="H2616" s="442" t="s">
        <v>3875</v>
      </c>
      <c r="I2616" s="442">
        <v>1</v>
      </c>
      <c r="J2616" s="442" t="s">
        <v>2464</v>
      </c>
      <c r="K2616" s="442" t="s">
        <v>2464</v>
      </c>
      <c r="L2616" s="442" t="s">
        <v>2464</v>
      </c>
      <c r="M2616" s="442" t="s">
        <v>3971</v>
      </c>
    </row>
    <row r="2617" spans="1:13" s="442" customFormat="1" ht="12.75" hidden="1" customHeight="1" outlineLevel="1">
      <c r="A2617" s="442" t="s">
        <v>3970</v>
      </c>
      <c r="B2617" s="442" t="s">
        <v>3969</v>
      </c>
      <c r="C2617" s="442" t="s">
        <v>3969</v>
      </c>
      <c r="D2617" s="442" t="s">
        <v>3969</v>
      </c>
      <c r="E2617" s="534">
        <v>34335.000011574077</v>
      </c>
      <c r="F2617" s="534">
        <v>73050.99998842593</v>
      </c>
      <c r="G2617" s="534">
        <v>40239.700312499997</v>
      </c>
      <c r="H2617" s="442" t="s">
        <v>3875</v>
      </c>
      <c r="I2617" s="442">
        <v>1</v>
      </c>
      <c r="J2617" s="442" t="s">
        <v>2464</v>
      </c>
      <c r="K2617" s="442" t="s">
        <v>2464</v>
      </c>
      <c r="L2617" s="442" t="s">
        <v>2464</v>
      </c>
      <c r="M2617" s="442" t="s">
        <v>3968</v>
      </c>
    </row>
    <row r="2618" spans="1:13" s="442" customFormat="1" ht="12.75" hidden="1" customHeight="1" outlineLevel="1">
      <c r="A2618" s="442" t="s">
        <v>2511</v>
      </c>
      <c r="B2618" s="442" t="s">
        <v>3967</v>
      </c>
      <c r="C2618" s="442" t="s">
        <v>3967</v>
      </c>
      <c r="D2618" s="442" t="s">
        <v>3967</v>
      </c>
      <c r="E2618" s="534">
        <v>34335.000011574077</v>
      </c>
      <c r="F2618" s="534">
        <v>73050.99998842593</v>
      </c>
      <c r="G2618" s="534">
        <v>40239.700312499997</v>
      </c>
      <c r="H2618" s="442" t="s">
        <v>3875</v>
      </c>
      <c r="I2618" s="442">
        <v>1</v>
      </c>
      <c r="J2618" s="442" t="s">
        <v>2464</v>
      </c>
      <c r="K2618" s="442" t="s">
        <v>2464</v>
      </c>
      <c r="L2618" s="442" t="s">
        <v>2464</v>
      </c>
      <c r="M2618" s="442" t="s">
        <v>3966</v>
      </c>
    </row>
    <row r="2619" spans="1:13" s="442" customFormat="1" ht="12.75" hidden="1" customHeight="1" outlineLevel="1">
      <c r="A2619" s="442" t="s">
        <v>3965</v>
      </c>
      <c r="B2619" s="442" t="s">
        <v>3964</v>
      </c>
      <c r="C2619" s="442" t="s">
        <v>3964</v>
      </c>
      <c r="D2619" s="442" t="s">
        <v>3964</v>
      </c>
      <c r="E2619" s="534">
        <v>34335.000011574077</v>
      </c>
      <c r="F2619" s="534">
        <v>73050.99998842593</v>
      </c>
      <c r="G2619" s="534">
        <v>40239.700312499997</v>
      </c>
      <c r="H2619" s="442" t="s">
        <v>3875</v>
      </c>
      <c r="I2619" s="442">
        <v>1</v>
      </c>
      <c r="J2619" s="442" t="s">
        <v>2464</v>
      </c>
      <c r="K2619" s="442" t="s">
        <v>2464</v>
      </c>
      <c r="L2619" s="442" t="s">
        <v>2464</v>
      </c>
      <c r="M2619" s="442" t="s">
        <v>3963</v>
      </c>
    </row>
    <row r="2620" spans="1:13" s="442" customFormat="1" ht="12.75" hidden="1" customHeight="1" outlineLevel="1">
      <c r="A2620" s="442" t="s">
        <v>2501</v>
      </c>
      <c r="B2620" s="442" t="s">
        <v>3962</v>
      </c>
      <c r="C2620" s="442" t="s">
        <v>3962</v>
      </c>
      <c r="D2620" s="442" t="s">
        <v>3961</v>
      </c>
      <c r="E2620" s="534">
        <v>34335.000011574077</v>
      </c>
      <c r="F2620" s="534">
        <v>73050.99998842593</v>
      </c>
      <c r="G2620" s="534">
        <v>40239.700324074074</v>
      </c>
      <c r="H2620" s="442" t="s">
        <v>3875</v>
      </c>
      <c r="I2620" s="442">
        <v>1</v>
      </c>
      <c r="J2620" s="442" t="s">
        <v>2464</v>
      </c>
      <c r="K2620" s="442" t="s">
        <v>2464</v>
      </c>
      <c r="L2620" s="442" t="s">
        <v>2464</v>
      </c>
      <c r="M2620" s="442" t="s">
        <v>3960</v>
      </c>
    </row>
    <row r="2621" spans="1:13" s="442" customFormat="1" ht="12.75" hidden="1" customHeight="1" outlineLevel="1">
      <c r="A2621" s="442" t="s">
        <v>3959</v>
      </c>
      <c r="B2621" s="442" t="s">
        <v>3958</v>
      </c>
      <c r="C2621" s="442" t="s">
        <v>3958</v>
      </c>
      <c r="D2621" s="442" t="s">
        <v>3958</v>
      </c>
      <c r="E2621" s="534">
        <v>34335.000011574077</v>
      </c>
      <c r="F2621" s="534">
        <v>73050.99998842593</v>
      </c>
      <c r="G2621" s="534">
        <v>40239.700324074074</v>
      </c>
      <c r="H2621" s="442" t="s">
        <v>3875</v>
      </c>
      <c r="I2621" s="442">
        <v>1</v>
      </c>
      <c r="J2621" s="442" t="s">
        <v>2464</v>
      </c>
      <c r="K2621" s="442" t="s">
        <v>2464</v>
      </c>
      <c r="L2621" s="442" t="s">
        <v>2464</v>
      </c>
      <c r="M2621" s="442" t="s">
        <v>3957</v>
      </c>
    </row>
    <row r="2622" spans="1:13" s="442" customFormat="1" ht="12.75" hidden="1" customHeight="1" outlineLevel="1">
      <c r="A2622" s="442" t="s">
        <v>3956</v>
      </c>
      <c r="B2622" s="442" t="s">
        <v>3955</v>
      </c>
      <c r="C2622" s="442" t="s">
        <v>3955</v>
      </c>
      <c r="D2622" s="442" t="s">
        <v>3955</v>
      </c>
      <c r="E2622" s="534">
        <v>34335.000011574077</v>
      </c>
      <c r="F2622" s="534">
        <v>73050.99998842593</v>
      </c>
      <c r="G2622" s="534">
        <v>40239.700324074074</v>
      </c>
      <c r="H2622" s="442" t="s">
        <v>3875</v>
      </c>
      <c r="I2622" s="442">
        <v>1</v>
      </c>
      <c r="J2622" s="442" t="s">
        <v>2464</v>
      </c>
      <c r="K2622" s="442" t="s">
        <v>2464</v>
      </c>
      <c r="L2622" s="442" t="s">
        <v>2464</v>
      </c>
      <c r="M2622" s="442" t="s">
        <v>3954</v>
      </c>
    </row>
    <row r="2623" spans="1:13" s="442" customFormat="1" ht="12.75" hidden="1" customHeight="1" outlineLevel="1">
      <c r="A2623" s="442" t="s">
        <v>2496</v>
      </c>
      <c r="B2623" s="442" t="s">
        <v>3953</v>
      </c>
      <c r="C2623" s="442" t="s">
        <v>3953</v>
      </c>
      <c r="D2623" s="442" t="s">
        <v>3953</v>
      </c>
      <c r="E2623" s="534">
        <v>34335.000011574077</v>
      </c>
      <c r="F2623" s="534">
        <v>73050.99998842593</v>
      </c>
      <c r="G2623" s="534">
        <v>40239.700324074074</v>
      </c>
      <c r="H2623" s="442" t="s">
        <v>3875</v>
      </c>
      <c r="I2623" s="442">
        <v>1</v>
      </c>
      <c r="J2623" s="442" t="s">
        <v>2464</v>
      </c>
      <c r="K2623" s="442" t="s">
        <v>2464</v>
      </c>
      <c r="L2623" s="442" t="s">
        <v>2464</v>
      </c>
      <c r="M2623" s="442" t="s">
        <v>3952</v>
      </c>
    </row>
    <row r="2624" spans="1:13" s="442" customFormat="1" ht="12.75" hidden="1" customHeight="1" outlineLevel="1">
      <c r="A2624" s="442" t="s">
        <v>3951</v>
      </c>
      <c r="B2624" s="442" t="s">
        <v>3950</v>
      </c>
      <c r="C2624" s="442" t="s">
        <v>3950</v>
      </c>
      <c r="D2624" s="442" t="s">
        <v>3950</v>
      </c>
      <c r="E2624" s="534">
        <v>34335.000011574077</v>
      </c>
      <c r="F2624" s="534">
        <v>73050.99998842593</v>
      </c>
      <c r="G2624" s="534">
        <v>40239.700335648151</v>
      </c>
      <c r="H2624" s="442" t="s">
        <v>3875</v>
      </c>
      <c r="I2624" s="442">
        <v>1</v>
      </c>
      <c r="J2624" s="442" t="s">
        <v>2464</v>
      </c>
      <c r="K2624" s="442" t="s">
        <v>2464</v>
      </c>
      <c r="L2624" s="442" t="s">
        <v>2464</v>
      </c>
      <c r="M2624" s="442" t="s">
        <v>3949</v>
      </c>
    </row>
    <row r="2625" spans="1:13" s="442" customFormat="1" ht="12.75" hidden="1" customHeight="1" outlineLevel="1">
      <c r="A2625" s="442" t="s">
        <v>2493</v>
      </c>
      <c r="B2625" s="442" t="s">
        <v>3948</v>
      </c>
      <c r="C2625" s="442" t="s">
        <v>3948</v>
      </c>
      <c r="D2625" s="442" t="s">
        <v>3948</v>
      </c>
      <c r="E2625" s="534">
        <v>34335.000011574077</v>
      </c>
      <c r="F2625" s="534">
        <v>73050.99998842593</v>
      </c>
      <c r="G2625" s="534">
        <v>40239.700335648151</v>
      </c>
      <c r="H2625" s="442" t="s">
        <v>3875</v>
      </c>
      <c r="I2625" s="442">
        <v>1</v>
      </c>
      <c r="J2625" s="442" t="s">
        <v>2464</v>
      </c>
      <c r="K2625" s="442" t="s">
        <v>2464</v>
      </c>
      <c r="L2625" s="442" t="s">
        <v>2464</v>
      </c>
      <c r="M2625" s="442" t="s">
        <v>3947</v>
      </c>
    </row>
    <row r="2626" spans="1:13" s="442" customFormat="1" ht="12.75" hidden="1" customHeight="1" outlineLevel="1">
      <c r="A2626" s="442" t="s">
        <v>3946</v>
      </c>
      <c r="B2626" s="442" t="s">
        <v>3945</v>
      </c>
      <c r="C2626" s="442" t="s">
        <v>3945</v>
      </c>
      <c r="D2626" s="442" t="s">
        <v>3945</v>
      </c>
      <c r="E2626" s="534">
        <v>34335.000011574077</v>
      </c>
      <c r="F2626" s="534">
        <v>73050.99998842593</v>
      </c>
      <c r="G2626" s="534">
        <v>40239.700335648151</v>
      </c>
      <c r="H2626" s="442" t="s">
        <v>3875</v>
      </c>
      <c r="I2626" s="442">
        <v>1</v>
      </c>
      <c r="J2626" s="442" t="s">
        <v>2464</v>
      </c>
      <c r="K2626" s="442" t="s">
        <v>2464</v>
      </c>
      <c r="L2626" s="442" t="s">
        <v>2464</v>
      </c>
      <c r="M2626" s="442" t="s">
        <v>3944</v>
      </c>
    </row>
    <row r="2627" spans="1:13" s="442" customFormat="1" ht="12.75" hidden="1" customHeight="1" outlineLevel="1">
      <c r="A2627" s="442" t="s">
        <v>3943</v>
      </c>
      <c r="B2627" s="442" t="s">
        <v>3942</v>
      </c>
      <c r="C2627" s="442" t="s">
        <v>3942</v>
      </c>
      <c r="D2627" s="442" t="s">
        <v>3942</v>
      </c>
      <c r="E2627" s="534">
        <v>40179.000011574077</v>
      </c>
      <c r="F2627" s="534">
        <v>73050.99998842593</v>
      </c>
      <c r="G2627" s="534">
        <v>41928.637754629628</v>
      </c>
      <c r="H2627" s="442" t="s">
        <v>2465</v>
      </c>
      <c r="I2627" s="442">
        <v>1</v>
      </c>
      <c r="J2627" s="442" t="s">
        <v>2464</v>
      </c>
      <c r="K2627" s="442" t="s">
        <v>2464</v>
      </c>
      <c r="L2627" s="442" t="s">
        <v>2464</v>
      </c>
      <c r="M2627" s="442" t="s">
        <v>3941</v>
      </c>
    </row>
    <row r="2628" spans="1:13" s="442" customFormat="1" ht="12.75" hidden="1" customHeight="1" outlineLevel="1">
      <c r="A2628" s="442" t="s">
        <v>3940</v>
      </c>
      <c r="B2628" s="442" t="s">
        <v>3939</v>
      </c>
      <c r="C2628" s="442" t="s">
        <v>3939</v>
      </c>
      <c r="D2628" s="442" t="s">
        <v>3939</v>
      </c>
      <c r="E2628" s="534">
        <v>34335.000011574077</v>
      </c>
      <c r="F2628" s="534">
        <v>73050.99998842593</v>
      </c>
      <c r="G2628" s="534">
        <v>40239.700335648151</v>
      </c>
      <c r="H2628" s="442" t="s">
        <v>3875</v>
      </c>
      <c r="I2628" s="442">
        <v>1</v>
      </c>
      <c r="J2628" s="442" t="s">
        <v>2464</v>
      </c>
      <c r="K2628" s="442" t="s">
        <v>2464</v>
      </c>
      <c r="L2628" s="442" t="s">
        <v>2464</v>
      </c>
      <c r="M2628" s="442" t="s">
        <v>3938</v>
      </c>
    </row>
    <row r="2629" spans="1:13" s="442" customFormat="1" ht="12.75" hidden="1" customHeight="1" outlineLevel="1">
      <c r="A2629" s="442" t="s">
        <v>2479</v>
      </c>
      <c r="B2629" s="442" t="s">
        <v>3937</v>
      </c>
      <c r="C2629" s="442" t="s">
        <v>3937</v>
      </c>
      <c r="D2629" s="442" t="s">
        <v>3937</v>
      </c>
      <c r="E2629" s="534">
        <v>34335.000011574077</v>
      </c>
      <c r="F2629" s="534">
        <v>73050.99998842593</v>
      </c>
      <c r="G2629" s="534">
        <v>41928.637754629628</v>
      </c>
      <c r="H2629" s="442" t="s">
        <v>2465</v>
      </c>
      <c r="I2629" s="442">
        <v>1</v>
      </c>
      <c r="J2629" s="442" t="s">
        <v>2464</v>
      </c>
      <c r="K2629" s="442" t="s">
        <v>2464</v>
      </c>
      <c r="L2629" s="442" t="s">
        <v>2464</v>
      </c>
      <c r="M2629" s="442" t="s">
        <v>3936</v>
      </c>
    </row>
    <row r="2630" spans="1:13" s="442" customFormat="1" ht="12.75" hidden="1" customHeight="1" outlineLevel="1">
      <c r="A2630" s="442" t="s">
        <v>3935</v>
      </c>
      <c r="B2630" s="442" t="s">
        <v>3934</v>
      </c>
      <c r="C2630" s="442" t="s">
        <v>3934</v>
      </c>
      <c r="D2630" s="442" t="s">
        <v>3934</v>
      </c>
      <c r="E2630" s="534">
        <v>34335.000011574077</v>
      </c>
      <c r="F2630" s="534">
        <v>73050.99998842593</v>
      </c>
      <c r="G2630" s="534">
        <v>40239.70034722222</v>
      </c>
      <c r="H2630" s="442" t="s">
        <v>3875</v>
      </c>
      <c r="I2630" s="442">
        <v>1</v>
      </c>
      <c r="J2630" s="442" t="s">
        <v>2464</v>
      </c>
      <c r="K2630" s="442" t="s">
        <v>2464</v>
      </c>
      <c r="L2630" s="442" t="s">
        <v>2464</v>
      </c>
      <c r="M2630" s="442" t="s">
        <v>3933</v>
      </c>
    </row>
    <row r="2631" spans="1:13" s="442" customFormat="1" ht="12.75" hidden="1" customHeight="1" outlineLevel="1">
      <c r="A2631" s="442" t="s">
        <v>3932</v>
      </c>
      <c r="B2631" s="442" t="s">
        <v>3931</v>
      </c>
      <c r="C2631" s="442" t="s">
        <v>3931</v>
      </c>
      <c r="D2631" s="442" t="s">
        <v>3931</v>
      </c>
      <c r="E2631" s="534">
        <v>34335.000011574077</v>
      </c>
      <c r="F2631" s="534">
        <v>73050.99998842593</v>
      </c>
      <c r="G2631" s="534">
        <v>40239.70034722222</v>
      </c>
      <c r="H2631" s="442" t="s">
        <v>3875</v>
      </c>
      <c r="I2631" s="442">
        <v>1</v>
      </c>
      <c r="J2631" s="442" t="s">
        <v>2464</v>
      </c>
      <c r="K2631" s="442" t="s">
        <v>2464</v>
      </c>
      <c r="L2631" s="442" t="s">
        <v>2464</v>
      </c>
      <c r="M2631" s="442" t="s">
        <v>3930</v>
      </c>
    </row>
    <row r="2632" spans="1:13" s="442" customFormat="1" ht="12.75" hidden="1" customHeight="1" outlineLevel="1">
      <c r="A2632" s="442" t="s">
        <v>3929</v>
      </c>
      <c r="B2632" s="442" t="s">
        <v>3928</v>
      </c>
      <c r="C2632" s="442" t="s">
        <v>3928</v>
      </c>
      <c r="D2632" s="442" t="s">
        <v>3928</v>
      </c>
      <c r="E2632" s="534">
        <v>34335.000011574077</v>
      </c>
      <c r="F2632" s="534">
        <v>73050.99998842593</v>
      </c>
      <c r="G2632" s="534">
        <v>41928.637754629628</v>
      </c>
      <c r="H2632" s="442" t="s">
        <v>2465</v>
      </c>
      <c r="I2632" s="442">
        <v>1</v>
      </c>
      <c r="J2632" s="442" t="s">
        <v>2464</v>
      </c>
      <c r="K2632" s="442" t="s">
        <v>2464</v>
      </c>
      <c r="L2632" s="442" t="s">
        <v>2464</v>
      </c>
      <c r="M2632" s="442" t="s">
        <v>3927</v>
      </c>
    </row>
    <row r="2633" spans="1:13" s="442" customFormat="1" ht="12.75" hidden="1" customHeight="1" outlineLevel="1">
      <c r="A2633" s="442" t="s">
        <v>3926</v>
      </c>
      <c r="B2633" s="442" t="s">
        <v>3925</v>
      </c>
      <c r="C2633" s="442" t="s">
        <v>3925</v>
      </c>
      <c r="D2633" s="442" t="s">
        <v>3925</v>
      </c>
      <c r="E2633" s="534">
        <v>34335.000011574077</v>
      </c>
      <c r="F2633" s="534">
        <v>73050.99998842593</v>
      </c>
      <c r="G2633" s="534">
        <v>40239.700358796297</v>
      </c>
      <c r="H2633" s="442" t="s">
        <v>3875</v>
      </c>
      <c r="I2633" s="442">
        <v>1</v>
      </c>
      <c r="J2633" s="442" t="s">
        <v>2464</v>
      </c>
      <c r="K2633" s="442" t="s">
        <v>2464</v>
      </c>
      <c r="L2633" s="442" t="s">
        <v>2464</v>
      </c>
      <c r="M2633" s="442" t="s">
        <v>3924</v>
      </c>
    </row>
    <row r="2634" spans="1:13" s="442" customFormat="1" ht="12.75" hidden="1" customHeight="1" outlineLevel="1">
      <c r="A2634" s="442" t="s">
        <v>3923</v>
      </c>
      <c r="B2634" s="442" t="s">
        <v>3922</v>
      </c>
      <c r="C2634" s="442" t="s">
        <v>3922</v>
      </c>
      <c r="D2634" s="442" t="s">
        <v>3922</v>
      </c>
      <c r="E2634" s="534">
        <v>34335.000011574077</v>
      </c>
      <c r="F2634" s="534">
        <v>73050.99998842593</v>
      </c>
      <c r="G2634" s="534">
        <v>40239.700358796297</v>
      </c>
      <c r="H2634" s="442" t="s">
        <v>3875</v>
      </c>
      <c r="I2634" s="442">
        <v>1</v>
      </c>
      <c r="J2634" s="442" t="s">
        <v>2464</v>
      </c>
      <c r="K2634" s="442" t="s">
        <v>2464</v>
      </c>
      <c r="L2634" s="442" t="s">
        <v>2464</v>
      </c>
      <c r="M2634" s="442" t="s">
        <v>3921</v>
      </c>
    </row>
    <row r="2635" spans="1:13" s="442" customFormat="1" ht="12.75" hidden="1" customHeight="1" outlineLevel="1">
      <c r="A2635" s="442" t="s">
        <v>3920</v>
      </c>
      <c r="B2635" s="442" t="s">
        <v>3919</v>
      </c>
      <c r="C2635" s="442" t="s">
        <v>3919</v>
      </c>
      <c r="D2635" s="442" t="s">
        <v>3919</v>
      </c>
      <c r="E2635" s="534">
        <v>34335.000011574077</v>
      </c>
      <c r="F2635" s="534">
        <v>39082.999988425923</v>
      </c>
      <c r="G2635" s="534">
        <v>40239.700358796297</v>
      </c>
      <c r="H2635" s="442" t="s">
        <v>3875</v>
      </c>
      <c r="I2635" s="442">
        <v>1</v>
      </c>
      <c r="J2635" s="442" t="s">
        <v>3908</v>
      </c>
      <c r="K2635" s="442" t="s">
        <v>2464</v>
      </c>
      <c r="L2635" s="442" t="s">
        <v>3907</v>
      </c>
      <c r="M2635" s="442" t="s">
        <v>3918</v>
      </c>
    </row>
    <row r="2636" spans="1:13" s="442" customFormat="1" ht="12.75" hidden="1" customHeight="1" outlineLevel="1">
      <c r="A2636" s="442" t="s">
        <v>3917</v>
      </c>
      <c r="B2636" s="442" t="s">
        <v>3916</v>
      </c>
      <c r="C2636" s="442" t="s">
        <v>3916</v>
      </c>
      <c r="D2636" s="442" t="s">
        <v>3916</v>
      </c>
      <c r="E2636" s="534">
        <v>34335.000011574077</v>
      </c>
      <c r="F2636" s="534">
        <v>73050.99998842593</v>
      </c>
      <c r="G2636" s="534">
        <v>40239.700358796297</v>
      </c>
      <c r="H2636" s="442" t="s">
        <v>3875</v>
      </c>
      <c r="I2636" s="442">
        <v>1</v>
      </c>
      <c r="J2636" s="442" t="s">
        <v>2464</v>
      </c>
      <c r="K2636" s="442" t="s">
        <v>2464</v>
      </c>
      <c r="L2636" s="442" t="s">
        <v>2464</v>
      </c>
      <c r="M2636" s="442" t="s">
        <v>3915</v>
      </c>
    </row>
    <row r="2637" spans="1:13" s="442" customFormat="1" ht="12.75" hidden="1" customHeight="1" outlineLevel="1">
      <c r="A2637" s="442" t="s">
        <v>3907</v>
      </c>
      <c r="B2637" s="442" t="s">
        <v>2841</v>
      </c>
      <c r="C2637" s="442" t="s">
        <v>2841</v>
      </c>
      <c r="D2637" s="442" t="s">
        <v>2841</v>
      </c>
      <c r="E2637" s="534">
        <v>37622.000011574077</v>
      </c>
      <c r="F2637" s="534">
        <v>73050.99998842593</v>
      </c>
      <c r="G2637" s="534">
        <v>40239.700370370374</v>
      </c>
      <c r="H2637" s="442" t="s">
        <v>3875</v>
      </c>
      <c r="I2637" s="442">
        <v>1</v>
      </c>
      <c r="J2637" s="442" t="s">
        <v>2464</v>
      </c>
      <c r="K2637" s="442" t="s">
        <v>2464</v>
      </c>
      <c r="L2637" s="442" t="s">
        <v>2464</v>
      </c>
      <c r="M2637" s="442" t="s">
        <v>3914</v>
      </c>
    </row>
    <row r="2638" spans="1:13" s="442" customFormat="1" ht="12.75" hidden="1" customHeight="1" outlineLevel="1">
      <c r="A2638" s="442" t="s">
        <v>3913</v>
      </c>
      <c r="B2638" s="442" t="s">
        <v>3912</v>
      </c>
      <c r="C2638" s="442" t="s">
        <v>3912</v>
      </c>
      <c r="D2638" s="442" t="s">
        <v>3912</v>
      </c>
      <c r="E2638" s="534">
        <v>34335.000011574077</v>
      </c>
      <c r="F2638" s="534">
        <v>73050.99998842593</v>
      </c>
      <c r="G2638" s="534">
        <v>40239.700370370374</v>
      </c>
      <c r="H2638" s="442" t="s">
        <v>3875</v>
      </c>
      <c r="I2638" s="442">
        <v>1</v>
      </c>
      <c r="J2638" s="442" t="s">
        <v>2464</v>
      </c>
      <c r="K2638" s="442" t="s">
        <v>2464</v>
      </c>
      <c r="L2638" s="442" t="s">
        <v>2464</v>
      </c>
      <c r="M2638" s="442" t="s">
        <v>3911</v>
      </c>
    </row>
    <row r="2639" spans="1:13" s="442" customFormat="1" ht="12.75" hidden="1" customHeight="1" outlineLevel="1">
      <c r="A2639" s="442" t="s">
        <v>3910</v>
      </c>
      <c r="B2639" s="442" t="s">
        <v>3909</v>
      </c>
      <c r="C2639" s="442" t="s">
        <v>3909</v>
      </c>
      <c r="D2639" s="442" t="s">
        <v>3909</v>
      </c>
      <c r="E2639" s="534">
        <v>34335.000011574077</v>
      </c>
      <c r="F2639" s="534">
        <v>39082.999988425923</v>
      </c>
      <c r="G2639" s="534">
        <v>40239.700370370374</v>
      </c>
      <c r="H2639" s="442" t="s">
        <v>3875</v>
      </c>
      <c r="I2639" s="442">
        <v>1</v>
      </c>
      <c r="J2639" s="442" t="s">
        <v>3908</v>
      </c>
      <c r="K2639" s="442" t="s">
        <v>2464</v>
      </c>
      <c r="L2639" s="442" t="s">
        <v>3907</v>
      </c>
      <c r="M2639" s="442" t="s">
        <v>3906</v>
      </c>
    </row>
    <row r="2640" spans="1:13" s="442" customFormat="1" ht="12.75" hidden="1" customHeight="1" outlineLevel="1">
      <c r="A2640" s="442" t="s">
        <v>3905</v>
      </c>
      <c r="B2640" s="442" t="s">
        <v>3904</v>
      </c>
      <c r="C2640" s="442" t="s">
        <v>3904</v>
      </c>
      <c r="D2640" s="442" t="s">
        <v>3904</v>
      </c>
      <c r="E2640" s="534">
        <v>34335.000011574077</v>
      </c>
      <c r="F2640" s="534">
        <v>73050.99998842593</v>
      </c>
      <c r="G2640" s="534">
        <v>40239.700370370374</v>
      </c>
      <c r="H2640" s="442" t="s">
        <v>3875</v>
      </c>
      <c r="I2640" s="442">
        <v>1</v>
      </c>
      <c r="J2640" s="442" t="s">
        <v>2464</v>
      </c>
      <c r="K2640" s="442" t="s">
        <v>2464</v>
      </c>
      <c r="L2640" s="442" t="s">
        <v>2464</v>
      </c>
      <c r="M2640" s="442" t="s">
        <v>3903</v>
      </c>
    </row>
    <row r="2641" spans="1:36" s="442" customFormat="1" ht="12.75" hidden="1" customHeight="1" outlineLevel="1">
      <c r="A2641" s="442" t="s">
        <v>3902</v>
      </c>
      <c r="B2641" s="442" t="s">
        <v>3901</v>
      </c>
      <c r="C2641" s="442" t="s">
        <v>3901</v>
      </c>
      <c r="D2641" s="442" t="s">
        <v>3901</v>
      </c>
      <c r="E2641" s="534">
        <v>34335.000011574077</v>
      </c>
      <c r="F2641" s="534">
        <v>73050.99998842593</v>
      </c>
      <c r="G2641" s="534">
        <v>40239.700381944444</v>
      </c>
      <c r="H2641" s="442" t="s">
        <v>3875</v>
      </c>
      <c r="I2641" s="442">
        <v>1</v>
      </c>
      <c r="J2641" s="442" t="s">
        <v>2464</v>
      </c>
      <c r="K2641" s="442" t="s">
        <v>2464</v>
      </c>
      <c r="L2641" s="442" t="s">
        <v>2464</v>
      </c>
      <c r="M2641" s="442" t="s">
        <v>3900</v>
      </c>
    </row>
    <row r="2642" spans="1:36" s="442" customFormat="1" ht="12.75" hidden="1" customHeight="1" outlineLevel="1">
      <c r="A2642" s="442" t="s">
        <v>3899</v>
      </c>
      <c r="B2642" s="442" t="s">
        <v>3898</v>
      </c>
      <c r="C2642" s="442" t="s">
        <v>3898</v>
      </c>
      <c r="D2642" s="442" t="s">
        <v>3898</v>
      </c>
      <c r="E2642" s="534">
        <v>34335.000011574077</v>
      </c>
      <c r="F2642" s="534">
        <v>73050.99998842593</v>
      </c>
      <c r="G2642" s="534">
        <v>40239.700381944444</v>
      </c>
      <c r="H2642" s="442" t="s">
        <v>3875</v>
      </c>
      <c r="I2642" s="442">
        <v>1</v>
      </c>
      <c r="J2642" s="442" t="s">
        <v>2464</v>
      </c>
      <c r="K2642" s="442" t="s">
        <v>2464</v>
      </c>
      <c r="L2642" s="442" t="s">
        <v>2464</v>
      </c>
      <c r="M2642" s="442" t="s">
        <v>3897</v>
      </c>
    </row>
    <row r="2643" spans="1:36" s="442" customFormat="1" ht="12.75" hidden="1" customHeight="1" outlineLevel="1">
      <c r="A2643" s="442" t="s">
        <v>3896</v>
      </c>
      <c r="B2643" s="442" t="s">
        <v>3895</v>
      </c>
      <c r="C2643" s="442" t="s">
        <v>3895</v>
      </c>
      <c r="D2643" s="442" t="s">
        <v>3895</v>
      </c>
      <c r="E2643" s="534">
        <v>34335.000011574077</v>
      </c>
      <c r="F2643" s="534">
        <v>73050.99998842593</v>
      </c>
      <c r="G2643" s="534">
        <v>40239.700381944444</v>
      </c>
      <c r="H2643" s="442" t="s">
        <v>3875</v>
      </c>
      <c r="I2643" s="442">
        <v>1</v>
      </c>
      <c r="J2643" s="442" t="s">
        <v>2464</v>
      </c>
      <c r="K2643" s="442" t="s">
        <v>2464</v>
      </c>
      <c r="L2643" s="442" t="s">
        <v>2464</v>
      </c>
      <c r="M2643" s="442" t="s">
        <v>3894</v>
      </c>
    </row>
    <row r="2644" spans="1:36" s="442" customFormat="1" ht="12.75" hidden="1" customHeight="1" outlineLevel="1">
      <c r="A2644" s="442" t="s">
        <v>3893</v>
      </c>
      <c r="B2644" s="442" t="s">
        <v>3892</v>
      </c>
      <c r="C2644" s="442" t="s">
        <v>3892</v>
      </c>
      <c r="D2644" s="442" t="s">
        <v>3892</v>
      </c>
      <c r="E2644" s="534">
        <v>34335.000011574077</v>
      </c>
      <c r="F2644" s="534">
        <v>73050.99998842593</v>
      </c>
      <c r="G2644" s="534">
        <v>41928.637754629628</v>
      </c>
      <c r="H2644" s="442" t="s">
        <v>2465</v>
      </c>
      <c r="I2644" s="442">
        <v>1</v>
      </c>
      <c r="J2644" s="442" t="s">
        <v>2464</v>
      </c>
      <c r="K2644" s="442" t="s">
        <v>2464</v>
      </c>
      <c r="L2644" s="442" t="s">
        <v>2464</v>
      </c>
      <c r="M2644" s="442" t="s">
        <v>3891</v>
      </c>
    </row>
    <row r="2645" spans="1:36" s="442" customFormat="1" ht="12.75" hidden="1" customHeight="1" outlineLevel="1">
      <c r="A2645" s="442" t="s">
        <v>3774</v>
      </c>
      <c r="B2645" s="442" t="s">
        <v>3890</v>
      </c>
      <c r="C2645" s="442" t="s">
        <v>3890</v>
      </c>
      <c r="D2645" s="442" t="s">
        <v>3890</v>
      </c>
      <c r="E2645" s="534">
        <v>34335.000011574077</v>
      </c>
      <c r="F2645" s="534">
        <v>73050.99998842593</v>
      </c>
      <c r="G2645" s="534">
        <v>40239.70039351852</v>
      </c>
      <c r="H2645" s="442" t="s">
        <v>3875</v>
      </c>
      <c r="I2645" s="442">
        <v>1</v>
      </c>
      <c r="J2645" s="442" t="s">
        <v>2464</v>
      </c>
      <c r="K2645" s="442" t="s">
        <v>2464</v>
      </c>
      <c r="L2645" s="442" t="s">
        <v>2464</v>
      </c>
      <c r="M2645" s="442" t="s">
        <v>3889</v>
      </c>
    </row>
    <row r="2646" spans="1:36" s="442" customFormat="1" ht="12.75" hidden="1" customHeight="1" outlineLevel="1">
      <c r="A2646" s="442" t="s">
        <v>3770</v>
      </c>
      <c r="B2646" s="442" t="s">
        <v>3888</v>
      </c>
      <c r="C2646" s="442" t="s">
        <v>3888</v>
      </c>
      <c r="D2646" s="442" t="s">
        <v>3888</v>
      </c>
      <c r="E2646" s="534">
        <v>34335.000011574077</v>
      </c>
      <c r="F2646" s="534">
        <v>73050.99998842593</v>
      </c>
      <c r="G2646" s="534">
        <v>40239.70039351852</v>
      </c>
      <c r="H2646" s="442" t="s">
        <v>3875</v>
      </c>
      <c r="I2646" s="442">
        <v>1</v>
      </c>
      <c r="J2646" s="442" t="s">
        <v>2464</v>
      </c>
      <c r="K2646" s="442" t="s">
        <v>2464</v>
      </c>
      <c r="L2646" s="442" t="s">
        <v>2464</v>
      </c>
      <c r="M2646" s="442" t="s">
        <v>3887</v>
      </c>
    </row>
    <row r="2647" spans="1:36" s="442" customFormat="1" ht="12.75" hidden="1" customHeight="1" outlineLevel="1">
      <c r="A2647" s="442" t="s">
        <v>3886</v>
      </c>
      <c r="B2647" s="442" t="s">
        <v>3885</v>
      </c>
      <c r="C2647" s="442" t="s">
        <v>3885</v>
      </c>
      <c r="D2647" s="442" t="s">
        <v>3885</v>
      </c>
      <c r="E2647" s="534">
        <v>34335.000011574077</v>
      </c>
      <c r="F2647" s="534">
        <v>73050.99998842593</v>
      </c>
      <c r="G2647" s="534">
        <v>40239.70039351852</v>
      </c>
      <c r="H2647" s="442" t="s">
        <v>3875</v>
      </c>
      <c r="I2647" s="442">
        <v>1</v>
      </c>
      <c r="J2647" s="442" t="s">
        <v>2464</v>
      </c>
      <c r="K2647" s="442" t="s">
        <v>2464</v>
      </c>
      <c r="L2647" s="442" t="s">
        <v>2464</v>
      </c>
      <c r="M2647" s="442" t="s">
        <v>3884</v>
      </c>
    </row>
    <row r="2648" spans="1:36" s="442" customFormat="1" ht="12.75" hidden="1" customHeight="1" outlineLevel="1">
      <c r="A2648" s="442" t="s">
        <v>3883</v>
      </c>
      <c r="B2648" s="442" t="s">
        <v>3882</v>
      </c>
      <c r="C2648" s="442" t="s">
        <v>3882</v>
      </c>
      <c r="D2648" s="442" t="s">
        <v>3882</v>
      </c>
      <c r="E2648" s="534">
        <v>34335.000011574077</v>
      </c>
      <c r="F2648" s="534">
        <v>73050.99998842593</v>
      </c>
      <c r="G2648" s="534">
        <v>40239.70039351852</v>
      </c>
      <c r="H2648" s="442" t="s">
        <v>3875</v>
      </c>
      <c r="I2648" s="442">
        <v>1</v>
      </c>
      <c r="J2648" s="442" t="s">
        <v>2464</v>
      </c>
      <c r="K2648" s="442" t="s">
        <v>2464</v>
      </c>
      <c r="L2648" s="442" t="s">
        <v>2464</v>
      </c>
      <c r="M2648" s="442" t="s">
        <v>3881</v>
      </c>
    </row>
    <row r="2649" spans="1:36" s="442" customFormat="1" ht="12.75" hidden="1" customHeight="1" outlineLevel="1">
      <c r="A2649" s="442" t="s">
        <v>3880</v>
      </c>
      <c r="B2649" s="442" t="s">
        <v>3879</v>
      </c>
      <c r="C2649" s="442" t="s">
        <v>3879</v>
      </c>
      <c r="D2649" s="442" t="s">
        <v>3879</v>
      </c>
      <c r="E2649" s="534">
        <v>34335.000011574077</v>
      </c>
      <c r="F2649" s="534">
        <v>73050.99998842593</v>
      </c>
      <c r="G2649" s="534">
        <v>40239.70040509259</v>
      </c>
      <c r="H2649" s="442" t="s">
        <v>3875</v>
      </c>
      <c r="I2649" s="442">
        <v>1</v>
      </c>
      <c r="J2649" s="442" t="s">
        <v>2464</v>
      </c>
      <c r="K2649" s="442" t="s">
        <v>2464</v>
      </c>
      <c r="L2649" s="442" t="s">
        <v>2464</v>
      </c>
      <c r="M2649" s="442" t="s">
        <v>3878</v>
      </c>
    </row>
    <row r="2650" spans="1:36" s="442" customFormat="1" ht="12.75" hidden="1" customHeight="1" outlineLevel="1">
      <c r="A2650" s="442" t="s">
        <v>3877</v>
      </c>
      <c r="B2650" s="442" t="s">
        <v>3876</v>
      </c>
      <c r="C2650" s="442" t="s">
        <v>3876</v>
      </c>
      <c r="D2650" s="442" t="s">
        <v>3876</v>
      </c>
      <c r="E2650" s="534">
        <v>34335.000011574077</v>
      </c>
      <c r="F2650" s="534">
        <v>73050.99998842593</v>
      </c>
      <c r="G2650" s="534">
        <v>40239.70040509259</v>
      </c>
      <c r="H2650" s="442" t="s">
        <v>3875</v>
      </c>
      <c r="I2650" s="442">
        <v>1</v>
      </c>
      <c r="J2650" s="442" t="s">
        <v>2464</v>
      </c>
      <c r="K2650" s="442" t="s">
        <v>2464</v>
      </c>
      <c r="L2650" s="442" t="s">
        <v>2464</v>
      </c>
      <c r="M2650" s="442" t="s">
        <v>3874</v>
      </c>
    </row>
    <row r="2651" spans="1:36" s="532" customFormat="1" collapsed="1">
      <c r="A2651" s="531" t="s">
        <v>20464</v>
      </c>
      <c r="B2651" s="531"/>
      <c r="C2651" s="531"/>
      <c r="D2651" s="531"/>
      <c r="E2651" s="531"/>
      <c r="F2651" s="531"/>
      <c r="G2651" s="531"/>
      <c r="H2651" s="531"/>
      <c r="I2651" s="531"/>
      <c r="J2651" s="531"/>
      <c r="K2651" s="531"/>
      <c r="L2651" s="531"/>
      <c r="M2651" s="531"/>
      <c r="N2651" s="531"/>
      <c r="O2651" s="531"/>
      <c r="P2651" s="531"/>
      <c r="Q2651" s="531"/>
      <c r="R2651" s="531"/>
      <c r="S2651" s="531"/>
      <c r="T2651" s="531"/>
      <c r="U2651" s="531"/>
      <c r="V2651" s="531"/>
      <c r="W2651" s="531"/>
      <c r="X2651" s="531"/>
      <c r="Y2651" s="531"/>
      <c r="Z2651" s="531"/>
      <c r="AA2651" s="531"/>
      <c r="AB2651" s="531"/>
      <c r="AC2651" s="531"/>
      <c r="AD2651" s="531"/>
      <c r="AE2651" s="531"/>
      <c r="AF2651" s="531"/>
      <c r="AG2651" s="531"/>
      <c r="AH2651" s="531"/>
      <c r="AI2651" s="531"/>
      <c r="AJ2651" s="531"/>
    </row>
    <row r="2652" spans="1:36" s="556" customFormat="1" ht="107.7" hidden="1" customHeight="1" outlineLevel="1" thickBot="1">
      <c r="A2652" s="547"/>
      <c r="B2652" s="548" t="s">
        <v>19587</v>
      </c>
      <c r="C2652" s="549" t="s">
        <v>19588</v>
      </c>
      <c r="D2652" s="550" t="s">
        <v>19589</v>
      </c>
      <c r="E2652" s="551" t="s">
        <v>19590</v>
      </c>
      <c r="F2652" s="550" t="s">
        <v>19591</v>
      </c>
      <c r="G2652" s="550" t="s">
        <v>377</v>
      </c>
      <c r="H2652" s="550" t="s">
        <v>1664</v>
      </c>
      <c r="I2652" s="552" t="s">
        <v>19592</v>
      </c>
      <c r="J2652" s="550" t="s">
        <v>19593</v>
      </c>
      <c r="K2652" s="550" t="s">
        <v>18917</v>
      </c>
      <c r="L2652" s="550" t="s">
        <v>342</v>
      </c>
      <c r="M2652" s="550" t="s">
        <v>3792</v>
      </c>
      <c r="N2652" s="550" t="s">
        <v>136</v>
      </c>
      <c r="O2652" s="550" t="s">
        <v>19594</v>
      </c>
      <c r="P2652" s="550" t="s">
        <v>19595</v>
      </c>
      <c r="Q2652" s="551" t="s">
        <v>19596</v>
      </c>
      <c r="R2652" s="552" t="s">
        <v>19597</v>
      </c>
      <c r="S2652" s="552" t="s">
        <v>19598</v>
      </c>
      <c r="T2652" s="552" t="s">
        <v>19599</v>
      </c>
      <c r="U2652" s="552" t="s">
        <v>19600</v>
      </c>
      <c r="V2652" s="552" t="s">
        <v>19601</v>
      </c>
      <c r="W2652" s="553" t="s">
        <v>19602</v>
      </c>
      <c r="X2652" s="554" t="s">
        <v>19603</v>
      </c>
      <c r="Y2652" s="555"/>
    </row>
    <row r="2653" spans="1:36" s="561" customFormat="1" ht="13.95" hidden="1" customHeight="1" outlineLevel="1" thickBot="1">
      <c r="A2653" s="557"/>
      <c r="B2653" s="558" t="s">
        <v>19602</v>
      </c>
      <c r="C2653" s="558"/>
      <c r="D2653" s="558" t="s">
        <v>19602</v>
      </c>
      <c r="E2653" s="558" t="s">
        <v>19602</v>
      </c>
      <c r="F2653" s="558" t="s">
        <v>19602</v>
      </c>
      <c r="G2653" s="559" t="s">
        <v>2690</v>
      </c>
      <c r="H2653" s="559" t="s">
        <v>2690</v>
      </c>
      <c r="I2653" s="559" t="s">
        <v>2690</v>
      </c>
      <c r="J2653" s="559" t="s">
        <v>2690</v>
      </c>
      <c r="K2653" s="559"/>
      <c r="L2653" s="559"/>
      <c r="M2653" s="559"/>
      <c r="N2653" s="559"/>
      <c r="O2653" s="558" t="s">
        <v>19602</v>
      </c>
      <c r="P2653" s="558" t="s">
        <v>19602</v>
      </c>
      <c r="Q2653" s="558" t="s">
        <v>19602</v>
      </c>
      <c r="R2653" s="558" t="s">
        <v>19602</v>
      </c>
      <c r="S2653" s="558"/>
      <c r="T2653" s="558"/>
      <c r="U2653" s="558"/>
      <c r="V2653" s="558"/>
      <c r="W2653" s="558"/>
      <c r="X2653" s="560"/>
    </row>
    <row r="2654" spans="1:36" s="573" customFormat="1" ht="13.2" hidden="1" customHeight="1" outlineLevel="1">
      <c r="A2654" s="562"/>
      <c r="B2654" s="563" t="s">
        <v>19604</v>
      </c>
      <c r="C2654" s="564" t="s">
        <v>19605</v>
      </c>
      <c r="D2654" s="565"/>
      <c r="E2654" s="566" t="s">
        <v>19606</v>
      </c>
      <c r="F2654" s="567"/>
      <c r="G2654" s="565" t="s">
        <v>2690</v>
      </c>
      <c r="H2654" s="565" t="s">
        <v>2690</v>
      </c>
      <c r="I2654" s="565" t="s">
        <v>2690</v>
      </c>
      <c r="J2654" s="565" t="s">
        <v>2690</v>
      </c>
      <c r="K2654" s="565"/>
      <c r="L2654" s="565"/>
      <c r="M2654" s="565"/>
      <c r="N2654" s="565"/>
      <c r="O2654" s="565" t="s">
        <v>19607</v>
      </c>
      <c r="P2654" s="568"/>
      <c r="Q2654" s="569" t="s">
        <v>19608</v>
      </c>
      <c r="R2654" s="570" t="s">
        <v>19609</v>
      </c>
      <c r="S2654" s="570" t="s">
        <v>19609</v>
      </c>
      <c r="T2654" s="570" t="s">
        <v>19609</v>
      </c>
      <c r="U2654" s="570" t="s">
        <v>19609</v>
      </c>
      <c r="V2654" s="570"/>
      <c r="W2654" s="571"/>
      <c r="X2654" s="572"/>
    </row>
    <row r="2655" spans="1:36" s="573" customFormat="1" ht="13.5" hidden="1" customHeight="1" outlineLevel="1">
      <c r="A2655" s="562"/>
      <c r="B2655" s="563" t="s">
        <v>19610</v>
      </c>
      <c r="C2655" s="564" t="s">
        <v>19611</v>
      </c>
      <c r="D2655" s="565"/>
      <c r="E2655" s="566" t="s">
        <v>19612</v>
      </c>
      <c r="F2655" s="567"/>
      <c r="G2655" s="565" t="s">
        <v>2690</v>
      </c>
      <c r="H2655" s="565" t="s">
        <v>2690</v>
      </c>
      <c r="I2655" s="565" t="s">
        <v>2690</v>
      </c>
      <c r="J2655" s="565" t="s">
        <v>2690</v>
      </c>
      <c r="K2655" s="565"/>
      <c r="L2655" s="565"/>
      <c r="M2655" s="565"/>
      <c r="N2655" s="565"/>
      <c r="O2655" s="565" t="s">
        <v>19613</v>
      </c>
      <c r="P2655" s="568"/>
      <c r="Q2655" s="569" t="s">
        <v>19614</v>
      </c>
      <c r="R2655" s="570" t="s">
        <v>19609</v>
      </c>
      <c r="S2655" s="570" t="s">
        <v>19609</v>
      </c>
      <c r="T2655" s="570" t="s">
        <v>19609</v>
      </c>
      <c r="U2655" s="570" t="s">
        <v>19609</v>
      </c>
      <c r="V2655" s="570"/>
      <c r="W2655" s="571"/>
      <c r="X2655" s="572"/>
    </row>
    <row r="2656" spans="1:36" s="573" customFormat="1" ht="13.5" hidden="1" customHeight="1" outlineLevel="1">
      <c r="A2656" s="562"/>
      <c r="B2656" s="563" t="s">
        <v>19615</v>
      </c>
      <c r="C2656" s="564" t="s">
        <v>19616</v>
      </c>
      <c r="D2656" s="565"/>
      <c r="E2656" s="566" t="s">
        <v>19606</v>
      </c>
      <c r="F2656" s="567"/>
      <c r="G2656" s="565" t="s">
        <v>2690</v>
      </c>
      <c r="H2656" s="565" t="s">
        <v>2690</v>
      </c>
      <c r="I2656" s="565" t="s">
        <v>2690</v>
      </c>
      <c r="J2656" s="565" t="s">
        <v>2690</v>
      </c>
      <c r="K2656" s="565"/>
      <c r="L2656" s="565"/>
      <c r="M2656" s="565"/>
      <c r="N2656" s="565"/>
      <c r="O2656" s="565" t="s">
        <v>19607</v>
      </c>
      <c r="P2656" s="568"/>
      <c r="Q2656" s="569" t="s">
        <v>19617</v>
      </c>
      <c r="R2656" s="570" t="s">
        <v>19609</v>
      </c>
      <c r="S2656" s="570" t="s">
        <v>19609</v>
      </c>
      <c r="T2656" s="570" t="s">
        <v>19609</v>
      </c>
      <c r="U2656" s="570" t="s">
        <v>19609</v>
      </c>
      <c r="V2656" s="570"/>
      <c r="W2656" s="571"/>
      <c r="X2656" s="572"/>
    </row>
    <row r="2657" spans="1:24" s="573" customFormat="1" ht="13.5" hidden="1" customHeight="1" outlineLevel="1">
      <c r="A2657" s="562"/>
      <c r="B2657" s="563" t="s">
        <v>19618</v>
      </c>
      <c r="C2657" s="564" t="s">
        <v>19619</v>
      </c>
      <c r="D2657" s="565"/>
      <c r="E2657" s="566" t="s">
        <v>19620</v>
      </c>
      <c r="F2657" s="567"/>
      <c r="G2657" s="565" t="s">
        <v>2690</v>
      </c>
      <c r="H2657" s="565" t="s">
        <v>2690</v>
      </c>
      <c r="I2657" s="565" t="s">
        <v>2690</v>
      </c>
      <c r="J2657" s="565" t="s">
        <v>2690</v>
      </c>
      <c r="K2657" s="565"/>
      <c r="L2657" s="565"/>
      <c r="M2657" s="565"/>
      <c r="N2657" s="565"/>
      <c r="O2657" s="565" t="s">
        <v>19621</v>
      </c>
      <c r="P2657" s="568"/>
      <c r="Q2657" s="569" t="s">
        <v>19622</v>
      </c>
      <c r="R2657" s="570" t="s">
        <v>19623</v>
      </c>
      <c r="S2657" s="570" t="s">
        <v>19623</v>
      </c>
      <c r="T2657" s="570" t="s">
        <v>19623</v>
      </c>
      <c r="U2657" s="570" t="s">
        <v>19623</v>
      </c>
      <c r="V2657" s="570"/>
      <c r="W2657" s="571"/>
      <c r="X2657" s="572"/>
    </row>
    <row r="2658" spans="1:24" s="573" customFormat="1" ht="13.5" hidden="1" customHeight="1" outlineLevel="1">
      <c r="A2658" s="562"/>
      <c r="B2658" s="563" t="s">
        <v>19624</v>
      </c>
      <c r="C2658" s="564" t="s">
        <v>19625</v>
      </c>
      <c r="D2658" s="565"/>
      <c r="E2658" s="566" t="s">
        <v>19606</v>
      </c>
      <c r="F2658" s="567"/>
      <c r="G2658" s="565" t="s">
        <v>2690</v>
      </c>
      <c r="H2658" s="565" t="s">
        <v>2690</v>
      </c>
      <c r="I2658" s="565" t="s">
        <v>2690</v>
      </c>
      <c r="J2658" s="565" t="s">
        <v>2690</v>
      </c>
      <c r="K2658" s="565" t="s">
        <v>2690</v>
      </c>
      <c r="L2658" s="565" t="s">
        <v>2690</v>
      </c>
      <c r="M2658" s="565"/>
      <c r="N2658" s="565" t="s">
        <v>2690</v>
      </c>
      <c r="O2658" s="565" t="s">
        <v>19607</v>
      </c>
      <c r="P2658" s="568"/>
      <c r="Q2658" s="569" t="s">
        <v>19626</v>
      </c>
      <c r="R2658" s="570" t="s">
        <v>19609</v>
      </c>
      <c r="S2658" s="570" t="s">
        <v>19609</v>
      </c>
      <c r="T2658" s="570" t="s">
        <v>19609</v>
      </c>
      <c r="U2658" s="570" t="s">
        <v>19609</v>
      </c>
      <c r="V2658" s="570"/>
      <c r="W2658" s="571"/>
      <c r="X2658" s="572"/>
    </row>
    <row r="2659" spans="1:24" s="585" customFormat="1" ht="13.5" hidden="1" customHeight="1" outlineLevel="1" thickBot="1">
      <c r="A2659" s="574"/>
      <c r="B2659" s="575" t="s">
        <v>19627</v>
      </c>
      <c r="C2659" s="576" t="s">
        <v>19628</v>
      </c>
      <c r="D2659" s="577"/>
      <c r="E2659" s="578" t="s">
        <v>19606</v>
      </c>
      <c r="F2659" s="579"/>
      <c r="G2659" s="577" t="s">
        <v>2690</v>
      </c>
      <c r="H2659" s="577" t="s">
        <v>2690</v>
      </c>
      <c r="I2659" s="577" t="s">
        <v>2690</v>
      </c>
      <c r="J2659" s="577" t="s">
        <v>2690</v>
      </c>
      <c r="K2659" s="577" t="s">
        <v>2690</v>
      </c>
      <c r="L2659" s="577" t="s">
        <v>2690</v>
      </c>
      <c r="M2659" s="577"/>
      <c r="N2659" s="577" t="s">
        <v>2690</v>
      </c>
      <c r="O2659" s="577" t="s">
        <v>19607</v>
      </c>
      <c r="P2659" s="580"/>
      <c r="Q2659" s="581" t="s">
        <v>19629</v>
      </c>
      <c r="R2659" s="582" t="s">
        <v>19609</v>
      </c>
      <c r="S2659" s="582" t="s">
        <v>19609</v>
      </c>
      <c r="T2659" s="582" t="s">
        <v>19609</v>
      </c>
      <c r="U2659" s="582" t="s">
        <v>19609</v>
      </c>
      <c r="V2659" s="582"/>
      <c r="W2659" s="583"/>
      <c r="X2659" s="584"/>
    </row>
    <row r="2660" spans="1:24" s="561" customFormat="1" ht="13.5" hidden="1" customHeight="1" outlineLevel="1" thickBot="1">
      <c r="A2660" s="586"/>
      <c r="B2660" s="558" t="s">
        <v>19630</v>
      </c>
      <c r="C2660" s="587"/>
      <c r="D2660" s="587"/>
      <c r="E2660" s="588"/>
      <c r="F2660" s="587"/>
      <c r="G2660" s="559" t="s">
        <v>2690</v>
      </c>
      <c r="H2660" s="559" t="s">
        <v>2690</v>
      </c>
      <c r="I2660" s="559" t="s">
        <v>2690</v>
      </c>
      <c r="J2660" s="559" t="s">
        <v>2690</v>
      </c>
      <c r="K2660" s="559" t="s">
        <v>2690</v>
      </c>
      <c r="L2660" s="559" t="s">
        <v>2690</v>
      </c>
      <c r="M2660" s="559" t="s">
        <v>2690</v>
      </c>
      <c r="N2660" s="559" t="s">
        <v>2690</v>
      </c>
      <c r="O2660" s="559"/>
      <c r="P2660" s="559"/>
      <c r="Q2660" s="588"/>
      <c r="R2660" s="588"/>
      <c r="S2660" s="588"/>
      <c r="T2660" s="588"/>
      <c r="U2660" s="588"/>
      <c r="V2660" s="588"/>
      <c r="W2660" s="588"/>
      <c r="X2660" s="589"/>
    </row>
    <row r="2661" spans="1:24" s="573" customFormat="1" ht="21.45" hidden="1" customHeight="1" outlineLevel="1">
      <c r="A2661" s="590"/>
      <c r="B2661" s="591" t="s">
        <v>1288</v>
      </c>
      <c r="C2661" s="592" t="s">
        <v>19631</v>
      </c>
      <c r="D2661" s="565" t="s">
        <v>19632</v>
      </c>
      <c r="E2661" s="566" t="s">
        <v>1288</v>
      </c>
      <c r="F2661" s="591"/>
      <c r="G2661" s="591" t="s">
        <v>2690</v>
      </c>
      <c r="H2661" s="591" t="s">
        <v>2690</v>
      </c>
      <c r="I2661" s="591" t="s">
        <v>2690</v>
      </c>
      <c r="J2661" s="591" t="s">
        <v>2690</v>
      </c>
      <c r="K2661" s="591" t="s">
        <v>2690</v>
      </c>
      <c r="L2661" s="591" t="s">
        <v>2690</v>
      </c>
      <c r="M2661" s="591" t="s">
        <v>2690</v>
      </c>
      <c r="N2661" s="591" t="s">
        <v>2690</v>
      </c>
      <c r="O2661" s="591" t="s">
        <v>19633</v>
      </c>
      <c r="P2661" s="591" t="s">
        <v>19634</v>
      </c>
      <c r="Q2661" s="566" t="s">
        <v>19635</v>
      </c>
      <c r="R2661" s="570" t="s">
        <v>19609</v>
      </c>
      <c r="S2661" s="570" t="s">
        <v>19609</v>
      </c>
      <c r="T2661" s="570" t="s">
        <v>19609</v>
      </c>
      <c r="U2661" s="570" t="s">
        <v>19609</v>
      </c>
      <c r="V2661" s="570" t="s">
        <v>19609</v>
      </c>
      <c r="W2661" s="571" t="s">
        <v>19636</v>
      </c>
      <c r="X2661" s="570"/>
    </row>
    <row r="2662" spans="1:24" s="573" customFormat="1" ht="13.5" hidden="1" customHeight="1" outlineLevel="1">
      <c r="A2662" s="590"/>
      <c r="B2662" s="591" t="s">
        <v>19637</v>
      </c>
      <c r="C2662" s="592" t="s">
        <v>19638</v>
      </c>
      <c r="D2662" s="565" t="s">
        <v>19639</v>
      </c>
      <c r="E2662" s="593" t="s">
        <v>19640</v>
      </c>
      <c r="F2662" s="565"/>
      <c r="G2662" s="565" t="s">
        <v>2690</v>
      </c>
      <c r="H2662" s="565" t="s">
        <v>2690</v>
      </c>
      <c r="I2662" s="565" t="s">
        <v>2690</v>
      </c>
      <c r="J2662" s="565" t="s">
        <v>2690</v>
      </c>
      <c r="K2662" s="565"/>
      <c r="L2662" s="565"/>
      <c r="M2662" s="565"/>
      <c r="N2662" s="565"/>
      <c r="O2662" s="565" t="s">
        <v>19641</v>
      </c>
      <c r="P2662" s="591" t="s">
        <v>19634</v>
      </c>
      <c r="Q2662" s="594" t="s">
        <v>19642</v>
      </c>
      <c r="R2662" s="570" t="s">
        <v>19643</v>
      </c>
      <c r="S2662" s="570" t="s">
        <v>19643</v>
      </c>
      <c r="T2662" s="570" t="s">
        <v>19643</v>
      </c>
      <c r="U2662" s="570" t="s">
        <v>19643</v>
      </c>
      <c r="V2662" s="570"/>
      <c r="W2662" s="571" t="s">
        <v>19644</v>
      </c>
      <c r="X2662" s="595"/>
    </row>
    <row r="2663" spans="1:24" s="573" customFormat="1" ht="13.5" hidden="1" customHeight="1" outlineLevel="1">
      <c r="A2663" s="590"/>
      <c r="B2663" s="591" t="s">
        <v>19645</v>
      </c>
      <c r="C2663" s="592" t="s">
        <v>2464</v>
      </c>
      <c r="D2663" s="591" t="s">
        <v>19646</v>
      </c>
      <c r="E2663" s="596" t="s">
        <v>19647</v>
      </c>
      <c r="F2663" s="565"/>
      <c r="G2663" s="565"/>
      <c r="H2663" s="565"/>
      <c r="I2663" s="565"/>
      <c r="J2663" s="565"/>
      <c r="K2663" s="565"/>
      <c r="L2663" s="565"/>
      <c r="M2663" s="565" t="s">
        <v>2690</v>
      </c>
      <c r="N2663" s="565"/>
      <c r="O2663" s="597" t="s">
        <v>19648</v>
      </c>
      <c r="P2663" s="598" t="s">
        <v>19649</v>
      </c>
      <c r="Q2663" s="594" t="s">
        <v>3796</v>
      </c>
      <c r="R2663" s="570"/>
      <c r="S2663" s="570"/>
      <c r="T2663" s="570"/>
      <c r="U2663" s="570"/>
      <c r="V2663" s="570" t="s">
        <v>19609</v>
      </c>
      <c r="W2663" s="570"/>
      <c r="X2663" s="570"/>
    </row>
    <row r="2664" spans="1:24" s="573" customFormat="1" ht="13.5" hidden="1" customHeight="1" outlineLevel="1">
      <c r="A2664" s="590"/>
      <c r="B2664" s="591" t="s">
        <v>19650</v>
      </c>
      <c r="C2664" s="599" t="s">
        <v>19651</v>
      </c>
      <c r="D2664" s="565" t="s">
        <v>19652</v>
      </c>
      <c r="E2664" s="593" t="s">
        <v>19653</v>
      </c>
      <c r="F2664" s="567" t="s">
        <v>19654</v>
      </c>
      <c r="G2664" s="565" t="s">
        <v>2690</v>
      </c>
      <c r="H2664" s="565" t="s">
        <v>2690</v>
      </c>
      <c r="I2664" s="565" t="s">
        <v>2690</v>
      </c>
      <c r="J2664" s="565" t="s">
        <v>2690</v>
      </c>
      <c r="K2664" s="565"/>
      <c r="L2664" s="565"/>
      <c r="M2664" s="565" t="s">
        <v>2690</v>
      </c>
      <c r="N2664" s="565"/>
      <c r="O2664" s="565" t="s">
        <v>19655</v>
      </c>
      <c r="P2664" s="598" t="s">
        <v>19649</v>
      </c>
      <c r="Q2664" s="600">
        <v>1</v>
      </c>
      <c r="R2664" s="570" t="s">
        <v>19609</v>
      </c>
      <c r="S2664" s="570" t="s">
        <v>19609</v>
      </c>
      <c r="T2664" s="570" t="s">
        <v>19609</v>
      </c>
      <c r="U2664" s="570" t="s">
        <v>19609</v>
      </c>
      <c r="V2664" s="570" t="s">
        <v>19609</v>
      </c>
      <c r="W2664" s="601"/>
      <c r="X2664" s="570"/>
    </row>
    <row r="2665" spans="1:24" s="573" customFormat="1" ht="13.5" hidden="1" customHeight="1" outlineLevel="1">
      <c r="A2665" s="590"/>
      <c r="B2665" s="591" t="s">
        <v>19656</v>
      </c>
      <c r="C2665" s="592" t="s">
        <v>19657</v>
      </c>
      <c r="D2665" s="565" t="s">
        <v>19658</v>
      </c>
      <c r="E2665" s="593" t="s">
        <v>19659</v>
      </c>
      <c r="F2665" s="567" t="s">
        <v>19660</v>
      </c>
      <c r="G2665" s="565" t="s">
        <v>2690</v>
      </c>
      <c r="H2665" s="565" t="s">
        <v>2690</v>
      </c>
      <c r="I2665" s="565" t="s">
        <v>2690</v>
      </c>
      <c r="J2665" s="565" t="s">
        <v>2690</v>
      </c>
      <c r="K2665" s="565" t="s">
        <v>2690</v>
      </c>
      <c r="L2665" s="565" t="s">
        <v>2690</v>
      </c>
      <c r="M2665" s="565" t="s">
        <v>2690</v>
      </c>
      <c r="N2665" s="565" t="s">
        <v>2690</v>
      </c>
      <c r="O2665" s="565" t="s">
        <v>19661</v>
      </c>
      <c r="P2665" s="598" t="s">
        <v>19634</v>
      </c>
      <c r="Q2665" s="569" t="s">
        <v>19662</v>
      </c>
      <c r="R2665" s="570" t="s">
        <v>19609</v>
      </c>
      <c r="S2665" s="570" t="s">
        <v>19609</v>
      </c>
      <c r="T2665" s="570" t="s">
        <v>19609</v>
      </c>
      <c r="U2665" s="570" t="s">
        <v>19609</v>
      </c>
      <c r="V2665" s="570" t="s">
        <v>19609</v>
      </c>
      <c r="W2665" s="601"/>
      <c r="X2665" s="570"/>
    </row>
    <row r="2666" spans="1:24" s="573" customFormat="1" ht="13.5" hidden="1" customHeight="1" outlineLevel="1">
      <c r="A2666" s="590"/>
      <c r="B2666" s="591" t="s">
        <v>19663</v>
      </c>
      <c r="C2666" s="592" t="s">
        <v>19664</v>
      </c>
      <c r="D2666" s="565" t="s">
        <v>19665</v>
      </c>
      <c r="E2666" s="593" t="s">
        <v>19666</v>
      </c>
      <c r="F2666" s="567" t="s">
        <v>19667</v>
      </c>
      <c r="G2666" s="565" t="s">
        <v>2690</v>
      </c>
      <c r="H2666" s="565" t="s">
        <v>2690</v>
      </c>
      <c r="I2666" s="565" t="s">
        <v>2690</v>
      </c>
      <c r="J2666" s="565" t="s">
        <v>2690</v>
      </c>
      <c r="K2666" s="565" t="s">
        <v>2690</v>
      </c>
      <c r="L2666" s="565" t="s">
        <v>2690</v>
      </c>
      <c r="M2666" s="565" t="s">
        <v>2690</v>
      </c>
      <c r="N2666" s="565" t="s">
        <v>2690</v>
      </c>
      <c r="O2666" s="565" t="s">
        <v>19668</v>
      </c>
      <c r="P2666" s="598" t="s">
        <v>19634</v>
      </c>
      <c r="Q2666" s="593" t="s">
        <v>19669</v>
      </c>
      <c r="R2666" s="570" t="s">
        <v>19623</v>
      </c>
      <c r="S2666" s="570" t="s">
        <v>19623</v>
      </c>
      <c r="T2666" s="570" t="s">
        <v>19623</v>
      </c>
      <c r="U2666" s="570" t="s">
        <v>19623</v>
      </c>
      <c r="V2666" s="570" t="s">
        <v>19623</v>
      </c>
      <c r="W2666" s="570"/>
      <c r="X2666" s="570"/>
    </row>
    <row r="2667" spans="1:24" s="573" customFormat="1" ht="13.5" hidden="1" customHeight="1" outlineLevel="1">
      <c r="A2667" s="590"/>
      <c r="B2667" s="591" t="s">
        <v>19670</v>
      </c>
      <c r="C2667" s="592" t="s">
        <v>19671</v>
      </c>
      <c r="D2667" s="565"/>
      <c r="E2667" s="593" t="s">
        <v>19672</v>
      </c>
      <c r="F2667" s="567" t="s">
        <v>19673</v>
      </c>
      <c r="G2667" s="565"/>
      <c r="H2667" s="565"/>
      <c r="I2667" s="565"/>
      <c r="J2667" s="565"/>
      <c r="K2667" s="565"/>
      <c r="L2667" s="565" t="s">
        <v>2690</v>
      </c>
      <c r="M2667" s="565"/>
      <c r="N2667" s="565"/>
      <c r="O2667" s="565" t="s">
        <v>19668</v>
      </c>
      <c r="P2667" s="565"/>
      <c r="Q2667" s="593">
        <v>32311</v>
      </c>
      <c r="R2667" s="570"/>
      <c r="S2667" s="570"/>
      <c r="T2667" s="570"/>
      <c r="U2667" s="570"/>
      <c r="V2667" s="570"/>
      <c r="W2667" s="570"/>
      <c r="X2667" s="570"/>
    </row>
    <row r="2668" spans="1:24" s="573" customFormat="1" ht="13.5" hidden="1" customHeight="1" outlineLevel="1">
      <c r="A2668" s="590"/>
      <c r="B2668" s="591" t="s">
        <v>19674</v>
      </c>
      <c r="C2668" s="599" t="s">
        <v>19675</v>
      </c>
      <c r="D2668" s="565" t="s">
        <v>19676</v>
      </c>
      <c r="E2668" s="593" t="s">
        <v>19677</v>
      </c>
      <c r="F2668" s="567" t="s">
        <v>19678</v>
      </c>
      <c r="G2668" s="565" t="s">
        <v>2690</v>
      </c>
      <c r="H2668" s="565" t="s">
        <v>2690</v>
      </c>
      <c r="I2668" s="565" t="s">
        <v>2690</v>
      </c>
      <c r="J2668" s="565" t="s">
        <v>2690</v>
      </c>
      <c r="K2668" s="565" t="s">
        <v>2690</v>
      </c>
      <c r="L2668" s="565"/>
      <c r="M2668" s="565"/>
      <c r="N2668" s="565"/>
      <c r="O2668" s="565" t="s">
        <v>19661</v>
      </c>
      <c r="P2668" s="565" t="s">
        <v>19634</v>
      </c>
      <c r="Q2668" s="593" t="s">
        <v>19679</v>
      </c>
      <c r="R2668" s="570" t="s">
        <v>19643</v>
      </c>
      <c r="S2668" s="570" t="s">
        <v>19643</v>
      </c>
      <c r="T2668" s="570" t="s">
        <v>19643</v>
      </c>
      <c r="U2668" s="570" t="s">
        <v>19643</v>
      </c>
      <c r="V2668" s="570"/>
      <c r="W2668" s="571" t="s">
        <v>19680</v>
      </c>
      <c r="X2668" s="570"/>
    </row>
    <row r="2669" spans="1:24" s="573" customFormat="1" ht="13.5" hidden="1" customHeight="1" outlineLevel="1" thickBot="1">
      <c r="A2669" s="602"/>
      <c r="B2669" s="603" t="s">
        <v>19681</v>
      </c>
      <c r="C2669" s="604" t="s">
        <v>2464</v>
      </c>
      <c r="D2669" s="577" t="s">
        <v>19682</v>
      </c>
      <c r="E2669" s="577" t="s">
        <v>19683</v>
      </c>
      <c r="F2669" s="579" t="s">
        <v>19684</v>
      </c>
      <c r="G2669" s="605"/>
      <c r="H2669" s="577"/>
      <c r="I2669" s="577"/>
      <c r="J2669" s="605"/>
      <c r="K2669" s="577"/>
      <c r="L2669" s="577"/>
      <c r="M2669" s="577" t="s">
        <v>2690</v>
      </c>
      <c r="N2669" s="577"/>
      <c r="O2669" s="603" t="s">
        <v>19655</v>
      </c>
      <c r="P2669" s="606" t="s">
        <v>19685</v>
      </c>
      <c r="Q2669" s="606">
        <v>3</v>
      </c>
      <c r="R2669" s="582"/>
      <c r="S2669" s="582"/>
      <c r="T2669" s="582"/>
      <c r="U2669" s="582"/>
      <c r="V2669" s="582" t="s">
        <v>19609</v>
      </c>
      <c r="W2669" s="582"/>
      <c r="X2669" s="582"/>
    </row>
    <row r="2670" spans="1:24" s="611" customFormat="1" ht="13.5" hidden="1" customHeight="1" outlineLevel="1" thickBot="1">
      <c r="A2670" s="607"/>
      <c r="B2670" s="558" t="s">
        <v>19686</v>
      </c>
      <c r="C2670" s="608"/>
      <c r="D2670" s="587"/>
      <c r="E2670" s="588"/>
      <c r="F2670" s="587"/>
      <c r="G2670" s="559" t="s">
        <v>2690</v>
      </c>
      <c r="H2670" s="559" t="s">
        <v>2690</v>
      </c>
      <c r="I2670" s="559" t="s">
        <v>2690</v>
      </c>
      <c r="J2670" s="559" t="s">
        <v>2690</v>
      </c>
      <c r="K2670" s="559" t="s">
        <v>2690</v>
      </c>
      <c r="L2670" s="559" t="s">
        <v>2690</v>
      </c>
      <c r="M2670" s="559" t="s">
        <v>2690</v>
      </c>
      <c r="N2670" s="559" t="s">
        <v>2690</v>
      </c>
      <c r="O2670" s="559"/>
      <c r="P2670" s="559"/>
      <c r="Q2670" s="588"/>
      <c r="R2670" s="588"/>
      <c r="S2670" s="588"/>
      <c r="T2670" s="588"/>
      <c r="U2670" s="588"/>
      <c r="V2670" s="588"/>
      <c r="W2670" s="609"/>
      <c r="X2670" s="610"/>
    </row>
    <row r="2671" spans="1:24" s="573" customFormat="1" ht="13.5" hidden="1" customHeight="1" outlineLevel="1">
      <c r="A2671" s="612"/>
      <c r="B2671" s="591" t="s">
        <v>19687</v>
      </c>
      <c r="C2671" s="564" t="s">
        <v>19688</v>
      </c>
      <c r="D2671" s="565" t="s">
        <v>19689</v>
      </c>
      <c r="E2671" s="593" t="s">
        <v>19690</v>
      </c>
      <c r="F2671" s="613" t="s">
        <v>19691</v>
      </c>
      <c r="G2671" s="565" t="s">
        <v>2690</v>
      </c>
      <c r="H2671" s="565" t="s">
        <v>2690</v>
      </c>
      <c r="I2671" s="565" t="s">
        <v>2690</v>
      </c>
      <c r="J2671" s="565" t="s">
        <v>2690</v>
      </c>
      <c r="K2671" s="565"/>
      <c r="L2671" s="565"/>
      <c r="M2671" s="565" t="s">
        <v>2690</v>
      </c>
      <c r="N2671" s="565"/>
      <c r="O2671" s="565" t="s">
        <v>19692</v>
      </c>
      <c r="P2671" s="614" t="s">
        <v>19634</v>
      </c>
      <c r="Q2671" s="594">
        <v>3</v>
      </c>
      <c r="R2671" s="570" t="s">
        <v>19609</v>
      </c>
      <c r="S2671" s="570" t="s">
        <v>19609</v>
      </c>
      <c r="T2671" s="570" t="s">
        <v>19609</v>
      </c>
      <c r="U2671" s="570" t="s">
        <v>19609</v>
      </c>
      <c r="V2671" s="570" t="s">
        <v>19609</v>
      </c>
      <c r="W2671" s="570"/>
      <c r="X2671" s="572"/>
    </row>
    <row r="2672" spans="1:24" s="573" customFormat="1" ht="13.5" hidden="1" customHeight="1" outlineLevel="1">
      <c r="A2672" s="612"/>
      <c r="B2672" s="591" t="s">
        <v>19693</v>
      </c>
      <c r="C2672" s="592" t="s">
        <v>19694</v>
      </c>
      <c r="D2672" s="598" t="s">
        <v>19695</v>
      </c>
      <c r="E2672" s="593" t="s">
        <v>19696</v>
      </c>
      <c r="F2672" s="565"/>
      <c r="G2672" s="565" t="s">
        <v>2690</v>
      </c>
      <c r="H2672" s="565" t="s">
        <v>2690</v>
      </c>
      <c r="I2672" s="565" t="s">
        <v>2690</v>
      </c>
      <c r="J2672" s="565" t="s">
        <v>2690</v>
      </c>
      <c r="K2672" s="565" t="s">
        <v>2690</v>
      </c>
      <c r="L2672" s="565" t="s">
        <v>2690</v>
      </c>
      <c r="M2672" s="565" t="s">
        <v>2690</v>
      </c>
      <c r="N2672" s="565" t="s">
        <v>2690</v>
      </c>
      <c r="O2672" s="565" t="s">
        <v>19697</v>
      </c>
      <c r="P2672" s="598" t="s">
        <v>19649</v>
      </c>
      <c r="Q2672" s="593"/>
      <c r="R2672" s="570" t="s">
        <v>19609</v>
      </c>
      <c r="S2672" s="570" t="s">
        <v>19609</v>
      </c>
      <c r="T2672" s="570" t="s">
        <v>19609</v>
      </c>
      <c r="U2672" s="570" t="s">
        <v>19609</v>
      </c>
      <c r="V2672" s="570" t="s">
        <v>19609</v>
      </c>
      <c r="W2672" s="570"/>
      <c r="X2672" s="570"/>
    </row>
    <row r="2673" spans="1:24" s="573" customFormat="1" ht="13.5" hidden="1" customHeight="1" outlineLevel="1">
      <c r="A2673" s="612"/>
      <c r="B2673" s="591" t="s">
        <v>19698</v>
      </c>
      <c r="C2673" s="592" t="s">
        <v>19699</v>
      </c>
      <c r="D2673" s="565" t="s">
        <v>19700</v>
      </c>
      <c r="E2673" s="593" t="s">
        <v>19701</v>
      </c>
      <c r="F2673" s="565"/>
      <c r="G2673" s="565" t="s">
        <v>2690</v>
      </c>
      <c r="H2673" s="565" t="s">
        <v>2690</v>
      </c>
      <c r="I2673" s="565" t="s">
        <v>2690</v>
      </c>
      <c r="J2673" s="565" t="s">
        <v>2690</v>
      </c>
      <c r="K2673" s="565" t="s">
        <v>2690</v>
      </c>
      <c r="L2673" s="565" t="s">
        <v>2690</v>
      </c>
      <c r="M2673" s="565"/>
      <c r="N2673" s="565" t="s">
        <v>2690</v>
      </c>
      <c r="O2673" s="565" t="s">
        <v>19702</v>
      </c>
      <c r="P2673" s="614" t="s">
        <v>19634</v>
      </c>
      <c r="Q2673" s="569" t="s">
        <v>19703</v>
      </c>
      <c r="R2673" s="570" t="s">
        <v>19609</v>
      </c>
      <c r="S2673" s="570" t="s">
        <v>19609</v>
      </c>
      <c r="T2673" s="570" t="s">
        <v>19609</v>
      </c>
      <c r="U2673" s="570" t="s">
        <v>19609</v>
      </c>
      <c r="V2673" s="570"/>
      <c r="W2673" s="570"/>
      <c r="X2673" s="572"/>
    </row>
    <row r="2674" spans="1:24" s="573" customFormat="1" ht="13.5" hidden="1" customHeight="1" outlineLevel="1">
      <c r="A2674" s="612"/>
      <c r="B2674" s="591" t="s">
        <v>19704</v>
      </c>
      <c r="C2674" s="592" t="s">
        <v>19705</v>
      </c>
      <c r="D2674" s="565" t="s">
        <v>19706</v>
      </c>
      <c r="E2674" s="593" t="s">
        <v>19707</v>
      </c>
      <c r="F2674" s="613" t="s">
        <v>19707</v>
      </c>
      <c r="G2674" s="565" t="s">
        <v>2690</v>
      </c>
      <c r="H2674" s="565" t="s">
        <v>2690</v>
      </c>
      <c r="I2674" s="565" t="s">
        <v>2690</v>
      </c>
      <c r="J2674" s="565" t="s">
        <v>2690</v>
      </c>
      <c r="K2674" s="565" t="s">
        <v>2690</v>
      </c>
      <c r="L2674" s="565" t="s">
        <v>2690</v>
      </c>
      <c r="M2674" s="565" t="s">
        <v>2690</v>
      </c>
      <c r="N2674" s="565" t="s">
        <v>2690</v>
      </c>
      <c r="O2674" s="565" t="s">
        <v>19668</v>
      </c>
      <c r="P2674" s="614" t="s">
        <v>19634</v>
      </c>
      <c r="Q2674" s="593" t="s">
        <v>19708</v>
      </c>
      <c r="R2674" s="570" t="s">
        <v>19609</v>
      </c>
      <c r="S2674" s="570" t="s">
        <v>19609</v>
      </c>
      <c r="T2674" s="570" t="s">
        <v>19609</v>
      </c>
      <c r="U2674" s="570" t="s">
        <v>19609</v>
      </c>
      <c r="V2674" s="570" t="s">
        <v>19609</v>
      </c>
      <c r="W2674" s="570"/>
      <c r="X2674" s="570"/>
    </row>
    <row r="2675" spans="1:24" s="573" customFormat="1" ht="13.5" hidden="1" customHeight="1" outlineLevel="1">
      <c r="A2675" s="612"/>
      <c r="B2675" s="591" t="s">
        <v>19709</v>
      </c>
      <c r="C2675" s="592" t="s">
        <v>19710</v>
      </c>
      <c r="D2675" s="565" t="s">
        <v>19711</v>
      </c>
      <c r="E2675" s="596" t="s">
        <v>19712</v>
      </c>
      <c r="F2675" s="613" t="s">
        <v>19707</v>
      </c>
      <c r="G2675" s="615" t="s">
        <v>2690</v>
      </c>
      <c r="H2675" s="596" t="s">
        <v>2690</v>
      </c>
      <c r="I2675" s="596" t="s">
        <v>2690</v>
      </c>
      <c r="J2675" s="615" t="s">
        <v>2690</v>
      </c>
      <c r="K2675" s="596"/>
      <c r="L2675" s="616"/>
      <c r="M2675" s="596" t="s">
        <v>2690</v>
      </c>
      <c r="N2675" s="596"/>
      <c r="O2675" s="565" t="s">
        <v>19668</v>
      </c>
      <c r="P2675" s="614" t="s">
        <v>19634</v>
      </c>
      <c r="Q2675" s="617">
        <v>1</v>
      </c>
      <c r="R2675" s="570" t="s">
        <v>19623</v>
      </c>
      <c r="S2675" s="570" t="s">
        <v>19623</v>
      </c>
      <c r="T2675" s="570" t="s">
        <v>19609</v>
      </c>
      <c r="U2675" s="570" t="s">
        <v>19623</v>
      </c>
      <c r="V2675" s="570" t="s">
        <v>19609</v>
      </c>
      <c r="W2675" s="570"/>
      <c r="X2675" s="570"/>
    </row>
    <row r="2676" spans="1:24" s="573" customFormat="1" ht="13.5" hidden="1" customHeight="1" outlineLevel="1">
      <c r="A2676" s="612"/>
      <c r="B2676" s="591" t="s">
        <v>19713</v>
      </c>
      <c r="C2676" s="592" t="s">
        <v>19714</v>
      </c>
      <c r="D2676" s="565" t="s">
        <v>2669</v>
      </c>
      <c r="E2676" s="593" t="s">
        <v>19715</v>
      </c>
      <c r="F2676" s="567" t="s">
        <v>19716</v>
      </c>
      <c r="G2676" s="565" t="s">
        <v>2690</v>
      </c>
      <c r="H2676" s="565" t="s">
        <v>2690</v>
      </c>
      <c r="I2676" s="565" t="s">
        <v>2690</v>
      </c>
      <c r="J2676" s="565" t="s">
        <v>2690</v>
      </c>
      <c r="K2676" s="565" t="s">
        <v>2690</v>
      </c>
      <c r="L2676" s="565" t="s">
        <v>2690</v>
      </c>
      <c r="M2676" s="596" t="s">
        <v>2690</v>
      </c>
      <c r="N2676" s="596" t="s">
        <v>2690</v>
      </c>
      <c r="O2676" s="565" t="s">
        <v>19717</v>
      </c>
      <c r="P2676" s="614" t="s">
        <v>19634</v>
      </c>
      <c r="Q2676" s="593"/>
      <c r="R2676" s="570" t="s">
        <v>19609</v>
      </c>
      <c r="S2676" s="570" t="s">
        <v>19609</v>
      </c>
      <c r="T2676" s="570" t="s">
        <v>19609</v>
      </c>
      <c r="U2676" s="570" t="s">
        <v>19609</v>
      </c>
      <c r="V2676" s="570" t="s">
        <v>19623</v>
      </c>
      <c r="W2676" s="570"/>
      <c r="X2676" s="570"/>
    </row>
    <row r="2677" spans="1:24" s="573" customFormat="1" ht="13.5" hidden="1" customHeight="1" outlineLevel="1">
      <c r="A2677" s="612"/>
      <c r="B2677" s="565" t="s">
        <v>1302</v>
      </c>
      <c r="C2677" s="564" t="s">
        <v>2464</v>
      </c>
      <c r="D2677" s="565" t="s">
        <v>19718</v>
      </c>
      <c r="E2677" s="565" t="s">
        <v>19719</v>
      </c>
      <c r="F2677" s="618" t="s">
        <v>19720</v>
      </c>
      <c r="G2677" s="593"/>
      <c r="H2677" s="565"/>
      <c r="I2677" s="565"/>
      <c r="J2677" s="593"/>
      <c r="K2677" s="565"/>
      <c r="L2677" s="565"/>
      <c r="M2677" s="565" t="s">
        <v>2690</v>
      </c>
      <c r="N2677" s="565"/>
      <c r="O2677" s="565" t="s">
        <v>19721</v>
      </c>
      <c r="P2677" s="598" t="s">
        <v>19634</v>
      </c>
      <c r="Q2677" s="617" t="s">
        <v>3783</v>
      </c>
      <c r="R2677" s="570"/>
      <c r="S2677" s="570"/>
      <c r="T2677" s="570"/>
      <c r="U2677" s="570"/>
      <c r="V2677" s="570" t="s">
        <v>19609</v>
      </c>
      <c r="W2677" s="570"/>
      <c r="X2677" s="570"/>
    </row>
    <row r="2678" spans="1:24" s="573" customFormat="1" ht="13.5" hidden="1" customHeight="1" outlineLevel="1">
      <c r="A2678" s="612"/>
      <c r="B2678" s="591" t="s">
        <v>19722</v>
      </c>
      <c r="C2678" s="592" t="s">
        <v>19723</v>
      </c>
      <c r="D2678" s="565"/>
      <c r="E2678" s="593" t="s">
        <v>19724</v>
      </c>
      <c r="F2678" s="567"/>
      <c r="G2678" s="565"/>
      <c r="H2678" s="565"/>
      <c r="I2678" s="565"/>
      <c r="J2678" s="565"/>
      <c r="K2678" s="565"/>
      <c r="L2678" s="565" t="s">
        <v>2690</v>
      </c>
      <c r="M2678" s="565"/>
      <c r="N2678" s="565"/>
      <c r="O2678" s="565" t="s">
        <v>19725</v>
      </c>
      <c r="P2678" s="565"/>
      <c r="Q2678" s="593"/>
      <c r="R2678" s="570"/>
      <c r="S2678" s="570"/>
      <c r="T2678" s="570"/>
      <c r="U2678" s="570"/>
      <c r="V2678" s="570"/>
      <c r="W2678" s="570"/>
      <c r="X2678" s="572"/>
    </row>
    <row r="2679" spans="1:24" s="573" customFormat="1" ht="13.5" hidden="1" customHeight="1" outlineLevel="1">
      <c r="A2679" s="612"/>
      <c r="B2679" s="591" t="s">
        <v>19726</v>
      </c>
      <c r="C2679" s="592" t="s">
        <v>19727</v>
      </c>
      <c r="D2679" s="565"/>
      <c r="E2679" s="593" t="s">
        <v>19659</v>
      </c>
      <c r="F2679" s="567" t="s">
        <v>19660</v>
      </c>
      <c r="G2679" s="565"/>
      <c r="H2679" s="565"/>
      <c r="I2679" s="565"/>
      <c r="J2679" s="565"/>
      <c r="K2679" s="565"/>
      <c r="L2679" s="565" t="s">
        <v>2690</v>
      </c>
      <c r="M2679" s="565"/>
      <c r="N2679" s="565"/>
      <c r="O2679" s="565" t="s">
        <v>19661</v>
      </c>
      <c r="P2679" s="565"/>
      <c r="Q2679" s="594" t="s">
        <v>19662</v>
      </c>
      <c r="R2679" s="570"/>
      <c r="S2679" s="570"/>
      <c r="T2679" s="570"/>
      <c r="U2679" s="570"/>
      <c r="V2679" s="570"/>
      <c r="W2679" s="570"/>
      <c r="X2679" s="572"/>
    </row>
    <row r="2680" spans="1:24" s="573" customFormat="1" ht="13.5" hidden="1" customHeight="1" outlineLevel="1">
      <c r="A2680" s="612"/>
      <c r="B2680" s="591" t="s">
        <v>19728</v>
      </c>
      <c r="C2680" s="592" t="s">
        <v>19729</v>
      </c>
      <c r="D2680" s="565"/>
      <c r="E2680" s="593" t="s">
        <v>19730</v>
      </c>
      <c r="F2680" s="567"/>
      <c r="G2680" s="565"/>
      <c r="H2680" s="565"/>
      <c r="I2680" s="565"/>
      <c r="J2680" s="565"/>
      <c r="K2680" s="565"/>
      <c r="L2680" s="565" t="s">
        <v>2690</v>
      </c>
      <c r="M2680" s="565"/>
      <c r="N2680" s="565"/>
      <c r="O2680" s="565" t="s">
        <v>19668</v>
      </c>
      <c r="P2680" s="565"/>
      <c r="Q2680" s="593">
        <v>64110</v>
      </c>
      <c r="R2680" s="570"/>
      <c r="S2680" s="570"/>
      <c r="T2680" s="570"/>
      <c r="U2680" s="570"/>
      <c r="V2680" s="570"/>
      <c r="W2680" s="570"/>
      <c r="X2680" s="572"/>
    </row>
    <row r="2681" spans="1:24" s="573" customFormat="1" ht="13.5" hidden="1" customHeight="1" outlineLevel="1">
      <c r="A2681" s="612"/>
      <c r="B2681" s="591" t="s">
        <v>19731</v>
      </c>
      <c r="C2681" s="592" t="s">
        <v>19732</v>
      </c>
      <c r="D2681" s="565"/>
      <c r="E2681" s="593" t="s">
        <v>19733</v>
      </c>
      <c r="F2681" s="567"/>
      <c r="G2681" s="565"/>
      <c r="H2681" s="565"/>
      <c r="I2681" s="565"/>
      <c r="J2681" s="565"/>
      <c r="K2681" s="565" t="s">
        <v>2690</v>
      </c>
      <c r="L2681" s="565"/>
      <c r="M2681" s="565"/>
      <c r="N2681" s="565"/>
      <c r="O2681" s="565" t="s">
        <v>19702</v>
      </c>
      <c r="P2681" s="565"/>
      <c r="Q2681" s="569" t="s">
        <v>19703</v>
      </c>
      <c r="R2681" s="570"/>
      <c r="S2681" s="570"/>
      <c r="T2681" s="570"/>
      <c r="U2681" s="570"/>
      <c r="V2681" s="570"/>
      <c r="W2681" s="570"/>
      <c r="X2681" s="570"/>
    </row>
    <row r="2682" spans="1:24" s="573" customFormat="1" ht="13.5" hidden="1" customHeight="1" outlineLevel="1">
      <c r="A2682" s="612"/>
      <c r="B2682" s="563" t="s">
        <v>19734</v>
      </c>
      <c r="C2682" s="592" t="s">
        <v>19735</v>
      </c>
      <c r="D2682" s="619" t="s">
        <v>19736</v>
      </c>
      <c r="E2682" s="620" t="s">
        <v>19737</v>
      </c>
      <c r="F2682" s="567"/>
      <c r="G2682" s="565" t="s">
        <v>2690</v>
      </c>
      <c r="H2682" s="565" t="s">
        <v>2690</v>
      </c>
      <c r="I2682" s="565" t="s">
        <v>2690</v>
      </c>
      <c r="J2682" s="565" t="s">
        <v>2690</v>
      </c>
      <c r="K2682" s="565"/>
      <c r="L2682" s="565"/>
      <c r="M2682" s="565" t="s">
        <v>2690</v>
      </c>
      <c r="N2682" s="565"/>
      <c r="O2682" s="565" t="s">
        <v>19655</v>
      </c>
      <c r="P2682" s="598" t="s">
        <v>19634</v>
      </c>
      <c r="Q2682" s="620" t="s">
        <v>5752</v>
      </c>
      <c r="R2682" s="570" t="s">
        <v>19609</v>
      </c>
      <c r="S2682" s="570" t="s">
        <v>19609</v>
      </c>
      <c r="T2682" s="570" t="s">
        <v>19609</v>
      </c>
      <c r="U2682" s="570" t="s">
        <v>19609</v>
      </c>
      <c r="V2682" s="570" t="s">
        <v>19609</v>
      </c>
      <c r="W2682" s="570"/>
      <c r="X2682" s="570"/>
    </row>
    <row r="2683" spans="1:24" s="573" customFormat="1" ht="13.5" hidden="1" customHeight="1" outlineLevel="1">
      <c r="A2683" s="612"/>
      <c r="B2683" s="563" t="s">
        <v>19738</v>
      </c>
      <c r="C2683" s="592" t="s">
        <v>19739</v>
      </c>
      <c r="D2683" s="619" t="s">
        <v>19740</v>
      </c>
      <c r="E2683" s="566" t="s">
        <v>19707</v>
      </c>
      <c r="F2683" s="613" t="s">
        <v>19707</v>
      </c>
      <c r="G2683" s="565" t="s">
        <v>2690</v>
      </c>
      <c r="H2683" s="565" t="s">
        <v>2690</v>
      </c>
      <c r="I2683" s="565" t="s">
        <v>2690</v>
      </c>
      <c r="J2683" s="565" t="s">
        <v>2690</v>
      </c>
      <c r="K2683" s="565"/>
      <c r="L2683" s="565"/>
      <c r="M2683" s="565" t="s">
        <v>2690</v>
      </c>
      <c r="N2683" s="565"/>
      <c r="O2683" s="565" t="s">
        <v>19668</v>
      </c>
      <c r="P2683" s="598" t="s">
        <v>19634</v>
      </c>
      <c r="Q2683" s="621">
        <v>90152</v>
      </c>
      <c r="R2683" s="570" t="s">
        <v>19643</v>
      </c>
      <c r="S2683" s="570" t="s">
        <v>19643</v>
      </c>
      <c r="T2683" s="570" t="s">
        <v>19643</v>
      </c>
      <c r="U2683" s="570" t="s">
        <v>19643</v>
      </c>
      <c r="V2683" s="570" t="s">
        <v>19643</v>
      </c>
      <c r="W2683" s="570" t="s">
        <v>19741</v>
      </c>
      <c r="X2683" s="570"/>
    </row>
    <row r="2684" spans="1:24" s="573" customFormat="1" ht="13.5" hidden="1" customHeight="1" outlineLevel="1">
      <c r="A2684" s="612"/>
      <c r="B2684" s="563" t="s">
        <v>19742</v>
      </c>
      <c r="C2684" s="592" t="s">
        <v>19743</v>
      </c>
      <c r="D2684" s="619" t="s">
        <v>19744</v>
      </c>
      <c r="E2684" s="566" t="s">
        <v>20569</v>
      </c>
      <c r="F2684" s="567" t="s">
        <v>19716</v>
      </c>
      <c r="G2684" s="565" t="s">
        <v>2690</v>
      </c>
      <c r="H2684" s="565" t="s">
        <v>2690</v>
      </c>
      <c r="I2684" s="565" t="s">
        <v>2690</v>
      </c>
      <c r="J2684" s="565" t="s">
        <v>2690</v>
      </c>
      <c r="K2684" s="565" t="s">
        <v>2690</v>
      </c>
      <c r="L2684" s="565"/>
      <c r="M2684" s="565" t="s">
        <v>2690</v>
      </c>
      <c r="N2684" s="565" t="s">
        <v>2690</v>
      </c>
      <c r="O2684" s="565" t="s">
        <v>19717</v>
      </c>
      <c r="P2684" s="598" t="s">
        <v>19634</v>
      </c>
      <c r="Q2684" s="620"/>
      <c r="R2684" s="570" t="s">
        <v>19643</v>
      </c>
      <c r="S2684" s="570" t="s">
        <v>19643</v>
      </c>
      <c r="T2684" s="570" t="s">
        <v>19643</v>
      </c>
      <c r="U2684" s="570" t="s">
        <v>19643</v>
      </c>
      <c r="V2684" s="570" t="s">
        <v>19623</v>
      </c>
      <c r="W2684" s="570" t="s">
        <v>19745</v>
      </c>
      <c r="X2684" s="572" t="s">
        <v>19746</v>
      </c>
    </row>
    <row r="2685" spans="1:24" s="573" customFormat="1" ht="13.5" hidden="1" customHeight="1" outlineLevel="1">
      <c r="A2685" s="612"/>
      <c r="B2685" s="563" t="s">
        <v>19747</v>
      </c>
      <c r="C2685" s="592" t="s">
        <v>19748</v>
      </c>
      <c r="D2685" s="619" t="s">
        <v>19749</v>
      </c>
      <c r="E2685" s="620" t="s">
        <v>19737</v>
      </c>
      <c r="F2685" s="567"/>
      <c r="G2685" s="565" t="s">
        <v>2690</v>
      </c>
      <c r="H2685" s="565" t="s">
        <v>2690</v>
      </c>
      <c r="I2685" s="565" t="s">
        <v>2690</v>
      </c>
      <c r="J2685" s="565" t="s">
        <v>2690</v>
      </c>
      <c r="K2685" s="565"/>
      <c r="L2685" s="565"/>
      <c r="M2685" s="565" t="s">
        <v>2690</v>
      </c>
      <c r="N2685" s="565"/>
      <c r="O2685" s="565" t="s">
        <v>19655</v>
      </c>
      <c r="P2685" s="598" t="s">
        <v>19634</v>
      </c>
      <c r="Q2685" s="620" t="s">
        <v>5747</v>
      </c>
      <c r="R2685" s="570" t="s">
        <v>19609</v>
      </c>
      <c r="S2685" s="570" t="s">
        <v>19609</v>
      </c>
      <c r="T2685" s="570" t="s">
        <v>19609</v>
      </c>
      <c r="U2685" s="570" t="s">
        <v>19609</v>
      </c>
      <c r="V2685" s="570" t="s">
        <v>19609</v>
      </c>
      <c r="W2685" s="570"/>
      <c r="X2685" s="570"/>
    </row>
    <row r="2686" spans="1:24" s="573" customFormat="1" ht="13.5" hidden="1" customHeight="1" outlineLevel="1">
      <c r="A2686" s="612"/>
      <c r="B2686" s="563" t="s">
        <v>19750</v>
      </c>
      <c r="C2686" s="592" t="s">
        <v>19751</v>
      </c>
      <c r="D2686" s="619" t="s">
        <v>19752</v>
      </c>
      <c r="E2686" s="566" t="s">
        <v>19707</v>
      </c>
      <c r="F2686" s="613" t="s">
        <v>19707</v>
      </c>
      <c r="G2686" s="565" t="s">
        <v>2690</v>
      </c>
      <c r="H2686" s="565" t="s">
        <v>2690</v>
      </c>
      <c r="I2686" s="565" t="s">
        <v>2690</v>
      </c>
      <c r="J2686" s="565" t="s">
        <v>2690</v>
      </c>
      <c r="K2686" s="565"/>
      <c r="L2686" s="565"/>
      <c r="M2686" s="565" t="s">
        <v>2690</v>
      </c>
      <c r="N2686" s="565"/>
      <c r="O2686" s="565" t="s">
        <v>19668</v>
      </c>
      <c r="P2686" s="598" t="s">
        <v>19634</v>
      </c>
      <c r="Q2686" s="620" t="s">
        <v>19753</v>
      </c>
      <c r="R2686" s="570" t="s">
        <v>19643</v>
      </c>
      <c r="S2686" s="570" t="s">
        <v>19643</v>
      </c>
      <c r="T2686" s="570" t="s">
        <v>19643</v>
      </c>
      <c r="U2686" s="570" t="s">
        <v>19643</v>
      </c>
      <c r="V2686" s="570" t="s">
        <v>19643</v>
      </c>
      <c r="W2686" s="570" t="s">
        <v>19754</v>
      </c>
      <c r="X2686" s="570"/>
    </row>
    <row r="2687" spans="1:24" s="573" customFormat="1" ht="13.5" hidden="1" customHeight="1" outlineLevel="1">
      <c r="A2687" s="612"/>
      <c r="B2687" s="563" t="s">
        <v>19755</v>
      </c>
      <c r="C2687" s="592" t="s">
        <v>19756</v>
      </c>
      <c r="D2687" s="619" t="s">
        <v>19757</v>
      </c>
      <c r="E2687" s="566" t="s">
        <v>20569</v>
      </c>
      <c r="F2687" s="567" t="s">
        <v>19716</v>
      </c>
      <c r="G2687" s="565" t="s">
        <v>2690</v>
      </c>
      <c r="H2687" s="565" t="s">
        <v>2690</v>
      </c>
      <c r="I2687" s="565" t="s">
        <v>2690</v>
      </c>
      <c r="J2687" s="565" t="s">
        <v>2690</v>
      </c>
      <c r="K2687" s="565" t="s">
        <v>2690</v>
      </c>
      <c r="L2687" s="565"/>
      <c r="M2687" s="565" t="s">
        <v>2690</v>
      </c>
      <c r="N2687" s="565" t="s">
        <v>2690</v>
      </c>
      <c r="O2687" s="565" t="s">
        <v>19717</v>
      </c>
      <c r="P2687" s="598" t="s">
        <v>19634</v>
      </c>
      <c r="Q2687" s="620"/>
      <c r="R2687" s="570" t="s">
        <v>19643</v>
      </c>
      <c r="S2687" s="570" t="s">
        <v>19643</v>
      </c>
      <c r="T2687" s="570" t="s">
        <v>19643</v>
      </c>
      <c r="U2687" s="570" t="s">
        <v>19643</v>
      </c>
      <c r="V2687" s="570" t="s">
        <v>19623</v>
      </c>
      <c r="W2687" s="570" t="s">
        <v>19758</v>
      </c>
      <c r="X2687" s="572" t="s">
        <v>19746</v>
      </c>
    </row>
    <row r="2688" spans="1:24" s="573" customFormat="1" ht="13.5" hidden="1" customHeight="1" outlineLevel="1">
      <c r="A2688" s="612"/>
      <c r="B2688" s="563" t="s">
        <v>19759</v>
      </c>
      <c r="C2688" s="592" t="s">
        <v>19760</v>
      </c>
      <c r="D2688" s="619" t="s">
        <v>19761</v>
      </c>
      <c r="E2688" s="620" t="s">
        <v>19737</v>
      </c>
      <c r="F2688" s="567"/>
      <c r="G2688" s="565" t="s">
        <v>2690</v>
      </c>
      <c r="H2688" s="565" t="s">
        <v>2690</v>
      </c>
      <c r="I2688" s="565" t="s">
        <v>2690</v>
      </c>
      <c r="J2688" s="622"/>
      <c r="K2688" s="565"/>
      <c r="L2688" s="565"/>
      <c r="M2688" s="565"/>
      <c r="N2688" s="565"/>
      <c r="O2688" s="565" t="s">
        <v>19655</v>
      </c>
      <c r="P2688" s="614" t="s">
        <v>19634</v>
      </c>
      <c r="Q2688" s="620" t="s">
        <v>5752</v>
      </c>
      <c r="R2688" s="570" t="s">
        <v>19609</v>
      </c>
      <c r="S2688" s="570" t="s">
        <v>19609</v>
      </c>
      <c r="T2688" s="570" t="s">
        <v>19609</v>
      </c>
      <c r="U2688" s="623"/>
      <c r="V2688" s="570"/>
      <c r="W2688" s="570"/>
      <c r="X2688" s="570"/>
    </row>
    <row r="2689" spans="1:24" s="573" customFormat="1" ht="16.2" hidden="1" customHeight="1" outlineLevel="1" thickBot="1">
      <c r="A2689" s="607"/>
      <c r="B2689" s="575" t="s">
        <v>19762</v>
      </c>
      <c r="C2689" s="624" t="s">
        <v>19763</v>
      </c>
      <c r="D2689" s="625" t="s">
        <v>19764</v>
      </c>
      <c r="E2689" s="626" t="s">
        <v>19737</v>
      </c>
      <c r="F2689" s="579"/>
      <c r="G2689" s="577" t="s">
        <v>2690</v>
      </c>
      <c r="H2689" s="577" t="s">
        <v>2690</v>
      </c>
      <c r="I2689" s="577" t="s">
        <v>2690</v>
      </c>
      <c r="J2689" s="627"/>
      <c r="K2689" s="577"/>
      <c r="L2689" s="577"/>
      <c r="M2689" s="577"/>
      <c r="N2689" s="577"/>
      <c r="O2689" s="577" t="s">
        <v>19655</v>
      </c>
      <c r="P2689" s="606" t="s">
        <v>19634</v>
      </c>
      <c r="Q2689" s="626" t="s">
        <v>5747</v>
      </c>
      <c r="R2689" s="582" t="s">
        <v>19609</v>
      </c>
      <c r="S2689" s="582" t="s">
        <v>19609</v>
      </c>
      <c r="T2689" s="582" t="s">
        <v>19609</v>
      </c>
      <c r="U2689" s="628"/>
      <c r="V2689" s="582"/>
      <c r="W2689" s="582"/>
      <c r="X2689" s="582"/>
    </row>
    <row r="2690" spans="1:24" s="573" customFormat="1" ht="13.5" hidden="1" customHeight="1" outlineLevel="1" thickBot="1">
      <c r="A2690" s="629"/>
      <c r="B2690" s="558" t="s">
        <v>19765</v>
      </c>
      <c r="C2690" s="630"/>
      <c r="D2690" s="587"/>
      <c r="E2690" s="631"/>
      <c r="F2690" s="559"/>
      <c r="G2690" s="559"/>
      <c r="H2690" s="559"/>
      <c r="I2690" s="559"/>
      <c r="J2690" s="559"/>
      <c r="K2690" s="559" t="s">
        <v>2690</v>
      </c>
      <c r="L2690" s="559"/>
      <c r="M2690" s="559"/>
      <c r="N2690" s="559" t="s">
        <v>2690</v>
      </c>
      <c r="O2690" s="559"/>
      <c r="P2690" s="559"/>
      <c r="Q2690" s="631"/>
      <c r="R2690" s="631"/>
      <c r="S2690" s="631"/>
      <c r="T2690" s="631"/>
      <c r="U2690" s="631"/>
      <c r="V2690" s="631"/>
      <c r="W2690" s="632"/>
      <c r="X2690" s="633"/>
    </row>
    <row r="2691" spans="1:24" s="573" customFormat="1" ht="13.5" hidden="1" customHeight="1" outlineLevel="1" thickBot="1">
      <c r="A2691" s="634"/>
      <c r="B2691" s="635" t="s">
        <v>19766</v>
      </c>
      <c r="C2691" s="636" t="s">
        <v>19767</v>
      </c>
      <c r="D2691" s="637" t="s">
        <v>19768</v>
      </c>
      <c r="E2691" s="638" t="s">
        <v>19733</v>
      </c>
      <c r="F2691" s="637"/>
      <c r="G2691" s="637"/>
      <c r="H2691" s="637"/>
      <c r="I2691" s="637"/>
      <c r="J2691" s="637"/>
      <c r="K2691" s="637" t="s">
        <v>2690</v>
      </c>
      <c r="L2691" s="637"/>
      <c r="M2691" s="637"/>
      <c r="N2691" s="637" t="s">
        <v>2690</v>
      </c>
      <c r="O2691" s="637" t="s">
        <v>19702</v>
      </c>
      <c r="P2691" s="637"/>
      <c r="Q2691" s="639" t="s">
        <v>19769</v>
      </c>
      <c r="R2691" s="640"/>
      <c r="S2691" s="640"/>
      <c r="T2691" s="640"/>
      <c r="U2691" s="640"/>
      <c r="V2691" s="640"/>
      <c r="W2691" s="640"/>
      <c r="X2691" s="640"/>
    </row>
    <row r="2692" spans="1:24" s="573" customFormat="1" ht="13.5" hidden="1" customHeight="1" outlineLevel="1" thickBot="1">
      <c r="A2692" s="641"/>
      <c r="B2692" s="558" t="s">
        <v>19770</v>
      </c>
      <c r="C2692" s="630"/>
      <c r="D2692" s="587"/>
      <c r="E2692" s="631"/>
      <c r="F2692" s="559"/>
      <c r="G2692" s="559" t="s">
        <v>2690</v>
      </c>
      <c r="H2692" s="559" t="s">
        <v>2690</v>
      </c>
      <c r="I2692" s="559" t="s">
        <v>2690</v>
      </c>
      <c r="J2692" s="559" t="s">
        <v>2690</v>
      </c>
      <c r="K2692" s="559"/>
      <c r="L2692" s="559"/>
      <c r="M2692" s="559"/>
      <c r="N2692" s="559"/>
      <c r="O2692" s="559"/>
      <c r="P2692" s="559"/>
      <c r="Q2692" s="631"/>
      <c r="R2692" s="631"/>
      <c r="S2692" s="631"/>
      <c r="T2692" s="631"/>
      <c r="U2692" s="631"/>
      <c r="V2692" s="631"/>
      <c r="W2692" s="632"/>
      <c r="X2692" s="633"/>
    </row>
    <row r="2693" spans="1:24" s="573" customFormat="1" ht="13.5" hidden="1" customHeight="1" outlineLevel="1">
      <c r="A2693" s="642"/>
      <c r="B2693" s="596" t="s">
        <v>19771</v>
      </c>
      <c r="C2693" s="599" t="s">
        <v>19772</v>
      </c>
      <c r="D2693" s="565" t="s">
        <v>19773</v>
      </c>
      <c r="E2693" s="643" t="s">
        <v>19774</v>
      </c>
      <c r="F2693" s="597"/>
      <c r="G2693" s="644" t="s">
        <v>2690</v>
      </c>
      <c r="H2693" s="598" t="s">
        <v>2690</v>
      </c>
      <c r="I2693" s="598" t="s">
        <v>2690</v>
      </c>
      <c r="J2693" s="644" t="s">
        <v>2690</v>
      </c>
      <c r="K2693" s="598"/>
      <c r="L2693" s="598"/>
      <c r="M2693" s="598"/>
      <c r="N2693" s="598"/>
      <c r="O2693" s="598" t="s">
        <v>19697</v>
      </c>
      <c r="P2693" s="614" t="s">
        <v>19634</v>
      </c>
      <c r="Q2693" s="645"/>
      <c r="R2693" s="570" t="s">
        <v>19643</v>
      </c>
      <c r="S2693" s="570" t="s">
        <v>19643</v>
      </c>
      <c r="T2693" s="570" t="s">
        <v>19609</v>
      </c>
      <c r="U2693" s="570" t="s">
        <v>19643</v>
      </c>
      <c r="V2693" s="570"/>
      <c r="W2693" s="570" t="s">
        <v>19775</v>
      </c>
      <c r="X2693" s="572"/>
    </row>
    <row r="2694" spans="1:24" s="573" customFormat="1" ht="13.5" hidden="1" customHeight="1" outlineLevel="1">
      <c r="A2694" s="642"/>
      <c r="B2694" s="591" t="s">
        <v>19776</v>
      </c>
      <c r="C2694" s="592" t="s">
        <v>19777</v>
      </c>
      <c r="D2694" s="565" t="s">
        <v>19778</v>
      </c>
      <c r="E2694" s="593" t="s">
        <v>19733</v>
      </c>
      <c r="F2694" s="567"/>
      <c r="G2694" s="565" t="s">
        <v>2690</v>
      </c>
      <c r="H2694" s="565" t="s">
        <v>2690</v>
      </c>
      <c r="I2694" s="565" t="s">
        <v>2690</v>
      </c>
      <c r="J2694" s="565" t="s">
        <v>2690</v>
      </c>
      <c r="K2694" s="565"/>
      <c r="L2694" s="565"/>
      <c r="M2694" s="565"/>
      <c r="N2694" s="565"/>
      <c r="O2694" s="565" t="s">
        <v>19702</v>
      </c>
      <c r="P2694" s="614" t="s">
        <v>19634</v>
      </c>
      <c r="Q2694" s="569" t="s">
        <v>19769</v>
      </c>
      <c r="R2694" s="570" t="s">
        <v>19643</v>
      </c>
      <c r="S2694" s="570" t="s">
        <v>19643</v>
      </c>
      <c r="T2694" s="570" t="s">
        <v>19609</v>
      </c>
      <c r="U2694" s="570" t="s">
        <v>19643</v>
      </c>
      <c r="V2694" s="570"/>
      <c r="W2694" s="570" t="s">
        <v>19775</v>
      </c>
      <c r="X2694" s="570"/>
    </row>
    <row r="2695" spans="1:24" s="573" customFormat="1" ht="13.5" hidden="1" customHeight="1" outlineLevel="1">
      <c r="A2695" s="642"/>
      <c r="B2695" s="591" t="s">
        <v>19779</v>
      </c>
      <c r="C2695" s="592" t="s">
        <v>19780</v>
      </c>
      <c r="D2695" s="565" t="s">
        <v>19781</v>
      </c>
      <c r="E2695" s="566" t="s">
        <v>19782</v>
      </c>
      <c r="F2695" s="567" t="s">
        <v>19783</v>
      </c>
      <c r="G2695" s="565" t="s">
        <v>2690</v>
      </c>
      <c r="H2695" s="565" t="s">
        <v>2690</v>
      </c>
      <c r="I2695" s="565" t="s">
        <v>2690</v>
      </c>
      <c r="J2695" s="565" t="s">
        <v>2690</v>
      </c>
      <c r="K2695" s="565"/>
      <c r="L2695" s="565"/>
      <c r="M2695" s="565"/>
      <c r="N2695" s="565"/>
      <c r="O2695" s="565" t="s">
        <v>19655</v>
      </c>
      <c r="P2695" s="614" t="s">
        <v>19634</v>
      </c>
      <c r="Q2695" s="566">
        <v>4</v>
      </c>
      <c r="R2695" s="570" t="s">
        <v>19609</v>
      </c>
      <c r="S2695" s="570" t="s">
        <v>19609</v>
      </c>
      <c r="T2695" s="570" t="s">
        <v>19609</v>
      </c>
      <c r="U2695" s="570" t="s">
        <v>19643</v>
      </c>
      <c r="V2695" s="570"/>
      <c r="W2695" s="570"/>
      <c r="X2695" s="570"/>
    </row>
    <row r="2696" spans="1:24" s="573" customFormat="1" ht="13.5" hidden="1" customHeight="1" outlineLevel="1">
      <c r="A2696" s="642"/>
      <c r="B2696" s="591" t="s">
        <v>19784</v>
      </c>
      <c r="C2696" s="592" t="s">
        <v>19785</v>
      </c>
      <c r="D2696" s="565" t="s">
        <v>19786</v>
      </c>
      <c r="E2696" s="566" t="s">
        <v>19707</v>
      </c>
      <c r="F2696" s="613" t="s">
        <v>19707</v>
      </c>
      <c r="G2696" s="565" t="s">
        <v>2690</v>
      </c>
      <c r="H2696" s="565" t="s">
        <v>2690</v>
      </c>
      <c r="I2696" s="565" t="s">
        <v>2690</v>
      </c>
      <c r="J2696" s="565" t="s">
        <v>2690</v>
      </c>
      <c r="K2696" s="565"/>
      <c r="L2696" s="565"/>
      <c r="M2696" s="565"/>
      <c r="N2696" s="565"/>
      <c r="O2696" s="565" t="s">
        <v>19668</v>
      </c>
      <c r="P2696" s="614" t="s">
        <v>19634</v>
      </c>
      <c r="Q2696" s="643">
        <v>90152</v>
      </c>
      <c r="R2696" s="570" t="s">
        <v>19643</v>
      </c>
      <c r="S2696" s="570" t="s">
        <v>19643</v>
      </c>
      <c r="T2696" s="570" t="s">
        <v>19609</v>
      </c>
      <c r="U2696" s="570" t="s">
        <v>19643</v>
      </c>
      <c r="V2696" s="570"/>
      <c r="W2696" s="570" t="s">
        <v>19775</v>
      </c>
      <c r="X2696" s="570"/>
    </row>
    <row r="2697" spans="1:24" s="573" customFormat="1" ht="13.5" hidden="1" customHeight="1" outlineLevel="1">
      <c r="A2697" s="642"/>
      <c r="B2697" s="591" t="s">
        <v>19787</v>
      </c>
      <c r="C2697" s="592" t="s">
        <v>19788</v>
      </c>
      <c r="D2697" s="565" t="s">
        <v>19789</v>
      </c>
      <c r="E2697" s="643" t="s">
        <v>20569</v>
      </c>
      <c r="F2697" s="567" t="s">
        <v>19716</v>
      </c>
      <c r="G2697" s="565" t="s">
        <v>2690</v>
      </c>
      <c r="H2697" s="565" t="s">
        <v>2690</v>
      </c>
      <c r="I2697" s="565" t="s">
        <v>2690</v>
      </c>
      <c r="J2697" s="565" t="s">
        <v>2690</v>
      </c>
      <c r="K2697" s="565"/>
      <c r="L2697" s="565"/>
      <c r="M2697" s="565"/>
      <c r="N2697" s="565"/>
      <c r="O2697" s="565" t="s">
        <v>19717</v>
      </c>
      <c r="P2697" s="614" t="s">
        <v>19634</v>
      </c>
      <c r="Q2697" s="566"/>
      <c r="R2697" s="570" t="s">
        <v>19643</v>
      </c>
      <c r="S2697" s="570" t="s">
        <v>19643</v>
      </c>
      <c r="T2697" s="570" t="s">
        <v>19609</v>
      </c>
      <c r="U2697" s="570" t="s">
        <v>19643</v>
      </c>
      <c r="V2697" s="570"/>
      <c r="W2697" s="570" t="s">
        <v>19775</v>
      </c>
      <c r="X2697" s="570"/>
    </row>
    <row r="2698" spans="1:24" s="573" customFormat="1" ht="13.5" hidden="1" customHeight="1" outlineLevel="1" thickBot="1">
      <c r="A2698" s="641"/>
      <c r="B2698" s="603" t="s">
        <v>19790</v>
      </c>
      <c r="C2698" s="624" t="s">
        <v>19791</v>
      </c>
      <c r="D2698" s="577" t="s">
        <v>19792</v>
      </c>
      <c r="E2698" s="605" t="s">
        <v>19733</v>
      </c>
      <c r="F2698" s="579"/>
      <c r="G2698" s="577" t="s">
        <v>2690</v>
      </c>
      <c r="H2698" s="577" t="s">
        <v>2690</v>
      </c>
      <c r="I2698" s="577" t="s">
        <v>2690</v>
      </c>
      <c r="J2698" s="577" t="s">
        <v>2690</v>
      </c>
      <c r="K2698" s="577"/>
      <c r="L2698" s="577"/>
      <c r="M2698" s="577"/>
      <c r="N2698" s="577"/>
      <c r="O2698" s="577" t="s">
        <v>19702</v>
      </c>
      <c r="P2698" s="606" t="s">
        <v>19634</v>
      </c>
      <c r="Q2698" s="581" t="s">
        <v>19769</v>
      </c>
      <c r="R2698" s="582" t="s">
        <v>19643</v>
      </c>
      <c r="S2698" s="582" t="s">
        <v>19643</v>
      </c>
      <c r="T2698" s="582" t="s">
        <v>19609</v>
      </c>
      <c r="U2698" s="582" t="s">
        <v>19643</v>
      </c>
      <c r="V2698" s="582"/>
      <c r="W2698" s="582" t="s">
        <v>19775</v>
      </c>
      <c r="X2698" s="582"/>
    </row>
    <row r="2699" spans="1:24" s="573" customFormat="1" ht="13.5" hidden="1" customHeight="1" outlineLevel="1" thickBot="1">
      <c r="A2699" s="646"/>
      <c r="B2699" s="558" t="s">
        <v>19793</v>
      </c>
      <c r="C2699" s="630"/>
      <c r="D2699" s="587"/>
      <c r="E2699" s="631"/>
      <c r="F2699" s="559"/>
      <c r="G2699" s="559"/>
      <c r="H2699" s="559"/>
      <c r="I2699" s="559"/>
      <c r="J2699" s="559"/>
      <c r="K2699" s="559" t="s">
        <v>2690</v>
      </c>
      <c r="L2699" s="559"/>
      <c r="M2699" s="559"/>
      <c r="N2699" s="559"/>
      <c r="O2699" s="559"/>
      <c r="P2699" s="559"/>
      <c r="Q2699" s="631"/>
      <c r="R2699" s="631"/>
      <c r="S2699" s="631"/>
      <c r="T2699" s="631"/>
      <c r="U2699" s="631"/>
      <c r="V2699" s="631"/>
      <c r="W2699" s="632"/>
      <c r="X2699" s="633"/>
    </row>
    <row r="2700" spans="1:24" s="573" customFormat="1" ht="13.5" hidden="1" customHeight="1" outlineLevel="1">
      <c r="A2700" s="647"/>
      <c r="B2700" s="591" t="s">
        <v>19794</v>
      </c>
      <c r="C2700" s="564" t="s">
        <v>19795</v>
      </c>
      <c r="D2700" s="565"/>
      <c r="E2700" s="593" t="s">
        <v>19733</v>
      </c>
      <c r="F2700" s="565"/>
      <c r="G2700" s="565"/>
      <c r="H2700" s="565"/>
      <c r="I2700" s="565"/>
      <c r="J2700" s="565"/>
      <c r="K2700" s="565" t="s">
        <v>2690</v>
      </c>
      <c r="L2700" s="565"/>
      <c r="M2700" s="565"/>
      <c r="N2700" s="565"/>
      <c r="O2700" s="565" t="s">
        <v>19702</v>
      </c>
      <c r="P2700" s="565"/>
      <c r="Q2700" s="569" t="s">
        <v>19703</v>
      </c>
      <c r="R2700" s="570"/>
      <c r="S2700" s="570"/>
      <c r="T2700" s="570"/>
      <c r="U2700" s="570"/>
      <c r="V2700" s="570"/>
      <c r="W2700" s="570"/>
      <c r="X2700" s="570"/>
    </row>
    <row r="2701" spans="1:24" s="573" customFormat="1" ht="13.5" hidden="1" customHeight="1" outlineLevel="1">
      <c r="A2701" s="647"/>
      <c r="B2701" s="591" t="s">
        <v>19796</v>
      </c>
      <c r="C2701" s="564" t="s">
        <v>19797</v>
      </c>
      <c r="D2701" s="565"/>
      <c r="E2701" s="593" t="s">
        <v>19798</v>
      </c>
      <c r="F2701" s="567" t="s">
        <v>19799</v>
      </c>
      <c r="G2701" s="565"/>
      <c r="H2701" s="565"/>
      <c r="I2701" s="565"/>
      <c r="J2701" s="565"/>
      <c r="K2701" s="565" t="s">
        <v>2690</v>
      </c>
      <c r="L2701" s="565"/>
      <c r="M2701" s="565"/>
      <c r="N2701" s="565"/>
      <c r="O2701" s="565" t="s">
        <v>19633</v>
      </c>
      <c r="P2701" s="565"/>
      <c r="Q2701" s="593" t="s">
        <v>19800</v>
      </c>
      <c r="R2701" s="570"/>
      <c r="S2701" s="570"/>
      <c r="T2701" s="570"/>
      <c r="U2701" s="570"/>
      <c r="V2701" s="570"/>
      <c r="W2701" s="570"/>
      <c r="X2701" s="570"/>
    </row>
    <row r="2702" spans="1:24" s="573" customFormat="1" ht="13.5" hidden="1" customHeight="1" outlineLevel="1">
      <c r="A2702" s="647"/>
      <c r="B2702" s="591" t="s">
        <v>19801</v>
      </c>
      <c r="C2702" s="564" t="s">
        <v>19802</v>
      </c>
      <c r="D2702" s="565"/>
      <c r="E2702" s="593" t="s">
        <v>19672</v>
      </c>
      <c r="F2702" s="567" t="s">
        <v>19673</v>
      </c>
      <c r="G2702" s="565"/>
      <c r="H2702" s="565"/>
      <c r="I2702" s="565"/>
      <c r="J2702" s="565"/>
      <c r="K2702" s="565" t="s">
        <v>2690</v>
      </c>
      <c r="L2702" s="565"/>
      <c r="M2702" s="565"/>
      <c r="N2702" s="565"/>
      <c r="O2702" s="565" t="s">
        <v>19668</v>
      </c>
      <c r="P2702" s="565"/>
      <c r="Q2702" s="593">
        <v>32311</v>
      </c>
      <c r="R2702" s="570"/>
      <c r="S2702" s="570"/>
      <c r="T2702" s="570"/>
      <c r="U2702" s="570"/>
      <c r="V2702" s="570"/>
      <c r="W2702" s="570"/>
      <c r="X2702" s="570"/>
    </row>
    <row r="2703" spans="1:24" s="573" customFormat="1" ht="13.5" hidden="1" customHeight="1" outlineLevel="1">
      <c r="A2703" s="647"/>
      <c r="B2703" s="591" t="s">
        <v>19803</v>
      </c>
      <c r="C2703" s="564" t="s">
        <v>19804</v>
      </c>
      <c r="D2703" s="565"/>
      <c r="E2703" s="593" t="s">
        <v>19805</v>
      </c>
      <c r="F2703" s="618" t="s">
        <v>19806</v>
      </c>
      <c r="G2703" s="565"/>
      <c r="H2703" s="565"/>
      <c r="I2703" s="565"/>
      <c r="J2703" s="565"/>
      <c r="K2703" s="565" t="s">
        <v>2690</v>
      </c>
      <c r="L2703" s="565"/>
      <c r="M2703" s="565"/>
      <c r="N2703" s="565"/>
      <c r="O2703" s="565" t="s">
        <v>19655</v>
      </c>
      <c r="P2703" s="565"/>
      <c r="Q2703" s="593">
        <v>1</v>
      </c>
      <c r="R2703" s="570"/>
      <c r="S2703" s="570"/>
      <c r="T2703" s="570"/>
      <c r="U2703" s="570"/>
      <c r="V2703" s="570"/>
      <c r="W2703" s="570"/>
      <c r="X2703" s="570"/>
    </row>
    <row r="2704" spans="1:24" s="573" customFormat="1" ht="13.5" hidden="1" customHeight="1" outlineLevel="1">
      <c r="A2704" s="647"/>
      <c r="B2704" s="591" t="s">
        <v>19807</v>
      </c>
      <c r="C2704" s="564" t="s">
        <v>19808</v>
      </c>
      <c r="D2704" s="565"/>
      <c r="E2704" s="593" t="s">
        <v>19809</v>
      </c>
      <c r="F2704" s="618" t="s">
        <v>19810</v>
      </c>
      <c r="G2704" s="565"/>
      <c r="H2704" s="565"/>
      <c r="I2704" s="565"/>
      <c r="J2704" s="565"/>
      <c r="K2704" s="565" t="s">
        <v>2690</v>
      </c>
      <c r="L2704" s="565"/>
      <c r="M2704" s="565"/>
      <c r="N2704" s="565"/>
      <c r="O2704" s="565"/>
      <c r="P2704" s="565"/>
      <c r="Q2704" s="593" t="s">
        <v>19811</v>
      </c>
      <c r="R2704" s="570"/>
      <c r="S2704" s="570"/>
      <c r="T2704" s="570"/>
      <c r="U2704" s="570"/>
      <c r="V2704" s="570"/>
      <c r="W2704" s="570"/>
      <c r="X2704" s="570"/>
    </row>
    <row r="2705" spans="1:24" s="573" customFormat="1" ht="13.5" hidden="1" customHeight="1" outlineLevel="1" thickBot="1">
      <c r="A2705" s="646"/>
      <c r="B2705" s="603" t="s">
        <v>19812</v>
      </c>
      <c r="C2705" s="648" t="s">
        <v>19813</v>
      </c>
      <c r="D2705" s="577"/>
      <c r="E2705" s="605" t="s">
        <v>19814</v>
      </c>
      <c r="F2705" s="649" t="s">
        <v>19815</v>
      </c>
      <c r="G2705" s="577"/>
      <c r="H2705" s="577"/>
      <c r="I2705" s="577"/>
      <c r="J2705" s="577"/>
      <c r="K2705" s="577" t="s">
        <v>2690</v>
      </c>
      <c r="L2705" s="577"/>
      <c r="M2705" s="577"/>
      <c r="N2705" s="577"/>
      <c r="O2705" s="577"/>
      <c r="P2705" s="577"/>
      <c r="Q2705" s="605" t="s">
        <v>19816</v>
      </c>
      <c r="R2705" s="582"/>
      <c r="S2705" s="582"/>
      <c r="T2705" s="582"/>
      <c r="U2705" s="582"/>
      <c r="V2705" s="582"/>
      <c r="W2705" s="582"/>
      <c r="X2705" s="582"/>
    </row>
    <row r="2706" spans="1:24" s="573" customFormat="1" ht="13.5" hidden="1" customHeight="1" outlineLevel="1" thickBot="1">
      <c r="A2706" s="650"/>
      <c r="B2706" s="558" t="s">
        <v>19817</v>
      </c>
      <c r="C2706" s="630"/>
      <c r="D2706" s="587"/>
      <c r="E2706" s="631"/>
      <c r="F2706" s="559"/>
      <c r="G2706" s="559" t="s">
        <v>2690</v>
      </c>
      <c r="H2706" s="559" t="s">
        <v>2690</v>
      </c>
      <c r="I2706" s="559" t="s">
        <v>2690</v>
      </c>
      <c r="J2706" s="559" t="s">
        <v>2690</v>
      </c>
      <c r="K2706" s="559" t="s">
        <v>2690</v>
      </c>
      <c r="L2706" s="559"/>
      <c r="M2706" s="559"/>
      <c r="N2706" s="559"/>
      <c r="O2706" s="559"/>
      <c r="P2706" s="559"/>
      <c r="Q2706" s="631"/>
      <c r="R2706" s="631"/>
      <c r="S2706" s="631"/>
      <c r="T2706" s="631"/>
      <c r="U2706" s="631"/>
      <c r="V2706" s="631"/>
      <c r="W2706" s="632"/>
      <c r="X2706" s="633"/>
    </row>
    <row r="2707" spans="1:24" s="573" customFormat="1" ht="13.5" hidden="1" customHeight="1" outlineLevel="1">
      <c r="A2707" s="651"/>
      <c r="B2707" s="591" t="s">
        <v>19818</v>
      </c>
      <c r="C2707" s="652" t="s">
        <v>19819</v>
      </c>
      <c r="D2707" s="565" t="s">
        <v>19820</v>
      </c>
      <c r="E2707" s="593" t="s">
        <v>19733</v>
      </c>
      <c r="F2707" s="565"/>
      <c r="G2707" s="565"/>
      <c r="H2707" s="565"/>
      <c r="I2707" s="565" t="s">
        <v>2690</v>
      </c>
      <c r="J2707" s="622"/>
      <c r="K2707" s="565" t="s">
        <v>2690</v>
      </c>
      <c r="L2707" s="565"/>
      <c r="M2707" s="565"/>
      <c r="N2707" s="565"/>
      <c r="O2707" s="565" t="s">
        <v>19702</v>
      </c>
      <c r="P2707" s="614" t="s">
        <v>19634</v>
      </c>
      <c r="Q2707" s="569" t="s">
        <v>19703</v>
      </c>
      <c r="R2707" s="570"/>
      <c r="S2707" s="570"/>
      <c r="T2707" s="570" t="s">
        <v>19609</v>
      </c>
      <c r="U2707" s="623"/>
      <c r="V2707" s="570"/>
      <c r="W2707" s="570" t="s">
        <v>19821</v>
      </c>
      <c r="X2707" s="572"/>
    </row>
    <row r="2708" spans="1:24" s="573" customFormat="1" ht="13.5" hidden="1" customHeight="1" outlineLevel="1">
      <c r="A2708" s="651"/>
      <c r="B2708" s="591" t="s">
        <v>19822</v>
      </c>
      <c r="C2708" s="652" t="s">
        <v>19823</v>
      </c>
      <c r="D2708" s="653" t="s">
        <v>19824</v>
      </c>
      <c r="E2708" s="593" t="s">
        <v>19701</v>
      </c>
      <c r="F2708" s="565"/>
      <c r="G2708" s="565"/>
      <c r="H2708" s="565"/>
      <c r="I2708" s="565" t="s">
        <v>2690</v>
      </c>
      <c r="J2708" s="622"/>
      <c r="K2708" s="565" t="s">
        <v>2690</v>
      </c>
      <c r="L2708" s="565"/>
      <c r="M2708" s="565"/>
      <c r="N2708" s="565"/>
      <c r="O2708" s="565" t="s">
        <v>19702</v>
      </c>
      <c r="P2708" s="614" t="s">
        <v>19634</v>
      </c>
      <c r="Q2708" s="569" t="s">
        <v>19825</v>
      </c>
      <c r="R2708" s="570"/>
      <c r="S2708" s="570"/>
      <c r="T2708" s="570" t="s">
        <v>19643</v>
      </c>
      <c r="U2708" s="623"/>
      <c r="V2708" s="570"/>
      <c r="W2708" s="570" t="s">
        <v>19826</v>
      </c>
      <c r="X2708" s="572"/>
    </row>
    <row r="2709" spans="1:24" s="573" customFormat="1" ht="13.5" hidden="1" customHeight="1" outlineLevel="1">
      <c r="A2709" s="651"/>
      <c r="B2709" s="591" t="s">
        <v>19796</v>
      </c>
      <c r="C2709" s="652" t="s">
        <v>19827</v>
      </c>
      <c r="D2709" s="565" t="s">
        <v>19828</v>
      </c>
      <c r="E2709" s="593" t="s">
        <v>19798</v>
      </c>
      <c r="F2709" s="567" t="s">
        <v>19799</v>
      </c>
      <c r="G2709" s="565"/>
      <c r="H2709" s="565"/>
      <c r="I2709" s="565" t="s">
        <v>2690</v>
      </c>
      <c r="J2709" s="622"/>
      <c r="K2709" s="565" t="s">
        <v>2690</v>
      </c>
      <c r="L2709" s="565"/>
      <c r="M2709" s="565"/>
      <c r="N2709" s="565"/>
      <c r="O2709" s="565" t="s">
        <v>19633</v>
      </c>
      <c r="P2709" s="614" t="s">
        <v>19634</v>
      </c>
      <c r="Q2709" s="593" t="s">
        <v>19800</v>
      </c>
      <c r="R2709" s="570"/>
      <c r="S2709" s="570"/>
      <c r="T2709" s="570" t="s">
        <v>19643</v>
      </c>
      <c r="U2709" s="623"/>
      <c r="V2709" s="570"/>
      <c r="W2709" s="570" t="s">
        <v>19829</v>
      </c>
      <c r="X2709" s="572"/>
    </row>
    <row r="2710" spans="1:24" s="573" customFormat="1" ht="12.45" hidden="1" customHeight="1" outlineLevel="1">
      <c r="A2710" s="651"/>
      <c r="B2710" s="591" t="s">
        <v>19801</v>
      </c>
      <c r="C2710" s="652" t="s">
        <v>19830</v>
      </c>
      <c r="D2710" s="565" t="s">
        <v>19831</v>
      </c>
      <c r="E2710" s="593" t="s">
        <v>19672</v>
      </c>
      <c r="F2710" s="567" t="s">
        <v>19673</v>
      </c>
      <c r="G2710" s="565"/>
      <c r="H2710" s="565"/>
      <c r="I2710" s="565" t="s">
        <v>2690</v>
      </c>
      <c r="J2710" s="622"/>
      <c r="K2710" s="565" t="s">
        <v>2690</v>
      </c>
      <c r="L2710" s="565"/>
      <c r="M2710" s="565"/>
      <c r="N2710" s="565"/>
      <c r="O2710" s="565" t="s">
        <v>19668</v>
      </c>
      <c r="P2710" s="614" t="s">
        <v>19634</v>
      </c>
      <c r="Q2710" s="593">
        <v>32311</v>
      </c>
      <c r="R2710" s="570"/>
      <c r="S2710" s="570"/>
      <c r="T2710" s="570" t="s">
        <v>19643</v>
      </c>
      <c r="U2710" s="623"/>
      <c r="V2710" s="570"/>
      <c r="W2710" s="654" t="s">
        <v>19832</v>
      </c>
      <c r="X2710" s="572"/>
    </row>
    <row r="2711" spans="1:24" s="573" customFormat="1" ht="13.5" hidden="1" customHeight="1" outlineLevel="1">
      <c r="A2711" s="651"/>
      <c r="B2711" s="591" t="s">
        <v>19833</v>
      </c>
      <c r="C2711" s="652" t="s">
        <v>19834</v>
      </c>
      <c r="D2711" s="565"/>
      <c r="E2711" s="593" t="s">
        <v>19835</v>
      </c>
      <c r="F2711" s="567" t="s">
        <v>19836</v>
      </c>
      <c r="G2711" s="565"/>
      <c r="H2711" s="565"/>
      <c r="I2711" s="565"/>
      <c r="J2711" s="622"/>
      <c r="K2711" s="565" t="s">
        <v>2690</v>
      </c>
      <c r="L2711" s="565"/>
      <c r="M2711" s="565"/>
      <c r="N2711" s="565"/>
      <c r="O2711" s="565" t="s">
        <v>19661</v>
      </c>
      <c r="P2711" s="614"/>
      <c r="Q2711" s="593" t="s">
        <v>4266</v>
      </c>
      <c r="R2711" s="570"/>
      <c r="S2711" s="570"/>
      <c r="T2711" s="570"/>
      <c r="U2711" s="570"/>
      <c r="V2711" s="570"/>
      <c r="W2711" s="570"/>
      <c r="X2711" s="572"/>
    </row>
    <row r="2712" spans="1:24" s="573" customFormat="1" ht="13.5" hidden="1" customHeight="1" outlineLevel="1">
      <c r="A2712" s="651"/>
      <c r="B2712" s="591" t="s">
        <v>1298</v>
      </c>
      <c r="C2712" s="652" t="s">
        <v>19837</v>
      </c>
      <c r="D2712" s="565" t="s">
        <v>19838</v>
      </c>
      <c r="E2712" s="593" t="s">
        <v>19839</v>
      </c>
      <c r="F2712" s="567" t="s">
        <v>19840</v>
      </c>
      <c r="G2712" s="565"/>
      <c r="H2712" s="565"/>
      <c r="I2712" s="565" t="s">
        <v>2690</v>
      </c>
      <c r="J2712" s="622"/>
      <c r="K2712" s="565"/>
      <c r="L2712" s="565"/>
      <c r="M2712" s="565"/>
      <c r="N2712" s="565"/>
      <c r="O2712" s="565" t="s">
        <v>19661</v>
      </c>
      <c r="P2712" s="614" t="s">
        <v>19634</v>
      </c>
      <c r="Q2712" s="593" t="s">
        <v>4050</v>
      </c>
      <c r="R2712" s="570"/>
      <c r="S2712" s="570"/>
      <c r="T2712" s="570" t="s">
        <v>19609</v>
      </c>
      <c r="U2712" s="623"/>
      <c r="V2712" s="570"/>
      <c r="W2712" s="570" t="s">
        <v>19821</v>
      </c>
      <c r="X2712" s="572"/>
    </row>
    <row r="2713" spans="1:24" s="573" customFormat="1" ht="13.5" hidden="1" customHeight="1" outlineLevel="1">
      <c r="A2713" s="651"/>
      <c r="B2713" s="591" t="s">
        <v>19841</v>
      </c>
      <c r="C2713" s="652" t="s">
        <v>19842</v>
      </c>
      <c r="D2713" s="565" t="s">
        <v>19843</v>
      </c>
      <c r="E2713" s="593" t="s">
        <v>19844</v>
      </c>
      <c r="F2713" s="567" t="s">
        <v>19845</v>
      </c>
      <c r="G2713" s="565"/>
      <c r="H2713" s="565"/>
      <c r="I2713" s="565" t="s">
        <v>2690</v>
      </c>
      <c r="J2713" s="622"/>
      <c r="K2713" s="565" t="s">
        <v>2690</v>
      </c>
      <c r="L2713" s="565"/>
      <c r="M2713" s="565"/>
      <c r="N2713" s="565"/>
      <c r="O2713" s="565" t="s">
        <v>19661</v>
      </c>
      <c r="P2713" s="614" t="s">
        <v>19634</v>
      </c>
      <c r="Q2713" s="593" t="s">
        <v>4730</v>
      </c>
      <c r="R2713" s="570"/>
      <c r="S2713" s="570"/>
      <c r="T2713" s="570" t="s">
        <v>19609</v>
      </c>
      <c r="U2713" s="623"/>
      <c r="V2713" s="570"/>
      <c r="W2713" s="570" t="s">
        <v>19821</v>
      </c>
      <c r="X2713" s="572"/>
    </row>
    <row r="2714" spans="1:24" s="573" customFormat="1" ht="13.5" hidden="1" customHeight="1" outlineLevel="1">
      <c r="A2714" s="651"/>
      <c r="B2714" s="591" t="s">
        <v>19846</v>
      </c>
      <c r="C2714" s="652" t="s">
        <v>19847</v>
      </c>
      <c r="D2714" s="565" t="s">
        <v>19848</v>
      </c>
      <c r="E2714" s="616" t="s">
        <v>5690</v>
      </c>
      <c r="F2714" s="567" t="s">
        <v>5689</v>
      </c>
      <c r="G2714" s="565"/>
      <c r="H2714" s="565"/>
      <c r="I2714" s="565" t="s">
        <v>2690</v>
      </c>
      <c r="J2714" s="622"/>
      <c r="K2714" s="565"/>
      <c r="L2714" s="565"/>
      <c r="M2714" s="565"/>
      <c r="N2714" s="565"/>
      <c r="O2714" s="565" t="s">
        <v>19849</v>
      </c>
      <c r="P2714" s="614" t="s">
        <v>19634</v>
      </c>
      <c r="Q2714" s="593" t="s">
        <v>19850</v>
      </c>
      <c r="R2714" s="570"/>
      <c r="S2714" s="570"/>
      <c r="T2714" s="570" t="s">
        <v>19609</v>
      </c>
      <c r="U2714" s="623"/>
      <c r="V2714" s="570"/>
      <c r="W2714" s="570" t="s">
        <v>19821</v>
      </c>
      <c r="X2714" s="572"/>
    </row>
    <row r="2715" spans="1:24" s="573" customFormat="1" ht="13.5" hidden="1" customHeight="1" outlineLevel="1">
      <c r="A2715" s="651"/>
      <c r="B2715" s="591" t="s">
        <v>19851</v>
      </c>
      <c r="C2715" s="652" t="s">
        <v>19852</v>
      </c>
      <c r="D2715" s="565" t="s">
        <v>19853</v>
      </c>
      <c r="E2715" s="593" t="s">
        <v>19854</v>
      </c>
      <c r="F2715" s="567" t="s">
        <v>19855</v>
      </c>
      <c r="G2715" s="565"/>
      <c r="H2715" s="565"/>
      <c r="I2715" s="565" t="s">
        <v>2690</v>
      </c>
      <c r="J2715" s="622"/>
      <c r="K2715" s="565"/>
      <c r="L2715" s="565"/>
      <c r="M2715" s="565"/>
      <c r="N2715" s="565"/>
      <c r="O2715" s="565" t="s">
        <v>19856</v>
      </c>
      <c r="P2715" s="614" t="s">
        <v>19634</v>
      </c>
      <c r="Q2715" s="593" t="s">
        <v>19857</v>
      </c>
      <c r="R2715" s="570"/>
      <c r="S2715" s="570"/>
      <c r="T2715" s="570" t="s">
        <v>19643</v>
      </c>
      <c r="U2715" s="623"/>
      <c r="V2715" s="570"/>
      <c r="W2715" s="570" t="s">
        <v>19858</v>
      </c>
      <c r="X2715" s="572"/>
    </row>
    <row r="2716" spans="1:24" s="573" customFormat="1" ht="24" hidden="1" customHeight="1" outlineLevel="1">
      <c r="A2716" s="651"/>
      <c r="B2716" s="591" t="s">
        <v>19859</v>
      </c>
      <c r="C2716" s="652" t="s">
        <v>19860</v>
      </c>
      <c r="D2716" s="565" t="s">
        <v>19861</v>
      </c>
      <c r="E2716" s="593" t="s">
        <v>19733</v>
      </c>
      <c r="F2716" s="567"/>
      <c r="G2716" s="565" t="s">
        <v>2690</v>
      </c>
      <c r="H2716" s="565" t="s">
        <v>2690</v>
      </c>
      <c r="I2716" s="565" t="s">
        <v>2690</v>
      </c>
      <c r="J2716" s="565" t="s">
        <v>2690</v>
      </c>
      <c r="K2716" s="565"/>
      <c r="L2716" s="565"/>
      <c r="M2716" s="565"/>
      <c r="N2716" s="565"/>
      <c r="O2716" s="565" t="s">
        <v>19702</v>
      </c>
      <c r="P2716" s="614" t="s">
        <v>19634</v>
      </c>
      <c r="Q2716" s="569" t="s">
        <v>19825</v>
      </c>
      <c r="R2716" s="570" t="s">
        <v>19643</v>
      </c>
      <c r="S2716" s="570" t="s">
        <v>19643</v>
      </c>
      <c r="T2716" s="570" t="s">
        <v>19609</v>
      </c>
      <c r="U2716" s="570" t="s">
        <v>19643</v>
      </c>
      <c r="V2716" s="570"/>
      <c r="W2716" s="654" t="s">
        <v>19862</v>
      </c>
      <c r="X2716" s="570"/>
    </row>
    <row r="2717" spans="1:24" s="573" customFormat="1" ht="25.2" hidden="1" customHeight="1" outlineLevel="1" thickBot="1">
      <c r="A2717" s="650"/>
      <c r="B2717" s="603" t="s">
        <v>19863</v>
      </c>
      <c r="C2717" s="655" t="s">
        <v>19864</v>
      </c>
      <c r="D2717" s="577" t="s">
        <v>19865</v>
      </c>
      <c r="E2717" s="578" t="s">
        <v>19866</v>
      </c>
      <c r="F2717" s="579" t="s">
        <v>19867</v>
      </c>
      <c r="G2717" s="577" t="s">
        <v>2690</v>
      </c>
      <c r="H2717" s="577" t="s">
        <v>2690</v>
      </c>
      <c r="I2717" s="577" t="s">
        <v>2690</v>
      </c>
      <c r="J2717" s="577" t="s">
        <v>2690</v>
      </c>
      <c r="K2717" s="577"/>
      <c r="L2717" s="577"/>
      <c r="M2717" s="577"/>
      <c r="N2717" s="577"/>
      <c r="O2717" s="577" t="s">
        <v>19655</v>
      </c>
      <c r="P2717" s="606" t="s">
        <v>19634</v>
      </c>
      <c r="Q2717" s="656">
        <v>5</v>
      </c>
      <c r="R2717" s="582" t="s">
        <v>19643</v>
      </c>
      <c r="S2717" s="582" t="s">
        <v>19643</v>
      </c>
      <c r="T2717" s="582" t="s">
        <v>19609</v>
      </c>
      <c r="U2717" s="582" t="s">
        <v>19643</v>
      </c>
      <c r="V2717" s="582"/>
      <c r="W2717" s="657" t="s">
        <v>19862</v>
      </c>
      <c r="X2717" s="582"/>
    </row>
    <row r="2718" spans="1:24" s="573" customFormat="1" ht="13.5" hidden="1" customHeight="1" outlineLevel="1" thickBot="1">
      <c r="A2718" s="658"/>
      <c r="B2718" s="558" t="s">
        <v>19868</v>
      </c>
      <c r="C2718" s="659"/>
      <c r="D2718" s="587"/>
      <c r="E2718" s="660"/>
      <c r="F2718" s="661"/>
      <c r="G2718" s="662" t="s">
        <v>2690</v>
      </c>
      <c r="H2718" s="662" t="s">
        <v>2690</v>
      </c>
      <c r="I2718" s="662"/>
      <c r="J2718" s="662" t="s">
        <v>2690</v>
      </c>
      <c r="K2718" s="662"/>
      <c r="L2718" s="662"/>
      <c r="M2718" s="662" t="s">
        <v>2690</v>
      </c>
      <c r="N2718" s="662"/>
      <c r="O2718" s="662"/>
      <c r="P2718" s="662"/>
      <c r="Q2718" s="663"/>
      <c r="R2718" s="663"/>
      <c r="S2718" s="663"/>
      <c r="T2718" s="663"/>
      <c r="U2718" s="663"/>
      <c r="V2718" s="663"/>
      <c r="W2718" s="664"/>
      <c r="X2718" s="665"/>
    </row>
    <row r="2719" spans="1:24" s="573" customFormat="1" ht="13.5" hidden="1" customHeight="1" outlineLevel="1">
      <c r="A2719" s="666"/>
      <c r="B2719" s="615" t="s">
        <v>19869</v>
      </c>
      <c r="C2719" s="592" t="s">
        <v>2464</v>
      </c>
      <c r="D2719" s="591" t="s">
        <v>19870</v>
      </c>
      <c r="E2719" s="615" t="s">
        <v>19871</v>
      </c>
      <c r="F2719" s="667" t="s">
        <v>19872</v>
      </c>
      <c r="G2719" s="615"/>
      <c r="H2719" s="668"/>
      <c r="I2719" s="668"/>
      <c r="J2719" s="615"/>
      <c r="K2719" s="668"/>
      <c r="L2719" s="668"/>
      <c r="M2719" s="591" t="s">
        <v>2690</v>
      </c>
      <c r="N2719" s="591"/>
      <c r="O2719" s="596" t="s">
        <v>19721</v>
      </c>
      <c r="P2719" s="591" t="s">
        <v>19634</v>
      </c>
      <c r="Q2719" s="617" t="s">
        <v>2621</v>
      </c>
      <c r="R2719" s="570"/>
      <c r="S2719" s="570"/>
      <c r="T2719" s="570"/>
      <c r="U2719" s="570"/>
      <c r="V2719" s="570" t="s">
        <v>19609</v>
      </c>
      <c r="W2719" s="570"/>
      <c r="X2719" s="570"/>
    </row>
    <row r="2720" spans="1:24" s="573" customFormat="1" ht="13.5" hidden="1" customHeight="1" outlineLevel="1">
      <c r="A2720" s="666"/>
      <c r="B2720" s="591" t="s">
        <v>19873</v>
      </c>
      <c r="C2720" s="592" t="s">
        <v>19874</v>
      </c>
      <c r="D2720" s="565" t="s">
        <v>19875</v>
      </c>
      <c r="E2720" s="566" t="s">
        <v>19707</v>
      </c>
      <c r="F2720" s="613" t="s">
        <v>19707</v>
      </c>
      <c r="G2720" s="565" t="s">
        <v>2690</v>
      </c>
      <c r="H2720" s="565" t="s">
        <v>2690</v>
      </c>
      <c r="I2720" s="565"/>
      <c r="J2720" s="565" t="s">
        <v>2690</v>
      </c>
      <c r="K2720" s="565"/>
      <c r="L2720" s="565"/>
      <c r="M2720" s="565" t="s">
        <v>2690</v>
      </c>
      <c r="N2720" s="565"/>
      <c r="O2720" s="565" t="s">
        <v>19668</v>
      </c>
      <c r="P2720" s="591" t="s">
        <v>19634</v>
      </c>
      <c r="Q2720" s="643">
        <v>90152</v>
      </c>
      <c r="R2720" s="570" t="s">
        <v>19623</v>
      </c>
      <c r="S2720" s="570" t="s">
        <v>19623</v>
      </c>
      <c r="T2720" s="570"/>
      <c r="U2720" s="570" t="s">
        <v>19623</v>
      </c>
      <c r="V2720" s="570" t="s">
        <v>19623</v>
      </c>
      <c r="W2720" s="570"/>
      <c r="X2720" s="570"/>
    </row>
    <row r="2721" spans="1:25" s="573" customFormat="1" ht="13.5" hidden="1" customHeight="1" outlineLevel="1">
      <c r="A2721" s="666"/>
      <c r="B2721" s="591" t="s">
        <v>19876</v>
      </c>
      <c r="C2721" s="592" t="s">
        <v>2464</v>
      </c>
      <c r="D2721" s="565" t="s">
        <v>19877</v>
      </c>
      <c r="E2721" s="566" t="s">
        <v>19707</v>
      </c>
      <c r="F2721" s="613" t="s">
        <v>19707</v>
      </c>
      <c r="G2721" s="565"/>
      <c r="H2721" s="565"/>
      <c r="I2721" s="565"/>
      <c r="J2721" s="565"/>
      <c r="K2721" s="565"/>
      <c r="L2721" s="565"/>
      <c r="M2721" s="565" t="s">
        <v>2690</v>
      </c>
      <c r="N2721" s="565"/>
      <c r="O2721" s="565"/>
      <c r="P2721" s="591" t="s">
        <v>19634</v>
      </c>
      <c r="Q2721" s="643"/>
      <c r="R2721" s="570"/>
      <c r="S2721" s="570"/>
      <c r="T2721" s="570"/>
      <c r="U2721" s="570" t="s">
        <v>19623</v>
      </c>
      <c r="V2721" s="570" t="s">
        <v>19623</v>
      </c>
      <c r="W2721" s="570"/>
      <c r="X2721" s="570"/>
    </row>
    <row r="2722" spans="1:25" s="573" customFormat="1" ht="13.5" hidden="1" customHeight="1" outlineLevel="1">
      <c r="A2722" s="666"/>
      <c r="B2722" s="591" t="s">
        <v>19878</v>
      </c>
      <c r="C2722" s="592" t="s">
        <v>19879</v>
      </c>
      <c r="D2722" s="565" t="s">
        <v>19880</v>
      </c>
      <c r="E2722" s="566" t="s">
        <v>19881</v>
      </c>
      <c r="F2722" s="567" t="s">
        <v>19716</v>
      </c>
      <c r="G2722" s="565" t="s">
        <v>2690</v>
      </c>
      <c r="H2722" s="565" t="s">
        <v>2690</v>
      </c>
      <c r="I2722" s="565"/>
      <c r="J2722" s="565" t="s">
        <v>2690</v>
      </c>
      <c r="K2722" s="565"/>
      <c r="L2722" s="565"/>
      <c r="M2722" s="565"/>
      <c r="N2722" s="565"/>
      <c r="O2722" s="565" t="s">
        <v>19717</v>
      </c>
      <c r="P2722" s="591" t="s">
        <v>19634</v>
      </c>
      <c r="Q2722" s="643"/>
      <c r="R2722" s="570" t="s">
        <v>19623</v>
      </c>
      <c r="S2722" s="570" t="s">
        <v>19623</v>
      </c>
      <c r="T2722" s="570"/>
      <c r="U2722" s="570" t="s">
        <v>19623</v>
      </c>
      <c r="V2722" s="570"/>
      <c r="W2722" s="570"/>
      <c r="X2722" s="570"/>
    </row>
    <row r="2723" spans="1:25" s="573" customFormat="1" ht="13.5" hidden="1" customHeight="1" outlineLevel="1">
      <c r="A2723" s="666"/>
      <c r="B2723" s="591" t="s">
        <v>19882</v>
      </c>
      <c r="C2723" s="592" t="s">
        <v>2464</v>
      </c>
      <c r="D2723" s="565" t="s">
        <v>19883</v>
      </c>
      <c r="E2723" s="591" t="s">
        <v>19884</v>
      </c>
      <c r="F2723" s="567" t="s">
        <v>19885</v>
      </c>
      <c r="G2723" s="615"/>
      <c r="H2723" s="565"/>
      <c r="I2723" s="565"/>
      <c r="J2723" s="615"/>
      <c r="K2723" s="565"/>
      <c r="L2723" s="565"/>
      <c r="M2723" s="565" t="s">
        <v>2690</v>
      </c>
      <c r="N2723" s="565"/>
      <c r="O2723" s="596" t="s">
        <v>19886</v>
      </c>
      <c r="P2723" s="591" t="s">
        <v>19634</v>
      </c>
      <c r="Q2723" s="617" t="s">
        <v>19887</v>
      </c>
      <c r="R2723" s="570"/>
      <c r="S2723" s="570"/>
      <c r="T2723" s="570"/>
      <c r="U2723" s="570"/>
      <c r="V2723" s="570" t="s">
        <v>19609</v>
      </c>
      <c r="W2723" s="570"/>
      <c r="X2723" s="570"/>
    </row>
    <row r="2724" spans="1:25" s="573" customFormat="1" ht="13.5" hidden="1" customHeight="1" outlineLevel="1">
      <c r="A2724" s="666"/>
      <c r="B2724" s="591" t="s">
        <v>19888</v>
      </c>
      <c r="C2724" s="592" t="s">
        <v>2464</v>
      </c>
      <c r="D2724" s="591" t="s">
        <v>19889</v>
      </c>
      <c r="E2724" s="565" t="s">
        <v>19890</v>
      </c>
      <c r="F2724" s="567" t="s">
        <v>19891</v>
      </c>
      <c r="G2724" s="615"/>
      <c r="H2724" s="565"/>
      <c r="I2724" s="565"/>
      <c r="J2724" s="615"/>
      <c r="K2724" s="565"/>
      <c r="L2724" s="565"/>
      <c r="M2724" s="565" t="s">
        <v>2690</v>
      </c>
      <c r="N2724" s="565"/>
      <c r="O2724" s="596" t="s">
        <v>19655</v>
      </c>
      <c r="P2724" s="591" t="s">
        <v>19634</v>
      </c>
      <c r="Q2724" s="617" t="s">
        <v>2557</v>
      </c>
      <c r="R2724" s="570"/>
      <c r="S2724" s="570"/>
      <c r="T2724" s="570"/>
      <c r="U2724" s="570"/>
      <c r="V2724" s="570" t="s">
        <v>19609</v>
      </c>
      <c r="W2724" s="570"/>
      <c r="X2724" s="570"/>
    </row>
    <row r="2725" spans="1:25" s="573" customFormat="1" ht="13.5" hidden="1" customHeight="1" outlineLevel="1" thickBot="1">
      <c r="A2725" s="658"/>
      <c r="B2725" s="603" t="s">
        <v>19892</v>
      </c>
      <c r="C2725" s="624" t="s">
        <v>2464</v>
      </c>
      <c r="D2725" s="577" t="s">
        <v>19893</v>
      </c>
      <c r="E2725" s="669" t="s">
        <v>19894</v>
      </c>
      <c r="F2725" s="579"/>
      <c r="G2725" s="577"/>
      <c r="H2725" s="577"/>
      <c r="I2725" s="577"/>
      <c r="J2725" s="577"/>
      <c r="K2725" s="577"/>
      <c r="L2725" s="577"/>
      <c r="M2725" s="577" t="s">
        <v>2690</v>
      </c>
      <c r="N2725" s="577"/>
      <c r="O2725" s="603" t="s">
        <v>19895</v>
      </c>
      <c r="P2725" s="603" t="s">
        <v>19634</v>
      </c>
      <c r="Q2725" s="670" t="s">
        <v>19896</v>
      </c>
      <c r="R2725" s="582"/>
      <c r="S2725" s="582"/>
      <c r="T2725" s="582"/>
      <c r="U2725" s="582"/>
      <c r="V2725" s="582" t="s">
        <v>19623</v>
      </c>
      <c r="W2725" s="582"/>
      <c r="X2725" s="582"/>
    </row>
    <row r="2726" spans="1:25" s="573" customFormat="1" ht="13.5" hidden="1" customHeight="1" outlineLevel="1" thickBot="1">
      <c r="A2726" s="671"/>
      <c r="B2726" s="558" t="s">
        <v>19897</v>
      </c>
      <c r="C2726" s="630"/>
      <c r="D2726" s="587"/>
      <c r="E2726" s="631"/>
      <c r="F2726" s="559"/>
      <c r="G2726" s="559" t="s">
        <v>2690</v>
      </c>
      <c r="H2726" s="559" t="s">
        <v>2690</v>
      </c>
      <c r="I2726" s="559"/>
      <c r="J2726" s="559" t="s">
        <v>2690</v>
      </c>
      <c r="K2726" s="559" t="s">
        <v>2690</v>
      </c>
      <c r="L2726" s="559" t="s">
        <v>2690</v>
      </c>
      <c r="M2726" s="559" t="s">
        <v>2690</v>
      </c>
      <c r="N2726" s="559" t="s">
        <v>2690</v>
      </c>
      <c r="O2726" s="559"/>
      <c r="P2726" s="559"/>
      <c r="Q2726" s="631"/>
      <c r="R2726" s="631"/>
      <c r="S2726" s="631"/>
      <c r="T2726" s="631"/>
      <c r="U2726" s="631"/>
      <c r="V2726" s="631"/>
      <c r="W2726" s="632"/>
      <c r="X2726" s="672"/>
      <c r="Y2726" s="585"/>
    </row>
    <row r="2727" spans="1:25" s="573" customFormat="1" ht="13.5" hidden="1" customHeight="1" outlineLevel="1">
      <c r="A2727" s="673"/>
      <c r="B2727" s="591" t="s">
        <v>19898</v>
      </c>
      <c r="C2727" s="564" t="s">
        <v>19899</v>
      </c>
      <c r="D2727" s="565" t="s">
        <v>19900</v>
      </c>
      <c r="E2727" s="593" t="s">
        <v>19733</v>
      </c>
      <c r="F2727" s="565"/>
      <c r="G2727" s="565" t="s">
        <v>2690</v>
      </c>
      <c r="H2727" s="565" t="s">
        <v>2690</v>
      </c>
      <c r="I2727" s="565"/>
      <c r="J2727" s="565" t="s">
        <v>2690</v>
      </c>
      <c r="K2727" s="565" t="s">
        <v>2690</v>
      </c>
      <c r="L2727" s="565" t="s">
        <v>2690</v>
      </c>
      <c r="M2727" s="565" t="s">
        <v>2690</v>
      </c>
      <c r="N2727" s="565" t="s">
        <v>2690</v>
      </c>
      <c r="O2727" s="565" t="s">
        <v>19702</v>
      </c>
      <c r="P2727" s="591" t="s">
        <v>19634</v>
      </c>
      <c r="Q2727" s="569" t="s">
        <v>19825</v>
      </c>
      <c r="R2727" s="570" t="s">
        <v>19609</v>
      </c>
      <c r="S2727" s="570" t="s">
        <v>19609</v>
      </c>
      <c r="T2727" s="570"/>
      <c r="U2727" s="570" t="s">
        <v>19609</v>
      </c>
      <c r="V2727" s="570" t="s">
        <v>19609</v>
      </c>
      <c r="W2727" s="570" t="s">
        <v>19901</v>
      </c>
      <c r="X2727" s="570"/>
    </row>
    <row r="2728" spans="1:25" s="573" customFormat="1" ht="13.5" hidden="1" customHeight="1" outlineLevel="1">
      <c r="A2728" s="673"/>
      <c r="B2728" s="591" t="s">
        <v>19902</v>
      </c>
      <c r="C2728" s="564" t="s">
        <v>19903</v>
      </c>
      <c r="D2728" s="565" t="s">
        <v>19904</v>
      </c>
      <c r="E2728" s="593" t="s">
        <v>19733</v>
      </c>
      <c r="F2728" s="565"/>
      <c r="G2728" s="565" t="s">
        <v>2690</v>
      </c>
      <c r="H2728" s="565" t="s">
        <v>2690</v>
      </c>
      <c r="I2728" s="565"/>
      <c r="J2728" s="565" t="s">
        <v>2690</v>
      </c>
      <c r="K2728" s="565" t="s">
        <v>2690</v>
      </c>
      <c r="L2728" s="565" t="s">
        <v>2690</v>
      </c>
      <c r="M2728" s="565" t="s">
        <v>2690</v>
      </c>
      <c r="N2728" s="565" t="s">
        <v>2690</v>
      </c>
      <c r="O2728" s="565" t="s">
        <v>19702</v>
      </c>
      <c r="P2728" s="591" t="s">
        <v>19634</v>
      </c>
      <c r="Q2728" s="569" t="s">
        <v>19905</v>
      </c>
      <c r="R2728" s="570" t="s">
        <v>19609</v>
      </c>
      <c r="S2728" s="570" t="s">
        <v>19609</v>
      </c>
      <c r="T2728" s="570"/>
      <c r="U2728" s="570" t="s">
        <v>19609</v>
      </c>
      <c r="V2728" s="570" t="s">
        <v>19609</v>
      </c>
      <c r="W2728" s="570" t="s">
        <v>19901</v>
      </c>
      <c r="X2728" s="570"/>
    </row>
    <row r="2729" spans="1:25" s="573" customFormat="1" ht="13.5" hidden="1" customHeight="1" outlineLevel="1">
      <c r="A2729" s="673"/>
      <c r="B2729" s="591" t="s">
        <v>19803</v>
      </c>
      <c r="C2729" s="564" t="s">
        <v>19906</v>
      </c>
      <c r="D2729" s="565" t="s">
        <v>19907</v>
      </c>
      <c r="E2729" s="593" t="s">
        <v>19805</v>
      </c>
      <c r="F2729" s="618" t="s">
        <v>19806</v>
      </c>
      <c r="G2729" s="565" t="s">
        <v>2690</v>
      </c>
      <c r="H2729" s="565" t="s">
        <v>2690</v>
      </c>
      <c r="I2729" s="565"/>
      <c r="J2729" s="565" t="s">
        <v>2690</v>
      </c>
      <c r="K2729" s="565" t="s">
        <v>2690</v>
      </c>
      <c r="L2729" s="565" t="s">
        <v>2690</v>
      </c>
      <c r="M2729" s="565"/>
      <c r="N2729" s="565" t="s">
        <v>2690</v>
      </c>
      <c r="O2729" s="565" t="s">
        <v>19655</v>
      </c>
      <c r="P2729" s="598" t="s">
        <v>19634</v>
      </c>
      <c r="Q2729" s="593">
        <v>1</v>
      </c>
      <c r="R2729" s="570" t="s">
        <v>19609</v>
      </c>
      <c r="S2729" s="570" t="s">
        <v>19609</v>
      </c>
      <c r="T2729" s="570"/>
      <c r="U2729" s="570" t="s">
        <v>19609</v>
      </c>
      <c r="V2729" s="570"/>
      <c r="W2729" s="570"/>
      <c r="X2729" s="572"/>
    </row>
    <row r="2730" spans="1:25" s="573" customFormat="1" ht="13.5" hidden="1" customHeight="1" outlineLevel="1">
      <c r="A2730" s="673"/>
      <c r="B2730" s="591" t="s">
        <v>19796</v>
      </c>
      <c r="C2730" s="564" t="s">
        <v>19908</v>
      </c>
      <c r="D2730" s="565" t="s">
        <v>19909</v>
      </c>
      <c r="E2730" s="593" t="s">
        <v>19798</v>
      </c>
      <c r="F2730" s="567" t="s">
        <v>19799</v>
      </c>
      <c r="G2730" s="565"/>
      <c r="H2730" s="565" t="s">
        <v>2690</v>
      </c>
      <c r="I2730" s="565"/>
      <c r="J2730" s="565"/>
      <c r="K2730" s="565" t="s">
        <v>2690</v>
      </c>
      <c r="L2730" s="565" t="s">
        <v>2690</v>
      </c>
      <c r="M2730" s="565"/>
      <c r="N2730" s="565" t="s">
        <v>2690</v>
      </c>
      <c r="O2730" s="565" t="s">
        <v>19633</v>
      </c>
      <c r="P2730" s="598" t="s">
        <v>19634</v>
      </c>
      <c r="Q2730" s="569" t="s">
        <v>19800</v>
      </c>
      <c r="R2730" s="570"/>
      <c r="S2730" s="570" t="s">
        <v>19609</v>
      </c>
      <c r="T2730" s="570"/>
      <c r="U2730" s="570"/>
      <c r="V2730" s="570"/>
      <c r="W2730" s="570"/>
      <c r="X2730" s="570"/>
    </row>
    <row r="2731" spans="1:25" s="573" customFormat="1" ht="13.5" hidden="1" customHeight="1" outlineLevel="1">
      <c r="A2731" s="673"/>
      <c r="B2731" s="591" t="s">
        <v>19801</v>
      </c>
      <c r="C2731" s="564" t="s">
        <v>19910</v>
      </c>
      <c r="D2731" s="565" t="s">
        <v>19911</v>
      </c>
      <c r="E2731" s="593" t="s">
        <v>19672</v>
      </c>
      <c r="F2731" s="567" t="s">
        <v>19673</v>
      </c>
      <c r="G2731" s="565"/>
      <c r="H2731" s="565" t="s">
        <v>2690</v>
      </c>
      <c r="I2731" s="565"/>
      <c r="J2731" s="565"/>
      <c r="K2731" s="565" t="s">
        <v>2690</v>
      </c>
      <c r="L2731" s="565" t="s">
        <v>2690</v>
      </c>
      <c r="M2731" s="565"/>
      <c r="N2731" s="565" t="s">
        <v>2690</v>
      </c>
      <c r="O2731" s="565" t="s">
        <v>19668</v>
      </c>
      <c r="P2731" s="598" t="s">
        <v>19634</v>
      </c>
      <c r="Q2731" s="593">
        <v>32311</v>
      </c>
      <c r="R2731" s="570"/>
      <c r="S2731" s="570" t="s">
        <v>19643</v>
      </c>
      <c r="T2731" s="570"/>
      <c r="U2731" s="570"/>
      <c r="V2731" s="570"/>
      <c r="W2731" s="570" t="s">
        <v>19912</v>
      </c>
      <c r="X2731" s="572"/>
    </row>
    <row r="2732" spans="1:25" s="573" customFormat="1" ht="13.5" hidden="1" customHeight="1" outlineLevel="1">
      <c r="A2732" s="673"/>
      <c r="B2732" s="591" t="s">
        <v>19913</v>
      </c>
      <c r="C2732" s="564" t="s">
        <v>19914</v>
      </c>
      <c r="D2732" s="565" t="s">
        <v>19915</v>
      </c>
      <c r="E2732" s="593" t="s">
        <v>19916</v>
      </c>
      <c r="F2732" s="567" t="s">
        <v>19917</v>
      </c>
      <c r="G2732" s="565"/>
      <c r="H2732" s="565" t="s">
        <v>2690</v>
      </c>
      <c r="I2732" s="565"/>
      <c r="J2732" s="565"/>
      <c r="K2732" s="565" t="s">
        <v>2690</v>
      </c>
      <c r="L2732" s="565" t="s">
        <v>2690</v>
      </c>
      <c r="M2732" s="565"/>
      <c r="N2732" s="565" t="s">
        <v>2690</v>
      </c>
      <c r="O2732" s="565" t="s">
        <v>19633</v>
      </c>
      <c r="P2732" s="598" t="s">
        <v>19634</v>
      </c>
      <c r="Q2732" s="593"/>
      <c r="R2732" s="570"/>
      <c r="S2732" s="570" t="s">
        <v>19609</v>
      </c>
      <c r="T2732" s="570"/>
      <c r="U2732" s="570"/>
      <c r="V2732" s="570"/>
      <c r="W2732" s="570"/>
      <c r="X2732" s="572"/>
    </row>
    <row r="2733" spans="1:25" s="573" customFormat="1" ht="13.5" hidden="1" customHeight="1" outlineLevel="1">
      <c r="A2733" s="673"/>
      <c r="B2733" s="591" t="s">
        <v>1298</v>
      </c>
      <c r="C2733" s="564" t="s">
        <v>19918</v>
      </c>
      <c r="D2733" s="565" t="s">
        <v>19919</v>
      </c>
      <c r="E2733" s="616" t="s">
        <v>19839</v>
      </c>
      <c r="F2733" s="567" t="s">
        <v>19840</v>
      </c>
      <c r="G2733" s="565" t="s">
        <v>2690</v>
      </c>
      <c r="H2733" s="565" t="s">
        <v>2690</v>
      </c>
      <c r="I2733" s="565"/>
      <c r="J2733" s="565" t="s">
        <v>2690</v>
      </c>
      <c r="K2733" s="565" t="s">
        <v>2690</v>
      </c>
      <c r="L2733" s="565"/>
      <c r="M2733" s="565"/>
      <c r="N2733" s="565"/>
      <c r="O2733" s="565" t="s">
        <v>19661</v>
      </c>
      <c r="P2733" s="598" t="s">
        <v>19634</v>
      </c>
      <c r="Q2733" s="593" t="s">
        <v>4006</v>
      </c>
      <c r="R2733" s="570" t="s">
        <v>19609</v>
      </c>
      <c r="S2733" s="570" t="s">
        <v>19609</v>
      </c>
      <c r="T2733" s="570"/>
      <c r="U2733" s="570" t="s">
        <v>19609</v>
      </c>
      <c r="V2733" s="570"/>
      <c r="W2733" s="570"/>
      <c r="X2733" s="572"/>
    </row>
    <row r="2734" spans="1:25" s="573" customFormat="1" ht="13.5" hidden="1" customHeight="1" outlineLevel="1">
      <c r="A2734" s="673"/>
      <c r="B2734" s="591" t="s">
        <v>19833</v>
      </c>
      <c r="C2734" s="564" t="s">
        <v>19920</v>
      </c>
      <c r="D2734" s="565"/>
      <c r="E2734" s="593" t="s">
        <v>19835</v>
      </c>
      <c r="F2734" s="567" t="s">
        <v>19836</v>
      </c>
      <c r="G2734" s="565"/>
      <c r="H2734" s="565"/>
      <c r="I2734" s="565"/>
      <c r="J2734" s="565"/>
      <c r="K2734" s="565" t="s">
        <v>2690</v>
      </c>
      <c r="L2734" s="565" t="s">
        <v>2690</v>
      </c>
      <c r="M2734" s="565"/>
      <c r="N2734" s="565" t="s">
        <v>2690</v>
      </c>
      <c r="O2734" s="565" t="s">
        <v>19661</v>
      </c>
      <c r="P2734" s="565"/>
      <c r="Q2734" s="593" t="s">
        <v>4266</v>
      </c>
      <c r="R2734" s="570"/>
      <c r="S2734" s="570"/>
      <c r="T2734" s="570"/>
      <c r="U2734" s="570"/>
      <c r="V2734" s="570"/>
      <c r="W2734" s="570"/>
      <c r="X2734" s="572"/>
    </row>
    <row r="2735" spans="1:25" s="573" customFormat="1" ht="13.5" hidden="1" customHeight="1" outlineLevel="1">
      <c r="A2735" s="673"/>
      <c r="B2735" s="591" t="s">
        <v>19841</v>
      </c>
      <c r="C2735" s="564" t="s">
        <v>19921</v>
      </c>
      <c r="D2735" s="565" t="s">
        <v>19922</v>
      </c>
      <c r="E2735" s="593" t="s">
        <v>19923</v>
      </c>
      <c r="F2735" s="567" t="s">
        <v>19845</v>
      </c>
      <c r="G2735" s="565" t="s">
        <v>2690</v>
      </c>
      <c r="H2735" s="565" t="s">
        <v>2690</v>
      </c>
      <c r="I2735" s="565"/>
      <c r="J2735" s="565" t="s">
        <v>2690</v>
      </c>
      <c r="K2735" s="565" t="s">
        <v>2690</v>
      </c>
      <c r="L2735" s="565" t="s">
        <v>2690</v>
      </c>
      <c r="M2735" s="565"/>
      <c r="N2735" s="565" t="s">
        <v>2690</v>
      </c>
      <c r="O2735" s="565" t="s">
        <v>19661</v>
      </c>
      <c r="P2735" s="598" t="s">
        <v>19634</v>
      </c>
      <c r="Q2735" s="593" t="s">
        <v>4730</v>
      </c>
      <c r="R2735" s="570" t="s">
        <v>19609</v>
      </c>
      <c r="S2735" s="570" t="s">
        <v>19609</v>
      </c>
      <c r="T2735" s="570"/>
      <c r="U2735" s="570" t="s">
        <v>19609</v>
      </c>
      <c r="V2735" s="570"/>
      <c r="W2735" s="570"/>
      <c r="X2735" s="572"/>
    </row>
    <row r="2736" spans="1:25" s="573" customFormat="1" ht="13.5" hidden="1" customHeight="1" outlineLevel="1">
      <c r="A2736" s="673"/>
      <c r="B2736" s="591" t="s">
        <v>1309</v>
      </c>
      <c r="C2736" s="564" t="s">
        <v>19924</v>
      </c>
      <c r="D2736" s="565" t="s">
        <v>19925</v>
      </c>
      <c r="E2736" s="593" t="s">
        <v>19926</v>
      </c>
      <c r="F2736" s="618" t="s">
        <v>19927</v>
      </c>
      <c r="G2736" s="565"/>
      <c r="H2736" s="565" t="s">
        <v>2690</v>
      </c>
      <c r="I2736" s="565"/>
      <c r="J2736" s="565"/>
      <c r="K2736" s="565" t="s">
        <v>2690</v>
      </c>
      <c r="L2736" s="565" t="s">
        <v>2690</v>
      </c>
      <c r="M2736" s="565"/>
      <c r="N2736" s="565" t="s">
        <v>2690</v>
      </c>
      <c r="O2736" s="565" t="s">
        <v>19655</v>
      </c>
      <c r="P2736" s="598" t="s">
        <v>19634</v>
      </c>
      <c r="Q2736" s="594">
        <v>1</v>
      </c>
      <c r="R2736" s="570"/>
      <c r="S2736" s="570" t="s">
        <v>19609</v>
      </c>
      <c r="T2736" s="570"/>
      <c r="U2736" s="570"/>
      <c r="V2736" s="570"/>
      <c r="W2736" s="570"/>
      <c r="X2736" s="572"/>
    </row>
    <row r="2737" spans="1:24" s="573" customFormat="1" ht="13.5" hidden="1" customHeight="1" outlineLevel="1" thickBot="1">
      <c r="A2737" s="671"/>
      <c r="B2737" s="603" t="s">
        <v>19807</v>
      </c>
      <c r="C2737" s="648" t="s">
        <v>19928</v>
      </c>
      <c r="D2737" s="577"/>
      <c r="E2737" s="605" t="s">
        <v>19809</v>
      </c>
      <c r="F2737" s="649" t="s">
        <v>19810</v>
      </c>
      <c r="G2737" s="577"/>
      <c r="H2737" s="577"/>
      <c r="I2737" s="577"/>
      <c r="J2737" s="577"/>
      <c r="K2737" s="577" t="s">
        <v>2690</v>
      </c>
      <c r="L2737" s="577" t="s">
        <v>2690</v>
      </c>
      <c r="M2737" s="577"/>
      <c r="N2737" s="577" t="s">
        <v>2690</v>
      </c>
      <c r="O2737" s="577"/>
      <c r="P2737" s="577"/>
      <c r="Q2737" s="605" t="s">
        <v>19929</v>
      </c>
      <c r="R2737" s="582"/>
      <c r="S2737" s="582"/>
      <c r="T2737" s="582"/>
      <c r="U2737" s="582"/>
      <c r="V2737" s="582"/>
      <c r="W2737" s="582"/>
      <c r="X2737" s="582"/>
    </row>
    <row r="2738" spans="1:24" s="573" customFormat="1" ht="13.5" hidden="1" customHeight="1" outlineLevel="1" thickBot="1">
      <c r="A2738" s="674"/>
      <c r="B2738" s="558" t="s">
        <v>19930</v>
      </c>
      <c r="C2738" s="630"/>
      <c r="D2738" s="587"/>
      <c r="E2738" s="631"/>
      <c r="F2738" s="559"/>
      <c r="G2738" s="559" t="s">
        <v>2690</v>
      </c>
      <c r="H2738" s="559" t="s">
        <v>2690</v>
      </c>
      <c r="I2738" s="559"/>
      <c r="J2738" s="559" t="s">
        <v>2690</v>
      </c>
      <c r="K2738" s="559" t="s">
        <v>2690</v>
      </c>
      <c r="L2738" s="559" t="s">
        <v>2690</v>
      </c>
      <c r="M2738" s="559" t="s">
        <v>2690</v>
      </c>
      <c r="N2738" s="559" t="s">
        <v>2690</v>
      </c>
      <c r="O2738" s="559"/>
      <c r="P2738" s="559"/>
      <c r="Q2738" s="631"/>
      <c r="R2738" s="631"/>
      <c r="S2738" s="631"/>
      <c r="T2738" s="631"/>
      <c r="U2738" s="631"/>
      <c r="V2738" s="631"/>
      <c r="W2738" s="632"/>
      <c r="X2738" s="633"/>
    </row>
    <row r="2739" spans="1:24" s="573" customFormat="1" ht="13.5" hidden="1" customHeight="1" outlineLevel="1">
      <c r="A2739" s="675"/>
      <c r="B2739" s="596" t="s">
        <v>19931</v>
      </c>
      <c r="C2739" s="592" t="s">
        <v>19932</v>
      </c>
      <c r="D2739" s="598" t="s">
        <v>19933</v>
      </c>
      <c r="E2739" s="616" t="s">
        <v>5690</v>
      </c>
      <c r="F2739" s="567" t="s">
        <v>5689</v>
      </c>
      <c r="G2739" s="565" t="s">
        <v>2690</v>
      </c>
      <c r="H2739" s="565" t="s">
        <v>2690</v>
      </c>
      <c r="I2739" s="565"/>
      <c r="J2739" s="565" t="s">
        <v>2690</v>
      </c>
      <c r="K2739" s="565" t="s">
        <v>2690</v>
      </c>
      <c r="L2739" s="565" t="s">
        <v>2690</v>
      </c>
      <c r="M2739" s="565" t="s">
        <v>2690</v>
      </c>
      <c r="N2739" s="565" t="s">
        <v>2690</v>
      </c>
      <c r="O2739" s="565" t="s">
        <v>19934</v>
      </c>
      <c r="P2739" s="598" t="s">
        <v>19634</v>
      </c>
      <c r="Q2739" s="593" t="s">
        <v>19935</v>
      </c>
      <c r="R2739" s="570" t="s">
        <v>19609</v>
      </c>
      <c r="S2739" s="570" t="s">
        <v>19609</v>
      </c>
      <c r="T2739" s="570"/>
      <c r="U2739" s="570" t="s">
        <v>19609</v>
      </c>
      <c r="V2739" s="570" t="s">
        <v>19623</v>
      </c>
      <c r="W2739" s="570"/>
      <c r="X2739" s="570"/>
    </row>
    <row r="2740" spans="1:24" s="573" customFormat="1" ht="13.5" hidden="1" customHeight="1" outlineLevel="1">
      <c r="A2740" s="675"/>
      <c r="B2740" s="591" t="s">
        <v>19936</v>
      </c>
      <c r="C2740" s="592" t="s">
        <v>19937</v>
      </c>
      <c r="D2740" s="565" t="s">
        <v>19938</v>
      </c>
      <c r="E2740" s="616" t="s">
        <v>5690</v>
      </c>
      <c r="F2740" s="567" t="s">
        <v>5689</v>
      </c>
      <c r="G2740" s="565" t="s">
        <v>2690</v>
      </c>
      <c r="H2740" s="565" t="s">
        <v>2690</v>
      </c>
      <c r="I2740" s="565"/>
      <c r="J2740" s="565" t="s">
        <v>2690</v>
      </c>
      <c r="K2740" s="565" t="s">
        <v>2690</v>
      </c>
      <c r="L2740" s="565" t="s">
        <v>2690</v>
      </c>
      <c r="M2740" s="565" t="s">
        <v>2690</v>
      </c>
      <c r="N2740" s="565" t="s">
        <v>2690</v>
      </c>
      <c r="O2740" s="565" t="s">
        <v>19849</v>
      </c>
      <c r="P2740" s="598" t="s">
        <v>19634</v>
      </c>
      <c r="Q2740" s="593" t="s">
        <v>19935</v>
      </c>
      <c r="R2740" s="570" t="s">
        <v>19643</v>
      </c>
      <c r="S2740" s="570" t="s">
        <v>19643</v>
      </c>
      <c r="T2740" s="570"/>
      <c r="U2740" s="570" t="s">
        <v>19643</v>
      </c>
      <c r="V2740" s="570" t="s">
        <v>19623</v>
      </c>
      <c r="W2740" s="571" t="s">
        <v>19939</v>
      </c>
      <c r="X2740" s="570"/>
    </row>
    <row r="2741" spans="1:24" s="573" customFormat="1" ht="14.7" hidden="1" customHeight="1" outlineLevel="1">
      <c r="A2741" s="675"/>
      <c r="B2741" s="591" t="s">
        <v>19940</v>
      </c>
      <c r="C2741" s="592" t="s">
        <v>19941</v>
      </c>
      <c r="D2741" s="565" t="s">
        <v>19942</v>
      </c>
      <c r="E2741" s="593" t="s">
        <v>19943</v>
      </c>
      <c r="F2741" s="567" t="s">
        <v>19944</v>
      </c>
      <c r="G2741" s="565"/>
      <c r="H2741" s="565" t="s">
        <v>2690</v>
      </c>
      <c r="I2741" s="565"/>
      <c r="J2741" s="565"/>
      <c r="K2741" s="565" t="s">
        <v>2690</v>
      </c>
      <c r="L2741" s="565" t="s">
        <v>2690</v>
      </c>
      <c r="M2741" s="565"/>
      <c r="N2741" s="565" t="s">
        <v>2690</v>
      </c>
      <c r="O2741" s="565" t="s">
        <v>19661</v>
      </c>
      <c r="P2741" s="598" t="s">
        <v>19634</v>
      </c>
      <c r="Q2741" s="593" t="s">
        <v>7136</v>
      </c>
      <c r="R2741" s="570"/>
      <c r="S2741" s="570" t="s">
        <v>19623</v>
      </c>
      <c r="T2741" s="570"/>
      <c r="U2741" s="570"/>
      <c r="V2741" s="570"/>
      <c r="W2741" s="570" t="s">
        <v>19945</v>
      </c>
      <c r="X2741" s="572"/>
    </row>
    <row r="2742" spans="1:24" s="573" customFormat="1" ht="21" hidden="1" customHeight="1" outlineLevel="1">
      <c r="A2742" s="675"/>
      <c r="B2742" s="591" t="s">
        <v>19946</v>
      </c>
      <c r="C2742" s="592" t="s">
        <v>19947</v>
      </c>
      <c r="D2742" s="565" t="s">
        <v>19948</v>
      </c>
      <c r="E2742" s="593" t="s">
        <v>19943</v>
      </c>
      <c r="F2742" s="567" t="s">
        <v>19944</v>
      </c>
      <c r="G2742" s="565"/>
      <c r="H2742" s="565" t="s">
        <v>2690</v>
      </c>
      <c r="I2742" s="565"/>
      <c r="J2742" s="565"/>
      <c r="K2742" s="565" t="s">
        <v>2690</v>
      </c>
      <c r="L2742" s="565" t="s">
        <v>2690</v>
      </c>
      <c r="M2742" s="565"/>
      <c r="N2742" s="565" t="s">
        <v>2690</v>
      </c>
      <c r="O2742" s="565" t="s">
        <v>19949</v>
      </c>
      <c r="P2742" s="598" t="s">
        <v>19634</v>
      </c>
      <c r="Q2742" s="593" t="s">
        <v>7136</v>
      </c>
      <c r="R2742" s="570"/>
      <c r="S2742" s="570" t="s">
        <v>19623</v>
      </c>
      <c r="T2742" s="570"/>
      <c r="U2742" s="570"/>
      <c r="V2742" s="570"/>
      <c r="W2742" s="654" t="s">
        <v>19950</v>
      </c>
      <c r="X2742" s="572"/>
    </row>
    <row r="2743" spans="1:24" s="573" customFormat="1" ht="21.45" hidden="1" customHeight="1" outlineLevel="1">
      <c r="A2743" s="675"/>
      <c r="B2743" s="676" t="s">
        <v>19951</v>
      </c>
      <c r="C2743" s="592" t="s">
        <v>19952</v>
      </c>
      <c r="D2743" s="565"/>
      <c r="E2743" s="566" t="s">
        <v>19953</v>
      </c>
      <c r="F2743" s="567"/>
      <c r="G2743" s="565"/>
      <c r="H2743" s="565"/>
      <c r="I2743" s="565"/>
      <c r="J2743" s="565"/>
      <c r="K2743" s="565"/>
      <c r="L2743" s="565" t="s">
        <v>2690</v>
      </c>
      <c r="M2743" s="565"/>
      <c r="N2743" s="565"/>
      <c r="O2743" s="565" t="s">
        <v>19655</v>
      </c>
      <c r="P2743" s="565"/>
      <c r="Q2743" s="593" t="s">
        <v>5752</v>
      </c>
      <c r="R2743" s="570"/>
      <c r="S2743" s="570"/>
      <c r="T2743" s="570"/>
      <c r="U2743" s="570"/>
      <c r="V2743" s="570"/>
      <c r="W2743" s="570"/>
      <c r="X2743" s="570"/>
    </row>
    <row r="2744" spans="1:24" s="573" customFormat="1" ht="21" hidden="1" customHeight="1" outlineLevel="1">
      <c r="A2744" s="675"/>
      <c r="B2744" s="676" t="s">
        <v>19954</v>
      </c>
      <c r="C2744" s="592" t="s">
        <v>19955</v>
      </c>
      <c r="D2744" s="565"/>
      <c r="E2744" s="566" t="s">
        <v>19953</v>
      </c>
      <c r="F2744" s="567"/>
      <c r="G2744" s="565"/>
      <c r="H2744" s="565"/>
      <c r="I2744" s="565"/>
      <c r="J2744" s="565"/>
      <c r="K2744" s="565"/>
      <c r="L2744" s="565" t="s">
        <v>2690</v>
      </c>
      <c r="M2744" s="565"/>
      <c r="N2744" s="565"/>
      <c r="O2744" s="565" t="s">
        <v>19655</v>
      </c>
      <c r="P2744" s="565"/>
      <c r="Q2744" s="593" t="s">
        <v>5752</v>
      </c>
      <c r="R2744" s="570"/>
      <c r="S2744" s="570"/>
      <c r="T2744" s="570"/>
      <c r="U2744" s="570"/>
      <c r="V2744" s="570"/>
      <c r="W2744" s="570"/>
      <c r="X2744" s="570"/>
    </row>
    <row r="2745" spans="1:24" s="573" customFormat="1" ht="21" hidden="1" customHeight="1" outlineLevel="1">
      <c r="A2745" s="675"/>
      <c r="B2745" s="676" t="s">
        <v>19956</v>
      </c>
      <c r="C2745" s="592" t="s">
        <v>19957</v>
      </c>
      <c r="D2745" s="565"/>
      <c r="E2745" s="566" t="s">
        <v>19953</v>
      </c>
      <c r="F2745" s="567"/>
      <c r="G2745" s="565"/>
      <c r="H2745" s="565"/>
      <c r="I2745" s="565"/>
      <c r="J2745" s="565"/>
      <c r="K2745" s="565"/>
      <c r="L2745" s="565" t="s">
        <v>2690</v>
      </c>
      <c r="M2745" s="565"/>
      <c r="N2745" s="565"/>
      <c r="O2745" s="565" t="s">
        <v>19655</v>
      </c>
      <c r="P2745" s="565"/>
      <c r="Q2745" s="593" t="s">
        <v>5752</v>
      </c>
      <c r="R2745" s="570"/>
      <c r="S2745" s="570"/>
      <c r="T2745" s="570"/>
      <c r="U2745" s="570"/>
      <c r="V2745" s="570"/>
      <c r="W2745" s="570"/>
      <c r="X2745" s="570"/>
    </row>
    <row r="2746" spans="1:24" s="573" customFormat="1" ht="21" hidden="1" customHeight="1" outlineLevel="1">
      <c r="A2746" s="675"/>
      <c r="B2746" s="676" t="s">
        <v>19958</v>
      </c>
      <c r="C2746" s="592" t="s">
        <v>19959</v>
      </c>
      <c r="D2746" s="565"/>
      <c r="E2746" s="566" t="s">
        <v>19953</v>
      </c>
      <c r="F2746" s="567"/>
      <c r="G2746" s="565"/>
      <c r="H2746" s="565"/>
      <c r="I2746" s="565"/>
      <c r="J2746" s="565"/>
      <c r="K2746" s="565"/>
      <c r="L2746" s="565" t="s">
        <v>2690</v>
      </c>
      <c r="M2746" s="565"/>
      <c r="N2746" s="565"/>
      <c r="O2746" s="565" t="s">
        <v>19655</v>
      </c>
      <c r="P2746" s="565"/>
      <c r="Q2746" s="593" t="s">
        <v>5752</v>
      </c>
      <c r="R2746" s="570"/>
      <c r="S2746" s="570"/>
      <c r="T2746" s="570"/>
      <c r="U2746" s="570"/>
      <c r="V2746" s="570"/>
      <c r="W2746" s="570"/>
      <c r="X2746" s="570"/>
    </row>
    <row r="2747" spans="1:24" s="573" customFormat="1" ht="31.95" hidden="1" customHeight="1" outlineLevel="1">
      <c r="A2747" s="675"/>
      <c r="B2747" s="676" t="s">
        <v>19960</v>
      </c>
      <c r="C2747" s="592" t="s">
        <v>19961</v>
      </c>
      <c r="D2747" s="565"/>
      <c r="E2747" s="566" t="s">
        <v>19953</v>
      </c>
      <c r="F2747" s="567"/>
      <c r="G2747" s="565"/>
      <c r="H2747" s="565"/>
      <c r="I2747" s="565"/>
      <c r="J2747" s="565"/>
      <c r="K2747" s="565"/>
      <c r="L2747" s="565" t="s">
        <v>2690</v>
      </c>
      <c r="M2747" s="565"/>
      <c r="N2747" s="565"/>
      <c r="O2747" s="565" t="s">
        <v>19655</v>
      </c>
      <c r="P2747" s="565"/>
      <c r="Q2747" s="593" t="s">
        <v>5752</v>
      </c>
      <c r="R2747" s="570"/>
      <c r="S2747" s="570"/>
      <c r="T2747" s="570"/>
      <c r="U2747" s="570"/>
      <c r="V2747" s="570"/>
      <c r="W2747" s="570"/>
      <c r="X2747" s="570"/>
    </row>
    <row r="2748" spans="1:24" s="573" customFormat="1" ht="36" hidden="1" customHeight="1" outlineLevel="1">
      <c r="A2748" s="675"/>
      <c r="B2748" s="676" t="s">
        <v>19962</v>
      </c>
      <c r="C2748" s="592" t="s">
        <v>19963</v>
      </c>
      <c r="D2748" s="565"/>
      <c r="E2748" s="566" t="s">
        <v>19953</v>
      </c>
      <c r="F2748" s="567"/>
      <c r="G2748" s="565"/>
      <c r="H2748" s="565"/>
      <c r="I2748" s="565"/>
      <c r="J2748" s="565"/>
      <c r="K2748" s="565"/>
      <c r="L2748" s="565" t="s">
        <v>2690</v>
      </c>
      <c r="M2748" s="565"/>
      <c r="N2748" s="565"/>
      <c r="O2748" s="565" t="s">
        <v>19655</v>
      </c>
      <c r="P2748" s="565"/>
      <c r="Q2748" s="593" t="s">
        <v>5752</v>
      </c>
      <c r="R2748" s="570"/>
      <c r="S2748" s="570"/>
      <c r="T2748" s="570"/>
      <c r="U2748" s="570"/>
      <c r="V2748" s="570"/>
      <c r="W2748" s="570"/>
      <c r="X2748" s="570"/>
    </row>
    <row r="2749" spans="1:24" s="573" customFormat="1" ht="36" hidden="1" customHeight="1" outlineLevel="1">
      <c r="A2749" s="675"/>
      <c r="B2749" s="676" t="s">
        <v>19964</v>
      </c>
      <c r="C2749" s="592" t="s">
        <v>19965</v>
      </c>
      <c r="D2749" s="565"/>
      <c r="E2749" s="566" t="s">
        <v>19953</v>
      </c>
      <c r="F2749" s="567"/>
      <c r="G2749" s="565"/>
      <c r="H2749" s="565"/>
      <c r="I2749" s="565"/>
      <c r="J2749" s="565"/>
      <c r="K2749" s="565"/>
      <c r="L2749" s="565" t="s">
        <v>2690</v>
      </c>
      <c r="M2749" s="565"/>
      <c r="N2749" s="565"/>
      <c r="O2749" s="565" t="s">
        <v>19655</v>
      </c>
      <c r="P2749" s="565"/>
      <c r="Q2749" s="593" t="s">
        <v>5752</v>
      </c>
      <c r="R2749" s="570"/>
      <c r="S2749" s="570"/>
      <c r="T2749" s="570"/>
      <c r="U2749" s="570"/>
      <c r="V2749" s="570"/>
      <c r="W2749" s="570"/>
      <c r="X2749" s="570"/>
    </row>
    <row r="2750" spans="1:24" s="573" customFormat="1" ht="36" hidden="1" customHeight="1" outlineLevel="1">
      <c r="A2750" s="675"/>
      <c r="B2750" s="676" t="s">
        <v>19966</v>
      </c>
      <c r="C2750" s="592" t="s">
        <v>19967</v>
      </c>
      <c r="D2750" s="565"/>
      <c r="E2750" s="566" t="s">
        <v>19953</v>
      </c>
      <c r="F2750" s="567"/>
      <c r="G2750" s="565"/>
      <c r="H2750" s="565"/>
      <c r="I2750" s="565"/>
      <c r="J2750" s="565"/>
      <c r="K2750" s="565"/>
      <c r="L2750" s="565" t="s">
        <v>2690</v>
      </c>
      <c r="M2750" s="565"/>
      <c r="N2750" s="565"/>
      <c r="O2750" s="565" t="s">
        <v>19655</v>
      </c>
      <c r="P2750" s="565"/>
      <c r="Q2750" s="593" t="s">
        <v>5752</v>
      </c>
      <c r="R2750" s="570"/>
      <c r="S2750" s="570"/>
      <c r="T2750" s="570"/>
      <c r="U2750" s="570"/>
      <c r="V2750" s="570"/>
      <c r="W2750" s="570"/>
      <c r="X2750" s="570"/>
    </row>
    <row r="2751" spans="1:24" s="573" customFormat="1" ht="24.45" hidden="1" customHeight="1" outlineLevel="1">
      <c r="A2751" s="675"/>
      <c r="B2751" s="676" t="s">
        <v>19968</v>
      </c>
      <c r="C2751" s="592" t="s">
        <v>19969</v>
      </c>
      <c r="D2751" s="565" t="s">
        <v>19970</v>
      </c>
      <c r="E2751" s="616" t="s">
        <v>5690</v>
      </c>
      <c r="F2751" s="567" t="s">
        <v>5689</v>
      </c>
      <c r="G2751" s="565" t="s">
        <v>2690</v>
      </c>
      <c r="H2751" s="565" t="s">
        <v>2690</v>
      </c>
      <c r="I2751" s="565"/>
      <c r="J2751" s="565" t="s">
        <v>2690</v>
      </c>
      <c r="K2751" s="565" t="s">
        <v>2690</v>
      </c>
      <c r="L2751" s="565" t="s">
        <v>2690</v>
      </c>
      <c r="M2751" s="565"/>
      <c r="N2751" s="565" t="s">
        <v>2690</v>
      </c>
      <c r="O2751" s="565" t="s">
        <v>19856</v>
      </c>
      <c r="P2751" s="598" t="s">
        <v>19634</v>
      </c>
      <c r="Q2751" s="593" t="s">
        <v>19971</v>
      </c>
      <c r="R2751" s="570" t="s">
        <v>19643</v>
      </c>
      <c r="S2751" s="570" t="s">
        <v>19643</v>
      </c>
      <c r="T2751" s="570"/>
      <c r="U2751" s="570" t="s">
        <v>19643</v>
      </c>
      <c r="V2751" s="570"/>
      <c r="W2751" s="571" t="s">
        <v>19972</v>
      </c>
      <c r="X2751" s="572"/>
    </row>
    <row r="2752" spans="1:24" s="573" customFormat="1" ht="21.45" hidden="1" customHeight="1" outlineLevel="1">
      <c r="A2752" s="675"/>
      <c r="B2752" s="676" t="s">
        <v>19973</v>
      </c>
      <c r="C2752" s="592" t="s">
        <v>19974</v>
      </c>
      <c r="D2752" s="565" t="s">
        <v>19970</v>
      </c>
      <c r="E2752" s="616" t="s">
        <v>5690</v>
      </c>
      <c r="F2752" s="567" t="s">
        <v>5689</v>
      </c>
      <c r="G2752" s="565" t="s">
        <v>2690</v>
      </c>
      <c r="H2752" s="565" t="s">
        <v>2690</v>
      </c>
      <c r="I2752" s="565"/>
      <c r="J2752" s="565" t="s">
        <v>2690</v>
      </c>
      <c r="K2752" s="565" t="s">
        <v>2690</v>
      </c>
      <c r="L2752" s="565" t="s">
        <v>2690</v>
      </c>
      <c r="M2752" s="565"/>
      <c r="N2752" s="565" t="s">
        <v>2690</v>
      </c>
      <c r="O2752" s="565" t="s">
        <v>19856</v>
      </c>
      <c r="P2752" s="598" t="s">
        <v>19634</v>
      </c>
      <c r="Q2752" s="593" t="s">
        <v>19971</v>
      </c>
      <c r="R2752" s="570" t="s">
        <v>19643</v>
      </c>
      <c r="S2752" s="570" t="s">
        <v>19643</v>
      </c>
      <c r="T2752" s="570"/>
      <c r="U2752" s="570" t="s">
        <v>19643</v>
      </c>
      <c r="V2752" s="570"/>
      <c r="W2752" s="571" t="s">
        <v>19972</v>
      </c>
      <c r="X2752" s="572"/>
    </row>
    <row r="2753" spans="1:24" s="573" customFormat="1" ht="409.6" hidden="1" outlineLevel="1">
      <c r="A2753" s="675"/>
      <c r="B2753" s="676" t="s">
        <v>19975</v>
      </c>
      <c r="C2753" s="592" t="s">
        <v>19976</v>
      </c>
      <c r="D2753" s="565" t="s">
        <v>19977</v>
      </c>
      <c r="E2753" s="593" t="s">
        <v>5690</v>
      </c>
      <c r="F2753" s="567" t="s">
        <v>5689</v>
      </c>
      <c r="G2753" s="565" t="s">
        <v>2690</v>
      </c>
      <c r="H2753" s="565" t="s">
        <v>2690</v>
      </c>
      <c r="I2753" s="565"/>
      <c r="J2753" s="565" t="s">
        <v>2690</v>
      </c>
      <c r="K2753" s="565" t="s">
        <v>2690</v>
      </c>
      <c r="L2753" s="565" t="s">
        <v>2690</v>
      </c>
      <c r="M2753" s="565"/>
      <c r="N2753" s="565" t="s">
        <v>2690</v>
      </c>
      <c r="O2753" s="565" t="s">
        <v>19856</v>
      </c>
      <c r="P2753" s="598" t="s">
        <v>19634</v>
      </c>
      <c r="Q2753" s="593" t="s">
        <v>19978</v>
      </c>
      <c r="R2753" s="570" t="s">
        <v>19643</v>
      </c>
      <c r="S2753" s="570" t="s">
        <v>19643</v>
      </c>
      <c r="T2753" s="570"/>
      <c r="U2753" s="570" t="s">
        <v>19643</v>
      </c>
      <c r="V2753" s="570"/>
      <c r="W2753" s="571" t="s">
        <v>19979</v>
      </c>
      <c r="X2753" s="572"/>
    </row>
    <row r="2754" spans="1:24" s="573" customFormat="1" ht="409.6" hidden="1" outlineLevel="1">
      <c r="A2754" s="675"/>
      <c r="B2754" s="676" t="s">
        <v>19980</v>
      </c>
      <c r="C2754" s="592" t="s">
        <v>19981</v>
      </c>
      <c r="D2754" s="565" t="s">
        <v>19977</v>
      </c>
      <c r="E2754" s="593" t="s">
        <v>5690</v>
      </c>
      <c r="F2754" s="567" t="s">
        <v>5689</v>
      </c>
      <c r="G2754" s="565" t="s">
        <v>2690</v>
      </c>
      <c r="H2754" s="565" t="s">
        <v>2690</v>
      </c>
      <c r="I2754" s="565"/>
      <c r="J2754" s="565" t="s">
        <v>2690</v>
      </c>
      <c r="K2754" s="565" t="s">
        <v>2690</v>
      </c>
      <c r="L2754" s="565" t="s">
        <v>2690</v>
      </c>
      <c r="M2754" s="565"/>
      <c r="N2754" s="565" t="s">
        <v>2690</v>
      </c>
      <c r="O2754" s="565" t="s">
        <v>19856</v>
      </c>
      <c r="P2754" s="598" t="s">
        <v>19634</v>
      </c>
      <c r="Q2754" s="593" t="s">
        <v>19978</v>
      </c>
      <c r="R2754" s="570" t="s">
        <v>19643</v>
      </c>
      <c r="S2754" s="570" t="s">
        <v>19643</v>
      </c>
      <c r="T2754" s="570"/>
      <c r="U2754" s="570" t="s">
        <v>19643</v>
      </c>
      <c r="V2754" s="570"/>
      <c r="W2754" s="571" t="s">
        <v>19979</v>
      </c>
      <c r="X2754" s="572"/>
    </row>
    <row r="2755" spans="1:24" s="573" customFormat="1" ht="13.5" hidden="1" customHeight="1" outlineLevel="1">
      <c r="A2755" s="675"/>
      <c r="B2755" s="563" t="s">
        <v>19982</v>
      </c>
      <c r="C2755" s="592" t="s">
        <v>19983</v>
      </c>
      <c r="D2755" s="619" t="s">
        <v>19984</v>
      </c>
      <c r="E2755" s="593" t="s">
        <v>5690</v>
      </c>
      <c r="F2755" s="567" t="s">
        <v>5689</v>
      </c>
      <c r="G2755" s="565" t="s">
        <v>2690</v>
      </c>
      <c r="H2755" s="565" t="s">
        <v>2690</v>
      </c>
      <c r="I2755" s="565"/>
      <c r="J2755" s="565" t="s">
        <v>2690</v>
      </c>
      <c r="K2755" s="565" t="s">
        <v>2690</v>
      </c>
      <c r="L2755" s="565" t="s">
        <v>2690</v>
      </c>
      <c r="M2755" s="565"/>
      <c r="N2755" s="565" t="s">
        <v>2690</v>
      </c>
      <c r="O2755" s="565" t="s">
        <v>19849</v>
      </c>
      <c r="P2755" s="598" t="s">
        <v>19634</v>
      </c>
      <c r="Q2755" s="620" t="s">
        <v>8151</v>
      </c>
      <c r="R2755" s="570" t="s">
        <v>19643</v>
      </c>
      <c r="S2755" s="570" t="s">
        <v>19643</v>
      </c>
      <c r="T2755" s="570"/>
      <c r="U2755" s="570" t="s">
        <v>19643</v>
      </c>
      <c r="V2755" s="570"/>
      <c r="W2755" s="571" t="s">
        <v>19985</v>
      </c>
      <c r="X2755" s="570"/>
    </row>
    <row r="2756" spans="1:24" s="573" customFormat="1" ht="13.5" hidden="1" customHeight="1" outlineLevel="1">
      <c r="A2756" s="675"/>
      <c r="B2756" s="563" t="s">
        <v>19986</v>
      </c>
      <c r="C2756" s="592" t="s">
        <v>19987</v>
      </c>
      <c r="D2756" s="619" t="s">
        <v>19988</v>
      </c>
      <c r="E2756" s="593" t="s">
        <v>5690</v>
      </c>
      <c r="F2756" s="567" t="s">
        <v>5689</v>
      </c>
      <c r="G2756" s="565" t="s">
        <v>2690</v>
      </c>
      <c r="H2756" s="565" t="s">
        <v>2690</v>
      </c>
      <c r="I2756" s="565"/>
      <c r="J2756" s="565" t="s">
        <v>2690</v>
      </c>
      <c r="K2756" s="565" t="s">
        <v>2690</v>
      </c>
      <c r="L2756" s="565" t="s">
        <v>2690</v>
      </c>
      <c r="M2756" s="565"/>
      <c r="N2756" s="565" t="s">
        <v>2690</v>
      </c>
      <c r="O2756" s="565" t="s">
        <v>19856</v>
      </c>
      <c r="P2756" s="598" t="s">
        <v>19634</v>
      </c>
      <c r="Q2756" s="593" t="s">
        <v>19971</v>
      </c>
      <c r="R2756" s="570" t="s">
        <v>19643</v>
      </c>
      <c r="S2756" s="570" t="s">
        <v>19643</v>
      </c>
      <c r="T2756" s="570"/>
      <c r="U2756" s="570" t="s">
        <v>19643</v>
      </c>
      <c r="V2756" s="570"/>
      <c r="W2756" s="654" t="s">
        <v>19989</v>
      </c>
      <c r="X2756" s="570"/>
    </row>
    <row r="2757" spans="1:24" s="573" customFormat="1" ht="16.2" hidden="1" customHeight="1" outlineLevel="1">
      <c r="A2757" s="675"/>
      <c r="B2757" s="563" t="s">
        <v>19990</v>
      </c>
      <c r="C2757" s="592" t="s">
        <v>19991</v>
      </c>
      <c r="D2757" s="619" t="s">
        <v>19992</v>
      </c>
      <c r="E2757" s="593" t="s">
        <v>5690</v>
      </c>
      <c r="F2757" s="567" t="s">
        <v>5689</v>
      </c>
      <c r="G2757" s="565" t="s">
        <v>2690</v>
      </c>
      <c r="H2757" s="565" t="s">
        <v>2690</v>
      </c>
      <c r="I2757" s="565"/>
      <c r="J2757" s="565" t="s">
        <v>2690</v>
      </c>
      <c r="K2757" s="565" t="s">
        <v>2690</v>
      </c>
      <c r="L2757" s="565" t="s">
        <v>2690</v>
      </c>
      <c r="M2757" s="565"/>
      <c r="N2757" s="565" t="s">
        <v>2690</v>
      </c>
      <c r="O2757" s="565" t="s">
        <v>19856</v>
      </c>
      <c r="P2757" s="598" t="s">
        <v>19634</v>
      </c>
      <c r="Q2757" s="593" t="s">
        <v>19978</v>
      </c>
      <c r="R2757" s="570" t="s">
        <v>19643</v>
      </c>
      <c r="S2757" s="570" t="s">
        <v>19643</v>
      </c>
      <c r="T2757" s="570"/>
      <c r="U2757" s="570" t="s">
        <v>19643</v>
      </c>
      <c r="V2757" s="570"/>
      <c r="W2757" s="654" t="s">
        <v>19993</v>
      </c>
      <c r="X2757" s="570"/>
    </row>
    <row r="2758" spans="1:24" s="573" customFormat="1" ht="13.5" hidden="1" customHeight="1" outlineLevel="1">
      <c r="A2758" s="675"/>
      <c r="B2758" s="563" t="s">
        <v>19994</v>
      </c>
      <c r="C2758" s="677" t="s">
        <v>19995</v>
      </c>
      <c r="D2758" s="619" t="s">
        <v>19996</v>
      </c>
      <c r="E2758" s="593" t="s">
        <v>19733</v>
      </c>
      <c r="F2758" s="567"/>
      <c r="G2758" s="565" t="s">
        <v>2690</v>
      </c>
      <c r="H2758" s="565" t="s">
        <v>2690</v>
      </c>
      <c r="I2758" s="565"/>
      <c r="J2758" s="565" t="s">
        <v>2690</v>
      </c>
      <c r="K2758" s="565"/>
      <c r="L2758" s="565"/>
      <c r="M2758" s="565"/>
      <c r="N2758" s="565"/>
      <c r="O2758" s="565" t="s">
        <v>19997</v>
      </c>
      <c r="P2758" s="598" t="s">
        <v>19634</v>
      </c>
      <c r="Q2758" s="569" t="s">
        <v>19905</v>
      </c>
      <c r="R2758" s="570" t="s">
        <v>19643</v>
      </c>
      <c r="S2758" s="570" t="s">
        <v>19643</v>
      </c>
      <c r="T2758" s="570"/>
      <c r="U2758" s="570" t="s">
        <v>19643</v>
      </c>
      <c r="V2758" s="570"/>
      <c r="W2758" s="570" t="s">
        <v>19998</v>
      </c>
      <c r="X2758" s="570"/>
    </row>
    <row r="2759" spans="1:24" s="573" customFormat="1" ht="13.5" hidden="1" customHeight="1" outlineLevel="1">
      <c r="A2759" s="675"/>
      <c r="B2759" s="563" t="s">
        <v>19999</v>
      </c>
      <c r="C2759" s="677" t="s">
        <v>20000</v>
      </c>
      <c r="D2759" s="619" t="s">
        <v>20001</v>
      </c>
      <c r="E2759" s="593" t="s">
        <v>19733</v>
      </c>
      <c r="F2759" s="567"/>
      <c r="G2759" s="565" t="s">
        <v>2690</v>
      </c>
      <c r="H2759" s="565" t="s">
        <v>2690</v>
      </c>
      <c r="I2759" s="565"/>
      <c r="J2759" s="565" t="s">
        <v>2690</v>
      </c>
      <c r="K2759" s="565"/>
      <c r="L2759" s="565"/>
      <c r="M2759" s="565"/>
      <c r="N2759" s="565"/>
      <c r="O2759" s="565" t="s">
        <v>19997</v>
      </c>
      <c r="P2759" s="598" t="s">
        <v>19634</v>
      </c>
      <c r="Q2759" s="569" t="s">
        <v>19905</v>
      </c>
      <c r="R2759" s="570" t="s">
        <v>19643</v>
      </c>
      <c r="S2759" s="570" t="s">
        <v>19643</v>
      </c>
      <c r="T2759" s="570"/>
      <c r="U2759" s="570" t="s">
        <v>19643</v>
      </c>
      <c r="V2759" s="570"/>
      <c r="W2759" s="570" t="s">
        <v>20002</v>
      </c>
      <c r="X2759" s="570"/>
    </row>
    <row r="2760" spans="1:24" s="573" customFormat="1" ht="13.5" hidden="1" customHeight="1" outlineLevel="1">
      <c r="A2760" s="675"/>
      <c r="B2760" s="591" t="s">
        <v>3747</v>
      </c>
      <c r="C2760" s="592" t="s">
        <v>20003</v>
      </c>
      <c r="D2760" s="565" t="s">
        <v>20004</v>
      </c>
      <c r="E2760" s="566" t="s">
        <v>19854</v>
      </c>
      <c r="F2760" s="567" t="s">
        <v>19855</v>
      </c>
      <c r="G2760" s="565" t="s">
        <v>2690</v>
      </c>
      <c r="H2760" s="565" t="s">
        <v>2690</v>
      </c>
      <c r="I2760" s="565"/>
      <c r="J2760" s="565" t="s">
        <v>2690</v>
      </c>
      <c r="K2760" s="565" t="s">
        <v>2690</v>
      </c>
      <c r="L2760" s="565" t="s">
        <v>2690</v>
      </c>
      <c r="M2760" s="565"/>
      <c r="N2760" s="565" t="s">
        <v>2690</v>
      </c>
      <c r="O2760" s="565" t="s">
        <v>19856</v>
      </c>
      <c r="P2760" s="598" t="s">
        <v>19634</v>
      </c>
      <c r="Q2760" s="678" t="s">
        <v>20005</v>
      </c>
      <c r="R2760" s="570" t="s">
        <v>19643</v>
      </c>
      <c r="S2760" s="570" t="s">
        <v>19643</v>
      </c>
      <c r="T2760" s="570"/>
      <c r="U2760" s="570" t="s">
        <v>19643</v>
      </c>
      <c r="V2760" s="570"/>
      <c r="W2760" s="570" t="s">
        <v>20006</v>
      </c>
      <c r="X2760" s="570"/>
    </row>
    <row r="2761" spans="1:24" s="573" customFormat="1" ht="13.5" hidden="1" customHeight="1" outlineLevel="1">
      <c r="A2761" s="675"/>
      <c r="B2761" s="679" t="s">
        <v>20007</v>
      </c>
      <c r="C2761" s="592" t="s">
        <v>20008</v>
      </c>
      <c r="D2761" s="680" t="s">
        <v>20009</v>
      </c>
      <c r="E2761" s="643" t="s">
        <v>19854</v>
      </c>
      <c r="F2761" s="667" t="s">
        <v>19855</v>
      </c>
      <c r="G2761" s="565" t="s">
        <v>2690</v>
      </c>
      <c r="H2761" s="565" t="s">
        <v>2690</v>
      </c>
      <c r="I2761" s="565"/>
      <c r="J2761" s="565" t="s">
        <v>2690</v>
      </c>
      <c r="K2761" s="565"/>
      <c r="L2761" s="565"/>
      <c r="M2761" s="565"/>
      <c r="N2761" s="565"/>
      <c r="O2761" s="565" t="s">
        <v>19856</v>
      </c>
      <c r="P2761" s="598" t="s">
        <v>19634</v>
      </c>
      <c r="Q2761" s="681" t="s">
        <v>20010</v>
      </c>
      <c r="R2761" s="570" t="s">
        <v>19643</v>
      </c>
      <c r="S2761" s="570" t="s">
        <v>19643</v>
      </c>
      <c r="T2761" s="570"/>
      <c r="U2761" s="570" t="s">
        <v>19643</v>
      </c>
      <c r="V2761" s="570"/>
      <c r="W2761" s="570" t="s">
        <v>20011</v>
      </c>
      <c r="X2761" s="570"/>
    </row>
    <row r="2762" spans="1:24" s="573" customFormat="1" ht="13.5" hidden="1" customHeight="1" outlineLevel="1">
      <c r="A2762" s="675"/>
      <c r="B2762" s="679" t="s">
        <v>20012</v>
      </c>
      <c r="C2762" s="592" t="s">
        <v>20013</v>
      </c>
      <c r="D2762" s="680" t="s">
        <v>20014</v>
      </c>
      <c r="E2762" s="643" t="s">
        <v>19854</v>
      </c>
      <c r="F2762" s="567" t="s">
        <v>19855</v>
      </c>
      <c r="G2762" s="565" t="s">
        <v>2690</v>
      </c>
      <c r="H2762" s="565" t="s">
        <v>2690</v>
      </c>
      <c r="I2762" s="565"/>
      <c r="J2762" s="565" t="s">
        <v>2690</v>
      </c>
      <c r="K2762" s="565"/>
      <c r="L2762" s="565"/>
      <c r="M2762" s="565"/>
      <c r="N2762" s="565"/>
      <c r="O2762" s="565" t="s">
        <v>19668</v>
      </c>
      <c r="P2762" s="598" t="s">
        <v>19634</v>
      </c>
      <c r="Q2762" s="681" t="s">
        <v>20015</v>
      </c>
      <c r="R2762" s="570" t="s">
        <v>19643</v>
      </c>
      <c r="S2762" s="570" t="s">
        <v>19643</v>
      </c>
      <c r="T2762" s="570"/>
      <c r="U2762" s="570" t="s">
        <v>19643</v>
      </c>
      <c r="V2762" s="570"/>
      <c r="W2762" s="570" t="s">
        <v>20016</v>
      </c>
      <c r="X2762" s="572"/>
    </row>
    <row r="2763" spans="1:24" s="573" customFormat="1" ht="13.5" hidden="1" customHeight="1" outlineLevel="1">
      <c r="A2763" s="675"/>
      <c r="B2763" s="591" t="s">
        <v>20017</v>
      </c>
      <c r="C2763" s="592" t="s">
        <v>20018</v>
      </c>
      <c r="D2763" s="565" t="s">
        <v>20019</v>
      </c>
      <c r="E2763" s="593" t="s">
        <v>19733</v>
      </c>
      <c r="F2763" s="567"/>
      <c r="G2763" s="565" t="s">
        <v>2690</v>
      </c>
      <c r="H2763" s="565" t="s">
        <v>2690</v>
      </c>
      <c r="I2763" s="565"/>
      <c r="J2763" s="565" t="s">
        <v>2690</v>
      </c>
      <c r="K2763" s="565"/>
      <c r="L2763" s="565"/>
      <c r="M2763" s="565"/>
      <c r="N2763" s="565"/>
      <c r="O2763" s="565" t="s">
        <v>19702</v>
      </c>
      <c r="P2763" s="598" t="s">
        <v>19634</v>
      </c>
      <c r="Q2763" s="569" t="s">
        <v>19905</v>
      </c>
      <c r="R2763" s="570" t="s">
        <v>19643</v>
      </c>
      <c r="S2763" s="570" t="s">
        <v>19643</v>
      </c>
      <c r="T2763" s="570"/>
      <c r="U2763" s="570" t="s">
        <v>19643</v>
      </c>
      <c r="V2763" s="570"/>
      <c r="W2763" s="570" t="s">
        <v>20020</v>
      </c>
      <c r="X2763" s="572"/>
    </row>
    <row r="2764" spans="1:24" s="573" customFormat="1" ht="13.5" hidden="1" customHeight="1" outlineLevel="1">
      <c r="A2764" s="675"/>
      <c r="B2764" s="591" t="s">
        <v>20021</v>
      </c>
      <c r="C2764" s="592" t="s">
        <v>20022</v>
      </c>
      <c r="D2764" s="565" t="s">
        <v>20023</v>
      </c>
      <c r="E2764" s="593" t="s">
        <v>19733</v>
      </c>
      <c r="F2764" s="567"/>
      <c r="G2764" s="565" t="s">
        <v>2690</v>
      </c>
      <c r="H2764" s="565" t="s">
        <v>2690</v>
      </c>
      <c r="I2764" s="565"/>
      <c r="J2764" s="565" t="s">
        <v>2690</v>
      </c>
      <c r="K2764" s="565"/>
      <c r="L2764" s="565"/>
      <c r="M2764" s="565"/>
      <c r="N2764" s="565"/>
      <c r="O2764" s="565" t="s">
        <v>19702</v>
      </c>
      <c r="P2764" s="598" t="s">
        <v>19634</v>
      </c>
      <c r="Q2764" s="569" t="s">
        <v>19905</v>
      </c>
      <c r="R2764" s="570" t="s">
        <v>19643</v>
      </c>
      <c r="S2764" s="570" t="s">
        <v>19643</v>
      </c>
      <c r="T2764" s="570"/>
      <c r="U2764" s="570" t="s">
        <v>19643</v>
      </c>
      <c r="V2764" s="570"/>
      <c r="W2764" s="570" t="s">
        <v>20020</v>
      </c>
      <c r="X2764" s="570"/>
    </row>
    <row r="2765" spans="1:24" s="573" customFormat="1" ht="13.5" hidden="1" customHeight="1" outlineLevel="1">
      <c r="A2765" s="675"/>
      <c r="B2765" s="591" t="s">
        <v>20024</v>
      </c>
      <c r="C2765" s="592" t="s">
        <v>20025</v>
      </c>
      <c r="D2765" s="565" t="s">
        <v>20026</v>
      </c>
      <c r="E2765" s="566" t="s">
        <v>19953</v>
      </c>
      <c r="F2765" s="567"/>
      <c r="G2765" s="565" t="s">
        <v>2690</v>
      </c>
      <c r="H2765" s="565" t="s">
        <v>2690</v>
      </c>
      <c r="I2765" s="565"/>
      <c r="J2765" s="565" t="s">
        <v>2690</v>
      </c>
      <c r="K2765" s="565"/>
      <c r="L2765" s="565"/>
      <c r="M2765" s="565"/>
      <c r="N2765" s="565"/>
      <c r="O2765" s="565" t="s">
        <v>19655</v>
      </c>
      <c r="P2765" s="598" t="s">
        <v>19634</v>
      </c>
      <c r="Q2765" s="569" t="s">
        <v>5752</v>
      </c>
      <c r="R2765" s="570" t="s">
        <v>19643</v>
      </c>
      <c r="S2765" s="570" t="s">
        <v>19643</v>
      </c>
      <c r="T2765" s="570"/>
      <c r="U2765" s="570" t="s">
        <v>19643</v>
      </c>
      <c r="V2765" s="570"/>
      <c r="W2765" s="570" t="s">
        <v>20020</v>
      </c>
      <c r="X2765" s="572"/>
    </row>
    <row r="2766" spans="1:24" s="573" customFormat="1" ht="13.5" hidden="1" customHeight="1" outlineLevel="1">
      <c r="A2766" s="675"/>
      <c r="B2766" s="591" t="s">
        <v>20027</v>
      </c>
      <c r="C2766" s="592" t="s">
        <v>20028</v>
      </c>
      <c r="D2766" s="619" t="s">
        <v>20029</v>
      </c>
      <c r="E2766" s="566" t="s">
        <v>19854</v>
      </c>
      <c r="F2766" s="567" t="s">
        <v>19855</v>
      </c>
      <c r="G2766" s="565" t="s">
        <v>2690</v>
      </c>
      <c r="H2766" s="565"/>
      <c r="I2766" s="565"/>
      <c r="J2766" s="565"/>
      <c r="K2766" s="565"/>
      <c r="L2766" s="565"/>
      <c r="M2766" s="565"/>
      <c r="N2766" s="565"/>
      <c r="O2766" s="565" t="s">
        <v>19856</v>
      </c>
      <c r="P2766" s="598" t="s">
        <v>19634</v>
      </c>
      <c r="Q2766" s="678" t="s">
        <v>20030</v>
      </c>
      <c r="R2766" s="570" t="s">
        <v>19643</v>
      </c>
      <c r="S2766" s="570"/>
      <c r="T2766" s="570"/>
      <c r="U2766" s="570"/>
      <c r="V2766" s="570"/>
      <c r="W2766" s="570" t="s">
        <v>20031</v>
      </c>
      <c r="X2766" s="570"/>
    </row>
    <row r="2767" spans="1:24" s="573" customFormat="1" ht="13.5" hidden="1" customHeight="1" outlineLevel="1">
      <c r="A2767" s="675"/>
      <c r="B2767" s="591" t="s">
        <v>20032</v>
      </c>
      <c r="C2767" s="592" t="s">
        <v>20033</v>
      </c>
      <c r="D2767" s="619" t="s">
        <v>20034</v>
      </c>
      <c r="E2767" s="593" t="s">
        <v>19733</v>
      </c>
      <c r="F2767" s="567"/>
      <c r="G2767" s="565" t="s">
        <v>2690</v>
      </c>
      <c r="H2767" s="565"/>
      <c r="I2767" s="565"/>
      <c r="J2767" s="565"/>
      <c r="K2767" s="565"/>
      <c r="L2767" s="565"/>
      <c r="M2767" s="565"/>
      <c r="N2767" s="565"/>
      <c r="O2767" s="565" t="s">
        <v>19702</v>
      </c>
      <c r="P2767" s="598" t="s">
        <v>19634</v>
      </c>
      <c r="Q2767" s="569" t="s">
        <v>19905</v>
      </c>
      <c r="R2767" s="570" t="s">
        <v>19643</v>
      </c>
      <c r="S2767" s="570"/>
      <c r="T2767" s="570"/>
      <c r="U2767" s="570"/>
      <c r="V2767" s="570"/>
      <c r="W2767" s="570" t="s">
        <v>20031</v>
      </c>
      <c r="X2767" s="570"/>
    </row>
    <row r="2768" spans="1:24" s="573" customFormat="1" ht="13.5" hidden="1" customHeight="1" outlineLevel="1">
      <c r="A2768" s="675"/>
      <c r="B2768" s="591" t="s">
        <v>20035</v>
      </c>
      <c r="C2768" s="592" t="s">
        <v>20036</v>
      </c>
      <c r="D2768" s="619" t="s">
        <v>20037</v>
      </c>
      <c r="E2768" s="593" t="s">
        <v>19733</v>
      </c>
      <c r="F2768" s="567"/>
      <c r="G2768" s="565" t="s">
        <v>2690</v>
      </c>
      <c r="H2768" s="565"/>
      <c r="I2768" s="565"/>
      <c r="J2768" s="565"/>
      <c r="K2768" s="565"/>
      <c r="L2768" s="565"/>
      <c r="M2768" s="565"/>
      <c r="N2768" s="565"/>
      <c r="O2768" s="565" t="s">
        <v>19702</v>
      </c>
      <c r="P2768" s="598" t="s">
        <v>19634</v>
      </c>
      <c r="Q2768" s="569" t="s">
        <v>19905</v>
      </c>
      <c r="R2768" s="570" t="s">
        <v>19643</v>
      </c>
      <c r="S2768" s="570"/>
      <c r="T2768" s="570"/>
      <c r="U2768" s="570"/>
      <c r="V2768" s="570"/>
      <c r="W2768" s="570" t="s">
        <v>20031</v>
      </c>
      <c r="X2768" s="570"/>
    </row>
    <row r="2769" spans="1:24" s="573" customFormat="1" ht="13.5" hidden="1" customHeight="1" outlineLevel="1">
      <c r="A2769" s="675"/>
      <c r="B2769" s="591" t="s">
        <v>20038</v>
      </c>
      <c r="C2769" s="592" t="s">
        <v>20039</v>
      </c>
      <c r="D2769" s="565"/>
      <c r="E2769" s="593" t="s">
        <v>20040</v>
      </c>
      <c r="F2769" s="567" t="s">
        <v>20041</v>
      </c>
      <c r="G2769" s="565"/>
      <c r="H2769" s="565"/>
      <c r="I2769" s="565"/>
      <c r="J2769" s="565"/>
      <c r="K2769" s="565" t="s">
        <v>2690</v>
      </c>
      <c r="L2769" s="565" t="s">
        <v>2690</v>
      </c>
      <c r="M2769" s="565"/>
      <c r="N2769" s="565" t="s">
        <v>2690</v>
      </c>
      <c r="O2769" s="565"/>
      <c r="P2769" s="565"/>
      <c r="Q2769" s="593" t="s">
        <v>20042</v>
      </c>
      <c r="R2769" s="570"/>
      <c r="S2769" s="570"/>
      <c r="T2769" s="570"/>
      <c r="U2769" s="570"/>
      <c r="V2769" s="570"/>
      <c r="W2769" s="570"/>
      <c r="X2769" s="570"/>
    </row>
    <row r="2770" spans="1:24" s="573" customFormat="1" ht="13.5" hidden="1" customHeight="1" outlineLevel="1">
      <c r="A2770" s="675"/>
      <c r="B2770" s="591" t="s">
        <v>20043</v>
      </c>
      <c r="C2770" s="592" t="s">
        <v>20044</v>
      </c>
      <c r="D2770" s="565" t="s">
        <v>20045</v>
      </c>
      <c r="E2770" s="593" t="s">
        <v>20046</v>
      </c>
      <c r="F2770" s="567" t="s">
        <v>20047</v>
      </c>
      <c r="G2770" s="565"/>
      <c r="H2770" s="565"/>
      <c r="I2770" s="565"/>
      <c r="J2770" s="565"/>
      <c r="K2770" s="565" t="s">
        <v>2690</v>
      </c>
      <c r="L2770" s="565"/>
      <c r="M2770" s="565"/>
      <c r="N2770" s="565"/>
      <c r="O2770" s="565" t="s">
        <v>19856</v>
      </c>
      <c r="P2770" s="598" t="s">
        <v>19634</v>
      </c>
      <c r="Q2770" s="593" t="s">
        <v>3685</v>
      </c>
      <c r="R2770" s="570"/>
      <c r="S2770" s="570"/>
      <c r="T2770" s="570"/>
      <c r="U2770" s="570"/>
      <c r="V2770" s="570"/>
      <c r="W2770" s="570"/>
      <c r="X2770" s="570"/>
    </row>
    <row r="2771" spans="1:24" s="573" customFormat="1" ht="13.5" hidden="1" customHeight="1" outlineLevel="1">
      <c r="A2771" s="675"/>
      <c r="B2771" s="591" t="s">
        <v>20048</v>
      </c>
      <c r="C2771" s="592" t="s">
        <v>20049</v>
      </c>
      <c r="D2771" s="565"/>
      <c r="E2771" s="593" t="s">
        <v>20050</v>
      </c>
      <c r="F2771" s="567" t="s">
        <v>20051</v>
      </c>
      <c r="G2771" s="565"/>
      <c r="H2771" s="565"/>
      <c r="I2771" s="565"/>
      <c r="J2771" s="565"/>
      <c r="K2771" s="565" t="s">
        <v>2690</v>
      </c>
      <c r="L2771" s="565"/>
      <c r="M2771" s="565"/>
      <c r="N2771" s="565"/>
      <c r="O2771" s="565" t="s">
        <v>20052</v>
      </c>
      <c r="P2771" s="565"/>
      <c r="Q2771" s="593" t="s">
        <v>2613</v>
      </c>
      <c r="R2771" s="570"/>
      <c r="S2771" s="570"/>
      <c r="T2771" s="570"/>
      <c r="U2771" s="570"/>
      <c r="V2771" s="570"/>
      <c r="W2771" s="570"/>
      <c r="X2771" s="570"/>
    </row>
    <row r="2772" spans="1:24" s="573" customFormat="1" ht="13.5" hidden="1" customHeight="1" outlineLevel="1">
      <c r="A2772" s="675"/>
      <c r="B2772" s="563" t="s">
        <v>20053</v>
      </c>
      <c r="C2772" s="599" t="s">
        <v>20054</v>
      </c>
      <c r="D2772" s="565" t="s">
        <v>20055</v>
      </c>
      <c r="E2772" s="593" t="s">
        <v>20056</v>
      </c>
      <c r="F2772" s="567" t="s">
        <v>20057</v>
      </c>
      <c r="G2772" s="565" t="s">
        <v>2690</v>
      </c>
      <c r="H2772" s="565" t="s">
        <v>2690</v>
      </c>
      <c r="I2772" s="565"/>
      <c r="J2772" s="565" t="s">
        <v>2690</v>
      </c>
      <c r="K2772" s="565"/>
      <c r="L2772" s="565"/>
      <c r="M2772" s="565"/>
      <c r="N2772" s="565"/>
      <c r="O2772" s="565" t="s">
        <v>19655</v>
      </c>
      <c r="P2772" s="598" t="s">
        <v>19634</v>
      </c>
      <c r="Q2772" s="643">
        <v>1</v>
      </c>
      <c r="R2772" s="570" t="s">
        <v>19609</v>
      </c>
      <c r="S2772" s="570" t="s">
        <v>19609</v>
      </c>
      <c r="T2772" s="570"/>
      <c r="U2772" s="570" t="s">
        <v>19609</v>
      </c>
      <c r="V2772" s="570"/>
      <c r="W2772" s="570"/>
      <c r="X2772" s="570"/>
    </row>
    <row r="2773" spans="1:24" s="573" customFormat="1" ht="13.2" hidden="1" customHeight="1" outlineLevel="1">
      <c r="A2773" s="675"/>
      <c r="B2773" s="679" t="s">
        <v>20058</v>
      </c>
      <c r="C2773" s="599" t="s">
        <v>20059</v>
      </c>
      <c r="D2773" s="682" t="s">
        <v>20060</v>
      </c>
      <c r="E2773" s="593" t="s">
        <v>5690</v>
      </c>
      <c r="F2773" s="567" t="s">
        <v>5689</v>
      </c>
      <c r="G2773" s="565" t="s">
        <v>2690</v>
      </c>
      <c r="H2773" s="565" t="s">
        <v>2690</v>
      </c>
      <c r="I2773" s="565"/>
      <c r="J2773" s="565" t="s">
        <v>2690</v>
      </c>
      <c r="K2773" s="565"/>
      <c r="L2773" s="565"/>
      <c r="M2773" s="565"/>
      <c r="N2773" s="565"/>
      <c r="O2773" s="565" t="s">
        <v>19849</v>
      </c>
      <c r="P2773" s="598" t="s">
        <v>19634</v>
      </c>
      <c r="Q2773" s="683" t="s">
        <v>15193</v>
      </c>
      <c r="R2773" s="570" t="s">
        <v>19643</v>
      </c>
      <c r="S2773" s="570" t="s">
        <v>19643</v>
      </c>
      <c r="T2773" s="570"/>
      <c r="U2773" s="570" t="s">
        <v>19643</v>
      </c>
      <c r="V2773" s="570"/>
      <c r="W2773" s="571" t="s">
        <v>20061</v>
      </c>
      <c r="X2773" s="570"/>
    </row>
    <row r="2774" spans="1:24" s="573" customFormat="1" ht="13.5" hidden="1" customHeight="1" outlineLevel="1">
      <c r="A2774" s="675"/>
      <c r="B2774" s="563" t="s">
        <v>20062</v>
      </c>
      <c r="C2774" s="684" t="s">
        <v>20063</v>
      </c>
      <c r="D2774" s="619" t="s">
        <v>20064</v>
      </c>
      <c r="E2774" s="593" t="s">
        <v>5690</v>
      </c>
      <c r="F2774" s="567" t="s">
        <v>5689</v>
      </c>
      <c r="G2774" s="565" t="s">
        <v>2690</v>
      </c>
      <c r="H2774" s="565" t="s">
        <v>2690</v>
      </c>
      <c r="I2774" s="565"/>
      <c r="J2774" s="565" t="s">
        <v>2690</v>
      </c>
      <c r="K2774" s="565"/>
      <c r="L2774" s="565"/>
      <c r="M2774" s="565"/>
      <c r="N2774" s="565"/>
      <c r="O2774" s="565" t="s">
        <v>19849</v>
      </c>
      <c r="P2774" s="598" t="s">
        <v>19634</v>
      </c>
      <c r="Q2774" s="683" t="s">
        <v>20065</v>
      </c>
      <c r="R2774" s="570" t="s">
        <v>19643</v>
      </c>
      <c r="S2774" s="570" t="s">
        <v>19643</v>
      </c>
      <c r="T2774" s="570"/>
      <c r="U2774" s="570" t="s">
        <v>19643</v>
      </c>
      <c r="V2774" s="570"/>
      <c r="W2774" s="571" t="s">
        <v>20061</v>
      </c>
      <c r="X2774" s="570"/>
    </row>
    <row r="2775" spans="1:24" s="573" customFormat="1" ht="19.95" hidden="1" customHeight="1" outlineLevel="1">
      <c r="A2775" s="675"/>
      <c r="B2775" s="563" t="s">
        <v>20066</v>
      </c>
      <c r="C2775" s="684" t="s">
        <v>20067</v>
      </c>
      <c r="D2775" s="565" t="s">
        <v>20068</v>
      </c>
      <c r="E2775" s="593" t="s">
        <v>19854</v>
      </c>
      <c r="F2775" s="567" t="s">
        <v>19855</v>
      </c>
      <c r="G2775" s="565" t="s">
        <v>2690</v>
      </c>
      <c r="H2775" s="565" t="s">
        <v>2690</v>
      </c>
      <c r="I2775" s="565"/>
      <c r="J2775" s="565" t="s">
        <v>2690</v>
      </c>
      <c r="K2775" s="565"/>
      <c r="L2775" s="565"/>
      <c r="M2775" s="565"/>
      <c r="N2775" s="565"/>
      <c r="O2775" s="565" t="s">
        <v>19856</v>
      </c>
      <c r="P2775" s="598" t="s">
        <v>19634</v>
      </c>
      <c r="Q2775" s="683" t="s">
        <v>20069</v>
      </c>
      <c r="R2775" s="570" t="s">
        <v>19643</v>
      </c>
      <c r="S2775" s="570" t="s">
        <v>19643</v>
      </c>
      <c r="T2775" s="570"/>
      <c r="U2775" s="570" t="s">
        <v>19643</v>
      </c>
      <c r="V2775" s="570"/>
      <c r="W2775" s="571" t="s">
        <v>20070</v>
      </c>
      <c r="X2775" s="570"/>
    </row>
    <row r="2776" spans="1:24" s="573" customFormat="1" ht="20.7" hidden="1" customHeight="1" outlineLevel="1">
      <c r="A2776" s="675"/>
      <c r="B2776" s="563" t="s">
        <v>20071</v>
      </c>
      <c r="C2776" s="684" t="s">
        <v>20072</v>
      </c>
      <c r="D2776" s="619" t="s">
        <v>20073</v>
      </c>
      <c r="E2776" s="566" t="s">
        <v>19854</v>
      </c>
      <c r="F2776" s="567" t="s">
        <v>19855</v>
      </c>
      <c r="G2776" s="565" t="s">
        <v>2690</v>
      </c>
      <c r="H2776" s="565" t="s">
        <v>2690</v>
      </c>
      <c r="I2776" s="565"/>
      <c r="J2776" s="565" t="s">
        <v>2690</v>
      </c>
      <c r="K2776" s="565"/>
      <c r="L2776" s="565"/>
      <c r="M2776" s="565"/>
      <c r="N2776" s="565"/>
      <c r="O2776" s="565" t="s">
        <v>19856</v>
      </c>
      <c r="P2776" s="598" t="s">
        <v>19634</v>
      </c>
      <c r="Q2776" s="678" t="s">
        <v>20074</v>
      </c>
      <c r="R2776" s="570" t="s">
        <v>19643</v>
      </c>
      <c r="S2776" s="570" t="s">
        <v>19643</v>
      </c>
      <c r="T2776" s="570"/>
      <c r="U2776" s="570" t="s">
        <v>19643</v>
      </c>
      <c r="V2776" s="570"/>
      <c r="W2776" s="571" t="s">
        <v>20070</v>
      </c>
      <c r="X2776" s="570"/>
    </row>
    <row r="2777" spans="1:24" s="573" customFormat="1" ht="13.5" hidden="1" customHeight="1" outlineLevel="1">
      <c r="A2777" s="675"/>
      <c r="B2777" s="591" t="s">
        <v>20075</v>
      </c>
      <c r="C2777" s="592" t="s">
        <v>20076</v>
      </c>
      <c r="D2777" s="565" t="s">
        <v>20077</v>
      </c>
      <c r="E2777" s="566" t="s">
        <v>20078</v>
      </c>
      <c r="F2777" s="567"/>
      <c r="G2777" s="565" t="s">
        <v>2690</v>
      </c>
      <c r="H2777" s="565" t="s">
        <v>2690</v>
      </c>
      <c r="I2777" s="565"/>
      <c r="J2777" s="565"/>
      <c r="K2777" s="565"/>
      <c r="L2777" s="565"/>
      <c r="M2777" s="565"/>
      <c r="N2777" s="565"/>
      <c r="O2777" s="565" t="s">
        <v>20079</v>
      </c>
      <c r="P2777" s="598" t="s">
        <v>19634</v>
      </c>
      <c r="Q2777" s="678" t="s">
        <v>20080</v>
      </c>
      <c r="R2777" s="570" t="s">
        <v>19623</v>
      </c>
      <c r="S2777" s="570" t="s">
        <v>19623</v>
      </c>
      <c r="T2777" s="570"/>
      <c r="U2777" s="570"/>
      <c r="V2777" s="570"/>
      <c r="W2777" s="570" t="s">
        <v>20081</v>
      </c>
      <c r="X2777" s="570"/>
    </row>
    <row r="2778" spans="1:24" s="573" customFormat="1" ht="13.5" hidden="1" customHeight="1" outlineLevel="1">
      <c r="A2778" s="675"/>
      <c r="B2778" s="591" t="s">
        <v>20082</v>
      </c>
      <c r="C2778" s="592" t="s">
        <v>20083</v>
      </c>
      <c r="D2778" s="565" t="s">
        <v>20084</v>
      </c>
      <c r="E2778" s="566" t="s">
        <v>20085</v>
      </c>
      <c r="F2778" s="567"/>
      <c r="G2778" s="565" t="s">
        <v>2690</v>
      </c>
      <c r="H2778" s="565" t="s">
        <v>2690</v>
      </c>
      <c r="I2778" s="565"/>
      <c r="J2778" s="565"/>
      <c r="K2778" s="565"/>
      <c r="L2778" s="565"/>
      <c r="M2778" s="565"/>
      <c r="N2778" s="565"/>
      <c r="O2778" s="565" t="s">
        <v>19655</v>
      </c>
      <c r="P2778" s="598" t="s">
        <v>19634</v>
      </c>
      <c r="Q2778" s="678" t="s">
        <v>2689</v>
      </c>
      <c r="R2778" s="570" t="s">
        <v>19623</v>
      </c>
      <c r="S2778" s="570" t="s">
        <v>19623</v>
      </c>
      <c r="T2778" s="570"/>
      <c r="U2778" s="570"/>
      <c r="V2778" s="570"/>
      <c r="W2778" s="570" t="s">
        <v>20086</v>
      </c>
      <c r="X2778" s="572"/>
    </row>
    <row r="2779" spans="1:24" s="573" customFormat="1" ht="13.5" hidden="1" customHeight="1" outlineLevel="1">
      <c r="A2779" s="675"/>
      <c r="B2779" s="591" t="s">
        <v>20087</v>
      </c>
      <c r="C2779" s="592" t="s">
        <v>20088</v>
      </c>
      <c r="D2779" s="565" t="s">
        <v>20089</v>
      </c>
      <c r="E2779" s="566" t="s">
        <v>20090</v>
      </c>
      <c r="F2779" s="567"/>
      <c r="G2779" s="565" t="s">
        <v>2690</v>
      </c>
      <c r="H2779" s="565" t="s">
        <v>2690</v>
      </c>
      <c r="I2779" s="565"/>
      <c r="J2779" s="565"/>
      <c r="K2779" s="565"/>
      <c r="L2779" s="565"/>
      <c r="M2779" s="565"/>
      <c r="N2779" s="565"/>
      <c r="O2779" s="565" t="s">
        <v>19895</v>
      </c>
      <c r="P2779" s="598" t="s">
        <v>19634</v>
      </c>
      <c r="Q2779" s="678" t="s">
        <v>20091</v>
      </c>
      <c r="R2779" s="570" t="s">
        <v>19623</v>
      </c>
      <c r="S2779" s="570" t="s">
        <v>19623</v>
      </c>
      <c r="T2779" s="570"/>
      <c r="U2779" s="570"/>
      <c r="V2779" s="570"/>
      <c r="W2779" s="570" t="s">
        <v>20092</v>
      </c>
      <c r="X2779" s="572"/>
    </row>
    <row r="2780" spans="1:24" s="573" customFormat="1" ht="13.5" hidden="1" customHeight="1" outlineLevel="1">
      <c r="A2780" s="675"/>
      <c r="B2780" s="563" t="s">
        <v>20093</v>
      </c>
      <c r="C2780" s="592" t="s">
        <v>20094</v>
      </c>
      <c r="D2780" s="619"/>
      <c r="E2780" s="616" t="s">
        <v>5690</v>
      </c>
      <c r="F2780" s="567" t="s">
        <v>5689</v>
      </c>
      <c r="G2780" s="565"/>
      <c r="H2780" s="565"/>
      <c r="I2780" s="565"/>
      <c r="J2780" s="565"/>
      <c r="K2780" s="565"/>
      <c r="L2780" s="565" t="s">
        <v>2690</v>
      </c>
      <c r="M2780" s="565"/>
      <c r="N2780" s="565"/>
      <c r="O2780" s="565" t="s">
        <v>19849</v>
      </c>
      <c r="P2780" s="565"/>
      <c r="Q2780" s="593" t="s">
        <v>19935</v>
      </c>
      <c r="R2780" s="570"/>
      <c r="S2780" s="570"/>
      <c r="T2780" s="570"/>
      <c r="U2780" s="570"/>
      <c r="V2780" s="570"/>
      <c r="W2780" s="570"/>
      <c r="X2780" s="570"/>
    </row>
    <row r="2781" spans="1:24" s="573" customFormat="1" ht="13.5" hidden="1" customHeight="1" outlineLevel="1">
      <c r="A2781" s="675"/>
      <c r="B2781" s="563" t="s">
        <v>20095</v>
      </c>
      <c r="C2781" s="592" t="s">
        <v>20096</v>
      </c>
      <c r="D2781" s="619"/>
      <c r="E2781" s="593" t="s">
        <v>19943</v>
      </c>
      <c r="F2781" s="567" t="s">
        <v>19944</v>
      </c>
      <c r="G2781" s="565"/>
      <c r="H2781" s="565"/>
      <c r="I2781" s="565"/>
      <c r="J2781" s="565"/>
      <c r="K2781" s="565"/>
      <c r="L2781" s="565" t="s">
        <v>2690</v>
      </c>
      <c r="M2781" s="565"/>
      <c r="N2781" s="565"/>
      <c r="O2781" s="565" t="s">
        <v>19949</v>
      </c>
      <c r="P2781" s="565"/>
      <c r="Q2781" s="593" t="s">
        <v>7136</v>
      </c>
      <c r="R2781" s="570"/>
      <c r="S2781" s="570"/>
      <c r="T2781" s="570"/>
      <c r="U2781" s="570"/>
      <c r="V2781" s="570"/>
      <c r="W2781" s="570"/>
      <c r="X2781" s="570"/>
    </row>
    <row r="2782" spans="1:24" s="573" customFormat="1" ht="13.5" hidden="1" customHeight="1" outlineLevel="1">
      <c r="A2782" s="675"/>
      <c r="B2782" s="563" t="s">
        <v>20097</v>
      </c>
      <c r="C2782" s="592" t="s">
        <v>20098</v>
      </c>
      <c r="D2782" s="619"/>
      <c r="E2782" s="593" t="s">
        <v>19733</v>
      </c>
      <c r="F2782" s="567"/>
      <c r="G2782" s="565"/>
      <c r="H2782" s="565"/>
      <c r="I2782" s="565"/>
      <c r="J2782" s="565"/>
      <c r="K2782" s="565"/>
      <c r="L2782" s="565" t="s">
        <v>2690</v>
      </c>
      <c r="M2782" s="565"/>
      <c r="N2782" s="565"/>
      <c r="O2782" s="565" t="s">
        <v>19702</v>
      </c>
      <c r="P2782" s="565"/>
      <c r="Q2782" s="569" t="s">
        <v>19905</v>
      </c>
      <c r="R2782" s="570"/>
      <c r="S2782" s="570"/>
      <c r="T2782" s="570"/>
      <c r="U2782" s="570"/>
      <c r="V2782" s="570"/>
      <c r="W2782" s="570"/>
      <c r="X2782" s="570"/>
    </row>
    <row r="2783" spans="1:24" s="573" customFormat="1" ht="13.5" hidden="1" customHeight="1" outlineLevel="1">
      <c r="A2783" s="675"/>
      <c r="B2783" s="563" t="s">
        <v>20099</v>
      </c>
      <c r="C2783" s="592" t="s">
        <v>20100</v>
      </c>
      <c r="D2783" s="619"/>
      <c r="E2783" s="593" t="s">
        <v>19733</v>
      </c>
      <c r="F2783" s="567"/>
      <c r="G2783" s="565"/>
      <c r="H2783" s="565"/>
      <c r="I2783" s="565"/>
      <c r="J2783" s="565"/>
      <c r="K2783" s="565"/>
      <c r="L2783" s="565" t="s">
        <v>2690</v>
      </c>
      <c r="M2783" s="565"/>
      <c r="N2783" s="565"/>
      <c r="O2783" s="565" t="s">
        <v>19702</v>
      </c>
      <c r="P2783" s="565"/>
      <c r="Q2783" s="569" t="s">
        <v>19905</v>
      </c>
      <c r="R2783" s="570"/>
      <c r="S2783" s="570"/>
      <c r="T2783" s="570"/>
      <c r="U2783" s="570"/>
      <c r="V2783" s="570"/>
      <c r="W2783" s="570"/>
      <c r="X2783" s="570"/>
    </row>
    <row r="2784" spans="1:24" s="573" customFormat="1" ht="13.5" hidden="1" customHeight="1" outlineLevel="1">
      <c r="A2784" s="675"/>
      <c r="B2784" s="591" t="s">
        <v>20101</v>
      </c>
      <c r="C2784" s="592" t="s">
        <v>20102</v>
      </c>
      <c r="D2784" s="565" t="s">
        <v>20103</v>
      </c>
      <c r="E2784" s="566" t="s">
        <v>19953</v>
      </c>
      <c r="F2784" s="567"/>
      <c r="G2784" s="565" t="s">
        <v>2690</v>
      </c>
      <c r="H2784" s="565"/>
      <c r="I2784" s="565"/>
      <c r="J2784" s="565" t="s">
        <v>2690</v>
      </c>
      <c r="K2784" s="565"/>
      <c r="L2784" s="565"/>
      <c r="M2784" s="565" t="s">
        <v>2690</v>
      </c>
      <c r="N2784" s="565"/>
      <c r="O2784" s="565" t="s">
        <v>19655</v>
      </c>
      <c r="P2784" s="565" t="s">
        <v>19634</v>
      </c>
      <c r="Q2784" s="566" t="s">
        <v>5747</v>
      </c>
      <c r="R2784" s="570" t="s">
        <v>19609</v>
      </c>
      <c r="S2784" s="570"/>
      <c r="T2784" s="570"/>
      <c r="U2784" s="570" t="s">
        <v>19609</v>
      </c>
      <c r="V2784" s="570" t="s">
        <v>19609</v>
      </c>
      <c r="W2784" s="570"/>
      <c r="X2784" s="570"/>
    </row>
    <row r="2785" spans="1:24" s="573" customFormat="1" ht="19.95" hidden="1" customHeight="1" outlineLevel="1">
      <c r="A2785" s="675"/>
      <c r="B2785" s="591" t="s">
        <v>20104</v>
      </c>
      <c r="C2785" s="592" t="s">
        <v>20105</v>
      </c>
      <c r="D2785" s="565" t="s">
        <v>20106</v>
      </c>
      <c r="E2785" s="566" t="s">
        <v>20107</v>
      </c>
      <c r="F2785" s="567"/>
      <c r="G2785" s="565" t="s">
        <v>2690</v>
      </c>
      <c r="H2785" s="565" t="s">
        <v>2690</v>
      </c>
      <c r="I2785" s="565"/>
      <c r="J2785" s="622" t="s">
        <v>2690</v>
      </c>
      <c r="K2785" s="565"/>
      <c r="L2785" s="565"/>
      <c r="M2785" s="565"/>
      <c r="N2785" s="565"/>
      <c r="O2785" s="565" t="s">
        <v>19668</v>
      </c>
      <c r="P2785" s="565" t="s">
        <v>20108</v>
      </c>
      <c r="Q2785" s="566" t="s">
        <v>20109</v>
      </c>
      <c r="R2785" s="570" t="s">
        <v>19643</v>
      </c>
      <c r="S2785" s="570" t="s">
        <v>19643</v>
      </c>
      <c r="T2785" s="570"/>
      <c r="U2785" s="623"/>
      <c r="V2785" s="570"/>
      <c r="W2785" s="571" t="s">
        <v>20110</v>
      </c>
      <c r="X2785" s="570"/>
    </row>
    <row r="2786" spans="1:24" s="573" customFormat="1" ht="13.5" hidden="1" customHeight="1" outlineLevel="1" thickBot="1">
      <c r="A2786" s="674"/>
      <c r="B2786" s="603" t="s">
        <v>20111</v>
      </c>
      <c r="C2786" s="624" t="s">
        <v>20112</v>
      </c>
      <c r="D2786" s="577" t="s">
        <v>20113</v>
      </c>
      <c r="E2786" s="603" t="s">
        <v>20114</v>
      </c>
      <c r="F2786" s="579"/>
      <c r="G2786" s="577" t="s">
        <v>2690</v>
      </c>
      <c r="H2786" s="577"/>
      <c r="I2786" s="577"/>
      <c r="J2786" s="577" t="s">
        <v>2690</v>
      </c>
      <c r="K2786" s="577"/>
      <c r="L2786" s="577"/>
      <c r="M2786" s="577"/>
      <c r="N2786" s="577"/>
      <c r="O2786" s="577" t="s">
        <v>19648</v>
      </c>
      <c r="P2786" s="577" t="s">
        <v>19634</v>
      </c>
      <c r="Q2786" s="577"/>
      <c r="R2786" s="582" t="s">
        <v>19643</v>
      </c>
      <c r="S2786" s="582"/>
      <c r="T2786" s="582"/>
      <c r="U2786" s="582" t="s">
        <v>19643</v>
      </c>
      <c r="V2786" s="582"/>
      <c r="W2786" s="582" t="s">
        <v>20115</v>
      </c>
      <c r="X2786" s="582"/>
    </row>
    <row r="2787" spans="1:24" s="573" customFormat="1" ht="13.5" hidden="1" customHeight="1" outlineLevel="1" thickBot="1">
      <c r="A2787" s="685"/>
      <c r="B2787" s="686" t="s">
        <v>20116</v>
      </c>
      <c r="C2787" s="687"/>
      <c r="D2787" s="688"/>
      <c r="E2787" s="689"/>
      <c r="F2787" s="690"/>
      <c r="G2787" s="690"/>
      <c r="H2787" s="690"/>
      <c r="I2787" s="690"/>
      <c r="J2787" s="690"/>
      <c r="K2787" s="690" t="s">
        <v>2690</v>
      </c>
      <c r="L2787" s="690" t="s">
        <v>2690</v>
      </c>
      <c r="M2787" s="690"/>
      <c r="N2787" s="690" t="s">
        <v>2690</v>
      </c>
      <c r="O2787" s="690"/>
      <c r="P2787" s="690"/>
      <c r="Q2787" s="689"/>
      <c r="R2787" s="689"/>
      <c r="S2787" s="689"/>
      <c r="T2787" s="689"/>
      <c r="U2787" s="689"/>
      <c r="V2787" s="689"/>
      <c r="W2787" s="691"/>
      <c r="X2787" s="692"/>
    </row>
    <row r="2788" spans="1:24" s="573" customFormat="1" ht="13.5" hidden="1" customHeight="1" outlineLevel="1">
      <c r="A2788" s="693"/>
      <c r="B2788" s="591" t="s">
        <v>20117</v>
      </c>
      <c r="C2788" s="592" t="s">
        <v>20118</v>
      </c>
      <c r="D2788" s="565" t="s">
        <v>20119</v>
      </c>
      <c r="E2788" s="593" t="s">
        <v>20120</v>
      </c>
      <c r="F2788" s="567" t="s">
        <v>5705</v>
      </c>
      <c r="G2788" s="565"/>
      <c r="H2788" s="565"/>
      <c r="I2788" s="565"/>
      <c r="J2788" s="565"/>
      <c r="K2788" s="565" t="s">
        <v>2690</v>
      </c>
      <c r="L2788" s="565" t="s">
        <v>2690</v>
      </c>
      <c r="M2788" s="565"/>
      <c r="N2788" s="565" t="s">
        <v>2690</v>
      </c>
      <c r="O2788" s="565" t="s">
        <v>20121</v>
      </c>
      <c r="P2788" s="598" t="s">
        <v>19634</v>
      </c>
      <c r="Q2788" s="678" t="s">
        <v>20122</v>
      </c>
      <c r="R2788" s="570"/>
      <c r="S2788" s="570"/>
      <c r="T2788" s="570"/>
      <c r="U2788" s="570"/>
      <c r="V2788" s="570"/>
      <c r="W2788" s="570"/>
      <c r="X2788" s="570"/>
    </row>
    <row r="2789" spans="1:24" s="573" customFormat="1" ht="13.5" hidden="1" customHeight="1" outlineLevel="1">
      <c r="A2789" s="693"/>
      <c r="B2789" s="591" t="s">
        <v>20123</v>
      </c>
      <c r="C2789" s="592" t="s">
        <v>20124</v>
      </c>
      <c r="D2789" s="565" t="s">
        <v>20125</v>
      </c>
      <c r="E2789" s="593" t="s">
        <v>20126</v>
      </c>
      <c r="F2789" s="567" t="s">
        <v>20127</v>
      </c>
      <c r="G2789" s="565"/>
      <c r="H2789" s="565"/>
      <c r="I2789" s="565"/>
      <c r="J2789" s="565"/>
      <c r="K2789" s="565" t="s">
        <v>2690</v>
      </c>
      <c r="L2789" s="565" t="s">
        <v>2690</v>
      </c>
      <c r="M2789" s="565"/>
      <c r="N2789" s="565" t="s">
        <v>2690</v>
      </c>
      <c r="O2789" s="565" t="s">
        <v>20128</v>
      </c>
      <c r="P2789" s="598" t="s">
        <v>19634</v>
      </c>
      <c r="Q2789" s="678" t="s">
        <v>20129</v>
      </c>
      <c r="R2789" s="570"/>
      <c r="S2789" s="570"/>
      <c r="T2789" s="570"/>
      <c r="U2789" s="570"/>
      <c r="V2789" s="570"/>
      <c r="W2789" s="570"/>
      <c r="X2789" s="570"/>
    </row>
    <row r="2790" spans="1:24" s="573" customFormat="1" ht="13.5" hidden="1" customHeight="1" outlineLevel="1">
      <c r="A2790" s="693"/>
      <c r="B2790" s="591" t="s">
        <v>20130</v>
      </c>
      <c r="C2790" s="592" t="s">
        <v>20131</v>
      </c>
      <c r="D2790" s="565" t="s">
        <v>20132</v>
      </c>
      <c r="E2790" s="593" t="s">
        <v>20133</v>
      </c>
      <c r="F2790" s="567" t="s">
        <v>20127</v>
      </c>
      <c r="G2790" s="565"/>
      <c r="H2790" s="565"/>
      <c r="I2790" s="565"/>
      <c r="J2790" s="565"/>
      <c r="K2790" s="565" t="s">
        <v>2690</v>
      </c>
      <c r="L2790" s="565" t="s">
        <v>2690</v>
      </c>
      <c r="M2790" s="565"/>
      <c r="N2790" s="565" t="s">
        <v>2690</v>
      </c>
      <c r="O2790" s="565" t="s">
        <v>20134</v>
      </c>
      <c r="P2790" s="598" t="s">
        <v>19634</v>
      </c>
      <c r="Q2790" s="678" t="s">
        <v>20135</v>
      </c>
      <c r="R2790" s="570"/>
      <c r="S2790" s="570"/>
      <c r="T2790" s="570"/>
      <c r="U2790" s="570"/>
      <c r="V2790" s="570"/>
      <c r="W2790" s="570"/>
      <c r="X2790" s="570"/>
    </row>
    <row r="2791" spans="1:24" s="573" customFormat="1" ht="13.5" hidden="1" customHeight="1" outlineLevel="1" thickBot="1">
      <c r="A2791" s="694"/>
      <c r="B2791" s="603" t="s">
        <v>20136</v>
      </c>
      <c r="C2791" s="624" t="s">
        <v>20137</v>
      </c>
      <c r="D2791" s="577" t="s">
        <v>20138</v>
      </c>
      <c r="E2791" s="605" t="s">
        <v>20139</v>
      </c>
      <c r="F2791" s="579" t="s">
        <v>20127</v>
      </c>
      <c r="G2791" s="577"/>
      <c r="H2791" s="577"/>
      <c r="I2791" s="577"/>
      <c r="J2791" s="577"/>
      <c r="K2791" s="577" t="s">
        <v>2690</v>
      </c>
      <c r="L2791" s="577" t="s">
        <v>2690</v>
      </c>
      <c r="M2791" s="577"/>
      <c r="N2791" s="577" t="s">
        <v>2690</v>
      </c>
      <c r="O2791" s="577" t="s">
        <v>19702</v>
      </c>
      <c r="P2791" s="577" t="s">
        <v>19634</v>
      </c>
      <c r="Q2791" s="581" t="s">
        <v>20140</v>
      </c>
      <c r="R2791" s="582"/>
      <c r="S2791" s="582"/>
      <c r="T2791" s="582"/>
      <c r="U2791" s="582"/>
      <c r="V2791" s="582"/>
      <c r="W2791" s="582"/>
      <c r="X2791" s="582"/>
    </row>
    <row r="2792" spans="1:24" s="573" customFormat="1" ht="13.5" hidden="1" customHeight="1" outlineLevel="1" thickBot="1">
      <c r="A2792" s="695"/>
      <c r="B2792" s="686" t="s">
        <v>20141</v>
      </c>
      <c r="C2792" s="687"/>
      <c r="D2792" s="688"/>
      <c r="E2792" s="689"/>
      <c r="F2792" s="690"/>
      <c r="G2792" s="690" t="s">
        <v>2690</v>
      </c>
      <c r="H2792" s="690" t="s">
        <v>2690</v>
      </c>
      <c r="I2792" s="690"/>
      <c r="J2792" s="690" t="s">
        <v>2690</v>
      </c>
      <c r="K2792" s="690" t="s">
        <v>2690</v>
      </c>
      <c r="L2792" s="690" t="s">
        <v>2690</v>
      </c>
      <c r="M2792" s="690"/>
      <c r="N2792" s="690" t="s">
        <v>2690</v>
      </c>
      <c r="O2792" s="690"/>
      <c r="P2792" s="690"/>
      <c r="Q2792" s="689"/>
      <c r="R2792" s="689"/>
      <c r="S2792" s="689"/>
      <c r="T2792" s="689"/>
      <c r="U2792" s="689"/>
      <c r="V2792" s="689"/>
      <c r="W2792" s="691"/>
      <c r="X2792" s="692"/>
    </row>
    <row r="2793" spans="1:24" s="573" customFormat="1" ht="13.5" hidden="1" customHeight="1" outlineLevel="1">
      <c r="A2793" s="696"/>
      <c r="B2793" s="591" t="s">
        <v>20142</v>
      </c>
      <c r="C2793" s="592" t="s">
        <v>20118</v>
      </c>
      <c r="D2793" s="565" t="s">
        <v>20143</v>
      </c>
      <c r="E2793" s="593" t="s">
        <v>20120</v>
      </c>
      <c r="F2793" s="567" t="s">
        <v>5705</v>
      </c>
      <c r="G2793" s="565" t="s">
        <v>2690</v>
      </c>
      <c r="H2793" s="565" t="s">
        <v>2690</v>
      </c>
      <c r="I2793" s="565"/>
      <c r="J2793" s="565" t="s">
        <v>2690</v>
      </c>
      <c r="K2793" s="565" t="s">
        <v>2690</v>
      </c>
      <c r="L2793" s="565" t="s">
        <v>2690</v>
      </c>
      <c r="M2793" s="565"/>
      <c r="N2793" s="565" t="s">
        <v>2690</v>
      </c>
      <c r="O2793" s="565" t="s">
        <v>20121</v>
      </c>
      <c r="P2793" s="598" t="s">
        <v>19634</v>
      </c>
      <c r="Q2793" s="593" t="s">
        <v>20144</v>
      </c>
      <c r="R2793" s="570" t="s">
        <v>19643</v>
      </c>
      <c r="S2793" s="570" t="s">
        <v>19643</v>
      </c>
      <c r="T2793" s="570"/>
      <c r="U2793" s="570" t="s">
        <v>19643</v>
      </c>
      <c r="V2793" s="570"/>
      <c r="W2793" s="570" t="s">
        <v>20145</v>
      </c>
      <c r="X2793" s="570"/>
    </row>
    <row r="2794" spans="1:24" s="573" customFormat="1" ht="13.5" hidden="1" customHeight="1" outlineLevel="1">
      <c r="A2794" s="696"/>
      <c r="B2794" s="591" t="s">
        <v>20146</v>
      </c>
      <c r="C2794" s="592" t="s">
        <v>20147</v>
      </c>
      <c r="D2794" s="565" t="s">
        <v>20148</v>
      </c>
      <c r="E2794" s="593" t="s">
        <v>20149</v>
      </c>
      <c r="F2794" s="567" t="s">
        <v>20150</v>
      </c>
      <c r="G2794" s="565" t="s">
        <v>2690</v>
      </c>
      <c r="H2794" s="565" t="s">
        <v>2690</v>
      </c>
      <c r="I2794" s="565"/>
      <c r="J2794" s="565" t="s">
        <v>2690</v>
      </c>
      <c r="K2794" s="565" t="s">
        <v>2690</v>
      </c>
      <c r="L2794" s="565" t="s">
        <v>2690</v>
      </c>
      <c r="M2794" s="565"/>
      <c r="N2794" s="565" t="s">
        <v>2690</v>
      </c>
      <c r="O2794" s="565" t="s">
        <v>20151</v>
      </c>
      <c r="P2794" s="598" t="s">
        <v>19634</v>
      </c>
      <c r="Q2794" s="593" t="s">
        <v>20152</v>
      </c>
      <c r="R2794" s="570" t="s">
        <v>19643</v>
      </c>
      <c r="S2794" s="570" t="s">
        <v>19643</v>
      </c>
      <c r="T2794" s="570"/>
      <c r="U2794" s="570" t="s">
        <v>19643</v>
      </c>
      <c r="V2794" s="570"/>
      <c r="W2794" s="570" t="s">
        <v>20145</v>
      </c>
      <c r="X2794" s="570"/>
    </row>
    <row r="2795" spans="1:24" s="573" customFormat="1" ht="13.5" hidden="1" customHeight="1" outlineLevel="1">
      <c r="A2795" s="696"/>
      <c r="B2795" s="591" t="s">
        <v>20153</v>
      </c>
      <c r="C2795" s="592" t="s">
        <v>20154</v>
      </c>
      <c r="D2795" s="565" t="s">
        <v>20155</v>
      </c>
      <c r="E2795" s="593" t="s">
        <v>20156</v>
      </c>
      <c r="F2795" s="567" t="s">
        <v>20157</v>
      </c>
      <c r="G2795" s="565" t="s">
        <v>2690</v>
      </c>
      <c r="H2795" s="565" t="s">
        <v>2690</v>
      </c>
      <c r="I2795" s="565"/>
      <c r="J2795" s="565" t="s">
        <v>2690</v>
      </c>
      <c r="K2795" s="565" t="s">
        <v>2690</v>
      </c>
      <c r="L2795" s="565" t="s">
        <v>2690</v>
      </c>
      <c r="M2795" s="565"/>
      <c r="N2795" s="565" t="s">
        <v>2690</v>
      </c>
      <c r="O2795" s="565" t="s">
        <v>20151</v>
      </c>
      <c r="P2795" s="598" t="s">
        <v>19634</v>
      </c>
      <c r="Q2795" s="593" t="s">
        <v>20158</v>
      </c>
      <c r="R2795" s="570" t="s">
        <v>19643</v>
      </c>
      <c r="S2795" s="570" t="s">
        <v>19643</v>
      </c>
      <c r="T2795" s="570"/>
      <c r="U2795" s="570" t="s">
        <v>19643</v>
      </c>
      <c r="V2795" s="570"/>
      <c r="W2795" s="570" t="s">
        <v>20145</v>
      </c>
      <c r="X2795" s="570"/>
    </row>
    <row r="2796" spans="1:24" s="573" customFormat="1" ht="13.5" hidden="1" customHeight="1" outlineLevel="1">
      <c r="A2796" s="696"/>
      <c r="B2796" s="697" t="s">
        <v>20159</v>
      </c>
      <c r="C2796" s="592" t="s">
        <v>20160</v>
      </c>
      <c r="D2796" s="565" t="s">
        <v>20161</v>
      </c>
      <c r="E2796" s="593" t="s">
        <v>20162</v>
      </c>
      <c r="F2796" s="567" t="s">
        <v>20163</v>
      </c>
      <c r="G2796" s="565" t="s">
        <v>2690</v>
      </c>
      <c r="H2796" s="565" t="s">
        <v>2690</v>
      </c>
      <c r="I2796" s="565"/>
      <c r="J2796" s="565" t="s">
        <v>2690</v>
      </c>
      <c r="K2796" s="565" t="s">
        <v>2690</v>
      </c>
      <c r="L2796" s="565" t="s">
        <v>2690</v>
      </c>
      <c r="M2796" s="565"/>
      <c r="N2796" s="565" t="s">
        <v>2690</v>
      </c>
      <c r="O2796" s="565" t="s">
        <v>20164</v>
      </c>
      <c r="P2796" s="598" t="s">
        <v>19634</v>
      </c>
      <c r="Q2796" s="594" t="s">
        <v>2629</v>
      </c>
      <c r="R2796" s="570" t="s">
        <v>19643</v>
      </c>
      <c r="S2796" s="570" t="s">
        <v>19643</v>
      </c>
      <c r="T2796" s="570"/>
      <c r="U2796" s="570" t="s">
        <v>19643</v>
      </c>
      <c r="V2796" s="570"/>
      <c r="W2796" s="570" t="s">
        <v>20145</v>
      </c>
      <c r="X2796" s="570"/>
    </row>
    <row r="2797" spans="1:24" s="573" customFormat="1" ht="13.5" hidden="1" customHeight="1" outlineLevel="1">
      <c r="A2797" s="696"/>
      <c r="B2797" s="591" t="s">
        <v>20165</v>
      </c>
      <c r="C2797" s="592" t="s">
        <v>20124</v>
      </c>
      <c r="D2797" s="565" t="s">
        <v>20166</v>
      </c>
      <c r="E2797" s="593" t="s">
        <v>20126</v>
      </c>
      <c r="F2797" s="567" t="s">
        <v>20167</v>
      </c>
      <c r="G2797" s="565" t="s">
        <v>2690</v>
      </c>
      <c r="H2797" s="565" t="s">
        <v>2690</v>
      </c>
      <c r="I2797" s="565"/>
      <c r="J2797" s="565" t="s">
        <v>2690</v>
      </c>
      <c r="K2797" s="565" t="s">
        <v>2690</v>
      </c>
      <c r="L2797" s="565" t="s">
        <v>2690</v>
      </c>
      <c r="M2797" s="565"/>
      <c r="N2797" s="565" t="s">
        <v>2690</v>
      </c>
      <c r="O2797" s="565" t="s">
        <v>20128</v>
      </c>
      <c r="P2797" s="598" t="s">
        <v>19634</v>
      </c>
      <c r="Q2797" s="698">
        <v>41332</v>
      </c>
      <c r="R2797" s="570" t="s">
        <v>19643</v>
      </c>
      <c r="S2797" s="570" t="s">
        <v>19643</v>
      </c>
      <c r="T2797" s="570"/>
      <c r="U2797" s="570" t="s">
        <v>19643</v>
      </c>
      <c r="V2797" s="570"/>
      <c r="W2797" s="570" t="s">
        <v>20145</v>
      </c>
      <c r="X2797" s="570"/>
    </row>
    <row r="2798" spans="1:24" s="573" customFormat="1" ht="13.5" hidden="1" customHeight="1" outlineLevel="1">
      <c r="A2798" s="696"/>
      <c r="B2798" s="697" t="s">
        <v>20168</v>
      </c>
      <c r="C2798" s="592" t="s">
        <v>20169</v>
      </c>
      <c r="D2798" s="565" t="s">
        <v>20170</v>
      </c>
      <c r="E2798" s="593" t="s">
        <v>20171</v>
      </c>
      <c r="F2798" s="567" t="s">
        <v>20167</v>
      </c>
      <c r="G2798" s="565" t="s">
        <v>2690</v>
      </c>
      <c r="H2798" s="565" t="s">
        <v>2690</v>
      </c>
      <c r="I2798" s="565"/>
      <c r="J2798" s="565" t="s">
        <v>2690</v>
      </c>
      <c r="K2798" s="565" t="s">
        <v>2690</v>
      </c>
      <c r="L2798" s="565" t="s">
        <v>2690</v>
      </c>
      <c r="M2798" s="565"/>
      <c r="N2798" s="565" t="s">
        <v>2690</v>
      </c>
      <c r="O2798" s="565" t="s">
        <v>19997</v>
      </c>
      <c r="P2798" s="598" t="s">
        <v>19634</v>
      </c>
      <c r="Q2798" s="698" t="s">
        <v>20140</v>
      </c>
      <c r="R2798" s="570" t="s">
        <v>19643</v>
      </c>
      <c r="S2798" s="570" t="s">
        <v>19643</v>
      </c>
      <c r="T2798" s="570"/>
      <c r="U2798" s="570" t="s">
        <v>19643</v>
      </c>
      <c r="V2798" s="570"/>
      <c r="W2798" s="570" t="s">
        <v>20145</v>
      </c>
      <c r="X2798" s="570"/>
    </row>
    <row r="2799" spans="1:24" s="573" customFormat="1" ht="13.5" hidden="1" customHeight="1" outlineLevel="1">
      <c r="A2799" s="696"/>
      <c r="B2799" s="591" t="s">
        <v>20172</v>
      </c>
      <c r="C2799" s="677" t="s">
        <v>20173</v>
      </c>
      <c r="D2799" s="565" t="s">
        <v>20174</v>
      </c>
      <c r="E2799" s="593" t="s">
        <v>20175</v>
      </c>
      <c r="F2799" s="567" t="s">
        <v>20167</v>
      </c>
      <c r="G2799" s="565" t="s">
        <v>2690</v>
      </c>
      <c r="H2799" s="565" t="s">
        <v>2690</v>
      </c>
      <c r="I2799" s="565"/>
      <c r="J2799" s="565" t="s">
        <v>2690</v>
      </c>
      <c r="K2799" s="565" t="s">
        <v>2690</v>
      </c>
      <c r="L2799" s="565" t="s">
        <v>2690</v>
      </c>
      <c r="M2799" s="565"/>
      <c r="N2799" s="565" t="s">
        <v>2690</v>
      </c>
      <c r="O2799" s="565" t="s">
        <v>20176</v>
      </c>
      <c r="P2799" s="598" t="s">
        <v>19634</v>
      </c>
      <c r="Q2799" s="594" t="s">
        <v>20177</v>
      </c>
      <c r="R2799" s="570" t="s">
        <v>19643</v>
      </c>
      <c r="S2799" s="570" t="s">
        <v>19643</v>
      </c>
      <c r="T2799" s="570"/>
      <c r="U2799" s="570" t="s">
        <v>19643</v>
      </c>
      <c r="V2799" s="570"/>
      <c r="W2799" s="570" t="s">
        <v>20145</v>
      </c>
      <c r="X2799" s="570"/>
    </row>
    <row r="2800" spans="1:24" s="573" customFormat="1" ht="13.5" hidden="1" customHeight="1" outlineLevel="1">
      <c r="A2800" s="696"/>
      <c r="B2800" s="591" t="s">
        <v>20178</v>
      </c>
      <c r="C2800" s="677" t="s">
        <v>20179</v>
      </c>
      <c r="D2800" s="565" t="s">
        <v>20180</v>
      </c>
      <c r="E2800" s="593" t="s">
        <v>20181</v>
      </c>
      <c r="F2800" s="567" t="s">
        <v>20167</v>
      </c>
      <c r="G2800" s="565" t="s">
        <v>2690</v>
      </c>
      <c r="H2800" s="565" t="s">
        <v>2690</v>
      </c>
      <c r="I2800" s="565"/>
      <c r="J2800" s="565" t="s">
        <v>2690</v>
      </c>
      <c r="K2800" s="565" t="s">
        <v>2690</v>
      </c>
      <c r="L2800" s="565" t="s">
        <v>2690</v>
      </c>
      <c r="M2800" s="565"/>
      <c r="N2800" s="565" t="s">
        <v>2690</v>
      </c>
      <c r="O2800" s="565" t="s">
        <v>20164</v>
      </c>
      <c r="P2800" s="598" t="s">
        <v>19634</v>
      </c>
      <c r="Q2800" s="594">
        <v>3</v>
      </c>
      <c r="R2800" s="570" t="s">
        <v>19643</v>
      </c>
      <c r="S2800" s="570" t="s">
        <v>19643</v>
      </c>
      <c r="T2800" s="570"/>
      <c r="U2800" s="570" t="s">
        <v>19643</v>
      </c>
      <c r="V2800" s="570"/>
      <c r="W2800" s="570" t="s">
        <v>20145</v>
      </c>
      <c r="X2800" s="570"/>
    </row>
    <row r="2801" spans="1:24" s="573" customFormat="1" ht="13.5" hidden="1" customHeight="1" outlineLevel="1">
      <c r="A2801" s="696"/>
      <c r="B2801" s="591" t="s">
        <v>20182</v>
      </c>
      <c r="C2801" s="592" t="s">
        <v>20183</v>
      </c>
      <c r="D2801" s="565" t="s">
        <v>20184</v>
      </c>
      <c r="E2801" s="593" t="s">
        <v>20185</v>
      </c>
      <c r="F2801" s="567" t="s">
        <v>20186</v>
      </c>
      <c r="G2801" s="565" t="s">
        <v>2690</v>
      </c>
      <c r="H2801" s="565" t="s">
        <v>2690</v>
      </c>
      <c r="I2801" s="565"/>
      <c r="J2801" s="565" t="s">
        <v>2690</v>
      </c>
      <c r="K2801" s="565" t="s">
        <v>2690</v>
      </c>
      <c r="L2801" s="565" t="s">
        <v>2690</v>
      </c>
      <c r="M2801" s="565"/>
      <c r="N2801" s="565" t="s">
        <v>2690</v>
      </c>
      <c r="O2801" s="565" t="s">
        <v>19949</v>
      </c>
      <c r="P2801" s="598" t="s">
        <v>19634</v>
      </c>
      <c r="Q2801" s="593" t="s">
        <v>20187</v>
      </c>
      <c r="R2801" s="570" t="s">
        <v>19643</v>
      </c>
      <c r="S2801" s="570" t="s">
        <v>19643</v>
      </c>
      <c r="T2801" s="570"/>
      <c r="U2801" s="570" t="s">
        <v>19643</v>
      </c>
      <c r="V2801" s="570"/>
      <c r="W2801" s="570" t="s">
        <v>20145</v>
      </c>
      <c r="X2801" s="570"/>
    </row>
    <row r="2802" spans="1:24" s="573" customFormat="1" ht="13.5" hidden="1" customHeight="1" outlineLevel="1" thickBot="1">
      <c r="A2802" s="699"/>
      <c r="B2802" s="603" t="s">
        <v>20188</v>
      </c>
      <c r="C2802" s="624" t="s">
        <v>20189</v>
      </c>
      <c r="D2802" s="577" t="s">
        <v>20190</v>
      </c>
      <c r="E2802" s="605" t="s">
        <v>20191</v>
      </c>
      <c r="F2802" s="579" t="s">
        <v>20192</v>
      </c>
      <c r="G2802" s="577" t="s">
        <v>2690</v>
      </c>
      <c r="H2802" s="577" t="s">
        <v>2690</v>
      </c>
      <c r="I2802" s="577"/>
      <c r="J2802" s="577" t="s">
        <v>2690</v>
      </c>
      <c r="K2802" s="577" t="s">
        <v>2690</v>
      </c>
      <c r="L2802" s="577" t="s">
        <v>2690</v>
      </c>
      <c r="M2802" s="577"/>
      <c r="N2802" s="577" t="s">
        <v>2690</v>
      </c>
      <c r="O2802" s="577" t="s">
        <v>19949</v>
      </c>
      <c r="P2802" s="577" t="s">
        <v>19634</v>
      </c>
      <c r="Q2802" s="605" t="s">
        <v>20193</v>
      </c>
      <c r="R2802" s="582" t="s">
        <v>19643</v>
      </c>
      <c r="S2802" s="582" t="s">
        <v>19643</v>
      </c>
      <c r="T2802" s="582"/>
      <c r="U2802" s="582" t="s">
        <v>19643</v>
      </c>
      <c r="V2802" s="582"/>
      <c r="W2802" s="582" t="s">
        <v>20145</v>
      </c>
      <c r="X2802" s="582"/>
    </row>
    <row r="2803" spans="1:24" s="573" customFormat="1" ht="13.5" hidden="1" customHeight="1" outlineLevel="1" thickBot="1">
      <c r="A2803" s="700"/>
      <c r="B2803" s="686" t="s">
        <v>20194</v>
      </c>
      <c r="C2803" s="687"/>
      <c r="D2803" s="688"/>
      <c r="E2803" s="689"/>
      <c r="F2803" s="690"/>
      <c r="G2803" s="690" t="s">
        <v>2690</v>
      </c>
      <c r="H2803" s="690" t="s">
        <v>2690</v>
      </c>
      <c r="I2803" s="690"/>
      <c r="J2803" s="690" t="s">
        <v>2690</v>
      </c>
      <c r="K2803" s="690" t="s">
        <v>2690</v>
      </c>
      <c r="L2803" s="690" t="s">
        <v>2690</v>
      </c>
      <c r="M2803" s="690"/>
      <c r="N2803" s="690" t="s">
        <v>2690</v>
      </c>
      <c r="O2803" s="690"/>
      <c r="P2803" s="690"/>
      <c r="Q2803" s="689"/>
      <c r="R2803" s="689"/>
      <c r="S2803" s="689"/>
      <c r="T2803" s="689"/>
      <c r="U2803" s="689"/>
      <c r="V2803" s="689"/>
      <c r="W2803" s="691"/>
      <c r="X2803" s="692"/>
    </row>
    <row r="2804" spans="1:24" s="573" customFormat="1" ht="13.5" hidden="1" customHeight="1" outlineLevel="1">
      <c r="A2804" s="701"/>
      <c r="B2804" s="591" t="s">
        <v>20195</v>
      </c>
      <c r="C2804" s="564" t="s">
        <v>20196</v>
      </c>
      <c r="D2804" s="565" t="s">
        <v>20197</v>
      </c>
      <c r="E2804" s="593" t="s">
        <v>20198</v>
      </c>
      <c r="F2804" s="567" t="s">
        <v>20199</v>
      </c>
      <c r="G2804" s="565" t="s">
        <v>2690</v>
      </c>
      <c r="H2804" s="565" t="s">
        <v>2690</v>
      </c>
      <c r="I2804" s="565"/>
      <c r="J2804" s="565" t="s">
        <v>2690</v>
      </c>
      <c r="K2804" s="565" t="s">
        <v>2690</v>
      </c>
      <c r="L2804" s="565" t="s">
        <v>2690</v>
      </c>
      <c r="M2804" s="565"/>
      <c r="N2804" s="565" t="s">
        <v>2690</v>
      </c>
      <c r="O2804" s="565" t="s">
        <v>19648</v>
      </c>
      <c r="P2804" s="598" t="s">
        <v>19634</v>
      </c>
      <c r="Q2804" s="698">
        <v>38</v>
      </c>
      <c r="R2804" s="570" t="s">
        <v>19623</v>
      </c>
      <c r="S2804" s="570" t="s">
        <v>19623</v>
      </c>
      <c r="T2804" s="570"/>
      <c r="U2804" s="570" t="s">
        <v>19623</v>
      </c>
      <c r="V2804" s="570"/>
      <c r="W2804" s="570" t="s">
        <v>20200</v>
      </c>
      <c r="X2804" s="572"/>
    </row>
    <row r="2805" spans="1:24" s="573" customFormat="1" ht="13.5" hidden="1" customHeight="1" outlineLevel="1">
      <c r="A2805" s="701"/>
      <c r="B2805" s="591" t="s">
        <v>20201</v>
      </c>
      <c r="C2805" s="564" t="s">
        <v>20202</v>
      </c>
      <c r="D2805" s="565" t="s">
        <v>20203</v>
      </c>
      <c r="E2805" s="593" t="s">
        <v>20198</v>
      </c>
      <c r="F2805" s="567" t="s">
        <v>20199</v>
      </c>
      <c r="G2805" s="565" t="s">
        <v>2690</v>
      </c>
      <c r="H2805" s="565" t="s">
        <v>2690</v>
      </c>
      <c r="I2805" s="565"/>
      <c r="J2805" s="565" t="s">
        <v>2690</v>
      </c>
      <c r="K2805" s="565" t="s">
        <v>2690</v>
      </c>
      <c r="L2805" s="565" t="s">
        <v>2690</v>
      </c>
      <c r="M2805" s="565"/>
      <c r="N2805" s="565" t="s">
        <v>2690</v>
      </c>
      <c r="O2805" s="565" t="s">
        <v>19721</v>
      </c>
      <c r="P2805" s="598" t="s">
        <v>19634</v>
      </c>
      <c r="Q2805" s="698" t="s">
        <v>20204</v>
      </c>
      <c r="R2805" s="570" t="s">
        <v>19623</v>
      </c>
      <c r="S2805" s="570" t="s">
        <v>19623</v>
      </c>
      <c r="T2805" s="570"/>
      <c r="U2805" s="570" t="s">
        <v>19623</v>
      </c>
      <c r="V2805" s="570"/>
      <c r="W2805" s="570"/>
      <c r="X2805" s="572"/>
    </row>
    <row r="2806" spans="1:24" s="573" customFormat="1" ht="13.5" hidden="1" customHeight="1" outlineLevel="1">
      <c r="A2806" s="701"/>
      <c r="B2806" s="591" t="s">
        <v>20205</v>
      </c>
      <c r="C2806" s="677" t="s">
        <v>20206</v>
      </c>
      <c r="D2806" s="565" t="s">
        <v>20207</v>
      </c>
      <c r="E2806" s="593" t="s">
        <v>20208</v>
      </c>
      <c r="F2806" s="567" t="s">
        <v>20199</v>
      </c>
      <c r="G2806" s="565" t="s">
        <v>2690</v>
      </c>
      <c r="H2806" s="565" t="s">
        <v>2690</v>
      </c>
      <c r="I2806" s="565"/>
      <c r="J2806" s="565" t="s">
        <v>2690</v>
      </c>
      <c r="K2806" s="565" t="s">
        <v>2690</v>
      </c>
      <c r="L2806" s="565" t="s">
        <v>2690</v>
      </c>
      <c r="M2806" s="565"/>
      <c r="N2806" s="565" t="s">
        <v>2690</v>
      </c>
      <c r="O2806" s="565" t="s">
        <v>19648</v>
      </c>
      <c r="P2806" s="598" t="s">
        <v>19634</v>
      </c>
      <c r="Q2806" s="698">
        <v>130</v>
      </c>
      <c r="R2806" s="570" t="s">
        <v>19623</v>
      </c>
      <c r="S2806" s="570" t="s">
        <v>19623</v>
      </c>
      <c r="T2806" s="570"/>
      <c r="U2806" s="570" t="s">
        <v>19623</v>
      </c>
      <c r="V2806" s="570"/>
      <c r="W2806" s="570"/>
      <c r="X2806" s="572"/>
    </row>
    <row r="2807" spans="1:24" s="573" customFormat="1" ht="13.5" hidden="1" customHeight="1" outlineLevel="1">
      <c r="A2807" s="701"/>
      <c r="B2807" s="591" t="s">
        <v>20209</v>
      </c>
      <c r="C2807" s="677" t="s">
        <v>20210</v>
      </c>
      <c r="D2807" s="565"/>
      <c r="E2807" s="593" t="s">
        <v>20211</v>
      </c>
      <c r="F2807" s="567" t="s">
        <v>20199</v>
      </c>
      <c r="G2807" s="565"/>
      <c r="H2807" s="565"/>
      <c r="I2807" s="565"/>
      <c r="J2807" s="565"/>
      <c r="K2807" s="565" t="s">
        <v>2690</v>
      </c>
      <c r="L2807" s="565"/>
      <c r="M2807" s="565"/>
      <c r="N2807" s="565"/>
      <c r="O2807" s="565" t="s">
        <v>19648</v>
      </c>
      <c r="P2807" s="565"/>
      <c r="Q2807" s="702">
        <v>11</v>
      </c>
      <c r="R2807" s="570"/>
      <c r="S2807" s="570"/>
      <c r="T2807" s="570"/>
      <c r="U2807" s="570"/>
      <c r="V2807" s="570"/>
      <c r="W2807" s="570"/>
      <c r="X2807" s="570"/>
    </row>
    <row r="2808" spans="1:24" s="573" customFormat="1" ht="13.5" hidden="1" customHeight="1" outlineLevel="1">
      <c r="A2808" s="701"/>
      <c r="B2808" s="591" t="s">
        <v>20212</v>
      </c>
      <c r="C2808" s="677" t="s">
        <v>20213</v>
      </c>
      <c r="D2808" s="565" t="s">
        <v>20214</v>
      </c>
      <c r="E2808" s="593" t="s">
        <v>20215</v>
      </c>
      <c r="F2808" s="618" t="s">
        <v>20216</v>
      </c>
      <c r="G2808" s="591"/>
      <c r="H2808" s="591"/>
      <c r="I2808" s="591"/>
      <c r="J2808" s="591"/>
      <c r="K2808" s="591" t="s">
        <v>2690</v>
      </c>
      <c r="L2808" s="591"/>
      <c r="M2808" s="591"/>
      <c r="N2808" s="591"/>
      <c r="O2808" s="591" t="s">
        <v>20217</v>
      </c>
      <c r="P2808" s="598" t="s">
        <v>19634</v>
      </c>
      <c r="Q2808" s="643" t="s">
        <v>20218</v>
      </c>
      <c r="R2808" s="570"/>
      <c r="S2808" s="570"/>
      <c r="T2808" s="570"/>
      <c r="U2808" s="570"/>
      <c r="V2808" s="570"/>
      <c r="W2808" s="570"/>
      <c r="X2808" s="570"/>
    </row>
    <row r="2809" spans="1:24" s="573" customFormat="1" ht="13.5" hidden="1" customHeight="1" outlineLevel="1">
      <c r="A2809" s="701"/>
      <c r="B2809" s="591" t="s">
        <v>20219</v>
      </c>
      <c r="C2809" s="677" t="s">
        <v>20220</v>
      </c>
      <c r="D2809" s="565" t="s">
        <v>20221</v>
      </c>
      <c r="E2809" s="593" t="s">
        <v>20222</v>
      </c>
      <c r="F2809" s="567" t="s">
        <v>20223</v>
      </c>
      <c r="G2809" s="591"/>
      <c r="H2809" s="591"/>
      <c r="I2809" s="591"/>
      <c r="J2809" s="591"/>
      <c r="K2809" s="591" t="s">
        <v>2690</v>
      </c>
      <c r="L2809" s="591"/>
      <c r="M2809" s="591"/>
      <c r="N2809" s="591"/>
      <c r="O2809" s="591" t="s">
        <v>19648</v>
      </c>
      <c r="P2809" s="598" t="s">
        <v>19634</v>
      </c>
      <c r="Q2809" s="643" t="s">
        <v>20224</v>
      </c>
      <c r="R2809" s="570"/>
      <c r="S2809" s="570"/>
      <c r="T2809" s="570"/>
      <c r="U2809" s="570"/>
      <c r="V2809" s="570"/>
      <c r="W2809" s="570"/>
      <c r="X2809" s="570"/>
    </row>
    <row r="2810" spans="1:24" s="573" customFormat="1" ht="13.5" hidden="1" customHeight="1" outlineLevel="1" thickBot="1">
      <c r="A2810" s="703"/>
      <c r="B2810" s="704" t="s">
        <v>20225</v>
      </c>
      <c r="C2810" s="705" t="s">
        <v>20226</v>
      </c>
      <c r="D2810" s="577" t="s">
        <v>20227</v>
      </c>
      <c r="E2810" s="605" t="s">
        <v>20228</v>
      </c>
      <c r="F2810" s="579" t="s">
        <v>20229</v>
      </c>
      <c r="G2810" s="603" t="s">
        <v>2690</v>
      </c>
      <c r="H2810" s="603" t="s">
        <v>2690</v>
      </c>
      <c r="I2810" s="603"/>
      <c r="J2810" s="603" t="s">
        <v>2690</v>
      </c>
      <c r="K2810" s="603" t="s">
        <v>2690</v>
      </c>
      <c r="L2810" s="603" t="s">
        <v>2690</v>
      </c>
      <c r="M2810" s="603"/>
      <c r="N2810" s="603" t="s">
        <v>2690</v>
      </c>
      <c r="O2810" s="603" t="s">
        <v>19648</v>
      </c>
      <c r="P2810" s="577" t="s">
        <v>19634</v>
      </c>
      <c r="Q2810" s="656">
        <v>84</v>
      </c>
      <c r="R2810" s="582" t="s">
        <v>19623</v>
      </c>
      <c r="S2810" s="582" t="s">
        <v>19623</v>
      </c>
      <c r="T2810" s="582"/>
      <c r="U2810" s="582" t="s">
        <v>19623</v>
      </c>
      <c r="V2810" s="582"/>
      <c r="W2810" s="582"/>
      <c r="X2810" s="584"/>
    </row>
    <row r="2811" spans="1:24" s="573" customFormat="1" ht="13.5" hidden="1" customHeight="1" outlineLevel="1" thickBot="1">
      <c r="A2811" s="706"/>
      <c r="B2811" s="686" t="s">
        <v>20230</v>
      </c>
      <c r="C2811" s="687"/>
      <c r="D2811" s="688"/>
      <c r="E2811" s="707"/>
      <c r="F2811" s="688"/>
      <c r="G2811" s="690" t="s">
        <v>2690</v>
      </c>
      <c r="H2811" s="690" t="s">
        <v>2690</v>
      </c>
      <c r="I2811" s="690"/>
      <c r="J2811" s="690" t="s">
        <v>2690</v>
      </c>
      <c r="K2811" s="690" t="s">
        <v>2690</v>
      </c>
      <c r="L2811" s="690" t="s">
        <v>2690</v>
      </c>
      <c r="M2811" s="690"/>
      <c r="N2811" s="690" t="s">
        <v>2690</v>
      </c>
      <c r="O2811" s="690"/>
      <c r="P2811" s="690"/>
      <c r="Q2811" s="707"/>
      <c r="R2811" s="707"/>
      <c r="S2811" s="707"/>
      <c r="T2811" s="707"/>
      <c r="U2811" s="707"/>
      <c r="V2811" s="707"/>
      <c r="W2811" s="708"/>
      <c r="X2811" s="709"/>
    </row>
    <row r="2812" spans="1:24" s="573" customFormat="1" ht="13.5" hidden="1" customHeight="1" outlineLevel="1">
      <c r="A2812" s="710"/>
      <c r="B2812" s="591" t="s">
        <v>20231</v>
      </c>
      <c r="C2812" s="592" t="s">
        <v>20232</v>
      </c>
      <c r="D2812" s="565" t="s">
        <v>20233</v>
      </c>
      <c r="E2812" s="593" t="s">
        <v>20234</v>
      </c>
      <c r="F2812" s="567" t="s">
        <v>20235</v>
      </c>
      <c r="G2812" s="565"/>
      <c r="H2812" s="565" t="s">
        <v>2690</v>
      </c>
      <c r="I2812" s="565"/>
      <c r="J2812" s="565"/>
      <c r="K2812" s="565" t="s">
        <v>2690</v>
      </c>
      <c r="L2812" s="565"/>
      <c r="M2812" s="565"/>
      <c r="N2812" s="565"/>
      <c r="O2812" s="565" t="s">
        <v>20217</v>
      </c>
      <c r="P2812" s="598" t="s">
        <v>19634</v>
      </c>
      <c r="Q2812" s="594">
        <v>12</v>
      </c>
      <c r="R2812" s="570"/>
      <c r="S2812" s="570" t="s">
        <v>19623</v>
      </c>
      <c r="T2812" s="570"/>
      <c r="U2812" s="570"/>
      <c r="V2812" s="570"/>
      <c r="W2812" s="570"/>
      <c r="X2812" s="572"/>
    </row>
    <row r="2813" spans="1:24" s="573" customFormat="1" ht="13.5" hidden="1" customHeight="1" outlineLevel="1">
      <c r="A2813" s="710"/>
      <c r="B2813" s="591" t="s">
        <v>20236</v>
      </c>
      <c r="C2813" s="592" t="s">
        <v>20237</v>
      </c>
      <c r="D2813" s="565" t="s">
        <v>20238</v>
      </c>
      <c r="E2813" s="593" t="s">
        <v>20234</v>
      </c>
      <c r="F2813" s="567" t="s">
        <v>20235</v>
      </c>
      <c r="G2813" s="565"/>
      <c r="H2813" s="565" t="s">
        <v>2690</v>
      </c>
      <c r="I2813" s="565"/>
      <c r="J2813" s="565"/>
      <c r="K2813" s="565" t="s">
        <v>2690</v>
      </c>
      <c r="L2813" s="565"/>
      <c r="M2813" s="565"/>
      <c r="N2813" s="565"/>
      <c r="O2813" s="565" t="s">
        <v>20217</v>
      </c>
      <c r="P2813" s="598" t="s">
        <v>19634</v>
      </c>
      <c r="Q2813" s="594">
        <v>3</v>
      </c>
      <c r="R2813" s="570"/>
      <c r="S2813" s="570" t="s">
        <v>19623</v>
      </c>
      <c r="T2813" s="570"/>
      <c r="U2813" s="570"/>
      <c r="V2813" s="570"/>
      <c r="W2813" s="570"/>
      <c r="X2813" s="572"/>
    </row>
    <row r="2814" spans="1:24" s="573" customFormat="1" ht="13.5" hidden="1" customHeight="1" outlineLevel="1">
      <c r="A2814" s="710"/>
      <c r="B2814" s="591" t="s">
        <v>20239</v>
      </c>
      <c r="C2814" s="592" t="s">
        <v>20240</v>
      </c>
      <c r="D2814" s="565" t="s">
        <v>20241</v>
      </c>
      <c r="E2814" s="593" t="s">
        <v>20234</v>
      </c>
      <c r="F2814" s="567" t="s">
        <v>20235</v>
      </c>
      <c r="G2814" s="565"/>
      <c r="H2814" s="565" t="s">
        <v>2690</v>
      </c>
      <c r="I2814" s="565"/>
      <c r="J2814" s="565"/>
      <c r="K2814" s="565" t="s">
        <v>2690</v>
      </c>
      <c r="L2814" s="565"/>
      <c r="M2814" s="565"/>
      <c r="N2814" s="565"/>
      <c r="O2814" s="565" t="s">
        <v>20217</v>
      </c>
      <c r="P2814" s="598" t="s">
        <v>19634</v>
      </c>
      <c r="Q2814" s="594">
        <v>6</v>
      </c>
      <c r="R2814" s="570"/>
      <c r="S2814" s="570" t="s">
        <v>19623</v>
      </c>
      <c r="T2814" s="570"/>
      <c r="U2814" s="570"/>
      <c r="V2814" s="570"/>
      <c r="W2814" s="570"/>
      <c r="X2814" s="572"/>
    </row>
    <row r="2815" spans="1:24" s="573" customFormat="1" ht="13.5" hidden="1" customHeight="1" outlineLevel="1">
      <c r="A2815" s="710"/>
      <c r="B2815" s="591" t="s">
        <v>20242</v>
      </c>
      <c r="C2815" s="592" t="s">
        <v>20243</v>
      </c>
      <c r="D2815" s="565" t="s">
        <v>20244</v>
      </c>
      <c r="E2815" s="593" t="s">
        <v>20234</v>
      </c>
      <c r="F2815" s="567" t="s">
        <v>20235</v>
      </c>
      <c r="G2815" s="565"/>
      <c r="H2815" s="565" t="s">
        <v>2690</v>
      </c>
      <c r="I2815" s="565"/>
      <c r="J2815" s="565"/>
      <c r="K2815" s="565" t="s">
        <v>2690</v>
      </c>
      <c r="L2815" s="565"/>
      <c r="M2815" s="565"/>
      <c r="N2815" s="565"/>
      <c r="O2815" s="565" t="s">
        <v>20217</v>
      </c>
      <c r="P2815" s="598" t="s">
        <v>19634</v>
      </c>
      <c r="Q2815" s="594">
        <v>3</v>
      </c>
      <c r="R2815" s="570"/>
      <c r="S2815" s="570" t="s">
        <v>19623</v>
      </c>
      <c r="T2815" s="570"/>
      <c r="U2815" s="570"/>
      <c r="V2815" s="570"/>
      <c r="W2815" s="570"/>
      <c r="X2815" s="572"/>
    </row>
    <row r="2816" spans="1:24" s="573" customFormat="1" ht="13.5" hidden="1" customHeight="1" outlineLevel="1">
      <c r="A2816" s="710"/>
      <c r="B2816" s="591" t="s">
        <v>20245</v>
      </c>
      <c r="C2816" s="592" t="s">
        <v>20246</v>
      </c>
      <c r="D2816" s="565" t="s">
        <v>20247</v>
      </c>
      <c r="E2816" s="593" t="s">
        <v>20234</v>
      </c>
      <c r="F2816" s="567" t="s">
        <v>20235</v>
      </c>
      <c r="G2816" s="565"/>
      <c r="H2816" s="565" t="s">
        <v>2690</v>
      </c>
      <c r="I2816" s="565"/>
      <c r="J2816" s="565"/>
      <c r="K2816" s="565" t="s">
        <v>2690</v>
      </c>
      <c r="L2816" s="565"/>
      <c r="M2816" s="565"/>
      <c r="N2816" s="565"/>
      <c r="O2816" s="565" t="s">
        <v>20217</v>
      </c>
      <c r="P2816" s="598" t="s">
        <v>19634</v>
      </c>
      <c r="Q2816" s="594">
        <v>4</v>
      </c>
      <c r="R2816" s="570"/>
      <c r="S2816" s="570" t="s">
        <v>19623</v>
      </c>
      <c r="T2816" s="570"/>
      <c r="U2816" s="570"/>
      <c r="V2816" s="570"/>
      <c r="W2816" s="570"/>
      <c r="X2816" s="572"/>
    </row>
    <row r="2817" spans="1:24" s="573" customFormat="1" ht="13.5" hidden="1" customHeight="1" outlineLevel="1">
      <c r="A2817" s="710"/>
      <c r="B2817" s="591" t="s">
        <v>20248</v>
      </c>
      <c r="C2817" s="592" t="s">
        <v>20249</v>
      </c>
      <c r="D2817" s="565" t="s">
        <v>20250</v>
      </c>
      <c r="E2817" s="593" t="s">
        <v>20234</v>
      </c>
      <c r="F2817" s="567" t="s">
        <v>20235</v>
      </c>
      <c r="G2817" s="565"/>
      <c r="H2817" s="565" t="s">
        <v>2690</v>
      </c>
      <c r="I2817" s="565"/>
      <c r="J2817" s="565"/>
      <c r="K2817" s="565" t="s">
        <v>2690</v>
      </c>
      <c r="L2817" s="565"/>
      <c r="M2817" s="565"/>
      <c r="N2817" s="565"/>
      <c r="O2817" s="565" t="s">
        <v>20217</v>
      </c>
      <c r="P2817" s="598" t="s">
        <v>19634</v>
      </c>
      <c r="Q2817" s="594">
        <v>2</v>
      </c>
      <c r="R2817" s="570"/>
      <c r="S2817" s="570" t="s">
        <v>19623</v>
      </c>
      <c r="T2817" s="570"/>
      <c r="U2817" s="570"/>
      <c r="V2817" s="570"/>
      <c r="W2817" s="570"/>
      <c r="X2817" s="572"/>
    </row>
    <row r="2818" spans="1:24" s="573" customFormat="1" ht="13.5" hidden="1" customHeight="1" outlineLevel="1">
      <c r="A2818" s="710"/>
      <c r="B2818" s="591" t="s">
        <v>20251</v>
      </c>
      <c r="C2818" s="592" t="s">
        <v>20252</v>
      </c>
      <c r="D2818" s="565" t="s">
        <v>20253</v>
      </c>
      <c r="E2818" s="593" t="s">
        <v>20234</v>
      </c>
      <c r="F2818" s="567" t="s">
        <v>20235</v>
      </c>
      <c r="G2818" s="565"/>
      <c r="H2818" s="565" t="s">
        <v>2690</v>
      </c>
      <c r="I2818" s="565"/>
      <c r="J2818" s="565"/>
      <c r="K2818" s="565" t="s">
        <v>2690</v>
      </c>
      <c r="L2818" s="565"/>
      <c r="M2818" s="565"/>
      <c r="N2818" s="565"/>
      <c r="O2818" s="565" t="s">
        <v>19648</v>
      </c>
      <c r="P2818" s="598" t="s">
        <v>19634</v>
      </c>
      <c r="Q2818" s="594">
        <v>12</v>
      </c>
      <c r="R2818" s="570"/>
      <c r="S2818" s="570" t="s">
        <v>19623</v>
      </c>
      <c r="T2818" s="570"/>
      <c r="U2818" s="570"/>
      <c r="V2818" s="570"/>
      <c r="W2818" s="570"/>
      <c r="X2818" s="572"/>
    </row>
    <row r="2819" spans="1:24" s="573" customFormat="1" ht="13.5" hidden="1" customHeight="1" outlineLevel="1">
      <c r="A2819" s="710"/>
      <c r="B2819" s="591" t="s">
        <v>20254</v>
      </c>
      <c r="C2819" s="592" t="s">
        <v>20255</v>
      </c>
      <c r="D2819" s="565" t="s">
        <v>20256</v>
      </c>
      <c r="E2819" s="593" t="s">
        <v>20234</v>
      </c>
      <c r="F2819" s="567" t="s">
        <v>20235</v>
      </c>
      <c r="G2819" s="565"/>
      <c r="H2819" s="565" t="s">
        <v>2690</v>
      </c>
      <c r="I2819" s="565"/>
      <c r="J2819" s="565"/>
      <c r="K2819" s="565" t="s">
        <v>2690</v>
      </c>
      <c r="L2819" s="565"/>
      <c r="M2819" s="565"/>
      <c r="N2819" s="565"/>
      <c r="O2819" s="565" t="s">
        <v>19648</v>
      </c>
      <c r="P2819" s="598" t="s">
        <v>19634</v>
      </c>
      <c r="Q2819" s="594">
        <v>2</v>
      </c>
      <c r="R2819" s="570"/>
      <c r="S2819" s="570" t="s">
        <v>19623</v>
      </c>
      <c r="T2819" s="570"/>
      <c r="U2819" s="570"/>
      <c r="V2819" s="570"/>
      <c r="W2819" s="570"/>
      <c r="X2819" s="572"/>
    </row>
    <row r="2820" spans="1:24" s="573" customFormat="1" ht="13.5" hidden="1" customHeight="1" outlineLevel="1">
      <c r="A2820" s="710"/>
      <c r="B2820" s="591" t="s">
        <v>20257</v>
      </c>
      <c r="C2820" s="592" t="s">
        <v>20258</v>
      </c>
      <c r="D2820" s="565" t="s">
        <v>20259</v>
      </c>
      <c r="E2820" s="593" t="s">
        <v>20260</v>
      </c>
      <c r="F2820" s="567" t="s">
        <v>20235</v>
      </c>
      <c r="G2820" s="565"/>
      <c r="H2820" s="565" t="s">
        <v>2690</v>
      </c>
      <c r="I2820" s="565"/>
      <c r="J2820" s="565"/>
      <c r="K2820" s="565" t="s">
        <v>2690</v>
      </c>
      <c r="L2820" s="565"/>
      <c r="M2820" s="565"/>
      <c r="N2820" s="565"/>
      <c r="O2820" s="565" t="s">
        <v>19692</v>
      </c>
      <c r="P2820" s="598" t="s">
        <v>19634</v>
      </c>
      <c r="Q2820" s="698" t="s">
        <v>20261</v>
      </c>
      <c r="R2820" s="570"/>
      <c r="S2820" s="570" t="s">
        <v>19623</v>
      </c>
      <c r="T2820" s="570"/>
      <c r="U2820" s="570"/>
      <c r="V2820" s="570"/>
      <c r="W2820" s="570"/>
      <c r="X2820" s="572"/>
    </row>
    <row r="2821" spans="1:24" s="573" customFormat="1" ht="13.5" hidden="1" customHeight="1" outlineLevel="1">
      <c r="A2821" s="710"/>
      <c r="B2821" s="591" t="s">
        <v>20262</v>
      </c>
      <c r="C2821" s="592" t="s">
        <v>20263</v>
      </c>
      <c r="D2821" s="565" t="s">
        <v>20264</v>
      </c>
      <c r="E2821" s="593" t="s">
        <v>20265</v>
      </c>
      <c r="F2821" s="567" t="s">
        <v>20266</v>
      </c>
      <c r="G2821" s="565"/>
      <c r="H2821" s="565"/>
      <c r="I2821" s="565"/>
      <c r="J2821" s="565"/>
      <c r="K2821" s="565" t="s">
        <v>2690</v>
      </c>
      <c r="L2821" s="565"/>
      <c r="M2821" s="565"/>
      <c r="N2821" s="565"/>
      <c r="O2821" s="591"/>
      <c r="P2821" s="598" t="s">
        <v>19634</v>
      </c>
      <c r="Q2821" s="594">
        <v>8</v>
      </c>
      <c r="R2821" s="570"/>
      <c r="S2821" s="570"/>
      <c r="T2821" s="570"/>
      <c r="U2821" s="570"/>
      <c r="V2821" s="570"/>
      <c r="W2821" s="570"/>
      <c r="X2821" s="570"/>
    </row>
    <row r="2822" spans="1:24" s="573" customFormat="1" ht="13.5" hidden="1" customHeight="1" outlineLevel="1">
      <c r="A2822" s="710"/>
      <c r="B2822" s="591" t="s">
        <v>20267</v>
      </c>
      <c r="C2822" s="592" t="s">
        <v>20268</v>
      </c>
      <c r="D2822" s="565" t="s">
        <v>20269</v>
      </c>
      <c r="E2822" s="593" t="s">
        <v>20270</v>
      </c>
      <c r="F2822" s="567" t="s">
        <v>20271</v>
      </c>
      <c r="G2822" s="565"/>
      <c r="H2822" s="565"/>
      <c r="I2822" s="565"/>
      <c r="J2822" s="565"/>
      <c r="K2822" s="591" t="s">
        <v>2690</v>
      </c>
      <c r="L2822" s="565"/>
      <c r="M2822" s="565"/>
      <c r="N2822" s="565" t="s">
        <v>2690</v>
      </c>
      <c r="O2822" s="565"/>
      <c r="P2822" s="598" t="s">
        <v>19634</v>
      </c>
      <c r="Q2822" s="698" t="s">
        <v>2629</v>
      </c>
      <c r="R2822" s="570"/>
      <c r="S2822" s="570"/>
      <c r="T2822" s="570"/>
      <c r="U2822" s="570"/>
      <c r="V2822" s="570"/>
      <c r="W2822" s="570"/>
      <c r="X2822" s="570"/>
    </row>
    <row r="2823" spans="1:24" s="573" customFormat="1" ht="13.5" hidden="1" customHeight="1" outlineLevel="1">
      <c r="A2823" s="710"/>
      <c r="B2823" s="591" t="s">
        <v>10869</v>
      </c>
      <c r="C2823" s="564" t="s">
        <v>20272</v>
      </c>
      <c r="D2823" s="565" t="s">
        <v>20273</v>
      </c>
      <c r="E2823" s="593" t="s">
        <v>20274</v>
      </c>
      <c r="F2823" s="567" t="s">
        <v>20275</v>
      </c>
      <c r="G2823" s="565" t="s">
        <v>2690</v>
      </c>
      <c r="H2823" s="565" t="s">
        <v>2690</v>
      </c>
      <c r="I2823" s="565"/>
      <c r="J2823" s="565" t="s">
        <v>2690</v>
      </c>
      <c r="K2823" s="565" t="s">
        <v>2690</v>
      </c>
      <c r="L2823" s="565" t="s">
        <v>2690</v>
      </c>
      <c r="M2823" s="565"/>
      <c r="N2823" s="565" t="s">
        <v>2690</v>
      </c>
      <c r="O2823" s="565" t="s">
        <v>19655</v>
      </c>
      <c r="P2823" s="598" t="s">
        <v>19634</v>
      </c>
      <c r="Q2823" s="698">
        <v>4</v>
      </c>
      <c r="R2823" s="570" t="s">
        <v>19623</v>
      </c>
      <c r="S2823" s="570" t="s">
        <v>19623</v>
      </c>
      <c r="T2823" s="570"/>
      <c r="U2823" s="570" t="s">
        <v>19623</v>
      </c>
      <c r="V2823" s="570"/>
      <c r="W2823" s="570"/>
      <c r="X2823" s="572"/>
    </row>
    <row r="2824" spans="1:24" s="573" customFormat="1" ht="13.5" hidden="1" customHeight="1" outlineLevel="1">
      <c r="A2824" s="710"/>
      <c r="B2824" s="591" t="s">
        <v>20276</v>
      </c>
      <c r="C2824" s="652" t="s">
        <v>20277</v>
      </c>
      <c r="D2824" s="565" t="s">
        <v>20278</v>
      </c>
      <c r="E2824" s="593" t="s">
        <v>20279</v>
      </c>
      <c r="F2824" s="567" t="s">
        <v>20280</v>
      </c>
      <c r="G2824" s="591" t="s">
        <v>2690</v>
      </c>
      <c r="H2824" s="565" t="s">
        <v>2690</v>
      </c>
      <c r="I2824" s="565"/>
      <c r="J2824" s="591" t="s">
        <v>2690</v>
      </c>
      <c r="K2824" s="565" t="s">
        <v>2690</v>
      </c>
      <c r="L2824" s="565" t="s">
        <v>2690</v>
      </c>
      <c r="M2824" s="565"/>
      <c r="N2824" s="565" t="s">
        <v>2690</v>
      </c>
      <c r="O2824" s="565" t="s">
        <v>20217</v>
      </c>
      <c r="P2824" s="598" t="s">
        <v>19634</v>
      </c>
      <c r="Q2824" s="702">
        <v>5</v>
      </c>
      <c r="R2824" s="570" t="s">
        <v>19623</v>
      </c>
      <c r="S2824" s="570" t="s">
        <v>19623</v>
      </c>
      <c r="T2824" s="570"/>
      <c r="U2824" s="570" t="s">
        <v>19623</v>
      </c>
      <c r="V2824" s="570"/>
      <c r="W2824" s="570"/>
      <c r="X2824" s="572"/>
    </row>
    <row r="2825" spans="1:24" s="573" customFormat="1" ht="13.5" hidden="1" customHeight="1" outlineLevel="1">
      <c r="A2825" s="710"/>
      <c r="B2825" s="591" t="s">
        <v>20281</v>
      </c>
      <c r="C2825" s="652" t="s">
        <v>20282</v>
      </c>
      <c r="D2825" s="565" t="s">
        <v>20281</v>
      </c>
      <c r="E2825" s="593" t="s">
        <v>20283</v>
      </c>
      <c r="F2825" s="567" t="s">
        <v>20284</v>
      </c>
      <c r="G2825" s="565" t="s">
        <v>2690</v>
      </c>
      <c r="H2825" s="565" t="s">
        <v>2690</v>
      </c>
      <c r="I2825" s="565"/>
      <c r="J2825" s="565" t="s">
        <v>2690</v>
      </c>
      <c r="K2825" s="565" t="s">
        <v>2690</v>
      </c>
      <c r="L2825" s="565" t="s">
        <v>2690</v>
      </c>
      <c r="M2825" s="565"/>
      <c r="N2825" s="565" t="s">
        <v>2690</v>
      </c>
      <c r="O2825" s="565" t="s">
        <v>20217</v>
      </c>
      <c r="P2825" s="598" t="s">
        <v>19634</v>
      </c>
      <c r="Q2825" s="702">
        <v>11</v>
      </c>
      <c r="R2825" s="570" t="s">
        <v>19623</v>
      </c>
      <c r="S2825" s="570" t="s">
        <v>19623</v>
      </c>
      <c r="T2825" s="570"/>
      <c r="U2825" s="570" t="s">
        <v>19623</v>
      </c>
      <c r="V2825" s="570"/>
      <c r="W2825" s="570"/>
      <c r="X2825" s="572"/>
    </row>
    <row r="2826" spans="1:24" s="573" customFormat="1" ht="13.5" hidden="1" customHeight="1" outlineLevel="1">
      <c r="A2826" s="710"/>
      <c r="B2826" s="591" t="s">
        <v>20285</v>
      </c>
      <c r="C2826" s="711" t="s">
        <v>20286</v>
      </c>
      <c r="D2826" s="712"/>
      <c r="E2826" s="713" t="s">
        <v>20287</v>
      </c>
      <c r="F2826" s="714" t="s">
        <v>20288</v>
      </c>
      <c r="G2826" s="591"/>
      <c r="H2826" s="591"/>
      <c r="I2826" s="591"/>
      <c r="J2826" s="591"/>
      <c r="K2826" s="565" t="s">
        <v>2690</v>
      </c>
      <c r="L2826" s="591"/>
      <c r="M2826" s="591"/>
      <c r="N2826" s="591"/>
      <c r="O2826" s="591" t="s">
        <v>20079</v>
      </c>
      <c r="P2826" s="598" t="s">
        <v>19634</v>
      </c>
      <c r="Q2826" s="643" t="s">
        <v>20289</v>
      </c>
      <c r="R2826" s="570"/>
      <c r="S2826" s="570"/>
      <c r="T2826" s="570"/>
      <c r="U2826" s="570"/>
      <c r="V2826" s="570"/>
      <c r="W2826" s="570"/>
      <c r="X2826" s="570"/>
    </row>
    <row r="2827" spans="1:24" s="573" customFormat="1" ht="13.5" hidden="1" customHeight="1" outlineLevel="1">
      <c r="A2827" s="710"/>
      <c r="B2827" s="591" t="s">
        <v>20290</v>
      </c>
      <c r="C2827" s="711" t="s">
        <v>20291</v>
      </c>
      <c r="D2827" s="712"/>
      <c r="E2827" s="713" t="s">
        <v>20287</v>
      </c>
      <c r="F2827" s="714" t="s">
        <v>20288</v>
      </c>
      <c r="G2827" s="591"/>
      <c r="H2827" s="591"/>
      <c r="I2827" s="591"/>
      <c r="J2827" s="591"/>
      <c r="K2827" s="565" t="s">
        <v>2690</v>
      </c>
      <c r="L2827" s="591"/>
      <c r="M2827" s="591"/>
      <c r="N2827" s="591"/>
      <c r="O2827" s="591" t="s">
        <v>19655</v>
      </c>
      <c r="P2827" s="598" t="s">
        <v>19634</v>
      </c>
      <c r="Q2827" s="643" t="s">
        <v>2629</v>
      </c>
      <c r="R2827" s="570"/>
      <c r="S2827" s="570"/>
      <c r="T2827" s="570"/>
      <c r="U2827" s="570"/>
      <c r="V2827" s="570"/>
      <c r="W2827" s="570"/>
      <c r="X2827" s="570"/>
    </row>
    <row r="2828" spans="1:24" s="573" customFormat="1" ht="13.5" hidden="1" customHeight="1" outlineLevel="1">
      <c r="A2828" s="710"/>
      <c r="B2828" s="591" t="s">
        <v>20292</v>
      </c>
      <c r="C2828" s="564" t="s">
        <v>20293</v>
      </c>
      <c r="D2828" s="565" t="s">
        <v>20294</v>
      </c>
      <c r="E2828" s="593" t="s">
        <v>19606</v>
      </c>
      <c r="F2828" s="567"/>
      <c r="G2828" s="565"/>
      <c r="H2828" s="565"/>
      <c r="I2828" s="565"/>
      <c r="J2828" s="565"/>
      <c r="K2828" s="565" t="s">
        <v>2690</v>
      </c>
      <c r="L2828" s="565"/>
      <c r="M2828" s="565"/>
      <c r="N2828" s="565"/>
      <c r="O2828" s="565" t="s">
        <v>19692</v>
      </c>
      <c r="P2828" s="565"/>
      <c r="Q2828" s="698" t="s">
        <v>20295</v>
      </c>
      <c r="R2828" s="570"/>
      <c r="S2828" s="570"/>
      <c r="T2828" s="570"/>
      <c r="U2828" s="570"/>
      <c r="V2828" s="570"/>
      <c r="W2828" s="570"/>
      <c r="X2828" s="570"/>
    </row>
    <row r="2829" spans="1:24" s="573" customFormat="1" ht="13.5" hidden="1" customHeight="1" outlineLevel="1" thickBot="1">
      <c r="A2829" s="715"/>
      <c r="B2829" s="603" t="s">
        <v>20296</v>
      </c>
      <c r="C2829" s="648" t="s">
        <v>20297</v>
      </c>
      <c r="D2829" s="577" t="s">
        <v>20298</v>
      </c>
      <c r="E2829" s="605" t="s">
        <v>20299</v>
      </c>
      <c r="F2829" s="579"/>
      <c r="G2829" s="577"/>
      <c r="H2829" s="577"/>
      <c r="I2829" s="577"/>
      <c r="J2829" s="577"/>
      <c r="K2829" s="577" t="s">
        <v>2690</v>
      </c>
      <c r="L2829" s="577"/>
      <c r="M2829" s="577"/>
      <c r="N2829" s="577"/>
      <c r="O2829" s="577" t="s">
        <v>19641</v>
      </c>
      <c r="P2829" s="577"/>
      <c r="Q2829" s="716" t="s">
        <v>20300</v>
      </c>
      <c r="R2829" s="582"/>
      <c r="S2829" s="582"/>
      <c r="T2829" s="582"/>
      <c r="U2829" s="582"/>
      <c r="V2829" s="582"/>
      <c r="W2829" s="582"/>
      <c r="X2829" s="582"/>
    </row>
    <row r="2830" spans="1:24" s="573" customFormat="1" ht="13.5" hidden="1" customHeight="1" outlineLevel="1" thickBot="1">
      <c r="A2830" s="717"/>
      <c r="B2830" s="686" t="s">
        <v>20301</v>
      </c>
      <c r="C2830" s="687"/>
      <c r="D2830" s="688"/>
      <c r="E2830" s="689"/>
      <c r="F2830" s="690"/>
      <c r="G2830" s="690"/>
      <c r="H2830" s="690"/>
      <c r="I2830" s="690"/>
      <c r="J2830" s="690"/>
      <c r="K2830" s="690" t="s">
        <v>2690</v>
      </c>
      <c r="L2830" s="690"/>
      <c r="M2830" s="690"/>
      <c r="N2830" s="690" t="s">
        <v>2690</v>
      </c>
      <c r="O2830" s="690"/>
      <c r="P2830" s="690"/>
      <c r="Q2830" s="689"/>
      <c r="R2830" s="689"/>
      <c r="S2830" s="689"/>
      <c r="T2830" s="689"/>
      <c r="U2830" s="689"/>
      <c r="V2830" s="689"/>
      <c r="W2830" s="691"/>
      <c r="X2830" s="692"/>
    </row>
    <row r="2831" spans="1:24" s="573" customFormat="1" ht="13.5" hidden="1" customHeight="1" outlineLevel="1">
      <c r="A2831" s="718"/>
      <c r="B2831" s="591" t="s">
        <v>20302</v>
      </c>
      <c r="C2831" s="592" t="s">
        <v>20303</v>
      </c>
      <c r="D2831" s="565" t="s">
        <v>20304</v>
      </c>
      <c r="E2831" s="593" t="s">
        <v>19733</v>
      </c>
      <c r="F2831" s="565"/>
      <c r="G2831" s="565"/>
      <c r="H2831" s="565"/>
      <c r="I2831" s="565"/>
      <c r="J2831" s="565"/>
      <c r="K2831" s="565" t="s">
        <v>2690</v>
      </c>
      <c r="L2831" s="565"/>
      <c r="M2831" s="565"/>
      <c r="N2831" s="565" t="s">
        <v>2690</v>
      </c>
      <c r="O2831" s="565" t="s">
        <v>19702</v>
      </c>
      <c r="P2831" s="598" t="s">
        <v>20305</v>
      </c>
      <c r="Q2831" s="569" t="s">
        <v>20306</v>
      </c>
      <c r="R2831" s="570"/>
      <c r="S2831" s="570"/>
      <c r="T2831" s="570"/>
      <c r="U2831" s="570"/>
      <c r="V2831" s="570"/>
      <c r="W2831" s="570"/>
      <c r="X2831" s="570"/>
    </row>
    <row r="2832" spans="1:24" s="573" customFormat="1" ht="13.5" hidden="1" customHeight="1" outlineLevel="1">
      <c r="A2832" s="718"/>
      <c r="B2832" s="591" t="s">
        <v>20307</v>
      </c>
      <c r="C2832" s="592" t="s">
        <v>20308</v>
      </c>
      <c r="D2832" s="565" t="s">
        <v>20309</v>
      </c>
      <c r="E2832" s="593" t="s">
        <v>19733</v>
      </c>
      <c r="F2832" s="565"/>
      <c r="G2832" s="565"/>
      <c r="H2832" s="565"/>
      <c r="I2832" s="565"/>
      <c r="J2832" s="565"/>
      <c r="K2832" s="565" t="s">
        <v>2690</v>
      </c>
      <c r="L2832" s="565"/>
      <c r="M2832" s="565"/>
      <c r="N2832" s="565" t="s">
        <v>2690</v>
      </c>
      <c r="O2832" s="565" t="s">
        <v>19702</v>
      </c>
      <c r="P2832" s="598" t="s">
        <v>20305</v>
      </c>
      <c r="Q2832" s="569" t="s">
        <v>20306</v>
      </c>
      <c r="R2832" s="570"/>
      <c r="S2832" s="570"/>
      <c r="T2832" s="570"/>
      <c r="U2832" s="570"/>
      <c r="V2832" s="570"/>
      <c r="W2832" s="570"/>
      <c r="X2832" s="570"/>
    </row>
    <row r="2833" spans="1:24" s="573" customFormat="1" ht="13.5" hidden="1" customHeight="1" outlineLevel="1">
      <c r="A2833" s="718"/>
      <c r="B2833" s="591" t="s">
        <v>20310</v>
      </c>
      <c r="C2833" s="592" t="s">
        <v>20311</v>
      </c>
      <c r="D2833" s="565" t="s">
        <v>20312</v>
      </c>
      <c r="E2833" s="593" t="s">
        <v>20313</v>
      </c>
      <c r="F2833" s="565"/>
      <c r="G2833" s="565"/>
      <c r="H2833" s="565"/>
      <c r="I2833" s="565"/>
      <c r="J2833" s="565"/>
      <c r="K2833" s="565" t="s">
        <v>2690</v>
      </c>
      <c r="L2833" s="565"/>
      <c r="M2833" s="565"/>
      <c r="N2833" s="565" t="s">
        <v>2690</v>
      </c>
      <c r="O2833" s="565" t="s">
        <v>19655</v>
      </c>
      <c r="P2833" s="598" t="s">
        <v>20305</v>
      </c>
      <c r="Q2833" s="593" t="s">
        <v>5752</v>
      </c>
      <c r="R2833" s="570"/>
      <c r="S2833" s="570"/>
      <c r="T2833" s="570"/>
      <c r="U2833" s="570"/>
      <c r="V2833" s="570"/>
      <c r="W2833" s="570"/>
      <c r="X2833" s="570"/>
    </row>
    <row r="2834" spans="1:24" s="573" customFormat="1" ht="13.5" hidden="1" customHeight="1" outlineLevel="1">
      <c r="A2834" s="718"/>
      <c r="B2834" s="591" t="s">
        <v>2086</v>
      </c>
      <c r="C2834" s="592" t="s">
        <v>20314</v>
      </c>
      <c r="D2834" s="565" t="s">
        <v>20315</v>
      </c>
      <c r="E2834" s="598" t="s">
        <v>20316</v>
      </c>
      <c r="F2834" s="565"/>
      <c r="G2834" s="565"/>
      <c r="H2834" s="565"/>
      <c r="I2834" s="565"/>
      <c r="J2834" s="565"/>
      <c r="K2834" s="565" t="s">
        <v>2690</v>
      </c>
      <c r="L2834" s="565"/>
      <c r="M2834" s="565"/>
      <c r="N2834" s="565" t="s">
        <v>2690</v>
      </c>
      <c r="O2834" s="596" t="s">
        <v>19655</v>
      </c>
      <c r="P2834" s="598" t="s">
        <v>20305</v>
      </c>
      <c r="Q2834" s="594" t="s">
        <v>5752</v>
      </c>
      <c r="R2834" s="570"/>
      <c r="S2834" s="570"/>
      <c r="T2834" s="570"/>
      <c r="U2834" s="570"/>
      <c r="V2834" s="570"/>
      <c r="W2834" s="570"/>
      <c r="X2834" s="570"/>
    </row>
    <row r="2835" spans="1:24" s="573" customFormat="1" ht="13.5" hidden="1" customHeight="1" outlineLevel="1">
      <c r="A2835" s="718"/>
      <c r="B2835" s="591" t="s">
        <v>19566</v>
      </c>
      <c r="C2835" s="592" t="s">
        <v>20317</v>
      </c>
      <c r="D2835" s="565" t="s">
        <v>20318</v>
      </c>
      <c r="E2835" s="598" t="s">
        <v>20319</v>
      </c>
      <c r="F2835" s="565"/>
      <c r="G2835" s="565"/>
      <c r="H2835" s="565"/>
      <c r="I2835" s="565"/>
      <c r="J2835" s="565"/>
      <c r="K2835" s="565" t="s">
        <v>2690</v>
      </c>
      <c r="L2835" s="565"/>
      <c r="M2835" s="565"/>
      <c r="N2835" s="565" t="s">
        <v>2690</v>
      </c>
      <c r="O2835" s="596" t="s">
        <v>19655</v>
      </c>
      <c r="P2835" s="598" t="s">
        <v>20305</v>
      </c>
      <c r="Q2835" s="594" t="s">
        <v>5752</v>
      </c>
      <c r="R2835" s="570"/>
      <c r="S2835" s="570"/>
      <c r="T2835" s="570"/>
      <c r="U2835" s="570"/>
      <c r="V2835" s="570"/>
      <c r="W2835" s="570"/>
      <c r="X2835" s="570"/>
    </row>
    <row r="2836" spans="1:24" s="573" customFormat="1" ht="13.5" hidden="1" customHeight="1" outlineLevel="1">
      <c r="A2836" s="718"/>
      <c r="B2836" s="591" t="s">
        <v>865</v>
      </c>
      <c r="C2836" s="592" t="s">
        <v>20320</v>
      </c>
      <c r="D2836" s="565" t="s">
        <v>20321</v>
      </c>
      <c r="E2836" s="598" t="s">
        <v>20319</v>
      </c>
      <c r="F2836" s="565"/>
      <c r="G2836" s="565"/>
      <c r="H2836" s="565"/>
      <c r="I2836" s="565"/>
      <c r="J2836" s="565"/>
      <c r="K2836" s="565" t="s">
        <v>2690</v>
      </c>
      <c r="L2836" s="565"/>
      <c r="M2836" s="565"/>
      <c r="N2836" s="565" t="s">
        <v>2690</v>
      </c>
      <c r="O2836" s="596" t="s">
        <v>19655</v>
      </c>
      <c r="P2836" s="598" t="s">
        <v>20305</v>
      </c>
      <c r="Q2836" s="594" t="s">
        <v>5752</v>
      </c>
      <c r="R2836" s="570"/>
      <c r="S2836" s="570"/>
      <c r="T2836" s="570"/>
      <c r="U2836" s="570"/>
      <c r="V2836" s="570"/>
      <c r="W2836" s="570"/>
      <c r="X2836" s="570"/>
    </row>
    <row r="2837" spans="1:24" s="573" customFormat="1" ht="13.5" hidden="1" customHeight="1" outlineLevel="1">
      <c r="A2837" s="718"/>
      <c r="B2837" s="591" t="s">
        <v>2087</v>
      </c>
      <c r="C2837" s="592" t="s">
        <v>20322</v>
      </c>
      <c r="D2837" s="565" t="s">
        <v>20323</v>
      </c>
      <c r="E2837" s="598" t="s">
        <v>20319</v>
      </c>
      <c r="F2837" s="565"/>
      <c r="G2837" s="565"/>
      <c r="H2837" s="565"/>
      <c r="I2837" s="565"/>
      <c r="J2837" s="565"/>
      <c r="K2837" s="565" t="s">
        <v>2690</v>
      </c>
      <c r="L2837" s="565"/>
      <c r="M2837" s="565"/>
      <c r="N2837" s="565" t="s">
        <v>2690</v>
      </c>
      <c r="O2837" s="596" t="s">
        <v>19655</v>
      </c>
      <c r="P2837" s="598" t="s">
        <v>20305</v>
      </c>
      <c r="Q2837" s="594" t="s">
        <v>5752</v>
      </c>
      <c r="R2837" s="570"/>
      <c r="S2837" s="570"/>
      <c r="T2837" s="570"/>
      <c r="U2837" s="570"/>
      <c r="V2837" s="570"/>
      <c r="W2837" s="570"/>
      <c r="X2837" s="570"/>
    </row>
    <row r="2838" spans="1:24" s="573" customFormat="1" ht="13.5" hidden="1" customHeight="1" outlineLevel="1">
      <c r="A2838" s="718"/>
      <c r="B2838" s="591" t="s">
        <v>324</v>
      </c>
      <c r="C2838" s="592" t="s">
        <v>20324</v>
      </c>
      <c r="D2838" s="565" t="s">
        <v>20325</v>
      </c>
      <c r="E2838" s="598" t="s">
        <v>20319</v>
      </c>
      <c r="F2838" s="565"/>
      <c r="G2838" s="565"/>
      <c r="H2838" s="565"/>
      <c r="I2838" s="565"/>
      <c r="J2838" s="565"/>
      <c r="K2838" s="565" t="s">
        <v>2690</v>
      </c>
      <c r="L2838" s="565"/>
      <c r="M2838" s="565"/>
      <c r="N2838" s="565" t="s">
        <v>2690</v>
      </c>
      <c r="O2838" s="596" t="s">
        <v>19655</v>
      </c>
      <c r="P2838" s="598" t="s">
        <v>20305</v>
      </c>
      <c r="Q2838" s="594" t="s">
        <v>5752</v>
      </c>
      <c r="R2838" s="570"/>
      <c r="S2838" s="570"/>
      <c r="T2838" s="570"/>
      <c r="U2838" s="570"/>
      <c r="V2838" s="570"/>
      <c r="W2838" s="570"/>
      <c r="X2838" s="570"/>
    </row>
    <row r="2839" spans="1:24" s="573" customFormat="1" ht="13.5" hidden="1" customHeight="1" outlineLevel="1">
      <c r="A2839" s="718"/>
      <c r="B2839" s="591" t="s">
        <v>2507</v>
      </c>
      <c r="C2839" s="592" t="s">
        <v>20326</v>
      </c>
      <c r="D2839" s="565" t="s">
        <v>20327</v>
      </c>
      <c r="E2839" s="598" t="s">
        <v>20319</v>
      </c>
      <c r="F2839" s="565"/>
      <c r="G2839" s="565"/>
      <c r="H2839" s="565"/>
      <c r="I2839" s="565"/>
      <c r="J2839" s="565"/>
      <c r="K2839" s="565" t="s">
        <v>2690</v>
      </c>
      <c r="L2839" s="565"/>
      <c r="M2839" s="565"/>
      <c r="N2839" s="565" t="s">
        <v>2690</v>
      </c>
      <c r="O2839" s="596" t="s">
        <v>19655</v>
      </c>
      <c r="P2839" s="598" t="s">
        <v>20305</v>
      </c>
      <c r="Q2839" s="594" t="s">
        <v>5752</v>
      </c>
      <c r="R2839" s="570"/>
      <c r="S2839" s="570"/>
      <c r="T2839" s="570"/>
      <c r="U2839" s="570"/>
      <c r="V2839" s="570"/>
      <c r="W2839" s="570"/>
      <c r="X2839" s="570"/>
    </row>
    <row r="2840" spans="1:24" s="573" customFormat="1" ht="13.5" hidden="1" customHeight="1" outlineLevel="1">
      <c r="A2840" s="718"/>
      <c r="B2840" s="591" t="s">
        <v>19567</v>
      </c>
      <c r="C2840" s="592" t="s">
        <v>20328</v>
      </c>
      <c r="D2840" s="565" t="s">
        <v>20329</v>
      </c>
      <c r="E2840" s="598" t="s">
        <v>20319</v>
      </c>
      <c r="F2840" s="719"/>
      <c r="G2840" s="565"/>
      <c r="H2840" s="565"/>
      <c r="I2840" s="565"/>
      <c r="J2840" s="565"/>
      <c r="K2840" s="565" t="s">
        <v>2690</v>
      </c>
      <c r="L2840" s="565"/>
      <c r="M2840" s="565"/>
      <c r="N2840" s="565" t="s">
        <v>2690</v>
      </c>
      <c r="O2840" s="596" t="s">
        <v>19655</v>
      </c>
      <c r="P2840" s="598" t="s">
        <v>20305</v>
      </c>
      <c r="Q2840" s="594" t="s">
        <v>5752</v>
      </c>
      <c r="R2840" s="570"/>
      <c r="S2840" s="570"/>
      <c r="T2840" s="570"/>
      <c r="U2840" s="570"/>
      <c r="V2840" s="570"/>
      <c r="W2840" s="570"/>
      <c r="X2840" s="570"/>
    </row>
    <row r="2841" spans="1:24" s="573" customFormat="1" ht="13.5" hidden="1" customHeight="1" outlineLevel="1" thickBot="1">
      <c r="A2841" s="720"/>
      <c r="B2841" s="603" t="s">
        <v>19568</v>
      </c>
      <c r="C2841" s="624" t="s">
        <v>20330</v>
      </c>
      <c r="D2841" s="577" t="s">
        <v>20331</v>
      </c>
      <c r="E2841" s="577" t="s">
        <v>20319</v>
      </c>
      <c r="F2841" s="577"/>
      <c r="G2841" s="577"/>
      <c r="H2841" s="577"/>
      <c r="I2841" s="577"/>
      <c r="J2841" s="577"/>
      <c r="K2841" s="577" t="s">
        <v>2690</v>
      </c>
      <c r="L2841" s="577"/>
      <c r="M2841" s="577"/>
      <c r="N2841" s="577" t="s">
        <v>2690</v>
      </c>
      <c r="O2841" s="603" t="s">
        <v>19655</v>
      </c>
      <c r="P2841" s="577" t="s">
        <v>20305</v>
      </c>
      <c r="Q2841" s="670" t="s">
        <v>5752</v>
      </c>
      <c r="R2841" s="582"/>
      <c r="S2841" s="582"/>
      <c r="T2841" s="582"/>
      <c r="U2841" s="582"/>
      <c r="V2841" s="582"/>
      <c r="W2841" s="582"/>
      <c r="X2841" s="582"/>
    </row>
    <row r="2842" spans="1:24" s="573" customFormat="1" ht="13.5" hidden="1" customHeight="1" outlineLevel="1" thickBot="1">
      <c r="A2842" s="721"/>
      <c r="B2842" s="686" t="s">
        <v>1306</v>
      </c>
      <c r="C2842" s="687"/>
      <c r="D2842" s="688"/>
      <c r="E2842" s="689"/>
      <c r="F2842" s="690"/>
      <c r="G2842" s="690" t="s">
        <v>2690</v>
      </c>
      <c r="H2842" s="690" t="s">
        <v>2690</v>
      </c>
      <c r="I2842" s="690"/>
      <c r="J2842" s="690" t="s">
        <v>2690</v>
      </c>
      <c r="K2842" s="690" t="s">
        <v>2690</v>
      </c>
      <c r="L2842" s="690" t="s">
        <v>2690</v>
      </c>
      <c r="M2842" s="690" t="s">
        <v>2690</v>
      </c>
      <c r="N2842" s="690" t="s">
        <v>2690</v>
      </c>
      <c r="O2842" s="690"/>
      <c r="P2842" s="690"/>
      <c r="Q2842" s="722"/>
      <c r="R2842" s="722"/>
      <c r="S2842" s="722"/>
      <c r="T2842" s="722"/>
      <c r="U2842" s="722"/>
      <c r="V2842" s="722"/>
      <c r="W2842" s="723"/>
      <c r="X2842" s="724"/>
    </row>
    <row r="2843" spans="1:24" s="573" customFormat="1" ht="13.5" hidden="1" customHeight="1" outlineLevel="1">
      <c r="A2843" s="725"/>
      <c r="B2843" s="591" t="s">
        <v>1306</v>
      </c>
      <c r="C2843" s="592" t="s">
        <v>20332</v>
      </c>
      <c r="D2843" s="565" t="s">
        <v>20333</v>
      </c>
      <c r="E2843" s="593" t="s">
        <v>20334</v>
      </c>
      <c r="F2843" s="567" t="s">
        <v>20041</v>
      </c>
      <c r="G2843" s="565"/>
      <c r="H2843" s="565"/>
      <c r="I2843" s="565"/>
      <c r="J2843" s="565"/>
      <c r="K2843" s="565" t="s">
        <v>2690</v>
      </c>
      <c r="L2843" s="565" t="s">
        <v>2690</v>
      </c>
      <c r="M2843" s="565"/>
      <c r="N2843" s="565" t="s">
        <v>2690</v>
      </c>
      <c r="O2843" s="565" t="s">
        <v>19641</v>
      </c>
      <c r="P2843" s="598" t="s">
        <v>19634</v>
      </c>
      <c r="Q2843" s="594" t="s">
        <v>20335</v>
      </c>
      <c r="R2843" s="570"/>
      <c r="S2843" s="570"/>
      <c r="T2843" s="570"/>
      <c r="U2843" s="570"/>
      <c r="V2843" s="570"/>
      <c r="W2843" s="570"/>
      <c r="X2843" s="570"/>
    </row>
    <row r="2844" spans="1:24" s="573" customFormat="1" ht="13.5" hidden="1" customHeight="1" outlineLevel="1">
      <c r="A2844" s="725"/>
      <c r="B2844" s="591" t="s">
        <v>20336</v>
      </c>
      <c r="C2844" s="592" t="s">
        <v>2464</v>
      </c>
      <c r="D2844" s="565" t="s">
        <v>20337</v>
      </c>
      <c r="E2844" s="593" t="s">
        <v>20338</v>
      </c>
      <c r="F2844" s="567" t="s">
        <v>20339</v>
      </c>
      <c r="G2844" s="565"/>
      <c r="H2844" s="565"/>
      <c r="I2844" s="565"/>
      <c r="J2844" s="565"/>
      <c r="K2844" s="565"/>
      <c r="L2844" s="565"/>
      <c r="M2844" s="565" t="s">
        <v>2690</v>
      </c>
      <c r="N2844" s="565"/>
      <c r="O2844" s="565" t="s">
        <v>19721</v>
      </c>
      <c r="P2844" s="598" t="s">
        <v>19634</v>
      </c>
      <c r="Q2844" s="594"/>
      <c r="R2844" s="570"/>
      <c r="S2844" s="570"/>
      <c r="T2844" s="570"/>
      <c r="U2844" s="570"/>
      <c r="V2844" s="570" t="s">
        <v>19609</v>
      </c>
      <c r="W2844" s="570"/>
      <c r="X2844" s="570"/>
    </row>
    <row r="2845" spans="1:24" s="573" customFormat="1" ht="13.5" hidden="1" customHeight="1" outlineLevel="1">
      <c r="A2845" s="725"/>
      <c r="B2845" s="591" t="s">
        <v>20340</v>
      </c>
      <c r="C2845" s="592" t="s">
        <v>20341</v>
      </c>
      <c r="D2845" s="565" t="s">
        <v>20342</v>
      </c>
      <c r="E2845" s="566" t="s">
        <v>19707</v>
      </c>
      <c r="F2845" s="613" t="s">
        <v>19707</v>
      </c>
      <c r="G2845" s="565" t="s">
        <v>2690</v>
      </c>
      <c r="H2845" s="565" t="s">
        <v>2690</v>
      </c>
      <c r="I2845" s="565"/>
      <c r="J2845" s="565" t="s">
        <v>2690</v>
      </c>
      <c r="K2845" s="565"/>
      <c r="L2845" s="565"/>
      <c r="M2845" s="565" t="s">
        <v>2690</v>
      </c>
      <c r="N2845" s="565"/>
      <c r="O2845" s="565" t="s">
        <v>19668</v>
      </c>
      <c r="P2845" s="598" t="s">
        <v>19634</v>
      </c>
      <c r="Q2845" s="643">
        <v>90152</v>
      </c>
      <c r="R2845" s="570" t="s">
        <v>19623</v>
      </c>
      <c r="S2845" s="570" t="s">
        <v>19623</v>
      </c>
      <c r="T2845" s="570"/>
      <c r="U2845" s="570" t="s">
        <v>19623</v>
      </c>
      <c r="V2845" s="570" t="s">
        <v>19623</v>
      </c>
      <c r="W2845" s="570"/>
      <c r="X2845" s="570"/>
    </row>
    <row r="2846" spans="1:24" s="573" customFormat="1" ht="13.5" hidden="1" customHeight="1" outlineLevel="1">
      <c r="A2846" s="725"/>
      <c r="B2846" s="591" t="s">
        <v>20343</v>
      </c>
      <c r="C2846" s="592" t="s">
        <v>2464</v>
      </c>
      <c r="D2846" s="565" t="s">
        <v>20344</v>
      </c>
      <c r="E2846" s="566" t="s">
        <v>19707</v>
      </c>
      <c r="F2846" s="613" t="s">
        <v>19707</v>
      </c>
      <c r="G2846" s="565"/>
      <c r="H2846" s="565"/>
      <c r="I2846" s="565"/>
      <c r="J2846" s="565"/>
      <c r="K2846" s="565"/>
      <c r="L2846" s="565"/>
      <c r="M2846" s="565" t="s">
        <v>2690</v>
      </c>
      <c r="N2846" s="565"/>
      <c r="O2846" s="565" t="s">
        <v>19668</v>
      </c>
      <c r="P2846" s="598" t="s">
        <v>19634</v>
      </c>
      <c r="Q2846" s="643"/>
      <c r="R2846" s="570"/>
      <c r="S2846" s="570"/>
      <c r="T2846" s="570"/>
      <c r="U2846" s="570"/>
      <c r="V2846" s="570" t="s">
        <v>19623</v>
      </c>
      <c r="W2846" s="570"/>
      <c r="X2846" s="570"/>
    </row>
    <row r="2847" spans="1:24" s="573" customFormat="1" ht="13.5" hidden="1" customHeight="1" outlineLevel="1">
      <c r="A2847" s="725"/>
      <c r="B2847" s="591" t="s">
        <v>20345</v>
      </c>
      <c r="C2847" s="592" t="s">
        <v>20346</v>
      </c>
      <c r="D2847" s="565" t="s">
        <v>20347</v>
      </c>
      <c r="E2847" s="643" t="s">
        <v>20569</v>
      </c>
      <c r="F2847" s="567" t="s">
        <v>19716</v>
      </c>
      <c r="G2847" s="565" t="s">
        <v>2690</v>
      </c>
      <c r="H2847" s="565" t="s">
        <v>2690</v>
      </c>
      <c r="I2847" s="565"/>
      <c r="J2847" s="565" t="s">
        <v>2690</v>
      </c>
      <c r="K2847" s="565"/>
      <c r="L2847" s="565"/>
      <c r="M2847" s="565"/>
      <c r="N2847" s="565"/>
      <c r="O2847" s="565" t="s">
        <v>19717</v>
      </c>
      <c r="P2847" s="598" t="s">
        <v>19634</v>
      </c>
      <c r="Q2847" s="643"/>
      <c r="R2847" s="570" t="s">
        <v>19623</v>
      </c>
      <c r="S2847" s="570" t="s">
        <v>19623</v>
      </c>
      <c r="T2847" s="570"/>
      <c r="U2847" s="570" t="s">
        <v>19623</v>
      </c>
      <c r="V2847" s="570"/>
      <c r="W2847" s="570"/>
      <c r="X2847" s="570"/>
    </row>
    <row r="2848" spans="1:24" s="573" customFormat="1" ht="22.95" hidden="1" customHeight="1" outlineLevel="1">
      <c r="A2848" s="725"/>
      <c r="B2848" s="591" t="s">
        <v>20348</v>
      </c>
      <c r="C2848" s="592" t="s">
        <v>2464</v>
      </c>
      <c r="D2848" s="565" t="s">
        <v>20349</v>
      </c>
      <c r="E2848" s="643" t="s">
        <v>19890</v>
      </c>
      <c r="F2848" s="567" t="s">
        <v>19891</v>
      </c>
      <c r="G2848" s="565"/>
      <c r="H2848" s="565"/>
      <c r="I2848" s="565"/>
      <c r="J2848" s="565"/>
      <c r="K2848" s="565"/>
      <c r="L2848" s="565"/>
      <c r="M2848" s="565" t="s">
        <v>2690</v>
      </c>
      <c r="N2848" s="565"/>
      <c r="O2848" s="565" t="s">
        <v>19655</v>
      </c>
      <c r="P2848" s="598" t="s">
        <v>19634</v>
      </c>
      <c r="Q2848" s="643" t="s">
        <v>2557</v>
      </c>
      <c r="R2848" s="570"/>
      <c r="S2848" s="570"/>
      <c r="T2848" s="570"/>
      <c r="U2848" s="570"/>
      <c r="V2848" s="570" t="s">
        <v>19609</v>
      </c>
      <c r="W2848" s="570"/>
      <c r="X2848" s="570"/>
    </row>
    <row r="2849" spans="1:24" s="573" customFormat="1" ht="13.5" hidden="1" customHeight="1" outlineLevel="1" thickBot="1">
      <c r="A2849" s="726"/>
      <c r="B2849" s="603" t="s">
        <v>20350</v>
      </c>
      <c r="C2849" s="624" t="s">
        <v>2464</v>
      </c>
      <c r="D2849" s="577" t="s">
        <v>20351</v>
      </c>
      <c r="E2849" s="577" t="s">
        <v>20352</v>
      </c>
      <c r="F2849" s="579" t="s">
        <v>20353</v>
      </c>
      <c r="G2849" s="727"/>
      <c r="H2849" s="577"/>
      <c r="I2849" s="577"/>
      <c r="J2849" s="727"/>
      <c r="K2849" s="577"/>
      <c r="L2849" s="577"/>
      <c r="M2849" s="577" t="s">
        <v>2690</v>
      </c>
      <c r="N2849" s="577"/>
      <c r="O2849" s="603" t="s">
        <v>19721</v>
      </c>
      <c r="P2849" s="577" t="s">
        <v>19634</v>
      </c>
      <c r="Q2849" s="577"/>
      <c r="R2849" s="582"/>
      <c r="S2849" s="582"/>
      <c r="T2849" s="582"/>
      <c r="U2849" s="582"/>
      <c r="V2849" s="582" t="s">
        <v>19609</v>
      </c>
      <c r="W2849" s="582"/>
      <c r="X2849" s="582"/>
    </row>
    <row r="2850" spans="1:24" s="573" customFormat="1" ht="13.5" hidden="1" customHeight="1" outlineLevel="1" thickBot="1">
      <c r="A2850" s="721"/>
      <c r="B2850" s="686" t="s">
        <v>20354</v>
      </c>
      <c r="C2850" s="728"/>
      <c r="D2850" s="690"/>
      <c r="E2850" s="690"/>
      <c r="F2850" s="729"/>
      <c r="G2850" s="730" t="s">
        <v>2690</v>
      </c>
      <c r="H2850" s="690" t="s">
        <v>2690</v>
      </c>
      <c r="I2850" s="690"/>
      <c r="J2850" s="730" t="s">
        <v>2690</v>
      </c>
      <c r="K2850" s="690"/>
      <c r="L2850" s="690"/>
      <c r="M2850" s="690"/>
      <c r="N2850" s="690"/>
      <c r="O2850" s="731"/>
      <c r="P2850" s="690"/>
      <c r="Q2850" s="690"/>
      <c r="R2850" s="690"/>
      <c r="S2850" s="690"/>
      <c r="T2850" s="690"/>
      <c r="U2850" s="690"/>
      <c r="V2850" s="690"/>
      <c r="W2850" s="732"/>
      <c r="X2850" s="728"/>
    </row>
    <row r="2851" spans="1:24" s="573" customFormat="1" ht="13.5" hidden="1" customHeight="1" outlineLevel="1" thickBot="1">
      <c r="A2851" s="721"/>
      <c r="B2851" s="635" t="s">
        <v>20354</v>
      </c>
      <c r="C2851" s="733" t="s">
        <v>20355</v>
      </c>
      <c r="D2851" s="637" t="s">
        <v>20356</v>
      </c>
      <c r="E2851" s="637" t="s">
        <v>19733</v>
      </c>
      <c r="F2851" s="734"/>
      <c r="G2851" s="735" t="s">
        <v>2690</v>
      </c>
      <c r="H2851" s="637" t="s">
        <v>2690</v>
      </c>
      <c r="I2851" s="736"/>
      <c r="J2851" s="735" t="s">
        <v>2690</v>
      </c>
      <c r="K2851" s="637"/>
      <c r="L2851" s="637"/>
      <c r="M2851" s="637"/>
      <c r="N2851" s="637"/>
      <c r="O2851" s="635" t="s">
        <v>19702</v>
      </c>
      <c r="P2851" s="637" t="s">
        <v>19634</v>
      </c>
      <c r="Q2851" s="638" t="s">
        <v>20357</v>
      </c>
      <c r="R2851" s="640" t="s">
        <v>19643</v>
      </c>
      <c r="S2851" s="640" t="s">
        <v>19643</v>
      </c>
      <c r="T2851" s="640"/>
      <c r="U2851" s="640" t="s">
        <v>19643</v>
      </c>
      <c r="V2851" s="640"/>
      <c r="W2851" s="737" t="s">
        <v>20358</v>
      </c>
      <c r="X2851" s="738"/>
    </row>
    <row r="2852" spans="1:24" s="573" customFormat="1" ht="13.5" hidden="1" customHeight="1" outlineLevel="1" thickBot="1">
      <c r="A2852" s="739"/>
      <c r="B2852" s="686" t="s">
        <v>20359</v>
      </c>
      <c r="C2852" s="687"/>
      <c r="D2852" s="688"/>
      <c r="E2852" s="689"/>
      <c r="F2852" s="690"/>
      <c r="G2852" s="690" t="s">
        <v>2690</v>
      </c>
      <c r="H2852" s="690" t="s">
        <v>2690</v>
      </c>
      <c r="I2852" s="690"/>
      <c r="J2852" s="690" t="s">
        <v>2690</v>
      </c>
      <c r="K2852" s="690"/>
      <c r="L2852" s="690"/>
      <c r="M2852" s="690"/>
      <c r="N2852" s="690"/>
      <c r="O2852" s="690"/>
      <c r="P2852" s="690"/>
      <c r="Q2852" s="722"/>
      <c r="R2852" s="722"/>
      <c r="S2852" s="722"/>
      <c r="T2852" s="722"/>
      <c r="U2852" s="722"/>
      <c r="V2852" s="722"/>
      <c r="W2852" s="723"/>
      <c r="X2852" s="724"/>
    </row>
    <row r="2853" spans="1:24" s="573" customFormat="1" ht="13.5" hidden="1" customHeight="1" outlineLevel="1" thickBot="1">
      <c r="A2853" s="739"/>
      <c r="B2853" s="635" t="s">
        <v>20360</v>
      </c>
      <c r="C2853" s="733" t="s">
        <v>20361</v>
      </c>
      <c r="D2853" s="637" t="s">
        <v>20362</v>
      </c>
      <c r="E2853" s="740" t="s">
        <v>20363</v>
      </c>
      <c r="F2853" s="734"/>
      <c r="G2853" s="637" t="s">
        <v>2690</v>
      </c>
      <c r="H2853" s="637" t="s">
        <v>2690</v>
      </c>
      <c r="I2853" s="736"/>
      <c r="J2853" s="637" t="s">
        <v>2690</v>
      </c>
      <c r="K2853" s="637"/>
      <c r="L2853" s="637"/>
      <c r="M2853" s="637"/>
      <c r="N2853" s="637"/>
      <c r="O2853" s="637" t="s">
        <v>20364</v>
      </c>
      <c r="P2853" s="637" t="s">
        <v>19634</v>
      </c>
      <c r="Q2853" s="741">
        <v>2561</v>
      </c>
      <c r="R2853" s="640" t="s">
        <v>19643</v>
      </c>
      <c r="S2853" s="640" t="s">
        <v>19643</v>
      </c>
      <c r="T2853" s="640"/>
      <c r="U2853" s="640" t="s">
        <v>19643</v>
      </c>
      <c r="V2853" s="640"/>
      <c r="W2853" s="737" t="s">
        <v>20365</v>
      </c>
      <c r="X2853" s="640"/>
    </row>
    <row r="2854" spans="1:24" s="573" customFormat="1" ht="13.5" hidden="1" customHeight="1" outlineLevel="1" thickBot="1">
      <c r="A2854" s="742"/>
      <c r="B2854" s="686" t="s">
        <v>20366</v>
      </c>
      <c r="C2854" s="687"/>
      <c r="D2854" s="688"/>
      <c r="E2854" s="689"/>
      <c r="F2854" s="690"/>
      <c r="G2854" s="690"/>
      <c r="H2854" s="690"/>
      <c r="I2854" s="690"/>
      <c r="J2854" s="690"/>
      <c r="K2854" s="690" t="s">
        <v>2690</v>
      </c>
      <c r="L2854" s="690" t="s">
        <v>2690</v>
      </c>
      <c r="M2854" s="690"/>
      <c r="N2854" s="690" t="s">
        <v>2690</v>
      </c>
      <c r="O2854" s="690"/>
      <c r="P2854" s="690"/>
      <c r="Q2854" s="722"/>
      <c r="R2854" s="722"/>
      <c r="S2854" s="722"/>
      <c r="T2854" s="722"/>
      <c r="U2854" s="722"/>
      <c r="V2854" s="722"/>
      <c r="W2854" s="723"/>
      <c r="X2854" s="724"/>
    </row>
    <row r="2855" spans="1:24" s="573" customFormat="1" ht="21" hidden="1" customHeight="1" outlineLevel="1">
      <c r="A2855" s="743"/>
      <c r="B2855" s="591" t="s">
        <v>20367</v>
      </c>
      <c r="C2855" s="564" t="s">
        <v>20368</v>
      </c>
      <c r="D2855" s="565"/>
      <c r="E2855" s="593" t="s">
        <v>19715</v>
      </c>
      <c r="F2855" s="567" t="s">
        <v>19716</v>
      </c>
      <c r="G2855" s="565" t="s">
        <v>1519</v>
      </c>
      <c r="H2855" s="565"/>
      <c r="I2855" s="565"/>
      <c r="J2855" s="565" t="s">
        <v>1519</v>
      </c>
      <c r="K2855" s="565" t="s">
        <v>2690</v>
      </c>
      <c r="L2855" s="565" t="s">
        <v>2690</v>
      </c>
      <c r="M2855" s="565"/>
      <c r="N2855" s="565" t="s">
        <v>2690</v>
      </c>
      <c r="O2855" s="565" t="s">
        <v>19717</v>
      </c>
      <c r="P2855" s="565"/>
      <c r="Q2855" s="594"/>
      <c r="R2855" s="570"/>
      <c r="S2855" s="570"/>
      <c r="T2855" s="570"/>
      <c r="U2855" s="570"/>
      <c r="V2855" s="570"/>
      <c r="W2855" s="570"/>
      <c r="X2855" s="570"/>
    </row>
    <row r="2856" spans="1:24" s="573" customFormat="1" ht="13.8" hidden="1" customHeight="1" outlineLevel="1">
      <c r="A2856" s="743"/>
      <c r="B2856" s="591" t="s">
        <v>20369</v>
      </c>
      <c r="C2856" s="564" t="s">
        <v>20370</v>
      </c>
      <c r="D2856" s="565"/>
      <c r="E2856" s="593" t="s">
        <v>19733</v>
      </c>
      <c r="F2856" s="567"/>
      <c r="G2856" s="565"/>
      <c r="H2856" s="565"/>
      <c r="I2856" s="565"/>
      <c r="J2856" s="565"/>
      <c r="K2856" s="565" t="s">
        <v>2690</v>
      </c>
      <c r="L2856" s="565" t="s">
        <v>2690</v>
      </c>
      <c r="M2856" s="565"/>
      <c r="N2856" s="565" t="s">
        <v>2690</v>
      </c>
      <c r="O2856" s="565" t="s">
        <v>19702</v>
      </c>
      <c r="P2856" s="565"/>
      <c r="Q2856" s="698" t="s">
        <v>19703</v>
      </c>
      <c r="R2856" s="570"/>
      <c r="S2856" s="570"/>
      <c r="T2856" s="570"/>
      <c r="U2856" s="570"/>
      <c r="V2856" s="570"/>
      <c r="W2856" s="570"/>
      <c r="X2856" s="570"/>
    </row>
    <row r="2857" spans="1:24" s="573" customFormat="1" ht="13.5" hidden="1" customHeight="1" outlineLevel="1">
      <c r="A2857" s="743"/>
      <c r="B2857" s="591" t="s">
        <v>20371</v>
      </c>
      <c r="C2857" s="564" t="s">
        <v>20372</v>
      </c>
      <c r="D2857" s="565"/>
      <c r="E2857" s="593" t="s">
        <v>19798</v>
      </c>
      <c r="F2857" s="567" t="s">
        <v>19799</v>
      </c>
      <c r="G2857" s="565"/>
      <c r="H2857" s="565"/>
      <c r="I2857" s="565"/>
      <c r="J2857" s="565"/>
      <c r="K2857" s="565" t="s">
        <v>2690</v>
      </c>
      <c r="L2857" s="565" t="s">
        <v>2690</v>
      </c>
      <c r="M2857" s="565"/>
      <c r="N2857" s="565" t="s">
        <v>2690</v>
      </c>
      <c r="O2857" s="565" t="s">
        <v>19633</v>
      </c>
      <c r="P2857" s="565"/>
      <c r="Q2857" s="594" t="s">
        <v>19800</v>
      </c>
      <c r="R2857" s="570"/>
      <c r="S2857" s="570"/>
      <c r="T2857" s="570"/>
      <c r="U2857" s="570"/>
      <c r="V2857" s="570"/>
      <c r="W2857" s="570"/>
      <c r="X2857" s="570"/>
    </row>
    <row r="2858" spans="1:24" s="573" customFormat="1" ht="13.5" hidden="1" customHeight="1" outlineLevel="1">
      <c r="A2858" s="743"/>
      <c r="B2858" s="591" t="s">
        <v>20373</v>
      </c>
      <c r="C2858" s="564" t="s">
        <v>20374</v>
      </c>
      <c r="D2858" s="565"/>
      <c r="E2858" s="593" t="s">
        <v>19672</v>
      </c>
      <c r="F2858" s="567" t="s">
        <v>19673</v>
      </c>
      <c r="G2858" s="565"/>
      <c r="H2858" s="565"/>
      <c r="I2858" s="565"/>
      <c r="J2858" s="565"/>
      <c r="K2858" s="565" t="s">
        <v>2690</v>
      </c>
      <c r="L2858" s="565" t="s">
        <v>2690</v>
      </c>
      <c r="M2858" s="565"/>
      <c r="N2858" s="565" t="s">
        <v>2690</v>
      </c>
      <c r="O2858" s="565" t="s">
        <v>19668</v>
      </c>
      <c r="P2858" s="565"/>
      <c r="Q2858" s="594">
        <v>32311</v>
      </c>
      <c r="R2858" s="570"/>
      <c r="S2858" s="570"/>
      <c r="T2858" s="570"/>
      <c r="U2858" s="570"/>
      <c r="V2858" s="570"/>
      <c r="W2858" s="570"/>
      <c r="X2858" s="570"/>
    </row>
    <row r="2859" spans="1:24" s="573" customFormat="1" ht="13.5" hidden="1" customHeight="1" outlineLevel="1">
      <c r="A2859" s="743"/>
      <c r="B2859" s="591" t="s">
        <v>20375</v>
      </c>
      <c r="C2859" s="564" t="s">
        <v>20376</v>
      </c>
      <c r="D2859" s="565"/>
      <c r="E2859" s="616" t="s">
        <v>19839</v>
      </c>
      <c r="F2859" s="567" t="s">
        <v>19840</v>
      </c>
      <c r="G2859" s="565"/>
      <c r="H2859" s="565"/>
      <c r="I2859" s="565"/>
      <c r="J2859" s="565"/>
      <c r="K2859" s="565" t="s">
        <v>2690</v>
      </c>
      <c r="L2859" s="565" t="s">
        <v>2690</v>
      </c>
      <c r="M2859" s="565"/>
      <c r="N2859" s="565" t="s">
        <v>2690</v>
      </c>
      <c r="O2859" s="565" t="s">
        <v>19661</v>
      </c>
      <c r="P2859" s="565"/>
      <c r="Q2859" s="594" t="s">
        <v>4006</v>
      </c>
      <c r="R2859" s="570"/>
      <c r="S2859" s="570"/>
      <c r="T2859" s="570"/>
      <c r="U2859" s="570"/>
      <c r="V2859" s="570"/>
      <c r="W2859" s="570"/>
      <c r="X2859" s="570"/>
    </row>
    <row r="2860" spans="1:24" s="573" customFormat="1" ht="16.95" hidden="1" customHeight="1" outlineLevel="1" thickBot="1">
      <c r="A2860" s="744"/>
      <c r="B2860" s="603" t="s">
        <v>20377</v>
      </c>
      <c r="C2860" s="648" t="s">
        <v>20378</v>
      </c>
      <c r="D2860" s="577"/>
      <c r="E2860" s="605" t="s">
        <v>19715</v>
      </c>
      <c r="F2860" s="579" t="s">
        <v>19716</v>
      </c>
      <c r="G2860" s="577"/>
      <c r="H2860" s="577"/>
      <c r="I2860" s="577"/>
      <c r="J2860" s="577"/>
      <c r="K2860" s="577" t="s">
        <v>2690</v>
      </c>
      <c r="L2860" s="577" t="s">
        <v>2690</v>
      </c>
      <c r="M2860" s="577"/>
      <c r="N2860" s="577" t="s">
        <v>2690</v>
      </c>
      <c r="O2860" s="577" t="s">
        <v>19717</v>
      </c>
      <c r="P2860" s="577"/>
      <c r="Q2860" s="670"/>
      <c r="R2860" s="582"/>
      <c r="S2860" s="582"/>
      <c r="T2860" s="582"/>
      <c r="U2860" s="582"/>
      <c r="V2860" s="582"/>
      <c r="W2860" s="582"/>
      <c r="X2860" s="582"/>
    </row>
    <row r="2861" spans="1:24" s="573" customFormat="1" ht="34.200000000000003" hidden="1" customHeight="1" outlineLevel="1" thickBot="1">
      <c r="A2861" s="745"/>
      <c r="B2861" s="686" t="s">
        <v>20379</v>
      </c>
      <c r="C2861" s="686"/>
      <c r="D2861" s="686"/>
      <c r="E2861" s="686"/>
      <c r="F2861" s="686"/>
      <c r="G2861" s="686"/>
      <c r="H2861" s="686"/>
      <c r="I2861" s="686"/>
      <c r="J2861" s="686"/>
      <c r="K2861" s="686"/>
      <c r="L2861" s="686"/>
      <c r="M2861" s="686"/>
      <c r="N2861" s="686"/>
      <c r="O2861" s="686"/>
      <c r="P2861" s="686"/>
      <c r="Q2861" s="686"/>
      <c r="R2861" s="686"/>
      <c r="S2861" s="686"/>
      <c r="T2861" s="686"/>
      <c r="U2861" s="686"/>
      <c r="V2861" s="686"/>
      <c r="W2861" s="686"/>
      <c r="X2861" s="560"/>
    </row>
    <row r="2862" spans="1:24" s="573" customFormat="1" ht="13.5" hidden="1" customHeight="1" outlineLevel="1">
      <c r="A2862" s="746"/>
      <c r="B2862" s="563" t="s">
        <v>20380</v>
      </c>
      <c r="C2862" s="592" t="s">
        <v>20381</v>
      </c>
      <c r="D2862" s="565" t="s">
        <v>20382</v>
      </c>
      <c r="E2862" s="566" t="s">
        <v>20383</v>
      </c>
      <c r="F2862" s="567" t="s">
        <v>20384</v>
      </c>
      <c r="G2862" s="565" t="s">
        <v>2690</v>
      </c>
      <c r="H2862" s="565"/>
      <c r="I2862" s="565"/>
      <c r="J2862" s="565" t="s">
        <v>2690</v>
      </c>
      <c r="K2862" s="565"/>
      <c r="L2862" s="565"/>
      <c r="M2862" s="565"/>
      <c r="N2862" s="565"/>
      <c r="O2862" s="565" t="s">
        <v>19721</v>
      </c>
      <c r="P2862" s="747" t="s">
        <v>20385</v>
      </c>
      <c r="Q2862" s="621">
        <v>61</v>
      </c>
      <c r="R2862" s="570" t="s">
        <v>19643</v>
      </c>
      <c r="S2862" s="570"/>
      <c r="T2862" s="570"/>
      <c r="U2862" s="570" t="s">
        <v>19643</v>
      </c>
      <c r="V2862" s="570"/>
      <c r="W2862" s="571" t="s">
        <v>20386</v>
      </c>
      <c r="X2862" s="570"/>
    </row>
    <row r="2863" spans="1:24" s="573" customFormat="1" ht="13.5" hidden="1" customHeight="1" outlineLevel="1">
      <c r="A2863" s="746"/>
      <c r="B2863" s="563" t="s">
        <v>20387</v>
      </c>
      <c r="C2863" s="564" t="s">
        <v>20388</v>
      </c>
      <c r="D2863" s="565" t="s">
        <v>20389</v>
      </c>
      <c r="E2863" s="566" t="s">
        <v>19733</v>
      </c>
      <c r="F2863" s="567"/>
      <c r="G2863" s="565" t="s">
        <v>2690</v>
      </c>
      <c r="H2863" s="565"/>
      <c r="I2863" s="565"/>
      <c r="J2863" s="565" t="s">
        <v>2690</v>
      </c>
      <c r="K2863" s="565"/>
      <c r="L2863" s="565"/>
      <c r="M2863" s="565"/>
      <c r="N2863" s="565"/>
      <c r="O2863" s="565" t="s">
        <v>19702</v>
      </c>
      <c r="P2863" s="747" t="s">
        <v>20385</v>
      </c>
      <c r="Q2863" s="569" t="s">
        <v>20306</v>
      </c>
      <c r="R2863" s="570" t="s">
        <v>19643</v>
      </c>
      <c r="S2863" s="570"/>
      <c r="T2863" s="570"/>
      <c r="U2863" s="570" t="s">
        <v>19643</v>
      </c>
      <c r="V2863" s="570"/>
      <c r="W2863" s="571" t="s">
        <v>20390</v>
      </c>
      <c r="X2863" s="572"/>
    </row>
    <row r="2864" spans="1:24" s="573" customFormat="1" ht="13.5" hidden="1" customHeight="1" outlineLevel="1">
      <c r="A2864" s="746"/>
      <c r="B2864" s="563" t="s">
        <v>20391</v>
      </c>
      <c r="C2864" s="564" t="s">
        <v>20392</v>
      </c>
      <c r="D2864" s="565" t="s">
        <v>20393</v>
      </c>
      <c r="E2864" s="566" t="s">
        <v>19733</v>
      </c>
      <c r="F2864" s="567"/>
      <c r="G2864" s="565" t="s">
        <v>2690</v>
      </c>
      <c r="H2864" s="565"/>
      <c r="I2864" s="565"/>
      <c r="J2864" s="565" t="s">
        <v>2690</v>
      </c>
      <c r="K2864" s="565"/>
      <c r="L2864" s="565"/>
      <c r="M2864" s="565"/>
      <c r="N2864" s="565"/>
      <c r="O2864" s="565" t="s">
        <v>19702</v>
      </c>
      <c r="P2864" s="747" t="s">
        <v>20385</v>
      </c>
      <c r="Q2864" s="569" t="s">
        <v>20306</v>
      </c>
      <c r="R2864" s="570" t="s">
        <v>19643</v>
      </c>
      <c r="S2864" s="570"/>
      <c r="T2864" s="570"/>
      <c r="U2864" s="570" t="s">
        <v>19643</v>
      </c>
      <c r="V2864" s="570"/>
      <c r="W2864" s="571" t="s">
        <v>20394</v>
      </c>
      <c r="X2864" s="572"/>
    </row>
    <row r="2865" spans="1:24" s="573" customFormat="1" ht="19.95" hidden="1" customHeight="1" outlineLevel="1">
      <c r="A2865" s="746"/>
      <c r="B2865" s="563" t="s">
        <v>20395</v>
      </c>
      <c r="C2865" s="564" t="s">
        <v>20396</v>
      </c>
      <c r="D2865" s="565" t="s">
        <v>20397</v>
      </c>
      <c r="E2865" s="566" t="s">
        <v>19733</v>
      </c>
      <c r="F2865" s="567"/>
      <c r="G2865" s="565" t="s">
        <v>2690</v>
      </c>
      <c r="H2865" s="565"/>
      <c r="I2865" s="565"/>
      <c r="J2865" s="565" t="s">
        <v>2690</v>
      </c>
      <c r="K2865" s="565"/>
      <c r="L2865" s="565"/>
      <c r="M2865" s="565"/>
      <c r="N2865" s="565"/>
      <c r="O2865" s="565" t="s">
        <v>19702</v>
      </c>
      <c r="P2865" s="747" t="s">
        <v>20385</v>
      </c>
      <c r="Q2865" s="569" t="s">
        <v>20306</v>
      </c>
      <c r="R2865" s="570" t="s">
        <v>19643</v>
      </c>
      <c r="S2865" s="570"/>
      <c r="T2865" s="570"/>
      <c r="U2865" s="570" t="s">
        <v>19643</v>
      </c>
      <c r="V2865" s="570"/>
      <c r="W2865" s="571" t="s">
        <v>20398</v>
      </c>
      <c r="X2865" s="572"/>
    </row>
    <row r="2866" spans="1:24" s="573" customFormat="1" ht="19.95" hidden="1" customHeight="1" outlineLevel="1">
      <c r="A2866" s="746"/>
      <c r="B2866" s="563" t="s">
        <v>20399</v>
      </c>
      <c r="C2866" s="564" t="s">
        <v>20400</v>
      </c>
      <c r="D2866" s="565" t="s">
        <v>20401</v>
      </c>
      <c r="E2866" s="566" t="s">
        <v>19733</v>
      </c>
      <c r="F2866" s="567"/>
      <c r="G2866" s="565" t="s">
        <v>2690</v>
      </c>
      <c r="H2866" s="565"/>
      <c r="I2866" s="565"/>
      <c r="J2866" s="565" t="s">
        <v>2690</v>
      </c>
      <c r="K2866" s="565"/>
      <c r="L2866" s="565"/>
      <c r="M2866" s="565"/>
      <c r="N2866" s="565"/>
      <c r="O2866" s="565" t="s">
        <v>19702</v>
      </c>
      <c r="P2866" s="747" t="s">
        <v>20385</v>
      </c>
      <c r="Q2866" s="569" t="s">
        <v>20306</v>
      </c>
      <c r="R2866" s="570" t="s">
        <v>19643</v>
      </c>
      <c r="S2866" s="570"/>
      <c r="T2866" s="570"/>
      <c r="U2866" s="570" t="s">
        <v>19643</v>
      </c>
      <c r="V2866" s="570"/>
      <c r="W2866" s="571" t="s">
        <v>20402</v>
      </c>
      <c r="X2866" s="572"/>
    </row>
    <row r="2867" spans="1:24" s="573" customFormat="1" ht="13.5" hidden="1" customHeight="1" outlineLevel="1">
      <c r="A2867" s="746"/>
      <c r="B2867" s="563" t="s">
        <v>20403</v>
      </c>
      <c r="C2867" s="748" t="s">
        <v>20404</v>
      </c>
      <c r="D2867" s="619" t="s">
        <v>20405</v>
      </c>
      <c r="E2867" s="620" t="s">
        <v>19737</v>
      </c>
      <c r="F2867" s="567"/>
      <c r="G2867" s="565" t="s">
        <v>2690</v>
      </c>
      <c r="H2867" s="565"/>
      <c r="I2867" s="565"/>
      <c r="J2867" s="565" t="s">
        <v>2690</v>
      </c>
      <c r="K2867" s="565"/>
      <c r="L2867" s="565"/>
      <c r="M2867" s="565"/>
      <c r="N2867" s="565"/>
      <c r="O2867" s="565" t="s">
        <v>19655</v>
      </c>
      <c r="P2867" s="747" t="s">
        <v>20385</v>
      </c>
      <c r="Q2867" s="621" t="s">
        <v>5752</v>
      </c>
      <c r="R2867" s="570" t="s">
        <v>19643</v>
      </c>
      <c r="S2867" s="570"/>
      <c r="T2867" s="570"/>
      <c r="U2867" s="570" t="s">
        <v>19643</v>
      </c>
      <c r="V2867" s="570"/>
      <c r="W2867" s="571" t="s">
        <v>20406</v>
      </c>
      <c r="X2867" s="570"/>
    </row>
    <row r="2868" spans="1:24" s="573" customFormat="1" ht="13.5" hidden="1" customHeight="1" outlineLevel="1">
      <c r="A2868" s="746"/>
      <c r="B2868" s="563" t="s">
        <v>20407</v>
      </c>
      <c r="C2868" s="748" t="s">
        <v>20408</v>
      </c>
      <c r="D2868" s="619" t="s">
        <v>20409</v>
      </c>
      <c r="E2868" s="620" t="s">
        <v>19737</v>
      </c>
      <c r="F2868" s="567"/>
      <c r="G2868" s="565" t="s">
        <v>2690</v>
      </c>
      <c r="H2868" s="565"/>
      <c r="I2868" s="565"/>
      <c r="J2868" s="565" t="s">
        <v>2690</v>
      </c>
      <c r="K2868" s="565"/>
      <c r="L2868" s="565"/>
      <c r="M2868" s="565"/>
      <c r="N2868" s="565"/>
      <c r="O2868" s="565" t="s">
        <v>19655</v>
      </c>
      <c r="P2868" s="747" t="s">
        <v>20385</v>
      </c>
      <c r="Q2868" s="621" t="s">
        <v>5747</v>
      </c>
      <c r="R2868" s="570" t="s">
        <v>19643</v>
      </c>
      <c r="S2868" s="570"/>
      <c r="T2868" s="570"/>
      <c r="U2868" s="570" t="s">
        <v>19643</v>
      </c>
      <c r="V2868" s="570"/>
      <c r="W2868" s="571" t="s">
        <v>20410</v>
      </c>
      <c r="X2868" s="570"/>
    </row>
    <row r="2869" spans="1:24" s="573" customFormat="1" ht="13.5" hidden="1" customHeight="1" outlineLevel="1">
      <c r="A2869" s="746"/>
      <c r="B2869" s="563" t="s">
        <v>20411</v>
      </c>
      <c r="C2869" s="748" t="s">
        <v>20412</v>
      </c>
      <c r="D2869" s="619" t="s">
        <v>20413</v>
      </c>
      <c r="E2869" s="620" t="s">
        <v>20414</v>
      </c>
      <c r="F2869" s="567" t="s">
        <v>20415</v>
      </c>
      <c r="G2869" s="565" t="s">
        <v>2690</v>
      </c>
      <c r="H2869" s="565"/>
      <c r="I2869" s="565"/>
      <c r="J2869" s="565" t="s">
        <v>2690</v>
      </c>
      <c r="K2869" s="565"/>
      <c r="L2869" s="565"/>
      <c r="M2869" s="565"/>
      <c r="N2869" s="565"/>
      <c r="O2869" s="565" t="s">
        <v>19655</v>
      </c>
      <c r="P2869" s="747" t="s">
        <v>20385</v>
      </c>
      <c r="Q2869" s="621">
        <v>3</v>
      </c>
      <c r="R2869" s="570" t="s">
        <v>19643</v>
      </c>
      <c r="S2869" s="570"/>
      <c r="T2869" s="570"/>
      <c r="U2869" s="570" t="s">
        <v>19643</v>
      </c>
      <c r="V2869" s="570"/>
      <c r="W2869" s="571" t="s">
        <v>20416</v>
      </c>
      <c r="X2869" s="570"/>
    </row>
    <row r="2870" spans="1:24" s="573" customFormat="1" ht="13.5" hidden="1" customHeight="1" outlineLevel="1">
      <c r="A2870" s="746"/>
      <c r="B2870" s="563" t="s">
        <v>20417</v>
      </c>
      <c r="C2870" s="748" t="s">
        <v>20418</v>
      </c>
      <c r="D2870" s="619" t="s">
        <v>20419</v>
      </c>
      <c r="E2870" s="620" t="s">
        <v>19737</v>
      </c>
      <c r="F2870" s="567"/>
      <c r="G2870" s="565" t="s">
        <v>2690</v>
      </c>
      <c r="H2870" s="565"/>
      <c r="I2870" s="565"/>
      <c r="J2870" s="565" t="s">
        <v>2690</v>
      </c>
      <c r="K2870" s="565"/>
      <c r="L2870" s="565"/>
      <c r="M2870" s="565"/>
      <c r="N2870" s="565"/>
      <c r="O2870" s="565" t="s">
        <v>19655</v>
      </c>
      <c r="P2870" s="747" t="s">
        <v>20385</v>
      </c>
      <c r="Q2870" s="621" t="s">
        <v>5747</v>
      </c>
      <c r="R2870" s="570" t="s">
        <v>19643</v>
      </c>
      <c r="S2870" s="570"/>
      <c r="T2870" s="570"/>
      <c r="U2870" s="570" t="s">
        <v>19643</v>
      </c>
      <c r="V2870" s="570"/>
      <c r="W2870" s="571" t="s">
        <v>20420</v>
      </c>
      <c r="X2870" s="570"/>
    </row>
    <row r="2871" spans="1:24" s="573" customFormat="1" ht="13.5" hidden="1" customHeight="1" outlineLevel="1">
      <c r="A2871" s="746"/>
      <c r="B2871" s="563" t="s">
        <v>20421</v>
      </c>
      <c r="C2871" s="748" t="s">
        <v>20422</v>
      </c>
      <c r="D2871" s="619" t="s">
        <v>20423</v>
      </c>
      <c r="E2871" s="620" t="s">
        <v>20424</v>
      </c>
      <c r="F2871" s="567" t="s">
        <v>20425</v>
      </c>
      <c r="G2871" s="565" t="s">
        <v>2690</v>
      </c>
      <c r="H2871" s="565"/>
      <c r="I2871" s="565"/>
      <c r="J2871" s="565" t="s">
        <v>2690</v>
      </c>
      <c r="K2871" s="565"/>
      <c r="L2871" s="565"/>
      <c r="M2871" s="565"/>
      <c r="N2871" s="565"/>
      <c r="O2871" s="565" t="s">
        <v>20426</v>
      </c>
      <c r="P2871" s="747" t="s">
        <v>20385</v>
      </c>
      <c r="Q2871" s="621">
        <v>5</v>
      </c>
      <c r="R2871" s="570" t="s">
        <v>19643</v>
      </c>
      <c r="S2871" s="570"/>
      <c r="T2871" s="570"/>
      <c r="U2871" s="570" t="s">
        <v>19643</v>
      </c>
      <c r="V2871" s="570"/>
      <c r="W2871" s="571" t="s">
        <v>20427</v>
      </c>
      <c r="X2871" s="570"/>
    </row>
    <row r="2872" spans="1:24" s="573" customFormat="1" ht="13.5" hidden="1" customHeight="1" outlineLevel="1">
      <c r="A2872" s="746"/>
      <c r="B2872" s="563" t="s">
        <v>20428</v>
      </c>
      <c r="C2872" s="748" t="s">
        <v>20429</v>
      </c>
      <c r="D2872" s="619" t="s">
        <v>20430</v>
      </c>
      <c r="E2872" s="620" t="s">
        <v>19737</v>
      </c>
      <c r="F2872" s="567"/>
      <c r="G2872" s="565" t="s">
        <v>2690</v>
      </c>
      <c r="H2872" s="565"/>
      <c r="I2872" s="565"/>
      <c r="J2872" s="565" t="s">
        <v>2690</v>
      </c>
      <c r="K2872" s="565"/>
      <c r="L2872" s="565"/>
      <c r="M2872" s="565"/>
      <c r="N2872" s="565"/>
      <c r="O2872" s="565" t="s">
        <v>19655</v>
      </c>
      <c r="P2872" s="747" t="s">
        <v>20385</v>
      </c>
      <c r="Q2872" s="621" t="s">
        <v>5752</v>
      </c>
      <c r="R2872" s="570" t="s">
        <v>19643</v>
      </c>
      <c r="S2872" s="570"/>
      <c r="T2872" s="570"/>
      <c r="U2872" s="570" t="s">
        <v>19643</v>
      </c>
      <c r="V2872" s="570"/>
      <c r="W2872" s="571" t="s">
        <v>20431</v>
      </c>
      <c r="X2872" s="570"/>
    </row>
    <row r="2873" spans="1:24" s="573" customFormat="1" ht="13.5" hidden="1" customHeight="1" outlineLevel="1">
      <c r="A2873" s="746"/>
      <c r="B2873" s="563" t="s">
        <v>20432</v>
      </c>
      <c r="C2873" s="748" t="s">
        <v>20433</v>
      </c>
      <c r="D2873" s="619" t="s">
        <v>20434</v>
      </c>
      <c r="E2873" s="620" t="s">
        <v>20435</v>
      </c>
      <c r="F2873" s="567" t="s">
        <v>20436</v>
      </c>
      <c r="G2873" s="565" t="s">
        <v>2690</v>
      </c>
      <c r="H2873" s="565"/>
      <c r="I2873" s="565"/>
      <c r="J2873" s="565" t="s">
        <v>2690</v>
      </c>
      <c r="K2873" s="565"/>
      <c r="L2873" s="565"/>
      <c r="M2873" s="565"/>
      <c r="N2873" s="565"/>
      <c r="O2873" s="565" t="s">
        <v>19949</v>
      </c>
      <c r="P2873" s="747" t="s">
        <v>20385</v>
      </c>
      <c r="Q2873" s="621">
        <v>7</v>
      </c>
      <c r="R2873" s="570" t="s">
        <v>19643</v>
      </c>
      <c r="S2873" s="570"/>
      <c r="T2873" s="570"/>
      <c r="U2873" s="570" t="s">
        <v>19643</v>
      </c>
      <c r="V2873" s="570"/>
      <c r="W2873" s="571" t="s">
        <v>20437</v>
      </c>
      <c r="X2873" s="570"/>
    </row>
    <row r="2874" spans="1:24" s="573" customFormat="1" ht="13.5" hidden="1" customHeight="1" outlineLevel="1">
      <c r="A2874" s="746"/>
      <c r="B2874" s="591" t="s">
        <v>20438</v>
      </c>
      <c r="C2874" s="592" t="s">
        <v>20439</v>
      </c>
      <c r="D2874" s="565" t="s">
        <v>20440</v>
      </c>
      <c r="E2874" s="620" t="s">
        <v>20441</v>
      </c>
      <c r="F2874" s="567" t="s">
        <v>20442</v>
      </c>
      <c r="G2874" s="565" t="s">
        <v>2690</v>
      </c>
      <c r="H2874" s="565"/>
      <c r="I2874" s="565"/>
      <c r="J2874" s="565" t="s">
        <v>2690</v>
      </c>
      <c r="K2874" s="565"/>
      <c r="L2874" s="565"/>
      <c r="M2874" s="565"/>
      <c r="N2874" s="565"/>
      <c r="O2874" s="565" t="s">
        <v>19655</v>
      </c>
      <c r="P2874" s="747" t="s">
        <v>20385</v>
      </c>
      <c r="Q2874" s="643">
        <v>2</v>
      </c>
      <c r="R2874" s="570" t="s">
        <v>19643</v>
      </c>
      <c r="S2874" s="570"/>
      <c r="T2874" s="570"/>
      <c r="U2874" s="570" t="s">
        <v>19643</v>
      </c>
      <c r="V2874" s="570"/>
      <c r="W2874" s="571" t="s">
        <v>20443</v>
      </c>
      <c r="X2874" s="570"/>
    </row>
    <row r="2875" spans="1:24" s="573" customFormat="1" ht="13.5" hidden="1" customHeight="1" outlineLevel="1">
      <c r="A2875" s="746"/>
      <c r="B2875" s="591" t="s">
        <v>20444</v>
      </c>
      <c r="C2875" s="592" t="s">
        <v>20445</v>
      </c>
      <c r="D2875" s="565" t="s">
        <v>20446</v>
      </c>
      <c r="E2875" s="566" t="s">
        <v>20447</v>
      </c>
      <c r="F2875" s="567"/>
      <c r="G2875" s="565" t="s">
        <v>2690</v>
      </c>
      <c r="H2875" s="565"/>
      <c r="I2875" s="565"/>
      <c r="J2875" s="565" t="s">
        <v>2690</v>
      </c>
      <c r="K2875" s="565"/>
      <c r="L2875" s="565"/>
      <c r="M2875" s="565"/>
      <c r="N2875" s="565"/>
      <c r="O2875" s="565" t="s">
        <v>19648</v>
      </c>
      <c r="P2875" s="747" t="s">
        <v>20385</v>
      </c>
      <c r="Q2875" s="643">
        <v>50</v>
      </c>
      <c r="R2875" s="570" t="s">
        <v>19643</v>
      </c>
      <c r="S2875" s="570"/>
      <c r="T2875" s="570"/>
      <c r="U2875" s="570" t="s">
        <v>19643</v>
      </c>
      <c r="V2875" s="570"/>
      <c r="W2875" s="571" t="s">
        <v>20448</v>
      </c>
      <c r="X2875" s="570"/>
    </row>
    <row r="2876" spans="1:24" s="573" customFormat="1" ht="13.5" hidden="1" customHeight="1" outlineLevel="1" thickBot="1">
      <c r="A2876" s="749"/>
      <c r="B2876" s="603" t="s">
        <v>20449</v>
      </c>
      <c r="C2876" s="624" t="s">
        <v>20450</v>
      </c>
      <c r="D2876" s="577" t="s">
        <v>20451</v>
      </c>
      <c r="E2876" s="578" t="s">
        <v>20447</v>
      </c>
      <c r="F2876" s="579"/>
      <c r="G2876" s="577" t="s">
        <v>2690</v>
      </c>
      <c r="H2876" s="577"/>
      <c r="I2876" s="577"/>
      <c r="J2876" s="577" t="s">
        <v>2690</v>
      </c>
      <c r="K2876" s="577"/>
      <c r="L2876" s="577"/>
      <c r="M2876" s="577"/>
      <c r="N2876" s="577"/>
      <c r="O2876" s="577" t="s">
        <v>19648</v>
      </c>
      <c r="P2876" s="580" t="s">
        <v>20385</v>
      </c>
      <c r="Q2876" s="656">
        <v>60</v>
      </c>
      <c r="R2876" s="582" t="s">
        <v>19643</v>
      </c>
      <c r="S2876" s="582"/>
      <c r="T2876" s="582"/>
      <c r="U2876" s="582" t="s">
        <v>19643</v>
      </c>
      <c r="V2876" s="582"/>
      <c r="W2876" s="583" t="s">
        <v>20452</v>
      </c>
      <c r="X2876" s="582"/>
    </row>
    <row r="2877" spans="1:24" s="573" customFormat="1" ht="13.5" hidden="1" customHeight="1" outlineLevel="1" thickBot="1">
      <c r="A2877" s="750"/>
      <c r="B2877" s="686" t="s">
        <v>20453</v>
      </c>
      <c r="C2877" s="686"/>
      <c r="D2877" s="686"/>
      <c r="E2877" s="686"/>
      <c r="F2877" s="686"/>
      <c r="G2877" s="686"/>
      <c r="H2877" s="686"/>
      <c r="I2877" s="686"/>
      <c r="J2877" s="686"/>
      <c r="K2877" s="686"/>
      <c r="L2877" s="686"/>
      <c r="M2877" s="686"/>
      <c r="N2877" s="686"/>
      <c r="O2877" s="686"/>
      <c r="P2877" s="686"/>
      <c r="Q2877" s="686"/>
      <c r="R2877" s="686"/>
      <c r="S2877" s="686"/>
      <c r="T2877" s="686"/>
      <c r="U2877" s="686"/>
      <c r="V2877" s="686"/>
      <c r="W2877" s="686"/>
      <c r="X2877" s="560"/>
    </row>
    <row r="2878" spans="1:24" s="573" customFormat="1" ht="13.5" hidden="1" customHeight="1" outlineLevel="1">
      <c r="A2878" s="751"/>
      <c r="B2878" s="591" t="s">
        <v>20454</v>
      </c>
      <c r="C2878" s="564" t="s">
        <v>20455</v>
      </c>
      <c r="D2878" s="565"/>
      <c r="E2878" s="593" t="s">
        <v>19733</v>
      </c>
      <c r="F2878" s="565"/>
      <c r="G2878" s="565"/>
      <c r="H2878" s="565"/>
      <c r="I2878" s="565"/>
      <c r="J2878" s="565"/>
      <c r="K2878" s="565" t="s">
        <v>2690</v>
      </c>
      <c r="L2878" s="565" t="s">
        <v>2690</v>
      </c>
      <c r="M2878" s="719"/>
      <c r="N2878" s="565" t="s">
        <v>2690</v>
      </c>
      <c r="O2878" s="565" t="s">
        <v>19702</v>
      </c>
      <c r="P2878" s="565"/>
      <c r="Q2878" s="698" t="s">
        <v>20306</v>
      </c>
      <c r="R2878" s="570"/>
      <c r="S2878" s="570"/>
      <c r="T2878" s="570"/>
      <c r="U2878" s="570"/>
      <c r="V2878" s="570"/>
      <c r="W2878" s="570"/>
      <c r="X2878" s="570" t="s">
        <v>20456</v>
      </c>
    </row>
    <row r="2879" spans="1:24" s="585" customFormat="1" ht="13.5" hidden="1" customHeight="1" outlineLevel="1" thickBot="1">
      <c r="A2879" s="752"/>
      <c r="B2879" s="603" t="s">
        <v>20457</v>
      </c>
      <c r="C2879" s="753" t="s">
        <v>20458</v>
      </c>
      <c r="D2879" s="754"/>
      <c r="E2879" s="605" t="s">
        <v>20459</v>
      </c>
      <c r="F2879" s="579" t="s">
        <v>20460</v>
      </c>
      <c r="G2879" s="577"/>
      <c r="H2879" s="577"/>
      <c r="I2879" s="577"/>
      <c r="J2879" s="577"/>
      <c r="K2879" s="577" t="s">
        <v>2690</v>
      </c>
      <c r="L2879" s="577" t="s">
        <v>2690</v>
      </c>
      <c r="M2879" s="755"/>
      <c r="N2879" s="577" t="s">
        <v>2690</v>
      </c>
      <c r="O2879" s="577" t="s">
        <v>19661</v>
      </c>
      <c r="P2879" s="577"/>
      <c r="Q2879" s="670" t="s">
        <v>15053</v>
      </c>
      <c r="R2879" s="582"/>
      <c r="S2879" s="582"/>
      <c r="T2879" s="582"/>
      <c r="U2879" s="582"/>
      <c r="V2879" s="582"/>
      <c r="W2879" s="582"/>
      <c r="X2879" s="582" t="s">
        <v>20456</v>
      </c>
    </row>
    <row r="2880" spans="1:24" s="756" customFormat="1" ht="18.600000000000001" hidden="1" outlineLevel="1" thickBot="1">
      <c r="C2880" s="757"/>
      <c r="I2880" s="758"/>
      <c r="R2880" s="759"/>
      <c r="S2880" s="759"/>
      <c r="T2880" s="759"/>
      <c r="U2880" s="759"/>
      <c r="V2880" s="759"/>
      <c r="W2880" s="759"/>
      <c r="X2880" s="760"/>
    </row>
    <row r="2881" spans="2:24" s="756" customFormat="1" ht="25.2" hidden="1" customHeight="1" outlineLevel="1">
      <c r="B2881" s="761" t="s">
        <v>20461</v>
      </c>
      <c r="C2881" s="757"/>
      <c r="I2881" s="758"/>
      <c r="R2881" s="759"/>
      <c r="S2881" s="759"/>
      <c r="T2881" s="759"/>
      <c r="U2881" s="759"/>
      <c r="V2881" s="759"/>
      <c r="W2881" s="759"/>
      <c r="X2881" s="760"/>
    </row>
    <row r="2882" spans="2:24" s="756" customFormat="1" ht="46.95" hidden="1" customHeight="1" outlineLevel="1">
      <c r="B2882" s="762" t="s">
        <v>20462</v>
      </c>
      <c r="C2882" s="757"/>
      <c r="I2882" s="758"/>
      <c r="R2882" s="759"/>
      <c r="S2882" s="759"/>
      <c r="T2882" s="759"/>
      <c r="U2882" s="759"/>
      <c r="V2882" s="759"/>
      <c r="W2882" s="759"/>
      <c r="X2882" s="760"/>
    </row>
    <row r="2883" spans="2:24" s="756" customFormat="1" ht="25.95" hidden="1" customHeight="1" outlineLevel="1" thickBot="1">
      <c r="B2883" s="763" t="s">
        <v>20463</v>
      </c>
      <c r="C2883" s="757"/>
      <c r="I2883" s="758"/>
      <c r="R2883" s="759"/>
      <c r="S2883" s="759"/>
      <c r="T2883" s="759"/>
      <c r="U2883" s="759"/>
      <c r="V2883" s="759"/>
      <c r="W2883" s="759"/>
      <c r="X2883" s="760"/>
    </row>
    <row r="2884" spans="2:24" s="756" customFormat="1" hidden="1" outlineLevel="1">
      <c r="C2884" s="757"/>
      <c r="I2884" s="758"/>
      <c r="R2884" s="759"/>
      <c r="S2884" s="759"/>
      <c r="T2884" s="759"/>
      <c r="U2884" s="759"/>
      <c r="V2884" s="759"/>
      <c r="W2884" s="759"/>
      <c r="X2884" s="760"/>
    </row>
    <row r="2885" spans="2:24" collapsed="1"/>
  </sheetData>
  <hyperlinks>
    <hyperlink ref="F2703" r:id="rId1" tooltip="Linkki avaa version tiedot"/>
    <hyperlink ref="F2705" r:id="rId2" tooltip="Linkki avaa version tiedot" display="1.2.246.537.6.122.2008"/>
    <hyperlink ref="F2704" r:id="rId3" tooltip="Linkki avaa version tiedot" display="1.2.246.537.6.124.2008"/>
    <hyperlink ref="F2736" r:id="rId4" tooltip="Linkki avaa version tiedot" display="1.2.246.537.6.123.2008"/>
    <hyperlink ref="F2737" r:id="rId5" tooltip="Linkki avaa version tiedot" display="1.2.246.537.6.124.2008"/>
    <hyperlink ref="F2676" r:id="rId6" tooltip="Linkki avaa version tiedot" display="1.2.246.537.6.202.2008"/>
    <hyperlink ref="F2769" r:id="rId7" tooltip="Linkki avaa version tiedot" display="1.2.246.537.6.128.2009"/>
    <hyperlink ref="F2843" r:id="rId8" tooltip="Linkki avaa version tiedot" display="1.2.246.537.6.128.2009"/>
    <hyperlink ref="F2879" r:id="rId9" tooltip="Linkki avaa version tiedot" display="1.2.246.537.6.126.2008"/>
    <hyperlink ref="F2770" r:id="rId10" tooltip="Linkki avaa version tiedot"/>
    <hyperlink ref="F2741" r:id="rId11" tooltip="Linkki avaa version tiedot" display="1.2.246.537.6.31.2007"/>
    <hyperlink ref="F2665" r:id="rId12" tooltip="Linkki avaa version tiedot" display="1.2.246.537.6.21.2003"/>
    <hyperlink ref="F2823" r:id="rId13" tooltip="Linkki avaa version tiedot" display="1.2.246.537.6.251.2010"/>
    <hyperlink ref="F2711" r:id="rId14" tooltip="Linkki avaa version tiedot" display="1.2.246.537.6.125.2008"/>
    <hyperlink ref="F2701" r:id="rId15" display="1.2.246.537.6.140.2008"/>
    <hyperlink ref="F2709" r:id="rId16" display="1.2.246.537.6.140.2008"/>
    <hyperlink ref="F2730" r:id="rId17" display="1.2.246.537.6.140.2008"/>
    <hyperlink ref="F2734" r:id="rId18" tooltip="Linkki avaa version tiedot" display="1.2.246.537.6.125.2008"/>
    <hyperlink ref="F2788" r:id="rId19" display="1.2.246.537.6.32.2007"/>
    <hyperlink ref="F2789" r:id="rId20"/>
    <hyperlink ref="F2790" r:id="rId21"/>
    <hyperlink ref="F2791" r:id="rId22"/>
    <hyperlink ref="F2793" r:id="rId23" display="1.2.246.537.6.32.2007"/>
    <hyperlink ref="F2794" r:id="rId24"/>
    <hyperlink ref="F2795" r:id="rId25"/>
    <hyperlink ref="F2796" r:id="rId26"/>
    <hyperlink ref="F2797" r:id="rId27"/>
    <hyperlink ref="F2798" r:id="rId28"/>
    <hyperlink ref="F2799" r:id="rId29"/>
    <hyperlink ref="F2800" r:id="rId30"/>
    <hyperlink ref="F2801" r:id="rId31" display="1.2.246.537.6.111.2007"/>
    <hyperlink ref="F2802" r:id="rId32" display="1.2.246.537.6.110.2007"/>
    <hyperlink ref="F2804" r:id="rId33" display="1.2.246.537.6.96.2008"/>
    <hyperlink ref="F2806" r:id="rId34" display="1.2.246.537.6.96.2008"/>
    <hyperlink ref="F2812" r:id="rId35" display="1.2.246.537.6.12.2002.905.2013"/>
    <hyperlink ref="F2807" r:id="rId36" display="1.2.246.537.6.96.2008"/>
    <hyperlink ref="F2713" r:id="rId37"/>
    <hyperlink ref="F2702" r:id="rId38" display="1.2.246.537.6.74.2001"/>
    <hyperlink ref="F2710" r:id="rId39" display="1.2.246.537.6.74.2001"/>
    <hyperlink ref="F2731" r:id="rId40" display="1.2.246.537.6.74.2001"/>
    <hyperlink ref="F2855" r:id="rId41" tooltip="Linkki avaa version tiedot" display="1.2.246.537.6.202.2008"/>
    <hyperlink ref="F2857" r:id="rId42" display="1.2.246.537.6.140.2008"/>
    <hyperlink ref="F2860" r:id="rId43" tooltip="Linkki avaa version tiedot" display="1.2.246.537.6.202.2008"/>
    <hyperlink ref="F2858" r:id="rId44" display="1.2.246.537.6.74.2001"/>
    <hyperlink ref="F2859" r:id="rId45" display="1.2.246.537.6.24.2003"/>
    <hyperlink ref="F2733" r:id="rId46" display="1.2.246.537.6.24.2003"/>
    <hyperlink ref="F2664" r:id="rId47" display="1.2.246.537.5.1.1997"/>
    <hyperlink ref="F2666" r:id="rId48"/>
    <hyperlink ref="F2668" r:id="rId49" display="1.2.246.537.6.97.2010"/>
    <hyperlink ref="F2684" r:id="rId50" tooltip="Linkki avaa version tiedot" display="1.2.246.537.6.202.2008"/>
    <hyperlink ref="F2687" r:id="rId51" tooltip="Linkki avaa version tiedot" display="1.2.246.537.6.202.2008"/>
    <hyperlink ref="F2697" r:id="rId52" tooltip="Linkki avaa version tiedot" display="1.2.246.537.6.202.2008"/>
    <hyperlink ref="F2695" r:id="rId53" display="1.2.246.537.6.28.2004"/>
    <hyperlink ref="F2712" r:id="rId54" display=" 1.2.246.537.6.24.2003"/>
    <hyperlink ref="F2717" r:id="rId55" display="1.2.246.537.6.216.1996"/>
    <hyperlink ref="F2722" r:id="rId56" tooltip="Linkki avaa version tiedot" display="1.2.246.537.6.202.2008"/>
    <hyperlink ref="F2732" r:id="rId57"/>
    <hyperlink ref="F2775" r:id="rId58" display="1.2.246.537.6.2.2007"/>
    <hyperlink ref="F2776" r:id="rId59" display="1.2.246.537.6.2.2007"/>
    <hyperlink ref="F2760" r:id="rId60" display="1.2.246.537.6.2.2007"/>
    <hyperlink ref="F2761" r:id="rId61" display="1.2.246.537.6.2.2007"/>
    <hyperlink ref="F2766" r:id="rId62" display="1.2.246.537.6.2.2007"/>
    <hyperlink ref="F2847" r:id="rId63" tooltip="Linkki avaa version tiedot" display="1.2.246.537.6.202.2008"/>
    <hyperlink ref="F2772" r:id="rId64" display="1.2.246.537.6.230.2012"/>
    <hyperlink ref="F2808" r:id="rId65"/>
    <hyperlink ref="F2809" r:id="rId66"/>
    <hyperlink ref="F2810" r:id="rId67"/>
    <hyperlink ref="F2825" r:id="rId68" display=" 1.2.246.537.6.808.201601"/>
    <hyperlink ref="F2869" r:id="rId69"/>
    <hyperlink ref="F2871" r:id="rId70" display=" 1.2.246.537.6.224.1996"/>
    <hyperlink ref="F2873" r:id="rId71" display="1.2.246.537.6.225.1996"/>
    <hyperlink ref="F2874" r:id="rId72" display=" 1.2.246.537.6.226.1996"/>
    <hyperlink ref="F2752" r:id="rId73" tooltip="Linkki avaa version tiedot" display="1.2.246.537.6.1.1999"/>
    <hyperlink ref="F2667" r:id="rId74" display="1.2.246.537.6.74.2001"/>
    <hyperlink ref="F2679" r:id="rId75" tooltip="Linkki avaa version tiedot" display="1.2.246.537.6.21.2003"/>
    <hyperlink ref="F2742" r:id="rId76" tooltip="Linkki avaa version tiedot" display="1.2.246.537.6.31.2007"/>
    <hyperlink ref="F2781" r:id="rId77" tooltip="Linkki avaa version tiedot" display="1.2.246.537.6.31.2007"/>
    <hyperlink ref="F2824" r:id="rId78"/>
    <hyperlink ref="F2771" r:id="rId79"/>
    <hyperlink ref="F2762" r:id="rId80" display="1.2.246.537.6.2.2007"/>
    <hyperlink ref="F2822" r:id="rId81" display=" 1.2.246.537.6.733"/>
    <hyperlink ref="F2821" r:id="rId82"/>
    <hyperlink ref="F2669" r:id="rId83"/>
    <hyperlink ref="F2677" r:id="rId84"/>
    <hyperlink ref="F2719" r:id="rId85"/>
    <hyperlink ref="F2723" r:id="rId86"/>
    <hyperlink ref="F2724" r:id="rId87"/>
    <hyperlink ref="F2848" r:id="rId88"/>
    <hyperlink ref="F2849" r:id="rId89"/>
    <hyperlink ref="F2862" r:id="rId90"/>
    <hyperlink ref="F2674" r:id="rId91"/>
    <hyperlink ref="F2675" r:id="rId92"/>
    <hyperlink ref="F2683" r:id="rId93"/>
    <hyperlink ref="F2686" r:id="rId94"/>
    <hyperlink ref="F2696" r:id="rId95"/>
    <hyperlink ref="F2720" r:id="rId96"/>
    <hyperlink ref="F2721" r:id="rId97"/>
    <hyperlink ref="F2845" r:id="rId98"/>
    <hyperlink ref="F2846" r:id="rId99"/>
    <hyperlink ref="F2739" r:id="rId100" tooltip="Linkki avaa version tiedot" display="1.2.246.537.6.1.1999"/>
    <hyperlink ref="F2740" r:id="rId101" tooltip="Linkki avaa version tiedot" display="1.2.246.537.6.1.1999"/>
    <hyperlink ref="F2754" r:id="rId102" tooltip="Linkki avaa version tiedot" display="1.2.246.537.6.1.1999"/>
    <hyperlink ref="F2755" r:id="rId103" tooltip="Linkki avaa version tiedot" display="1.2.246.537.6.1.1999"/>
    <hyperlink ref="F2756" r:id="rId104" tooltip="Linkki avaa version tiedot" display="1.2.246.537.6.1.1999"/>
    <hyperlink ref="F2757" r:id="rId105" tooltip="Linkki avaa version tiedot" display="1.2.246.537.6.1.1999"/>
    <hyperlink ref="F2773" r:id="rId106" tooltip="Linkki avaa version tiedot" display="1.2.246.537.6.1.1999"/>
    <hyperlink ref="F2774" r:id="rId107" tooltip="Linkki avaa version tiedot" display="1.2.246.537.6.1.1999"/>
    <hyperlink ref="F2780" r:id="rId108" tooltip="Linkki avaa version tiedot" display="1.2.246.537.6.1.1999"/>
    <hyperlink ref="F2714" r:id="rId109" tooltip="Linkki avaa version tiedot" display="1.2.246.537.6.1.1999"/>
    <hyperlink ref="F2715" r:id="rId110" display="1.2.246.537.6.2.2007"/>
    <hyperlink ref="F2805" r:id="rId111" display="1.2.246.537.6.96.2008"/>
    <hyperlink ref="F2813" r:id="rId112" display="1.2.246.537.6.12.2002.905.2013"/>
    <hyperlink ref="F2814" r:id="rId113" display="1.2.246.537.6.12.2002.905.2013"/>
    <hyperlink ref="F2815" r:id="rId114" display="1.2.246.537.6.12.2002.905.2013"/>
    <hyperlink ref="F2816" r:id="rId115" display="1.2.246.537.6.12.2002.905.2013"/>
    <hyperlink ref="F2817" r:id="rId116" display="1.2.246.537.6.12.2002.905.2013"/>
    <hyperlink ref="F2818" r:id="rId117" display="1.2.246.537.6.12.2002.905.2013"/>
    <hyperlink ref="F2819" r:id="rId118" display="1.2.246.537.6.12.2002.905.2013"/>
    <hyperlink ref="F2820" r:id="rId119" display="1.2.246.537.6.12.2002.905.2013"/>
    <hyperlink ref="F2671" r:id="rId120"/>
    <hyperlink ref="F2844" r:id="rId121"/>
    <hyperlink ref="F2729" r:id="rId122" tooltip="Linkki avaa version tiedot"/>
    <hyperlink ref="F2751" r:id="rId123" tooltip="Linkki avaa version tiedot" display="1.2.246.537.6.1.1999"/>
    <hyperlink ref="F2753" r:id="rId124" tooltip="Linkki avaa version tiedot" display="1.2.246.537.6.1.1999"/>
    <hyperlink ref="F2826:F2827" r:id="rId125" display="1.2.246.537.6.12.2012.918.201701"/>
    <hyperlink ref="F2735" r:id="rId126"/>
  </hyperlinks>
  <pageMargins left="0.7" right="0.7" top="0.75" bottom="0.75" header="0.3" footer="0.3"/>
  <legacyDrawing r:id="rId1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10</vt:i4>
      </vt:variant>
      <vt:variant>
        <vt:lpstr>Nimetyt alueet</vt:lpstr>
      </vt:variant>
      <vt:variant>
        <vt:i4>89</vt:i4>
      </vt:variant>
    </vt:vector>
  </HeadingPairs>
  <TitlesOfParts>
    <vt:vector size="99" baseType="lpstr">
      <vt:lpstr>Saate</vt:lpstr>
      <vt:lpstr>Ohje&amp;lähteet</vt:lpstr>
      <vt:lpstr>Luokittelu (200)</vt:lpstr>
      <vt:lpstr>Luokittelu (206)</vt:lpstr>
      <vt:lpstr>Käsikirja</vt:lpstr>
      <vt:lpstr>JHS200</vt:lpstr>
      <vt:lpstr>JHS206</vt:lpstr>
      <vt:lpstr>Erot JHS200 - JHS206</vt:lpstr>
      <vt:lpstr>Koodilistaus</vt:lpstr>
      <vt:lpstr>STH-toimenpideluokitus</vt:lpstr>
      <vt:lpstr>Käsikirja!_ftn1</vt:lpstr>
      <vt:lpstr>Käsikirja!_ftnref1</vt:lpstr>
      <vt:lpstr>Käsikirja!_Toc481654084</vt:lpstr>
      <vt:lpstr>Käsikirja!_Toc481654085</vt:lpstr>
      <vt:lpstr>Käsikirja!_Toc481654102</vt:lpstr>
      <vt:lpstr>Käsikirja!_Toc481654104</vt:lpstr>
      <vt:lpstr>Käsikirja!_Toc481654113</vt:lpstr>
      <vt:lpstr>Käsikirja!_Toc481654116</vt:lpstr>
      <vt:lpstr>Käsikirja!_Toc481654117</vt:lpstr>
      <vt:lpstr>Käsikirja!_Toc481654119</vt:lpstr>
      <vt:lpstr>Käsikirja!_Toc481654123</vt:lpstr>
      <vt:lpstr>Käsikirja!_Toc484946029</vt:lpstr>
      <vt:lpstr>Käsikirja!_Toc484948219</vt:lpstr>
      <vt:lpstr>Käsikirja!_Toc484948221</vt:lpstr>
      <vt:lpstr>Käsikirja!_Toc492327592</vt:lpstr>
      <vt:lpstr>Käsikirja!_Toc492327601</vt:lpstr>
      <vt:lpstr>Käsikirja!_Toc492327603</vt:lpstr>
      <vt:lpstr>Käsikirja!_Toc492327605</vt:lpstr>
      <vt:lpstr>Käsikirja!_Toc492327608</vt:lpstr>
      <vt:lpstr>Käsikirja!_Toc492327609</vt:lpstr>
      <vt:lpstr>Käsikirja!_Toc492327612</vt:lpstr>
      <vt:lpstr>Käsikirja!_Toc492327613</vt:lpstr>
      <vt:lpstr>Käsikirja!_Toc492327614</vt:lpstr>
      <vt:lpstr>Käsikirja!_Toc492327615</vt:lpstr>
      <vt:lpstr>Käsikirja!_Toc492327617</vt:lpstr>
      <vt:lpstr>Käsikirja!_Toc492327618</vt:lpstr>
      <vt:lpstr>Käsikirja!_Toc492327619</vt:lpstr>
      <vt:lpstr>Käsikirja!_Toc492327620</vt:lpstr>
      <vt:lpstr>Käsikirja!_Toc492327621</vt:lpstr>
      <vt:lpstr>Käsikirja!_Toc492327627</vt:lpstr>
      <vt:lpstr>Käsikirja!_Toc492327628</vt:lpstr>
      <vt:lpstr>Käsikirja!_Toc492327629</vt:lpstr>
      <vt:lpstr>Käsikirja!_Toc492327630</vt:lpstr>
      <vt:lpstr>Käsikirja!_Toc492327632</vt:lpstr>
      <vt:lpstr>Käsikirja!_Toc492327633</vt:lpstr>
      <vt:lpstr>Käsikirja!_Toc492327634</vt:lpstr>
      <vt:lpstr>Käsikirja!_Toc492327635</vt:lpstr>
      <vt:lpstr>Käsikirja!_Toc492327637</vt:lpstr>
      <vt:lpstr>Käsikirja!_Toc492327638</vt:lpstr>
      <vt:lpstr>Käsikirja!_Toc492327642</vt:lpstr>
      <vt:lpstr>Käsikirja!_Toc492327645</vt:lpstr>
      <vt:lpstr>Käsikirja!_Toc492327646</vt:lpstr>
      <vt:lpstr>Käsikirja!_Toc492327647</vt:lpstr>
      <vt:lpstr>Käsikirja!_Toc492327650</vt:lpstr>
      <vt:lpstr>Käsikirja!_Toc492327651</vt:lpstr>
      <vt:lpstr>Käsikirja!_Toc492327653</vt:lpstr>
      <vt:lpstr>Käsikirja!_Toc492327654</vt:lpstr>
      <vt:lpstr>Käsikirja!_Toc492327655</vt:lpstr>
      <vt:lpstr>Käsikirja!_Toc492327657</vt:lpstr>
      <vt:lpstr>Käsikirja!_Toc492327659</vt:lpstr>
      <vt:lpstr>Käsikirja!_Toc492327660</vt:lpstr>
      <vt:lpstr>Käsikirja!_Toc492327661</vt:lpstr>
      <vt:lpstr>Käsikirja!_Toc492327663</vt:lpstr>
      <vt:lpstr>Käsikirja!_Toc492327664</vt:lpstr>
      <vt:lpstr>Käsikirja!_Toc492327665</vt:lpstr>
      <vt:lpstr>Käsikirja!_Toc504135147</vt:lpstr>
      <vt:lpstr>Käsikirja!_Toc504135148</vt:lpstr>
      <vt:lpstr>Käsikirja!_Toc504135149</vt:lpstr>
      <vt:lpstr>Käsikirja!_Toc504135150</vt:lpstr>
      <vt:lpstr>Käsikirja!_Toc504135151</vt:lpstr>
      <vt:lpstr>Käsikirja!_Toc504135152</vt:lpstr>
      <vt:lpstr>Käsikirja!_Toc504135153</vt:lpstr>
      <vt:lpstr>Käsikirja!_Toc504135154</vt:lpstr>
      <vt:lpstr>Käsikirja!_Toc504135156</vt:lpstr>
      <vt:lpstr>Käsikirja!_Toc504135157</vt:lpstr>
      <vt:lpstr>Käsikirja!_Toc504135160</vt:lpstr>
      <vt:lpstr>Käsikirja!_Toc504135161</vt:lpstr>
      <vt:lpstr>Käsikirja!_Toc504135162</vt:lpstr>
      <vt:lpstr>Käsikirja!_Toc504135163</vt:lpstr>
      <vt:lpstr>Käsikirja!_Toc504135164</vt:lpstr>
      <vt:lpstr>Käsikirja!_Toc504135165</vt:lpstr>
      <vt:lpstr>Käsikirja!_Toc504135166</vt:lpstr>
      <vt:lpstr>Käsikirja!_Toc504135169</vt:lpstr>
      <vt:lpstr>Käsikirja!_Toc504135170</vt:lpstr>
      <vt:lpstr>Käsikirja!_Toc504135173</vt:lpstr>
      <vt:lpstr>Käsikirja!_Toc504135176</vt:lpstr>
      <vt:lpstr>Käsikirja!_Toc504135177</vt:lpstr>
      <vt:lpstr>Käsikirja!_Toc504135178</vt:lpstr>
      <vt:lpstr>Käsikirja!_Toc504135179</vt:lpstr>
      <vt:lpstr>Käsikirja!_Toc504135181</vt:lpstr>
      <vt:lpstr>Käsikirja!_Toc504135182</vt:lpstr>
      <vt:lpstr>Käsikirja!_Toc504135188</vt:lpstr>
      <vt:lpstr>Käsikirja!_Toc504135192</vt:lpstr>
      <vt:lpstr>Käsikirja!_Toc504135193</vt:lpstr>
      <vt:lpstr>Käsikirja!_Toc504392572</vt:lpstr>
      <vt:lpstr>'Ohje&amp;lähteet'!_Toc504392572</vt:lpstr>
      <vt:lpstr>Saate!_Toc504392572</vt:lpstr>
      <vt:lpstr>Käsikirja!_Toc504392581</vt:lpstr>
      <vt:lpstr>Käsikirja!_Toc504392594</vt:lpstr>
    </vt:vector>
  </TitlesOfParts>
  <Company>Suomen valtion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Vartiainen Anssi (STM)</dc:creator>
  <cp:lastModifiedBy>Vartiainen Anssi (STM)</cp:lastModifiedBy>
  <cp:lastPrinted>2019-10-25T13:00:23Z</cp:lastPrinted>
  <dcterms:created xsi:type="dcterms:W3CDTF">2018-08-27T10:55:14Z</dcterms:created>
  <dcterms:modified xsi:type="dcterms:W3CDTF">2020-01-29T10:59:22Z</dcterms:modified>
</cp:coreProperties>
</file>